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Table" sheetId="1" r:id="rId4"/>
    <sheet state="visible" name="session wise" sheetId="2" r:id="rId5"/>
    <sheet state="visible" name="Sheet11" sheetId="3" r:id="rId6"/>
    <sheet state="visible" name="Sheet14" sheetId="4" r:id="rId7"/>
    <sheet state="visible" name="Sheet12" sheetId="5" r:id="rId8"/>
    <sheet state="visible" name="invitation status " sheetId="6" r:id="rId9"/>
    <sheet state="visible" name="One Slot" sheetId="7" r:id="rId10"/>
    <sheet state="visible" name="Two Slot " sheetId="8" r:id="rId11"/>
    <sheet state="visible" name="Three slot" sheetId="9" r:id="rId12"/>
    <sheet state="visible" name="Resource person Honorarium Vouc" sheetId="10" r:id="rId13"/>
    <sheet state="visible" name="Sheet15" sheetId="11" r:id="rId14"/>
    <sheet state="visible" name="Sheet13" sheetId="12" r:id="rId15"/>
    <sheet state="visible" name="Sheet10" sheetId="13" r:id="rId16"/>
    <sheet state="hidden" name="DO NOT DELETE - AutoCrat Job Se" sheetId="14" r:id="rId17"/>
  </sheets>
  <definedNames>
    <definedName hidden="1" localSheetId="11" name="Z_84699C69_B5E7_4DC4_98EF_BB95797E62C8_.wvu.FilterData">Sheet13!$H$1:$H$997</definedName>
  </definedNames>
  <calcPr/>
  <customWorkbookViews>
    <customWorkbookView activeSheetId="0" maximized="1" windowHeight="0" windowWidth="0" guid="{84699C69-B5E7-4DC4-98EF-BB95797E62C8}" name="Filter 1"/>
  </customWorkbookViews>
</workbook>
</file>

<file path=xl/sharedStrings.xml><?xml version="1.0" encoding="utf-8"?>
<sst xmlns="http://schemas.openxmlformats.org/spreadsheetml/2006/main" count="3031" uniqueCount="793">
  <si>
    <t>m</t>
  </si>
  <si>
    <t>7th Faculty Induction Programme (FIP) (Guru Dakshata)</t>
  </si>
  <si>
    <t>Date:- 11/02/23 to 10/03/2023</t>
  </si>
  <si>
    <t>TIME - TABLE</t>
  </si>
  <si>
    <t>Day/Date</t>
  </si>
  <si>
    <t>10:00 am to 11:30 am</t>
  </si>
  <si>
    <t>11:30 am to 1:00 pm</t>
  </si>
  <si>
    <t>1:00 pm to 2:00pm</t>
  </si>
  <si>
    <t>2:00 pm to 3:30 pm</t>
  </si>
  <si>
    <t>3:30 pm to 5:00 pm</t>
  </si>
  <si>
    <t>Inauguration</t>
  </si>
  <si>
    <r>
      <rPr>
        <rFont val="Times New Roman"/>
        <b/>
        <i/>
        <color theme="1"/>
        <sz val="12.0"/>
      </rPr>
      <t xml:space="preserve">Sustainable Development Goals                                    </t>
    </r>
    <r>
      <rPr>
        <rFont val="Times New Roman"/>
        <b val="0"/>
        <i/>
        <color theme="1"/>
        <sz val="12.0"/>
      </rPr>
      <t>Dr.Abha Tewari,                            Project Coordinator, UNDP, New Delhi</t>
    </r>
  </si>
  <si>
    <t xml:space="preserve"> </t>
  </si>
  <si>
    <r>
      <rPr>
        <rFont val="Times New Roman"/>
        <b/>
        <i/>
        <color rgb="FF000000"/>
        <sz val="12.0"/>
      </rPr>
      <t xml:space="preserve">Exhilarating Excellence                                                     </t>
    </r>
    <r>
      <rPr>
        <rFont val="Times New Roman"/>
        <b val="0"/>
        <i/>
        <color rgb="FF000000"/>
        <sz val="12.0"/>
      </rPr>
      <t>Dr. Satish Batra,                                                         Bhartiya Vidya Bhawan Jaipur</t>
    </r>
  </si>
  <si>
    <r>
      <rPr>
        <rFont val="Times New Roman"/>
        <b/>
        <i/>
        <color rgb="FF000000"/>
        <sz val="12.0"/>
      </rPr>
      <t xml:space="preserve">Open Educational Resources                                                 </t>
    </r>
    <r>
      <rPr>
        <rFont val="Times New Roman"/>
        <b val="0"/>
        <i/>
        <color rgb="FF000000"/>
        <sz val="12.0"/>
      </rPr>
      <t xml:space="preserve"> Prof.R.C.Sharma,                                                                                  Ambedkar University, New Delhi</t>
    </r>
  </si>
  <si>
    <r>
      <rPr>
        <rFont val="Times New Roman"/>
        <b/>
        <i/>
        <color theme="1"/>
        <sz val="12.0"/>
      </rPr>
      <t xml:space="preserve">Designing blended learning course through MOODLE-Learning Management System </t>
    </r>
    <r>
      <rPr>
        <rFont val="Times New Roman"/>
        <b val="0"/>
        <i/>
        <color theme="1"/>
        <sz val="12.0"/>
      </rPr>
      <t>Prof.K.Srinivas,                                                                           NIEPA, New Delhi</t>
    </r>
  </si>
  <si>
    <r>
      <rPr>
        <rFont val="Times New Roman"/>
        <b/>
        <i/>
        <color theme="1"/>
        <sz val="12.0"/>
      </rPr>
      <t xml:space="preserve">Google Tools                                                                      </t>
    </r>
    <r>
      <rPr>
        <rFont val="Times New Roman"/>
        <b val="0"/>
        <i/>
        <color theme="1"/>
        <sz val="12.0"/>
      </rPr>
      <t xml:space="preserve"> Mr. Sunny Raikwar                                                                       Technical Officer, HRDC, DAVV, Indore</t>
    </r>
  </si>
  <si>
    <r>
      <rPr>
        <rFont val="Times New Roman"/>
        <b/>
        <i/>
        <color theme="1"/>
        <sz val="12.0"/>
      </rPr>
      <t xml:space="preserve">Formulation of Research Proposal                                                     </t>
    </r>
    <r>
      <rPr>
        <rFont val="Times New Roman"/>
        <b val="0"/>
        <i/>
        <color theme="1"/>
        <sz val="12.0"/>
      </rPr>
      <t>Dr. Vasim Khan                                                                          Asstt Professor, School of Economics, DAVV, Indore</t>
    </r>
  </si>
  <si>
    <r>
      <rPr>
        <rFont val="Times New Roman"/>
        <b/>
        <i/>
        <color theme="1"/>
        <sz val="12.0"/>
      </rPr>
      <t xml:space="preserve">Google Sites                                                                                 </t>
    </r>
    <r>
      <rPr>
        <rFont val="Times New Roman"/>
        <b val="0"/>
        <i/>
        <color theme="1"/>
        <sz val="12.0"/>
      </rPr>
      <t>Dr. Shaligram Prajapat,                                                                               Associate Professor, IIPS, DAVV, Indore</t>
    </r>
  </si>
  <si>
    <r>
      <rPr>
        <rFont val="Times New Roman"/>
        <b/>
        <i/>
        <color rgb="FF000000"/>
        <sz val="12.0"/>
      </rPr>
      <t xml:space="preserve">Stress Management                         </t>
    </r>
    <r>
      <rPr>
        <rFont val="Times New Roman"/>
        <b val="0"/>
        <i/>
        <color rgb="FF000000"/>
        <sz val="12.0"/>
      </rPr>
      <t>Dr.Nisha Sidiqqui                                      Asstt Professor, IMS, DAVV, Indore</t>
    </r>
  </si>
  <si>
    <r>
      <rPr>
        <rFont val="Times New Roman"/>
        <b/>
        <i/>
        <color rgb="FF000000"/>
        <sz val="12.0"/>
      </rPr>
      <t xml:space="preserve">Time Management                         </t>
    </r>
    <r>
      <rPr>
        <rFont val="Times New Roman"/>
        <b val="0"/>
        <i/>
        <color rgb="FF000000"/>
        <sz val="12.0"/>
      </rPr>
      <t>Dr.Nisha Sidiqqui                                        Asstt Professor, IMS, DAVV, Indore</t>
    </r>
  </si>
  <si>
    <r>
      <rPr>
        <rFont val="Times New Roman"/>
        <b/>
        <i/>
        <color theme="1"/>
        <sz val="12.0"/>
      </rPr>
      <t xml:space="preserve">Video Creation and Video Editing                                                    </t>
    </r>
    <r>
      <rPr>
        <rFont val="Times New Roman"/>
        <b val="0"/>
        <i/>
        <color theme="1"/>
        <sz val="12.0"/>
      </rPr>
      <t xml:space="preserve"> Dr. Joshit Nambiyar                                                       Professor, Department of Education, Central University of Kerala</t>
    </r>
  </si>
  <si>
    <r>
      <rPr>
        <rFont val="Times New Roman"/>
        <b/>
        <i/>
        <color rgb="FF000000"/>
        <sz val="12.0"/>
      </rPr>
      <t xml:space="preserve">Skill Development and Incubation                                  </t>
    </r>
    <r>
      <rPr>
        <rFont val="Times New Roman"/>
        <b val="0"/>
        <i/>
        <color rgb="FF000000"/>
        <sz val="12.0"/>
      </rPr>
      <t xml:space="preserve"> Dr. Ravi Ahuja                                                        Programme coordinator, Skill Development Centre, Savitri Bai Phule University, Pune</t>
    </r>
  </si>
  <si>
    <r>
      <rPr>
        <rFont val="Times New Roman"/>
        <b/>
        <i/>
        <color theme="1"/>
        <sz val="12.0"/>
      </rPr>
      <t xml:space="preserve">Building the competencies of teachers for technology enabled teaching and learning                           </t>
    </r>
    <r>
      <rPr>
        <rFont val="Times New Roman"/>
        <b val="0"/>
        <i/>
        <color theme="1"/>
        <sz val="12.0"/>
      </rPr>
      <t>Dr.K. Srinivas,                                                                      Professor, NIEPA, New Delhi</t>
    </r>
  </si>
  <si>
    <r>
      <rPr>
        <rFont val="Times New Roman"/>
        <b/>
        <i/>
        <color theme="1"/>
        <sz val="12.0"/>
      </rPr>
      <t xml:space="preserve">Introduction to open Education Resources                 </t>
    </r>
    <r>
      <rPr>
        <rFont val="Times New Roman"/>
        <b val="0"/>
        <i/>
        <color theme="1"/>
        <sz val="12.0"/>
      </rPr>
      <t>Dr.K. Srinivas,                                     Professor, NIEPA, New Delhi</t>
    </r>
  </si>
  <si>
    <t>-</t>
  </si>
  <si>
    <r>
      <rPr>
        <rFont val="Times New Roman"/>
        <b/>
        <i/>
        <color theme="1"/>
        <sz val="12.0"/>
      </rPr>
      <t xml:space="preserve">E-Assessment                                                                                  </t>
    </r>
    <r>
      <rPr>
        <rFont val="Times New Roman"/>
        <b val="0"/>
        <i/>
        <color theme="1"/>
        <sz val="12.0"/>
      </rPr>
      <t>Dr. Joshit Nambiyar,                                                         Professor, Department of Education, Central University of Kerala</t>
    </r>
  </si>
  <si>
    <r>
      <rPr>
        <rFont val="Times New Roman"/>
        <b/>
        <i/>
        <color theme="1"/>
        <sz val="12.0"/>
      </rPr>
      <t xml:space="preserve">MOODLE registration and MOODLE App installation                                                                                </t>
    </r>
    <r>
      <rPr>
        <rFont val="Times New Roman"/>
        <b val="0"/>
        <i/>
        <color theme="1"/>
        <sz val="12.0"/>
      </rPr>
      <t xml:space="preserve"> Dr. Deepak Bishla,                                                             Ambedkar University, Delhi</t>
    </r>
  </si>
  <si>
    <t>Mahashivratri (Holiday)</t>
  </si>
  <si>
    <r>
      <rPr>
        <rFont val="Times New Roman"/>
        <b/>
        <i/>
        <color theme="1"/>
        <sz val="12.0"/>
      </rPr>
      <t xml:space="preserve">Designing MOOCs through MOODLE: working with Assessment                                                                             </t>
    </r>
    <r>
      <rPr>
        <rFont val="Times New Roman"/>
        <b val="0"/>
        <i/>
        <color theme="1"/>
        <sz val="12.0"/>
      </rPr>
      <t>Dr. Deepak Bishla,                                                               Ambedkar University, Delhi</t>
    </r>
  </si>
  <si>
    <r>
      <rPr>
        <rFont val="Times New Roman"/>
        <b/>
        <i/>
        <color theme="1"/>
        <sz val="12.0"/>
      </rPr>
      <t xml:space="preserve">New Education Policy 2020                                                   </t>
    </r>
    <r>
      <rPr>
        <rFont val="Times New Roman"/>
        <b val="0"/>
        <i/>
        <color theme="1"/>
        <sz val="12.0"/>
      </rPr>
      <t>Dr.C. B. Sharma,                       Former Director, NIOS, Professor in Education, IGNOU, Delhi</t>
    </r>
  </si>
  <si>
    <r>
      <rPr>
        <rFont val="Times New Roman"/>
        <b/>
        <i/>
        <color theme="1"/>
        <sz val="12.0"/>
      </rPr>
      <t xml:space="preserve">Role of Teachers in the implementation of NEP 2020                                        </t>
    </r>
    <r>
      <rPr>
        <rFont val="Times New Roman"/>
        <b val="0"/>
        <i/>
        <color theme="1"/>
        <sz val="12.0"/>
      </rPr>
      <t>Dr.C. B. Sharma,                        Former Director, NIOS, Professor in Education, IGNOU, Delhi</t>
    </r>
  </si>
  <si>
    <r>
      <rPr>
        <rFont val="Times New Roman"/>
        <b/>
        <i/>
        <color theme="1"/>
        <sz val="12.0"/>
      </rPr>
      <t xml:space="preserve">Technology addiction: Impact on Student's mental Health                                             </t>
    </r>
    <r>
      <rPr>
        <rFont val="Times New Roman"/>
        <b val="0"/>
        <i/>
        <color theme="1"/>
        <sz val="12.0"/>
      </rPr>
      <t>Dr.Ksahama Hamdani,                                 Clinical Psychologist</t>
    </r>
  </si>
  <si>
    <r>
      <rPr>
        <rFont val="Times New Roman"/>
        <b/>
        <i/>
        <color theme="1"/>
        <sz val="12.0"/>
      </rPr>
      <t xml:space="preserve">Mental health Issuesin Students                                     </t>
    </r>
    <r>
      <rPr>
        <rFont val="Times New Roman"/>
        <b val="0"/>
        <i/>
        <color theme="1"/>
        <sz val="12.0"/>
      </rPr>
      <t>Dr.Ksahama Hamdani,                        Clinical Psychologist</t>
    </r>
  </si>
  <si>
    <r>
      <rPr>
        <rFont val="Times New Roman"/>
        <b/>
        <i/>
        <color rgb="FF000000"/>
        <sz val="12.0"/>
      </rPr>
      <t xml:space="preserve">Imperatives of Teaching Profession in the Present Era                                                                            </t>
    </r>
    <r>
      <rPr>
        <rFont val="Times New Roman"/>
        <b val="0"/>
        <i/>
        <color rgb="FF000000"/>
        <sz val="12.0"/>
      </rPr>
      <t>Prof. Girishwar Misra                                                                       Delhi University, Delhi,Delhi                                   misragirishwar@gmail.com</t>
    </r>
  </si>
  <si>
    <r>
      <rPr>
        <rFont val="Times New Roman"/>
        <b/>
        <i/>
        <color theme="1"/>
        <sz val="12.0"/>
      </rPr>
      <t xml:space="preserve">Effective Lesson Plan with special reference to Bloom's Taxonomy                                 </t>
    </r>
    <r>
      <rPr>
        <rFont val="Times New Roman"/>
        <b val="0"/>
        <i/>
        <color theme="1"/>
        <sz val="12.0"/>
      </rPr>
      <t>Prof. George Thomas,                               Director, SVIM, Indore</t>
    </r>
  </si>
  <si>
    <r>
      <rPr>
        <rFont val="Times New Roman"/>
        <b/>
        <i/>
        <color theme="1"/>
        <sz val="12.0"/>
      </rPr>
      <t xml:space="preserve">Women Empowerment                 </t>
    </r>
    <r>
      <rPr>
        <rFont val="Times New Roman"/>
        <b val="0"/>
        <i/>
        <color theme="1"/>
        <sz val="12.0"/>
      </rPr>
      <t>Dr. Anil Dutta Mishra, Former Deputy Directorof National Gandhi Museum, New Delhi</t>
    </r>
  </si>
  <si>
    <r>
      <rPr>
        <rFont val="Times New Roman"/>
        <b/>
        <i/>
        <color rgb="FF000000"/>
        <sz val="12.0"/>
      </rPr>
      <t xml:space="preserve">Research Paper Writing                                                         </t>
    </r>
    <r>
      <rPr>
        <rFont val="Times New Roman"/>
        <b val="0"/>
        <i/>
        <color rgb="FF000000"/>
        <sz val="12.0"/>
      </rPr>
      <t>Prof. Anand Kar, School of Life Sciences, DAVV, Indore</t>
    </r>
  </si>
  <si>
    <r>
      <rPr>
        <rFont val="Times New Roman"/>
        <b/>
        <i/>
        <color rgb="FF000000"/>
        <sz val="12.0"/>
      </rPr>
      <t xml:space="preserve">Reference Writing and Citations                         </t>
    </r>
    <r>
      <rPr>
        <rFont val="Times New Roman"/>
        <b val="0"/>
        <i/>
        <color rgb="FF000000"/>
        <sz val="12.0"/>
      </rPr>
      <t>Prof. Anand Kar, School of Life Sciences, DAVV, Indore</t>
    </r>
  </si>
  <si>
    <r>
      <rPr>
        <rFont val="Times New Roman"/>
        <b/>
        <i/>
        <color theme="1"/>
        <sz val="12.0"/>
      </rPr>
      <t xml:space="preserve">Academic Leadership                           </t>
    </r>
    <r>
      <rPr>
        <rFont val="Times New Roman"/>
        <b val="0"/>
        <i/>
        <color theme="1"/>
        <sz val="12.0"/>
      </rPr>
      <t xml:space="preserve"> Prof. George Thomas, Director, SVIM, Indore</t>
    </r>
  </si>
  <si>
    <r>
      <rPr>
        <rFont val="Times New Roman"/>
        <b/>
        <i/>
        <color rgb="FF000000"/>
        <sz val="12.0"/>
      </rPr>
      <t xml:space="preserve">Water Conservation and Sustainable Development        </t>
    </r>
    <r>
      <rPr>
        <rFont val="Times New Roman"/>
        <b val="0"/>
        <i/>
        <color rgb="FF000000"/>
        <sz val="12.0"/>
      </rPr>
      <t>Sudhindra Mohan Sharma    SS Hydroexplore, Indore,M.P                              hydroexplore@yahoo.co.in</t>
    </r>
  </si>
  <si>
    <r>
      <rPr>
        <rFont val="Times New Roman"/>
        <b/>
        <i/>
        <color theme="1"/>
        <sz val="12.0"/>
      </rPr>
      <t xml:space="preserve">Personality Development of Students                                                     </t>
    </r>
    <r>
      <rPr>
        <rFont val="Times New Roman"/>
        <b val="0"/>
        <i/>
        <color theme="1"/>
        <sz val="12.0"/>
      </rPr>
      <t xml:space="preserve"> Dr. Sandeep Atre                                     Director CH Edgemaker Indore </t>
    </r>
  </si>
  <si>
    <t xml:space="preserve">Hands on </t>
  </si>
  <si>
    <r>
      <rPr>
        <rFont val="Times New Roman"/>
        <b/>
        <i/>
        <color theme="1"/>
        <sz val="12.0"/>
      </rPr>
      <t xml:space="preserve">Adjustment Problem Among Students                                       </t>
    </r>
    <r>
      <rPr>
        <rFont val="Times New Roman"/>
        <b val="0"/>
        <i/>
        <color theme="1"/>
        <sz val="12.0"/>
      </rPr>
      <t xml:space="preserve">Dr. Sandeep Atre                                                        Director CH Edgemaker Indore </t>
    </r>
  </si>
  <si>
    <r>
      <rPr>
        <rFont val="Times New Roman"/>
        <b/>
        <i/>
        <color rgb="FF000000"/>
        <sz val="12.0"/>
      </rPr>
      <t xml:space="preserve">Mentoring                                                                                  </t>
    </r>
    <r>
      <rPr>
        <rFont val="Times New Roman"/>
        <b val="0"/>
        <i/>
        <color rgb="FF000000"/>
        <sz val="12.0"/>
      </rPr>
      <t>Dr. Krishna Kant Gupta, Principal Agarwal P.G. College, Ballabhgarh, Faridabad</t>
    </r>
  </si>
  <si>
    <r>
      <rPr>
        <rFont val="Times New Roman"/>
        <b/>
        <i/>
        <color rgb="FF000000"/>
        <sz val="12.0"/>
      </rPr>
      <t xml:space="preserve">Gender Sensitization                                                         </t>
    </r>
    <r>
      <rPr>
        <rFont val="Times New Roman"/>
        <b val="0"/>
        <i/>
        <color rgb="FF000000"/>
        <sz val="12.0"/>
      </rPr>
      <t>Dr. Nitin David</t>
    </r>
  </si>
  <si>
    <r>
      <rPr>
        <rFont val="Times New Roman"/>
        <b/>
        <i/>
        <color rgb="FF000000"/>
        <sz val="12.0"/>
      </rPr>
      <t xml:space="preserve">ICT initiatives in Higher Education                                   </t>
    </r>
    <r>
      <rPr>
        <rFont val="Times New Roman"/>
        <b val="0"/>
        <i/>
        <color rgb="FF000000"/>
        <sz val="12.0"/>
      </rPr>
      <t>Dr. Reetesh Sah,                        Associate Professor, UGC-HRDC, Nanital</t>
    </r>
  </si>
  <si>
    <t>Test 1</t>
  </si>
  <si>
    <r>
      <rPr>
        <rFont val="Times New Roman"/>
        <b/>
        <i/>
        <color rgb="FF000000"/>
        <sz val="12.0"/>
      </rPr>
      <t>Strategies for Teachers to Keep updated with Academic Development</t>
    </r>
    <r>
      <rPr>
        <rFont val="Times New Roman"/>
        <i/>
        <color rgb="FF000000"/>
        <sz val="12.0"/>
      </rPr>
      <t xml:space="preserve">                                                                            Dr. Prateek Maheshwari,                                                   Assistant Professor, IIFT, New Delhi</t>
    </r>
  </si>
  <si>
    <r>
      <rPr>
        <rFont val="Times New Roman"/>
        <b/>
        <i/>
        <color rgb="FF000000"/>
        <sz val="12.0"/>
      </rPr>
      <t xml:space="preserve">Human Rights                        </t>
    </r>
    <r>
      <rPr>
        <rFont val="Times New Roman"/>
        <b val="0"/>
        <i/>
        <color rgb="FF000000"/>
        <sz val="12.0"/>
      </rPr>
      <t>Prof. Himanshu Pandey, NLU, Nagpur, Maharashtra</t>
    </r>
  </si>
  <si>
    <r>
      <rPr>
        <rFont val="Times New Roman"/>
        <b/>
        <i/>
        <color rgb="FF000000"/>
        <sz val="12.0"/>
      </rPr>
      <t xml:space="preserve">Fundamental rights and Constitutional Values               </t>
    </r>
    <r>
      <rPr>
        <rFont val="Times New Roman"/>
        <b val="0"/>
        <i/>
        <color rgb="FF000000"/>
        <sz val="12.0"/>
      </rPr>
      <t>Prof. Himanshu Pandey, NLU, Nagpur, Maharashtra</t>
    </r>
  </si>
  <si>
    <t>Sunday</t>
  </si>
  <si>
    <r>
      <rPr>
        <rFont val="Times New Roman"/>
        <b/>
        <i/>
        <color rgb="FF000000"/>
        <sz val="12.0"/>
      </rPr>
      <t xml:space="preserve">Cyber Security                                                                             </t>
    </r>
    <r>
      <rPr>
        <rFont val="Times New Roman"/>
        <b val="0"/>
        <i/>
        <color rgb="FF000000"/>
        <sz val="12.0"/>
      </rPr>
      <t>Mr. Narsimha Rao,                                                        Cyber Peace Association, Hyderabad</t>
    </r>
  </si>
  <si>
    <r>
      <rPr>
        <rFont val="Times New Roman"/>
        <b/>
        <i/>
        <color rgb="FF000000"/>
        <sz val="12.0"/>
      </rPr>
      <t>Case Based Teaching Method</t>
    </r>
    <r>
      <rPr>
        <rFont val="Times New Roman"/>
        <i/>
        <color rgb="FF000000"/>
        <sz val="12.0"/>
      </rPr>
      <t xml:space="preserve">                                         Dr. Alok Bansal </t>
    </r>
  </si>
  <si>
    <r>
      <rPr>
        <rFont val="Times New Roman"/>
        <b/>
        <i/>
        <color rgb="FF000000"/>
        <sz val="12.0"/>
      </rPr>
      <t xml:space="preserve"> Good governance in Higher education Institutions                                                      </t>
    </r>
    <r>
      <rPr>
        <rFont val="Times New Roman"/>
        <b val="0"/>
        <i/>
        <color rgb="FF000000"/>
        <sz val="12.0"/>
      </rPr>
      <t>Dr. Anil Dutta Mishra</t>
    </r>
  </si>
  <si>
    <r>
      <rPr>
        <rFont val="Times New Roman"/>
        <b/>
        <i/>
        <color theme="1"/>
        <sz val="12.0"/>
      </rPr>
      <t xml:space="preserve">NIRF, World Rankings                                                  </t>
    </r>
    <r>
      <rPr>
        <rFont val="Times New Roman"/>
        <b val="0"/>
        <i/>
        <color theme="1"/>
        <sz val="12.0"/>
      </rPr>
      <t>Prof. B.Raj Shekhar, University of Hyderabad</t>
    </r>
  </si>
  <si>
    <r>
      <rPr>
        <rFont val="Times New Roman"/>
        <b/>
        <i/>
        <color theme="1"/>
        <sz val="12.0"/>
      </rPr>
      <t xml:space="preserve">Service Conditions for College Teachers in the light of UGC regulation 2018                                </t>
    </r>
    <r>
      <rPr>
        <rFont val="Times New Roman"/>
        <b val="0"/>
        <i/>
        <color theme="1"/>
        <sz val="12.0"/>
      </rPr>
      <t>Dr. Manish Sitlani, Associate Professor, IIPS, DAVV, Indore</t>
    </r>
  </si>
  <si>
    <r>
      <rPr>
        <rFont val="Times New Roman"/>
        <b/>
        <i/>
        <color rgb="FF000000"/>
        <sz val="12.0"/>
      </rPr>
      <t xml:space="preserve">Evalution Mode and Impact                               </t>
    </r>
    <r>
      <rPr>
        <rFont val="Times New Roman"/>
        <i/>
        <color rgb="FF000000"/>
        <sz val="12.0"/>
      </rPr>
      <t>Dr. Arun Kharat</t>
    </r>
  </si>
  <si>
    <r>
      <rPr>
        <rFont val="Times New Roman"/>
        <b/>
        <i/>
        <color rgb="FF000000"/>
        <sz val="12.0"/>
      </rPr>
      <t xml:space="preserve">OBE and attainment of POs, PSOs                                         </t>
    </r>
    <r>
      <rPr>
        <rFont val="Times New Roman"/>
        <b val="0"/>
        <i/>
        <color rgb="FF000000"/>
        <sz val="12.0"/>
      </rPr>
      <t>Dr.Pratima Jain,                                                                         Associate Professor,  Prestige Institute of Management, Indore</t>
    </r>
  </si>
  <si>
    <r>
      <rPr>
        <rFont val="Times New Roman"/>
        <b/>
        <i/>
        <color rgb="FF000000"/>
        <sz val="12.0"/>
      </rPr>
      <t xml:space="preserve">Curriculum Design                 </t>
    </r>
    <r>
      <rPr>
        <rFont val="Times New Roman"/>
        <b val="0"/>
        <i/>
        <color rgb="FF000000"/>
        <sz val="12.0"/>
      </rPr>
      <t>Prof. S. K. Bawa, Vice Chancellor,Guru Kashi University, Punjab</t>
    </r>
  </si>
  <si>
    <r>
      <rPr>
        <rFont val="Times New Roman"/>
        <b/>
        <i/>
        <color rgb="FF000000"/>
        <sz val="12.0"/>
      </rPr>
      <t xml:space="preserve">Plagiarism Detection and its avoidance             </t>
    </r>
    <r>
      <rPr>
        <rFont val="Times New Roman"/>
        <b val="0"/>
        <i/>
        <color rgb="FF000000"/>
        <sz val="12.0"/>
      </rPr>
      <t xml:space="preserve">                                 Dr.Tushar Banerjee, School of Life Sciences, DAVV</t>
    </r>
  </si>
  <si>
    <r>
      <rPr>
        <rFont val="Times New Roman"/>
        <b/>
        <i/>
        <color rgb="FF000000"/>
        <sz val="12.0"/>
      </rPr>
      <t xml:space="preserve">OBE and attainment of POs, PSOs                                           </t>
    </r>
    <r>
      <rPr>
        <rFont val="Times New Roman"/>
        <b val="0"/>
        <i/>
        <color rgb="FF000000"/>
        <sz val="12.0"/>
      </rPr>
      <t>Dr.Pratima Jain,                                                                Associate Professor, Prestige Institute of Management, Indore</t>
    </r>
  </si>
  <si>
    <r>
      <rPr>
        <rFont val="Times New Roman"/>
        <b/>
        <i/>
        <color rgb="FF000000"/>
        <sz val="12.0"/>
      </rPr>
      <t xml:space="preserve">Why EQ matters more than IQ                                            </t>
    </r>
    <r>
      <rPr>
        <rFont val="Times New Roman"/>
        <b val="0"/>
        <i/>
        <color rgb="FF000000"/>
        <sz val="12.0"/>
      </rPr>
      <t>Dr.Vipul Vyas,                                                               Mind Academy, Mumbai</t>
    </r>
  </si>
  <si>
    <r>
      <rPr>
        <rFont val="Times New Roman"/>
        <b/>
        <i/>
        <color rgb="FF000000"/>
        <sz val="12.0"/>
      </rPr>
      <t xml:space="preserve">Expanding emotional intellengce                                                </t>
    </r>
    <r>
      <rPr>
        <rFont val="Times New Roman"/>
        <b val="0"/>
        <i/>
        <color rgb="FF000000"/>
        <sz val="12.0"/>
      </rPr>
      <t>Dr.Vipul Vyas,                                                                  Mind Academy,Mumbai</t>
    </r>
  </si>
  <si>
    <r>
      <rPr>
        <rFont val="Times New Roman"/>
        <b/>
        <i/>
        <color rgb="FF000000"/>
        <sz val="12.0"/>
      </rPr>
      <t xml:space="preserve">Revised Assessment and Accreditation Framework         </t>
    </r>
    <r>
      <rPr>
        <rFont val="Times New Roman"/>
        <b val="0"/>
        <i/>
        <color rgb="FF000000"/>
        <sz val="12.0"/>
      </rPr>
      <t>Dr. Shyam Singh Inda,                                                 Asstt Advisor, NAAC, Bengulru</t>
    </r>
  </si>
  <si>
    <r>
      <rPr>
        <rFont val="Times New Roman"/>
        <b/>
        <i/>
        <color theme="1"/>
        <sz val="12.0"/>
      </rPr>
      <t xml:space="preserve">Effective Communication Skills                                                    </t>
    </r>
    <r>
      <rPr>
        <rFont val="Times New Roman"/>
        <b val="0"/>
        <i/>
        <color theme="1"/>
        <sz val="12.0"/>
      </rPr>
      <t>Dr. Vinita Saluja, Pro-VC, Mangalaytan University, Jabalpur</t>
    </r>
  </si>
  <si>
    <r>
      <rPr>
        <rFont val="Times New Roman"/>
        <b/>
        <i/>
        <color theme="1"/>
        <sz val="12.0"/>
      </rPr>
      <t xml:space="preserve">Effective Presentation Skills                                             </t>
    </r>
    <r>
      <rPr>
        <rFont val="Times New Roman"/>
        <b val="0"/>
        <i/>
        <color theme="1"/>
        <sz val="12.0"/>
      </rPr>
      <t>Dr. Vinita Saluja, Pro-VC, Mangalaytan University, Jabalpur</t>
    </r>
  </si>
  <si>
    <r>
      <rPr>
        <rFont val="Times New Roman"/>
        <b/>
        <i/>
        <color rgb="FF000000"/>
        <sz val="12.0"/>
      </rPr>
      <t xml:space="preserve">Reference Management Tools (Mendley)                              </t>
    </r>
    <r>
      <rPr>
        <rFont val="Times New Roman"/>
        <b val="0"/>
        <i/>
        <color rgb="FF000000"/>
        <sz val="12.0"/>
      </rPr>
      <t>Dr. Kamal Sethi, Head, Computer Science, Acropolis Institute of Engineerng, Indore</t>
    </r>
  </si>
  <si>
    <r>
      <rPr>
        <rFont val="Times New Roman"/>
        <b/>
        <i/>
        <color theme="1"/>
        <sz val="12.0"/>
      </rPr>
      <t xml:space="preserve">Formative and Summative Assessment </t>
    </r>
    <r>
      <rPr>
        <rFont val="Times New Roman"/>
        <i/>
        <color theme="1"/>
        <sz val="12.0"/>
      </rPr>
      <t xml:space="preserve">        Dr. Chandrakant Baviskar</t>
    </r>
  </si>
  <si>
    <r>
      <rPr>
        <rFont val="Times New Roman"/>
        <b/>
        <i/>
        <color rgb="FF000000"/>
        <sz val="12.0"/>
      </rPr>
      <t xml:space="preserve">Choice Based Credit System             </t>
    </r>
    <r>
      <rPr>
        <rFont val="Times New Roman"/>
        <b val="0"/>
        <i/>
        <color rgb="FF000000"/>
        <sz val="12.0"/>
      </rPr>
      <t>Dr.Karunesh Saxena, Vice Chancellor, Sangum University, Bhilwara</t>
    </r>
  </si>
  <si>
    <r>
      <rPr>
        <rFont val="Times New Roman"/>
        <b/>
        <i/>
        <color rgb="FF000000"/>
        <sz val="12.0"/>
      </rPr>
      <t xml:space="preserve">Good Publication Practices: UGC Care                              </t>
    </r>
    <r>
      <rPr>
        <rFont val="Times New Roman"/>
        <b val="0"/>
        <i/>
        <color rgb="FF000000"/>
        <sz val="12.0"/>
      </rPr>
      <t>Dr. Arun Sidram Kharat, JNU, New Delhi</t>
    </r>
  </si>
  <si>
    <r>
      <rPr>
        <rFont val="Times New Roman"/>
        <b/>
        <i/>
        <color rgb="FF000000"/>
        <sz val="12.0"/>
      </rPr>
      <t xml:space="preserve">Good Publication Practices: UGC Care                              </t>
    </r>
    <r>
      <rPr>
        <rFont val="Times New Roman"/>
        <b val="0"/>
        <i/>
        <color rgb="FF000000"/>
        <sz val="12.0"/>
      </rPr>
      <t>Dr. Arun Sidram Kharat, JNU, New Delhi</t>
    </r>
  </si>
  <si>
    <r>
      <rPr>
        <rFont val="Times New Roman"/>
        <b/>
        <i/>
        <color theme="1"/>
        <sz val="12.0"/>
      </rPr>
      <t xml:space="preserve">Bridging Industry-Academic Gap                                            </t>
    </r>
    <r>
      <rPr>
        <rFont val="Times New Roman"/>
        <b val="0"/>
        <i/>
        <color theme="1"/>
        <sz val="12.0"/>
      </rPr>
      <t xml:space="preserve"> Anand Singhai, General Manager, Orange Telecom</t>
    </r>
  </si>
  <si>
    <r>
      <rPr>
        <rFont val="Times New Roman"/>
        <b/>
        <i/>
        <color theme="1"/>
        <sz val="12.0"/>
      </rPr>
      <t xml:space="preserve">Higher Education and its eco system                                      </t>
    </r>
    <r>
      <rPr>
        <rFont val="Times New Roman"/>
        <b val="0"/>
        <i/>
        <color theme="1"/>
        <sz val="12.0"/>
      </rPr>
      <t>Dr. Karunesh Saxena, Vice Chancellor, Sangum University, Bhilwara</t>
    </r>
  </si>
  <si>
    <r>
      <rPr>
        <rFont val="Times New Roman"/>
        <b/>
        <i/>
        <color theme="1"/>
        <sz val="12.0"/>
      </rPr>
      <t xml:space="preserve">Career Planning for College Teachers under UGC Regulation 2018                                     </t>
    </r>
    <r>
      <rPr>
        <rFont val="Times New Roman"/>
        <b val="0"/>
        <i/>
        <color theme="1"/>
        <sz val="12.0"/>
      </rPr>
      <t>Dr.Manish Sitlani, Associate Professor, IIPS, DAVV, Indore</t>
    </r>
  </si>
  <si>
    <r>
      <rPr>
        <rFont val="Times New Roman"/>
        <b/>
        <i/>
        <color theme="1"/>
        <sz val="12.0"/>
      </rPr>
      <t xml:space="preserve">SWOT  Analysis                                     </t>
    </r>
    <r>
      <rPr>
        <rFont val="Times New Roman"/>
        <i/>
        <color theme="1"/>
        <sz val="12.0"/>
      </rPr>
      <t>Dr. Himani Goswami</t>
    </r>
  </si>
  <si>
    <r>
      <rPr>
        <rFont val="Times New Roman"/>
        <b/>
        <i/>
        <color rgb="FF000000"/>
        <sz val="12.0"/>
      </rPr>
      <t xml:space="preserve">Solid Waste Management the Indore Model                                                 </t>
    </r>
    <r>
      <rPr>
        <rFont val="Times New Roman"/>
        <b val="0"/>
        <i/>
        <color rgb="FF000000"/>
        <sz val="12.0"/>
      </rPr>
      <t>Shri Gopal Jagtap</t>
    </r>
  </si>
  <si>
    <t>Seminar Presentation</t>
  </si>
  <si>
    <t>Holi (holiday)</t>
  </si>
  <si>
    <t>Holi (Holiday)</t>
  </si>
  <si>
    <r>
      <rPr>
        <rFont val="Times New Roman"/>
        <b/>
        <i/>
        <color theme="1"/>
        <sz val="12.0"/>
      </rPr>
      <t xml:space="preserve">Research Publication                                                                           </t>
    </r>
    <r>
      <rPr>
        <rFont val="Times New Roman"/>
        <i/>
        <color theme="1"/>
        <sz val="12.0"/>
      </rPr>
      <t>Dr. Sumanjeet Singh                                                   University of Delhi</t>
    </r>
  </si>
  <si>
    <r>
      <rPr>
        <rFont val="Times New Roman"/>
        <b/>
        <i/>
        <color rgb="FF000000"/>
        <sz val="12.0"/>
      </rPr>
      <t xml:space="preserve">Graphical Analysis and Data Representation                                             </t>
    </r>
    <r>
      <rPr>
        <rFont val="Times New Roman"/>
        <i/>
        <color rgb="FF000000"/>
        <sz val="12.0"/>
      </rPr>
      <t xml:space="preserve"> Dr. Anurag Asawa                           GIPE,Pune</t>
    </r>
  </si>
  <si>
    <t xml:space="preserve">Test 2 </t>
  </si>
  <si>
    <t>Feedback</t>
  </si>
  <si>
    <t>Valedictory</t>
  </si>
  <si>
    <t>10:00 AM to 11:30 AM</t>
  </si>
  <si>
    <t>11:30 AM to 01:00 PM</t>
  </si>
  <si>
    <t xml:space="preserve">Sustainable Development Goals </t>
  </si>
  <si>
    <t>Abha Tewary</t>
  </si>
  <si>
    <t>Project Coordinator, Net Zero Emissions Project, UNDP</t>
  </si>
  <si>
    <t>New Delhi</t>
  </si>
  <si>
    <t>abhatewary@gmail.com</t>
  </si>
  <si>
    <t>02:00 PM to 03:30 PM</t>
  </si>
  <si>
    <t>Exhilarating Excellence</t>
  </si>
  <si>
    <t>Prof. Satish Batra</t>
  </si>
  <si>
    <t>Bhartiya Vidhya Bhavan</t>
  </si>
  <si>
    <t>Jaipur</t>
  </si>
  <si>
    <t>Rajasthan</t>
  </si>
  <si>
    <t>drsatishkbatra@gmail.com</t>
  </si>
  <si>
    <t>03:30 PM to 05:00 PM</t>
  </si>
  <si>
    <t>Open Educational Resources</t>
  </si>
  <si>
    <t>Dr. R.C Sharma</t>
  </si>
  <si>
    <t xml:space="preserve">Dr. B.R.Ambedkar University    </t>
  </si>
  <si>
    <t>rcsharma@aud.ac.in</t>
  </si>
  <si>
    <t xml:space="preserve">Google Tools </t>
  </si>
  <si>
    <t>Mr. Sunny Raikwar</t>
  </si>
  <si>
    <t>Formulation of Research Proposal</t>
  </si>
  <si>
    <t>Dr. Wasim Khan</t>
  </si>
  <si>
    <t>School of Economics, DAVV</t>
  </si>
  <si>
    <t>Indore</t>
  </si>
  <si>
    <t>M.P</t>
  </si>
  <si>
    <t>Google Site</t>
  </si>
  <si>
    <t>Dr. Shaligram Prajapat</t>
  </si>
  <si>
    <t>IIPS</t>
  </si>
  <si>
    <t>shaligram.prajapat@iips.edu.in</t>
  </si>
  <si>
    <t>Stress Management</t>
  </si>
  <si>
    <t>Dr.Nisha Sidiqqui</t>
  </si>
  <si>
    <t xml:space="preserve"> IMS, DAVV</t>
  </si>
  <si>
    <t>nisha.davv@gmail.com</t>
  </si>
  <si>
    <t>Time Management</t>
  </si>
  <si>
    <r>
      <rPr>
        <rFont val="Times New Roman"/>
        <color rgb="FF000000"/>
        <sz val="12.0"/>
      </rPr>
      <t>Video creation and video ed</t>
    </r>
    <r>
      <rPr>
        <rFont val="Times New Roman"/>
        <color rgb="FF000000"/>
        <sz val="12.0"/>
      </rPr>
      <t>iting</t>
    </r>
  </si>
  <si>
    <t>Dr. Joshith.V.P.</t>
  </si>
  <si>
    <t>Dept. of Education, Central University of Kerela</t>
  </si>
  <si>
    <t>Kasaragod</t>
  </si>
  <si>
    <t>Kerala</t>
  </si>
  <si>
    <t>getjoshith@gmail.com</t>
  </si>
  <si>
    <r>
      <rPr>
        <rFont val="Times New Roman"/>
        <color rgb="FF000000"/>
        <sz val="12.0"/>
      </rPr>
      <t>Video creation and video ed</t>
    </r>
    <r>
      <rPr>
        <rFont val="Times New Roman"/>
        <color rgb="FF000000"/>
        <sz val="12.0"/>
      </rPr>
      <t>iting</t>
    </r>
  </si>
  <si>
    <t>Skill Development and Incubation</t>
  </si>
  <si>
    <t>Dr. Ravi Ahuja</t>
  </si>
  <si>
    <t>Savitri Bai Phule University</t>
  </si>
  <si>
    <t>Pune</t>
  </si>
  <si>
    <t>Maharashtra</t>
  </si>
  <si>
    <t>raviahuja1984@gmail.com</t>
  </si>
  <si>
    <t>Building the Competencies of Teachers for Technology Enabled Teaching &amp; Learning : A practical Step by Step approach</t>
  </si>
  <si>
    <t xml:space="preserve">Prof. K. Srinivas </t>
  </si>
  <si>
    <t xml:space="preserve">NIEPA </t>
  </si>
  <si>
    <t>ksrinivas@niepa.ac.in</t>
  </si>
  <si>
    <t>Introduction to Open Education Resources &amp; Video Development Tools</t>
  </si>
  <si>
    <t xml:space="preserve">Designing blended learning courses through MOODLE </t>
  </si>
  <si>
    <t>E-assessment</t>
  </si>
  <si>
    <r>
      <rPr>
        <rFont val="Times New Roman"/>
        <color rgb="FF000000"/>
        <sz val="12.0"/>
      </rPr>
      <t>MOODLE registration and MOODLE App instal</t>
    </r>
    <r>
      <rPr>
        <rFont val="Times New Roman"/>
        <color rgb="FF000000"/>
        <sz val="12.0"/>
      </rPr>
      <t>lation</t>
    </r>
  </si>
  <si>
    <t xml:space="preserve">Dr. Deepak Bisla </t>
  </si>
  <si>
    <t>Bishla@aud.ac.in</t>
  </si>
  <si>
    <r>
      <rPr>
        <rFont val="Times New Roman"/>
        <color rgb="FF000000"/>
        <sz val="12.0"/>
      </rPr>
      <t>MOODLE registration and MOODLE App instal</t>
    </r>
    <r>
      <rPr>
        <rFont val="Times New Roman"/>
        <color rgb="FF000000"/>
        <sz val="12.0"/>
      </rPr>
      <t>lation</t>
    </r>
  </si>
  <si>
    <t>Designing MOOCs through MOODLE: working with Assessment</t>
  </si>
  <si>
    <r>
      <rPr>
        <rFont val="Times New Roman"/>
        <color rgb="FF000000"/>
        <sz val="12.0"/>
      </rPr>
      <t>New Educa</t>
    </r>
    <r>
      <rPr>
        <rFont val="Times New Roman"/>
        <color rgb="FF000000"/>
        <sz val="12.0"/>
      </rPr>
      <t>tion Policy 2020</t>
    </r>
  </si>
  <si>
    <t xml:space="preserve">Dr.C.B.Sharma </t>
  </si>
  <si>
    <t>Former Director, NIOS</t>
  </si>
  <si>
    <t>cbsharma01@gmail.com</t>
  </si>
  <si>
    <t>Role of Teachers in the implementation of NEP 2020</t>
  </si>
  <si>
    <t>Technology addiction: Impact on Student's mental Health</t>
  </si>
  <si>
    <t>Dr. Shama Hamdani,</t>
  </si>
  <si>
    <t>Clinical Psychologist,</t>
  </si>
  <si>
    <t>Bhilai</t>
  </si>
  <si>
    <t>Chattisgarh</t>
  </si>
  <si>
    <t>shamaahamdani@gmail.com</t>
  </si>
  <si>
    <t>Mental Health Issues in Students</t>
  </si>
  <si>
    <t xml:space="preserve">Imperatives of Teaching Profession in the Present Era </t>
  </si>
  <si>
    <t>Prof. Girishwar Misra</t>
  </si>
  <si>
    <t>Former Vice Chancellor, Mahatma Gandhi
Antarraashtreey Vishvavidyaalay</t>
  </si>
  <si>
    <t>Wardha</t>
  </si>
  <si>
    <t>misragirishwar@gmail.com</t>
  </si>
  <si>
    <t xml:space="preserve">Prof. Girishwar Misra </t>
  </si>
  <si>
    <t xml:space="preserve">Effective Lesson Plan with special reference to Bloom's Taxonomy </t>
  </si>
  <si>
    <t>Prof. George Thomas</t>
  </si>
  <si>
    <t>SVIM</t>
  </si>
  <si>
    <t>director@svimi.org</t>
  </si>
  <si>
    <t>Women Empowerment</t>
  </si>
  <si>
    <t>Dr. Anil Dutta Mishra</t>
  </si>
  <si>
    <t>Indian Society of Gandhian Studies</t>
  </si>
  <si>
    <t>anilduttamishra@gmail.com</t>
  </si>
  <si>
    <t>Research Paper writing</t>
  </si>
  <si>
    <t>Prof. Anand Kar</t>
  </si>
  <si>
    <t>School of Life Sciences, DAVV</t>
  </si>
  <si>
    <t>karlifescience@gmail.com</t>
  </si>
  <si>
    <t>Reference writing and Citations</t>
  </si>
  <si>
    <t>Academic Leadership</t>
  </si>
  <si>
    <t xml:space="preserve">Water Conservation and Sustainable Development </t>
  </si>
  <si>
    <t xml:space="preserve">Mr. Sudhindra Mohan Sharma </t>
  </si>
  <si>
    <t>SS Hydroexplore</t>
  </si>
  <si>
    <t xml:space="preserve">M.P </t>
  </si>
  <si>
    <t>hydroexplore@yahoo.co.in</t>
  </si>
  <si>
    <t>Personality Development of Students</t>
  </si>
  <si>
    <t>Dr. Sandeep Atre</t>
  </si>
  <si>
    <t>CH Edgemaker, Indore</t>
  </si>
  <si>
    <t>drsandeepatre@gmail.com</t>
  </si>
  <si>
    <t xml:space="preserve">Hands On Session </t>
  </si>
  <si>
    <t>Technical Officer, UGC HRDC DAVV</t>
  </si>
  <si>
    <t>Free</t>
  </si>
  <si>
    <t>Adjustment Problem Among Students</t>
  </si>
  <si>
    <t xml:space="preserve">Mentoring  </t>
  </si>
  <si>
    <t>Dr. Krishna Kant Gupta</t>
  </si>
  <si>
    <t>Agarwal P.G. College</t>
  </si>
  <si>
    <t>Ballabhgarh, Faridabad</t>
  </si>
  <si>
    <t>Haryana</t>
  </si>
  <si>
    <t>kkant67@gmail.com</t>
  </si>
  <si>
    <t xml:space="preserve">Gender Sensitization  </t>
  </si>
  <si>
    <t>Dr. Nitin David</t>
  </si>
  <si>
    <t xml:space="preserve">Ujjain </t>
  </si>
  <si>
    <t>nitin.davidujn@gmail.com</t>
  </si>
  <si>
    <t>ICT initiatives in Higher Education</t>
  </si>
  <si>
    <t>Dr. Ritesh Shah</t>
  </si>
  <si>
    <t>Associate Professor, UGC-HRDC</t>
  </si>
  <si>
    <t>Nanital</t>
  </si>
  <si>
    <t>Uttarakhand</t>
  </si>
  <si>
    <t>reeteshsah@gmail.com</t>
  </si>
  <si>
    <r>
      <rPr>
        <rFont val="Times New Roman"/>
        <color rgb="FF000000"/>
        <sz val="12.0"/>
      </rPr>
      <t xml:space="preserve"> Strategies for Teachers to Keep updated with Academic Developm</t>
    </r>
    <r>
      <rPr>
        <rFont val="Times New Roman"/>
        <color rgb="FF000000"/>
        <sz val="12.0"/>
      </rPr>
      <t xml:space="preserve">ent </t>
    </r>
  </si>
  <si>
    <t>Dr. Prateek Maheshwari</t>
  </si>
  <si>
    <t xml:space="preserve"> IIFT</t>
  </si>
  <si>
    <t>prateek@iift.edu, prateekm@hotmail.com</t>
  </si>
  <si>
    <r>
      <rPr>
        <rFont val="Times New Roman"/>
        <color rgb="FF000000"/>
        <sz val="12.0"/>
      </rPr>
      <t xml:space="preserve"> Strategies for Teachers to Keep updated with Academic Developm</t>
    </r>
    <r>
      <rPr>
        <rFont val="Times New Roman"/>
        <color rgb="FF000000"/>
        <sz val="12.0"/>
      </rPr>
      <t xml:space="preserve">ent </t>
    </r>
  </si>
  <si>
    <t>Human Rights</t>
  </si>
  <si>
    <t>Dr. Himanshu Pandey</t>
  </si>
  <si>
    <t xml:space="preserve">Maharashtra National Law University, (MNLU) </t>
  </si>
  <si>
    <t>Nagpur</t>
  </si>
  <si>
    <t>himanshupandeyslaw@nlunagpur.ac.in</t>
  </si>
  <si>
    <t>Fundamental rights and Constitutional Values</t>
  </si>
  <si>
    <t xml:space="preserve">Cyber Security                                                                                                                </t>
  </si>
  <si>
    <t>Mr. I.L.Narasimha Rao</t>
  </si>
  <si>
    <t>Cyber Peace Foundation</t>
  </si>
  <si>
    <t>Hyderabad</t>
  </si>
  <si>
    <t>Telangana</t>
  </si>
  <si>
    <t>ilnraocsi@gmail.com</t>
  </si>
  <si>
    <r>
      <rPr>
        <rFont val="Times New Roman"/>
        <color rgb="FF000000"/>
        <sz val="12.0"/>
      </rPr>
      <t>Case Based Teaching Method</t>
    </r>
    <r>
      <rPr>
        <rFont val="Times New Roman"/>
        <color rgb="FF000000"/>
        <sz val="12.0"/>
      </rPr>
      <t xml:space="preserve">                                      </t>
    </r>
  </si>
  <si>
    <t xml:space="preserve">Dr. Alok Bansal </t>
  </si>
  <si>
    <t>Professor, Prestige Institute of Management</t>
  </si>
  <si>
    <t>alok_bansal@pimrindore.ac.in</t>
  </si>
  <si>
    <t>Good governance in Higher education Institutions</t>
  </si>
  <si>
    <t>NIRF, World Rankings</t>
  </si>
  <si>
    <t>Prof. B Raja Shekhar</t>
  </si>
  <si>
    <t>School of Management Studies, University of Hyderabad</t>
  </si>
  <si>
    <t>brsmsuh@gmail.com</t>
  </si>
  <si>
    <t>Service conditions for college teachers in the light of UGC regulation 2018</t>
  </si>
  <si>
    <t xml:space="preserve">Dr. Manish Sitlani, </t>
  </si>
  <si>
    <t xml:space="preserve">IIPS-DAVV, </t>
  </si>
  <si>
    <t>msitlani1@yahoo.com, msitlani.iips@dauniv.ac.in</t>
  </si>
  <si>
    <t xml:space="preserve">Evalution Mode and Impact </t>
  </si>
  <si>
    <t>Dr. Arun Sidram Kharat</t>
  </si>
  <si>
    <t>School of Life Sciences, JNU</t>
  </si>
  <si>
    <t>arunkharat2007@gmail.com</t>
  </si>
  <si>
    <t xml:space="preserve">OBE and attainment of POs, PSOs </t>
  </si>
  <si>
    <t xml:space="preserve">Dr. Pratima Jain </t>
  </si>
  <si>
    <t xml:space="preserve">Prestige Institute of Management, </t>
  </si>
  <si>
    <t>pratima_jain@pimrindore.ac.in</t>
  </si>
  <si>
    <t>Curriculum Design</t>
  </si>
  <si>
    <t>Prof. S K Bawa</t>
  </si>
  <si>
    <t>Vice Chancellor, Guru Kashi University</t>
  </si>
  <si>
    <t>Talwandi Sabo</t>
  </si>
  <si>
    <t>Punjab</t>
  </si>
  <si>
    <t>sk_bawa2001@yahoo.co.in</t>
  </si>
  <si>
    <t xml:space="preserve">           Plagiarism Detection and its avoidance</t>
  </si>
  <si>
    <t>Dr. Tushar Banerjee</t>
  </si>
  <si>
    <t xml:space="preserve"> School of Life Sciences DAVV</t>
  </si>
  <si>
    <t>tushar.banerjee@gmail.com</t>
  </si>
  <si>
    <t>Why EQ matters more than IQ</t>
  </si>
  <si>
    <t>Dr. Vipul Vyas</t>
  </si>
  <si>
    <t xml:space="preserve">Mann - The Mind, </t>
  </si>
  <si>
    <t>Mumbai</t>
  </si>
  <si>
    <t>vyasvipul29@gmail.com, contact@drvipulvyas.com</t>
  </si>
  <si>
    <t>Expanding emotional intellengce</t>
  </si>
  <si>
    <t>Revised Assessment and Accreditation Framework</t>
  </si>
  <si>
    <t>Dr. Shayam Singh Inda</t>
  </si>
  <si>
    <t xml:space="preserve">NAAC, </t>
  </si>
  <si>
    <t>Benguluru</t>
  </si>
  <si>
    <t>Karnataka</t>
  </si>
  <si>
    <t>shyamindanaac@gmail.com</t>
  </si>
  <si>
    <t xml:space="preserve">Effective Comunication Skills  </t>
  </si>
  <si>
    <t>Dr. Vinita Saluja</t>
  </si>
  <si>
    <t>Mangalyatan University</t>
  </si>
  <si>
    <t>Jabalpur</t>
  </si>
  <si>
    <t>vineeta.saluja@mangalayatan.ac.in</t>
  </si>
  <si>
    <t>Effective Presentation Skills</t>
  </si>
  <si>
    <t>Mendaley</t>
  </si>
  <si>
    <t xml:space="preserve">Dr. Kamal Sethi </t>
  </si>
  <si>
    <t>Acropolis Institute of Technology &amp; Research</t>
  </si>
  <si>
    <t xml:space="preserve">kamalksethi@gmail.com </t>
  </si>
  <si>
    <t xml:space="preserve">Formative and Summative Assessment </t>
  </si>
  <si>
    <t>Dr. Chandrakant Baviskar</t>
  </si>
  <si>
    <t>Professor and Head, Department of Education School of Educational Sciences Swami Ramanand Teerth Marathwada University</t>
  </si>
  <si>
    <t>Nanded</t>
  </si>
  <si>
    <t>chandrakantbaviskar@gmail.com</t>
  </si>
  <si>
    <t>Choice Based Credit System</t>
  </si>
  <si>
    <t xml:space="preserve">Dr. Karunesh Saxena, </t>
  </si>
  <si>
    <t>Sangum University,</t>
  </si>
  <si>
    <t>Udaipur</t>
  </si>
  <si>
    <t>karuneshsaxena@gmail.com</t>
  </si>
  <si>
    <t>Good Publication Practics : UGC CARE</t>
  </si>
  <si>
    <t>Bridging Industry-Academic Gap</t>
  </si>
  <si>
    <t>Anand Singhai</t>
  </si>
  <si>
    <t>General Manager, Orange Telecom</t>
  </si>
  <si>
    <t>andysinghai@gmail.com</t>
  </si>
  <si>
    <t>Higher Education and its eco system</t>
  </si>
  <si>
    <t>Dr. Karunesh Saxena</t>
  </si>
  <si>
    <t>Sangum University</t>
  </si>
  <si>
    <t>Indian Knowledge System</t>
  </si>
  <si>
    <t>Dr. Rajeev Dixit</t>
  </si>
  <si>
    <t>Career Planning for College Teachers under UGC Regulation 2018</t>
  </si>
  <si>
    <t>SWOT  Analysis</t>
  </si>
  <si>
    <t>Dr. Himani Goswami</t>
  </si>
  <si>
    <t xml:space="preserve">Corporate Trainer </t>
  </si>
  <si>
    <t>Greater Noida</t>
  </si>
  <si>
    <t>U.P</t>
  </si>
  <si>
    <t>dr.goswamihimani@gmail.com, goswamihimani@gmail.com</t>
  </si>
  <si>
    <t>Solid Waste Management the Indore Model</t>
  </si>
  <si>
    <t>Mr. Shrigopal Jagtap</t>
  </si>
  <si>
    <t>Shrishti Waste Management Services</t>
  </si>
  <si>
    <t>shrijagtap07@gmail.com</t>
  </si>
  <si>
    <t>Partcipation-Centric Learning</t>
  </si>
  <si>
    <t>Dr. Narendran Rajeshwari</t>
  </si>
  <si>
    <t>Director, NTPC School Of Business</t>
  </si>
  <si>
    <t>Noida</t>
  </si>
  <si>
    <t>director@nsb.ac.in</t>
  </si>
  <si>
    <t>Strategic Planning in Higher Education</t>
  </si>
  <si>
    <t xml:space="preserve">Dr. Shefali Nagpal, </t>
  </si>
  <si>
    <t>UGC-HRDC,</t>
  </si>
  <si>
    <t>Sonipat</t>
  </si>
  <si>
    <t>nagpalshafali@gmail.com</t>
  </si>
  <si>
    <t>Challenges and Opportunities in Indian Higher Education</t>
  </si>
  <si>
    <t>Graphical Analysis and Data Representation</t>
  </si>
  <si>
    <t>Dr. Anurag Asawa</t>
  </si>
  <si>
    <t>Associate Professor, Gokhale Institute of Politics and Economics</t>
  </si>
  <si>
    <t>Maharastra</t>
  </si>
  <si>
    <t>anurag@gipe.ac.in</t>
  </si>
  <si>
    <t>Test 2</t>
  </si>
  <si>
    <r>
      <rPr>
        <rFont val="Times New Roman"/>
        <color rgb="FF000000"/>
        <sz val="12.0"/>
      </rPr>
      <t>Case Based Teaching Method</t>
    </r>
    <r>
      <rPr>
        <rFont val="Times New Roman"/>
        <color rgb="FF000000"/>
        <sz val="12.0"/>
      </rPr>
      <t xml:space="preserve">                                      </t>
    </r>
  </si>
  <si>
    <t>Achieving circular Economy through Swachh Bharat Mission: Indore Model</t>
  </si>
  <si>
    <t>Dr. Asad Warsi</t>
  </si>
  <si>
    <r>
      <rPr>
        <rFont val="Times New Roman"/>
        <color rgb="FF000000"/>
        <sz val="12.0"/>
      </rPr>
      <t>MOODLE registration and MOODLE App instal</t>
    </r>
    <r>
      <rPr>
        <rFont val="Times New Roman"/>
        <color rgb="FF000000"/>
        <sz val="12.0"/>
      </rPr>
      <t>lation</t>
    </r>
  </si>
  <si>
    <r>
      <rPr>
        <rFont val="Times New Roman"/>
        <color rgb="FF000000"/>
        <sz val="12.0"/>
      </rPr>
      <t>MOODLE registration and MOODLE App instal</t>
    </r>
    <r>
      <rPr>
        <rFont val="Times New Roman"/>
        <color rgb="FF000000"/>
        <sz val="12.0"/>
      </rPr>
      <t>lation</t>
    </r>
  </si>
  <si>
    <r>
      <rPr>
        <rFont val="Times New Roman"/>
        <color rgb="FF000000"/>
        <sz val="12.0"/>
      </rPr>
      <t>Video creation and video ed</t>
    </r>
    <r>
      <rPr>
        <rFont val="Times New Roman"/>
        <color rgb="FF000000"/>
        <sz val="12.0"/>
      </rPr>
      <t>iting</t>
    </r>
  </si>
  <si>
    <r>
      <rPr>
        <rFont val="Times New Roman"/>
        <color rgb="FF000000"/>
        <sz val="12.0"/>
      </rPr>
      <t>Video creation and video ed</t>
    </r>
    <r>
      <rPr>
        <rFont val="Times New Roman"/>
        <color rgb="FF000000"/>
        <sz val="12.0"/>
      </rPr>
      <t>iting</t>
    </r>
  </si>
  <si>
    <r>
      <rPr>
        <rFont val="Times New Roman"/>
        <color rgb="FF000000"/>
        <sz val="12.0"/>
      </rPr>
      <t xml:space="preserve"> Strategies for Teachers to Keep updated with Academic Developm</t>
    </r>
    <r>
      <rPr>
        <rFont val="Times New Roman"/>
        <color rgb="FF000000"/>
        <sz val="12.0"/>
      </rPr>
      <t xml:space="preserve">ent </t>
    </r>
  </si>
  <si>
    <r>
      <rPr>
        <rFont val="Times New Roman"/>
        <color rgb="FF000000"/>
        <sz val="12.0"/>
      </rPr>
      <t xml:space="preserve"> Strategies for Teachers to Keep updated with Academic Developm</t>
    </r>
    <r>
      <rPr>
        <rFont val="Times New Roman"/>
        <color rgb="FF000000"/>
        <sz val="12.0"/>
      </rPr>
      <t xml:space="preserve">ent </t>
    </r>
  </si>
  <si>
    <r>
      <rPr>
        <rFont val="Times New Roman"/>
        <color rgb="FF000000"/>
        <sz val="12.0"/>
      </rPr>
      <t>New Educa</t>
    </r>
    <r>
      <rPr>
        <rFont val="Times New Roman"/>
        <color rgb="FF000000"/>
        <sz val="12.0"/>
      </rPr>
      <t>tion Policy 2020</t>
    </r>
  </si>
  <si>
    <t xml:space="preserve">Abha Tewary (Sustainable Development Goals ) </t>
  </si>
  <si>
    <t xml:space="preserve">Anand Singhai (Bridging Industry-Academic Gap) </t>
  </si>
  <si>
    <t xml:space="preserve">Dr. Alok Bansal  (Case Based Teaching Method                                      ) </t>
  </si>
  <si>
    <t xml:space="preserve">Dr. Anil Dutta Mishra (Women Empowerment and Good governance in Higher education Institutions) </t>
  </si>
  <si>
    <r>
      <rPr>
        <rFont val="Times New Roman"/>
        <color rgb="FF000000"/>
        <sz val="12.0"/>
      </rPr>
      <t>MOODLE registration and MOODLE App instal</t>
    </r>
    <r>
      <rPr>
        <rFont val="Times New Roman"/>
        <color rgb="FF000000"/>
        <sz val="12.0"/>
      </rPr>
      <t>lation</t>
    </r>
  </si>
  <si>
    <t xml:space="preserve">Dr. Anurag Asawa (Graphical Analysis and Data Representation) </t>
  </si>
  <si>
    <r>
      <rPr>
        <rFont val="Times New Roman"/>
        <color rgb="FF000000"/>
        <sz val="12.0"/>
      </rPr>
      <t>Video creation and video ed</t>
    </r>
    <r>
      <rPr>
        <rFont val="Times New Roman"/>
        <color rgb="FF000000"/>
        <sz val="12.0"/>
      </rPr>
      <t>iting</t>
    </r>
  </si>
  <si>
    <t xml:space="preserve">Dr. Arun Sidram Kharat (Evalution Mode and Impact  and Good Publication Practics : UGC CARE) </t>
  </si>
  <si>
    <t xml:space="preserve">Dr. Chandrakant Baviskar (Formative and Summative Assessment ) </t>
  </si>
  <si>
    <t xml:space="preserve">Dr. Deepak Bisla  (MOODLE registration and MOODLE App installation and Designing MOOCs through MOODLE: working with Assessment) </t>
  </si>
  <si>
    <t xml:space="preserve">Dr. Himani Goswami (SWOT  Analysis) </t>
  </si>
  <si>
    <t xml:space="preserve">Dr. Himanshu Pandey (Fundamental rights and Constitutional Values and Human Rights) </t>
  </si>
  <si>
    <t xml:space="preserve">Dr. Himanshu Pandey (Human Rights and Fundamental rights and Constitutional Values) </t>
  </si>
  <si>
    <t xml:space="preserve">Dr. Joshith.V.P. (Video creation and video editing and E-assessment) </t>
  </si>
  <si>
    <t xml:space="preserve">Dr. Kamal Sethi  (Mendaley) </t>
  </si>
  <si>
    <t xml:space="preserve">Dr. Karunesh Saxena (Higher Education and its eco system and Choice Based Credit System) </t>
  </si>
  <si>
    <r>
      <rPr>
        <rFont val="Times New Roman"/>
        <color rgb="FF000000"/>
        <sz val="12.0"/>
      </rPr>
      <t>New Educa</t>
    </r>
    <r>
      <rPr>
        <rFont val="Times New Roman"/>
        <color rgb="FF000000"/>
        <sz val="12.0"/>
      </rPr>
      <t>tion Policy 2020</t>
    </r>
  </si>
  <si>
    <t xml:space="preserve">Dr. Krishna Kant Gupta (Mentoring  ) </t>
  </si>
  <si>
    <t xml:space="preserve">Dr. Manish Sitlani,  (Service conditions for college teachers in the light of UGC regulation 2018 and Career Planning for College Teachers under UGC Regulation 2018) </t>
  </si>
  <si>
    <t xml:space="preserve">Dr. Narendran Rajeshwari (Partcipation-Centric Learning) </t>
  </si>
  <si>
    <t xml:space="preserve">Dr. Nitin David (Gender Sensitization  ) </t>
  </si>
  <si>
    <t xml:space="preserve">Dr. Prateek Maheshwari (Strategies for Teachers to Keep updated with Academic Development ) </t>
  </si>
  <si>
    <r>
      <rPr>
        <rFont val="Times New Roman"/>
        <color rgb="FF000000"/>
        <sz val="12.0"/>
      </rPr>
      <t>Case Based Teaching Method</t>
    </r>
    <r>
      <rPr>
        <rFont val="Times New Roman"/>
        <color rgb="FF000000"/>
        <sz val="12.0"/>
      </rPr>
      <t xml:space="preserve">                                      </t>
    </r>
  </si>
  <si>
    <t xml:space="preserve">Dr. Pratima Jain  (OBE and attainment of POs, PSOs ) </t>
  </si>
  <si>
    <t xml:space="preserve">Dr. R.C Sharma (Open Educational Resources) </t>
  </si>
  <si>
    <t xml:space="preserve">Dr. Rajeev Dixit (Indian Knowledge System) </t>
  </si>
  <si>
    <t xml:space="preserve">Dr. Ravi Ahuja (Skill Development and Incubation) </t>
  </si>
  <si>
    <t xml:space="preserve">Dr. Ritesh Shah (ICT initiatives in Higher Education) </t>
  </si>
  <si>
    <t xml:space="preserve">Dr. Sandeep Atre (Personality Development of Students and Adjustment Problem Among Students) </t>
  </si>
  <si>
    <t xml:space="preserve">Dr. Shaligram Prajapat (Google Site) </t>
  </si>
  <si>
    <t xml:space="preserve">Dr. Shama Hamdani, (Technology addiction: Impact on Student's mental Health and Mental Health Issues in Students) </t>
  </si>
  <si>
    <t xml:space="preserve">Strategies for Teachers to Keep updated with Academic Development </t>
  </si>
  <si>
    <t xml:space="preserve">Dr. Shayam Singh Inda (Revised Assessment and Accreditation Framework) </t>
  </si>
  <si>
    <t xml:space="preserve">Dr. Sumanjeet Singh (Research Publication) </t>
  </si>
  <si>
    <t xml:space="preserve">Dr. Tushar Banerjee (Plagiarism Detection and its avoidance) </t>
  </si>
  <si>
    <t xml:space="preserve">Dr. Vasim Khan (Formulation of Research Proposal) </t>
  </si>
  <si>
    <t xml:space="preserve">Dr. Vinita Saluja (Effective Comunication Skills   and Effective Presentation Skills) </t>
  </si>
  <si>
    <t xml:space="preserve">Dr. Vipul Vyas (Why EQ matters more than IQ and Expanding emotional intellengce) </t>
  </si>
  <si>
    <t xml:space="preserve">Dr.C.B.Sharma  (New Education Policy 2020 and Role of Teachers in the implementation of NEP 2020) </t>
  </si>
  <si>
    <t xml:space="preserve">Dr.Nisha Sidiqqui (Stress Management and Time Management) </t>
  </si>
  <si>
    <t>Plagiarism Detection and its avoidance</t>
  </si>
  <si>
    <t xml:space="preserve">Mr. I.L.Narasimha Rao (Cyber Security                                                                                                                ) </t>
  </si>
  <si>
    <t>Dr. Vasim Khan</t>
  </si>
  <si>
    <t xml:space="preserve">Mr. Shrigopal Jagtap (Solid Waste Management the Indore Model) </t>
  </si>
  <si>
    <t xml:space="preserve">Mr. Sudhindra Mohan Sharma  (Water Conservation and Sustainable Development ) </t>
  </si>
  <si>
    <t xml:space="preserve">Mr. Sunny Raikwar (Google Tools ) </t>
  </si>
  <si>
    <t xml:space="preserve">Prof. Anand Kar (Research Paper writing and Reference writing and Citations) </t>
  </si>
  <si>
    <t xml:space="preserve">Prof. B Raja Shekhar (NIRF, World Rankings) </t>
  </si>
  <si>
    <t xml:space="preserve">Prof. George Thomas (Effective Lesson Plan with special reference to Bloom's Taxonomy  and Academic Leadership) </t>
  </si>
  <si>
    <t xml:space="preserve">Prof. Girishwar Misra (Imperatives of Teaching Profession in the Present Era ) </t>
  </si>
  <si>
    <t xml:space="preserve">Prof. K. Srinivas  (Building the Competencies of Teachers for Technology Enabled Teaching &amp; Learning : A practical Step by Step approach and Introduction to Open Education Resources &amp; Video Development Tools) </t>
  </si>
  <si>
    <t xml:space="preserve">Prof. S K Bawa (Curriculum Design) </t>
  </si>
  <si>
    <t>Dr. Sumanjeet Singh</t>
  </si>
  <si>
    <t>Research Publication</t>
  </si>
  <si>
    <t xml:space="preserve">Prof. Satish Batra (Exhilarating Excellence) </t>
  </si>
  <si>
    <t>Dr. Alok Bansal</t>
  </si>
  <si>
    <t>Ramesh Chander sharma</t>
  </si>
  <si>
    <t>Dr. M.Vasim Khan</t>
  </si>
  <si>
    <t xml:space="preserve">Dr. Debasis Mallik </t>
  </si>
  <si>
    <t>Prestige Institute of Management &amp; Research</t>
  </si>
  <si>
    <t>director@pimrindore.ac.in</t>
  </si>
  <si>
    <r>
      <rPr>
        <rFont val="Times New Roman"/>
        <color rgb="FF000000"/>
        <sz val="12.0"/>
      </rPr>
      <t>MOODLE registration and MOODLE App instal</t>
    </r>
    <r>
      <rPr>
        <rFont val="Times New Roman"/>
        <color rgb="FF000000"/>
        <sz val="12.0"/>
      </rPr>
      <t>lation</t>
    </r>
  </si>
  <si>
    <r>
      <rPr>
        <rFont val="Times New Roman"/>
        <color rgb="FF000000"/>
        <sz val="12.0"/>
      </rPr>
      <t>MOODLE registration and MOODLE App instal</t>
    </r>
    <r>
      <rPr>
        <rFont val="Times New Roman"/>
        <color rgb="FF000000"/>
        <sz val="12.0"/>
      </rPr>
      <t>lation</t>
    </r>
  </si>
  <si>
    <r>
      <rPr>
        <rFont val="Times New Roman"/>
        <color rgb="FF000000"/>
        <sz val="12.0"/>
      </rPr>
      <t>Video creation and video ed</t>
    </r>
    <r>
      <rPr>
        <rFont val="Times New Roman"/>
        <color rgb="FF000000"/>
        <sz val="12.0"/>
      </rPr>
      <t>iting</t>
    </r>
  </si>
  <si>
    <r>
      <rPr>
        <rFont val="Times New Roman"/>
        <color rgb="FF000000"/>
        <sz val="12.0"/>
      </rPr>
      <t>Video creation and video ed</t>
    </r>
    <r>
      <rPr>
        <rFont val="Times New Roman"/>
        <color rgb="FF000000"/>
        <sz val="12.0"/>
      </rPr>
      <t>iting</t>
    </r>
  </si>
  <si>
    <r>
      <rPr>
        <rFont val="Times New Roman"/>
        <color rgb="FF000000"/>
        <sz val="12.0"/>
      </rPr>
      <t xml:space="preserve"> Strategies for Teachers to Keep updated with Academic Developm</t>
    </r>
    <r>
      <rPr>
        <rFont val="Times New Roman"/>
        <color rgb="FF000000"/>
        <sz val="12.0"/>
      </rPr>
      <t xml:space="preserve">ent </t>
    </r>
  </si>
  <si>
    <r>
      <rPr>
        <rFont val="Times New Roman"/>
        <color rgb="FF000000"/>
        <sz val="12.0"/>
      </rPr>
      <t xml:space="preserve"> Strategies for Teachers to Keep updated with Academic Developm</t>
    </r>
    <r>
      <rPr>
        <rFont val="Times New Roman"/>
        <color rgb="FF000000"/>
        <sz val="12.0"/>
      </rPr>
      <t xml:space="preserve">ent </t>
    </r>
  </si>
  <si>
    <r>
      <rPr>
        <rFont val="Times New Roman"/>
        <color rgb="FF000000"/>
        <sz val="12.0"/>
      </rPr>
      <t>New Educa</t>
    </r>
    <r>
      <rPr>
        <rFont val="Times New Roman"/>
        <color rgb="FF000000"/>
        <sz val="12.0"/>
      </rPr>
      <t>tion Policy 2020</t>
    </r>
  </si>
  <si>
    <t>HRDC, DAVV, Indore</t>
  </si>
  <si>
    <t>drsatishkbhatra@gmail.com</t>
  </si>
  <si>
    <t>date1</t>
  </si>
  <si>
    <t>time1</t>
  </si>
  <si>
    <t>topic1</t>
  </si>
  <si>
    <t>name</t>
  </si>
  <si>
    <t>college</t>
  </si>
  <si>
    <t>city</t>
  </si>
  <si>
    <t>state</t>
  </si>
  <si>
    <t>email</t>
  </si>
  <si>
    <t>Merged Doc ID - Single session RP</t>
  </si>
  <si>
    <t>Merged Doc URL - Single session RP</t>
  </si>
  <si>
    <t>Link to merged Doc - Single session RP</t>
  </si>
  <si>
    <t>Document Merge Status - Single session RP</t>
  </si>
  <si>
    <t>1fixu1bvQRaXaQHkTZ5bL98KMqF3bf374</t>
  </si>
  <si>
    <t>https://drive.google.com/file/d/1fixu1bvQRaXaQHkTZ5bL98KMqF3bf374/view?usp=drivesdk</t>
  </si>
  <si>
    <t>Document successfully created; Document successfully merged; PDF created; Emails Sent: [To: andysinghai@gmail.com]; Manually run by ugcascindore@gmail.com; Timestamp: Jan 23 2023 5:33 AM</t>
  </si>
  <si>
    <t>02:00 PM to 05:00 PM</t>
  </si>
  <si>
    <t>1tOfrzlGkMQn6be8y2Y3nVfwvbWI0oaW4</t>
  </si>
  <si>
    <t>https://drive.google.com/file/d/1tOfrzlGkMQn6be8y2Y3nVfwvbWI0oaW4/view?usp=drivesdk</t>
  </si>
  <si>
    <t>Document successfully created; Document successfully merged; PDF created; Emails Sent: [To: arunkharat2007@gmail.com]; Manually run by ugcascindore@gmail.com; Timestamp: Jan 23 2023 5:33 AM</t>
  </si>
  <si>
    <t>1RiOuUGni319PhaC9XuO0CMdlQSWSFHfn</t>
  </si>
  <si>
    <t>https://drive.google.com/file/d/1RiOuUGni319PhaC9XuO0CMdlQSWSFHfn/view?usp=drivesdk</t>
  </si>
  <si>
    <t>Document successfully created; Document successfully merged; PDF created; Emails Sent: [To: director@pimrindore.ac.in]; Manually run by ugcascindore@gmail.com; Timestamp: Jan 23 2023 5:33 AM</t>
  </si>
  <si>
    <t>1oOCNRRU283UhvpHoiaMfK-8IpwAHO7ac</t>
  </si>
  <si>
    <t>https://drive.google.com/file/d/1oOCNRRU283UhvpHoiaMfK-8IpwAHO7ac/view?usp=drivesdk</t>
  </si>
  <si>
    <t>Document successfully created; Document successfully merged; PDF created; Emails Sent: [To: kkant67@gmail.com]; Manually run by ugcascindore@gmail.com; Timestamp: Jan 23 2023 5:33 AM</t>
  </si>
  <si>
    <t>10:00 AM to 01:00 PM</t>
  </si>
  <si>
    <r>
      <rPr>
        <rFont val="Times New Roman"/>
        <color rgb="FF000000"/>
        <sz val="12.0"/>
      </rPr>
      <t xml:space="preserve"> Strategies for Teachers to Keep updated with Academic Developm</t>
    </r>
    <r>
      <rPr>
        <rFont val="Times New Roman"/>
        <color rgb="FF000000"/>
        <sz val="12.0"/>
      </rPr>
      <t xml:space="preserve">ent </t>
    </r>
  </si>
  <si>
    <t>18ZKHZnf5gdnXNzmf4-8bnYkrTBPYqjBM</t>
  </si>
  <si>
    <t>https://drive.google.com/file/d/18ZKHZnf5gdnXNzmf4-8bnYkrTBPYqjBM/view?usp=drivesdk</t>
  </si>
  <si>
    <t>Document successfully created; Document successfully merged; PDF created; Emails Sent: [To: prateek@iift.edu,prateekm@hotmail.com]; Manually run by ugcascindore@gmail.com; Timestamp: Jan 23 2023 5:33 AM</t>
  </si>
  <si>
    <t>1niHOdLye8KW1TU4xP7fwEhevUClfRnBd</t>
  </si>
  <si>
    <t>https://drive.google.com/file/d/1niHOdLye8KW1TU4xP7fwEhevUClfRnBd/view?usp=drivesdk</t>
  </si>
  <si>
    <t>Document successfully created; Document successfully merged; PDF created; Emails Sent: [To: rcsharma@aud.ac.in]; Manually run by ugcascindore@gmail.com; Timestamp: Jan 23 2023 5:33 AM</t>
  </si>
  <si>
    <t>1wVXvGb3H27_zBpo9GOA3WOet-Pa2yRf4</t>
  </si>
  <si>
    <t>https://drive.google.com/file/d/1wVXvGb3H27_zBpo9GOA3WOet-Pa2yRf4/view?usp=drivesdk</t>
  </si>
  <si>
    <t>Document successfully created; Document successfully merged; PDF created; Emails Sent: [To: shaligram.prajapat@iips.edu.in]; Manually run by ugcascindore@gmail.com; Timestamp: Jan 23 2023 5:34 AM</t>
  </si>
  <si>
    <t>1Ws_WOxfMlOaflMHoE3g1n8RpWRjPXaEV</t>
  </si>
  <si>
    <t>https://drive.google.com/file/d/1Ws_WOxfMlOaflMHoE3g1n8RpWRjPXaEV/view?usp=drivesdk</t>
  </si>
  <si>
    <t>Document successfully created; Document successfully merged; PDF created; Emails Sent: [To: shyamindanaac@gmail.com]; Manually run by ugcascindore@gmail.com; Timestamp: Jan 23 2023 5:34 AM</t>
  </si>
  <si>
    <t>1o5hCVsPxtcPz74BTN4_AXvQkFZUfEbHx</t>
  </si>
  <si>
    <t>https://drive.google.com/file/d/1o5hCVsPxtcPz74BTN4_AXvQkFZUfEbHx/view?usp=drivesdk</t>
  </si>
  <si>
    <t>Document successfully created; Document successfully merged; PDF created; Emails Sent: [To: drsatishkbhatra@gmail.com]; Manually run by ugcascindore@gmail.com; Timestamp: Jan 23 2023 5:34 AM</t>
  </si>
  <si>
    <t>1YZWDKOgG91cu6qjSAs4FY2BjNga31kUQ</t>
  </si>
  <si>
    <t>https://drive.google.com/file/d/1YZWDKOgG91cu6qjSAs4FY2BjNga31kUQ/view?usp=drivesdk</t>
  </si>
  <si>
    <t>Document successfully created; Document successfully merged; PDF created; Emails Sent: [To: shyamindanaac@gmail.com]; Manually run by ugcascindore@gmail.com; Timestamp: Jan 25 2023 3:02 AM</t>
  </si>
  <si>
    <t>1U-yfJ3c-MpOvGF7uDl85AJRUvA9RrbU5</t>
  </si>
  <si>
    <t>https://drive.google.com/file/d/1U-yfJ3c-MpOvGF7uDl85AJRUvA9RrbU5/view?usp=drivesdk</t>
  </si>
  <si>
    <t>Document successfully created; Document successfully merged; PDF created; Emails Sent: [To: ilnraocsi@gmail.com]; Manually run by ugcascindore@gmail.com; Timestamp: Jan 27 2023 12:37 AM</t>
  </si>
  <si>
    <t>1Ti47bwg-BmVcqQEYjdtAfhcqfGOUUWEj</t>
  </si>
  <si>
    <t>https://drive.google.com/file/d/1Ti47bwg-BmVcqQEYjdtAfhcqfGOUUWEj/view?usp=drivesdk</t>
  </si>
  <si>
    <t>Document successfully created; Document successfully merged; PDF created; Emails Sent: [To: anilduttamishra@gmail.com]; Manually run by ugcascindore@gmail.com; Timestamp: Jan 30 2023 5:42 AM</t>
  </si>
  <si>
    <t>1V6nkPGI7ZYVF25qrCMsgSyZOVApBfdiL</t>
  </si>
  <si>
    <t>https://drive.google.com/file/d/1V6nkPGI7ZYVF25qrCMsgSyZOVApBfdiL/view?usp=drivesdk</t>
  </si>
  <si>
    <t>Document successfully created; Document successfully merged; PDF created; Emails Sent: [To: abhatewary@gmail.com]; Manually run by ugcascindore@gmail.com; Timestamp: Jan 30 2023 5:43 AM</t>
  </si>
  <si>
    <t>1oxK3gzgtuLV5BLTi-zIGlLDQJ_VKPnPz</t>
  </si>
  <si>
    <t>https://drive.google.com/file/d/1oxK3gzgtuLV5BLTi-zIGlLDQJ_VKPnPz/view?usp=drivesdk</t>
  </si>
  <si>
    <t>Document successfully created; Document successfully merged; PDF created; Emails Sent: [To: brsmsuh@gmail.com]; Manually run by ugcascindore@gmail.com; Timestamp: Feb 3 2023 3:03 AM</t>
  </si>
  <si>
    <t>1h4Y7b2vWYJmXoy7X_vavvWQ6_y3tTY0B</t>
  </si>
  <si>
    <t>https://drive.google.com/file/d/1h4Y7b2vWYJmXoy7X_vavvWQ6_y3tTY0B/view?usp=drivesdk</t>
  </si>
  <si>
    <t>Document successfully created; Document successfully merged; PDF created; Emails Sent: [To: kamalksethi@gmail.com]; Manually run by ugcascindore@gmail.com; Timestamp: Feb 3 2023 3:03 AM</t>
  </si>
  <si>
    <t xml:space="preserve">Curriculum Design </t>
  </si>
  <si>
    <t>Dr. Uma Joshi</t>
  </si>
  <si>
    <t>Former Dean, Faculty of Family and Community Sciences, M.S.University,</t>
  </si>
  <si>
    <t>Baroda</t>
  </si>
  <si>
    <t>Gujarat</t>
  </si>
  <si>
    <t>ijanjoshis@gmail.com</t>
  </si>
  <si>
    <t>1wI4bzzYua3NAMJg9JWwc1ax-UhIwHugA</t>
  </si>
  <si>
    <t>https://drive.google.com/file/d/1wI4bzzYua3NAMJg9JWwc1ax-UhIwHugA/view?usp=drivesdk</t>
  </si>
  <si>
    <t>Document successfully created; Document successfully merged; PDF created; Emails Sent: [To: ijanjoshis@gmail.com]; Manually run by ugcascindore@gmail.com; Timestamp: Feb 3 2023 6:57 AM</t>
  </si>
  <si>
    <t>umajoshi5547@yahoo.com</t>
  </si>
  <si>
    <t>1SHNpFefCXSi8DGDHNwwcSblVbj6nZTcu</t>
  </si>
  <si>
    <t>https://drive.google.com/file/d/1SHNpFefCXSi8DGDHNwwcSblVbj6nZTcu/view?usp=drivesdk</t>
  </si>
  <si>
    <t>Document successfully created; Document successfully merged; PDF created; Emails Sent: [To: umajoshi5547@yahoo.com]; Manually run by ugcascindore@gmail.com; Timestamp: Feb 3 2023 6:57 AM</t>
  </si>
  <si>
    <t>1mnrMRDSZbSdujaBAd610O85yaOBpwmzV</t>
  </si>
  <si>
    <t>https://drive.google.com/file/d/1mnrMRDSZbSdujaBAd610O85yaOBpwmzV/view?usp=drivesdk</t>
  </si>
  <si>
    <t>Document successfully created; Document successfully merged; PDF created; Emails Sent: [To: raviahuja1984@gmail.com]; Manually run by ugcascindore@gmail.com; Timestamp: Feb 4 2023 12:58 AM</t>
  </si>
  <si>
    <t>1vgqowK0CI9Gabhzlag5DTG8ENZQ1K0V5</t>
  </si>
  <si>
    <t>https://drive.google.com/file/d/1vgqowK0CI9Gabhzlag5DTG8ENZQ1K0V5/view?usp=drivesdk</t>
  </si>
  <si>
    <t>Document successfully created; Document successfully merged; PDF created; Emails Sent: [To: hydroexplore@yahoo.co.in]; Manually run by ugcascindore@gmail.com; Timestamp: Feb 9 2023 6:36 AM</t>
  </si>
  <si>
    <t>18jFmom9TUKioyeSWIWK0QyeOp0IZRBeJ</t>
  </si>
  <si>
    <t>https://drive.google.com/file/d/18jFmom9TUKioyeSWIWK0QyeOp0IZRBeJ/view?usp=drivesdk</t>
  </si>
  <si>
    <t>Document successfully created; Document successfully merged; PDF created; Emails Sent: [To: kkant67@gmail.com]; Manually run by ugcascindore@gmail.com; Timestamp: Feb 10 2023 4:21 AM</t>
  </si>
  <si>
    <r>
      <rPr>
        <rFont val="Times New Roman"/>
        <b/>
        <i/>
        <color rgb="FF000000"/>
        <sz val="12.0"/>
      </rPr>
      <t>Case Based Teaching Method</t>
    </r>
    <r>
      <rPr>
        <rFont val="Times New Roman"/>
        <i/>
        <color rgb="FF000000"/>
        <sz val="12.0"/>
      </rPr>
      <t xml:space="preserve">                                      </t>
    </r>
  </si>
  <si>
    <t>Dr. Gitanjali Shrivastav</t>
  </si>
  <si>
    <t>Assistant Professor, Career &amp; Professional Development Cell Co-Incharge &amp; Head -Press Release &amp; Media, , Symbiosis Law School</t>
  </si>
  <si>
    <t>dr.gitanjali10@gmail.com</t>
  </si>
  <si>
    <t>1YRbzE2aWhMENqfZ266WMJKh38I13fCoH</t>
  </si>
  <si>
    <t>https://drive.google.com/file/d/1YRbzE2aWhMENqfZ266WMJKh38I13fCoH/view?usp=drivesdk</t>
  </si>
  <si>
    <t>Document successfully created; Document successfully merged; PDF created; Emails Sent: [To: dr.gitanjali10@gmail.com]; Manually run by ugcascindore@gmail.com; Timestamp: Feb 13 2023 6:04 AM</t>
  </si>
  <si>
    <t>Director, Eco Pro Enviro Services</t>
  </si>
  <si>
    <t>ecopro@rediffmail.com</t>
  </si>
  <si>
    <t>1lUIyI3xLFhpRT21J5dUgxY2hlGKr341C</t>
  </si>
  <si>
    <t>https://drive.google.com/file/d/1lUIyI3xLFhpRT21J5dUgxY2hlGKr341C/view?usp=drivesdk</t>
  </si>
  <si>
    <t>Document successfully created; Document successfully merged; PDF created; Emails Sent: [To: ecopro@rediffmail.com]; Manually run by ugcascindore@gmail.com; Timestamp: Feb 13 2023 6:04 AM</t>
  </si>
  <si>
    <t>1JVDJnet5MfE5QVbfwbyiwOC503rNX6Qg</t>
  </si>
  <si>
    <t>https://drive.google.com/file/d/1JVDJnet5MfE5QVbfwbyiwOC503rNX6Qg/view?usp=drivesdk</t>
  </si>
  <si>
    <t>Document successfully created; Document successfully merged; PDF created; Emails Sent: [To: nitin.davidujn@gmail.com]; Manually run by ugcascindore@gmail.com; Timestamp: Feb 14 2023 6:15 AM</t>
  </si>
  <si>
    <t>1hIk80qGQeCHL9ExZj9E8zj5OUP-n9NNG</t>
  </si>
  <si>
    <t>https://drive.google.com/file/d/1hIk80qGQeCHL9ExZj9E8zj5OUP-n9NNG/view?usp=drivesdk</t>
  </si>
  <si>
    <t>Document successfully created; Document successfully merged; PDF created; Emails Sent: [To: director@nsb.ac.in]; Manually run by ugcascindore@gmail.com; Timestamp: Feb 16 2023 12:55 AM</t>
  </si>
  <si>
    <t>1QFJ0M3ywoeDq2ZB7dbvHfy9BdgFKM87h</t>
  </si>
  <si>
    <t>https://drive.google.com/file/d/1QFJ0M3ywoeDq2ZB7dbvHfy9BdgFKM87h/view?usp=drivesdk</t>
  </si>
  <si>
    <t>Document successfully created; Document successfully merged; PDF created; Emails Sent: [To: anurag@gipe.ac.in]; Manually run by ugcascindore@gmail.com; Timestamp: Feb 16 2023 3:44 AM</t>
  </si>
  <si>
    <t>1iBau-O5ZbJ8UJ6GHR1Jqs_BwpLIzoTTo</t>
  </si>
  <si>
    <t>https://drive.google.com/file/d/1iBau-O5ZbJ8UJ6GHR1Jqs_BwpLIzoTTo/view?usp=drivesdk</t>
  </si>
  <si>
    <t>Document successfully created; Document successfully merged; PDF created; Emails Sent: [To: tushar.banerjee@gmail.com]; Manually run by ugcascindore@gmail.com; Timestamp: Feb 17 2023 2:31 AM</t>
  </si>
  <si>
    <t>1D2_3tZdH8lRpVEJ9sFE1X0bl5pBiNWKd</t>
  </si>
  <si>
    <t>https://drive.google.com/file/d/1D2_3tZdH8lRpVEJ9sFE1X0bl5pBiNWKd/view?usp=drivesdk</t>
  </si>
  <si>
    <t>Document successfully created; Document successfully merged; PDF created; Emails Sent: [To: reeteshsah@gmail.com]; Manually run by ugcascindore@gmail.com; Timestamp: Feb 22 2023 7:25 AM</t>
  </si>
  <si>
    <t xml:space="preserve">Bhartiya Gyan Parampara and Education </t>
  </si>
  <si>
    <t>Dr.Anandwardhan Sharma</t>
  </si>
  <si>
    <t>Director, UGC-HRDC, BHU</t>
  </si>
  <si>
    <t>Varanasi</t>
  </si>
  <si>
    <t>anandsharma_64@yahoo.co.in</t>
  </si>
  <si>
    <t>1Z5JclLS0iitIzQ8-0ZgeONmUYEYxfZZU</t>
  </si>
  <si>
    <t>https://drive.google.com/file/d/1Z5JclLS0iitIzQ8-0ZgeONmUYEYxfZZU/view?usp=drivesdk</t>
  </si>
  <si>
    <t>Document successfully created; Document successfully merged; PDF created; Emails Sent: [To: anandsharma_64@yahoo.co.in]; Manually run by ugcascindore@gmail.com; Timestamp: Feb 22 2023 7:25 AM</t>
  </si>
  <si>
    <t>1vfCqdxOUg60bXYI-CNq7HUwmoKPbBFCg</t>
  </si>
  <si>
    <t>https://drive.google.com/file/d/1vfCqdxOUg60bXYI-CNq7HUwmoKPbBFCg/view?usp=drivesdk</t>
  </si>
  <si>
    <t>Document successfully created; Document successfully merged; PDF created; Emails Sent: [To: sk_bawa2001@yahoo.co.in]; Manually run by ugcascindore@gmail.com; Timestamp: Feb 22 2023 7:26 AM</t>
  </si>
  <si>
    <r>
      <rPr>
        <rFont val="Times New Roman"/>
        <color rgb="FF000000"/>
        <sz val="10.0"/>
      </rPr>
      <t>Case Based Teaching Method</t>
    </r>
    <r>
      <rPr>
        <rFont val="Times New Roman"/>
        <color rgb="FF000000"/>
        <sz val="10.0"/>
      </rPr>
      <t xml:space="preserve">                                      </t>
    </r>
  </si>
  <si>
    <t>1PGGemy0bj1Yb0oUn6zSdnAsms6Vtpn1I</t>
  </si>
  <si>
    <t>https://drive.google.com/file/d/1PGGemy0bj1Yb0oUn6zSdnAsms6Vtpn1I/view?usp=drivesdk</t>
  </si>
  <si>
    <t>Document successfully created; Document successfully merged; PDF created; Emails Sent: [To: alok_bansal@pimrindore.ac.in]; Manually run by ugcascindore@gmail.com; Timestamp: Feb 27 2023 3:56 AM</t>
  </si>
  <si>
    <t>1rHCD9pJQOM7BO5bDb5rEM7gOZjUDz3rR</t>
  </si>
  <si>
    <t>https://drive.google.com/file/d/1rHCD9pJQOM7BO5bDb5rEM7gOZjUDz3rR/view?usp=drivesdk</t>
  </si>
  <si>
    <t>Document successfully created; Document successfully merged; PDF created; Emails Sent: [To: anilduttamishra@gmail.com]; Manually run by ugcascindore@gmail.com; Timestamp: Feb 27 2023 4:06 AM</t>
  </si>
  <si>
    <t>1Kz-wmLKuoEbP5E4mn4ikqzMWsrNCQxp1</t>
  </si>
  <si>
    <t>https://drive.google.com/file/d/1Kz-wmLKuoEbP5E4mn4ikqzMWsrNCQxp1/view?usp=drivesdk</t>
  </si>
  <si>
    <t>Document successfully created; Document successfully merged; PDF created; Emails Sent: [To: brsmsuh@gmail.com]; Manually run by ugcascindore@gmail.com; Timestamp: Feb 27 2023 4:06 AM</t>
  </si>
  <si>
    <t>Associate Professor, Delhi Technical Campus</t>
  </si>
  <si>
    <t>1fA2dsypAb-itgDTB0qHD_YJbPOV-XFZr</t>
  </si>
  <si>
    <t>https://drive.google.com/file/d/1fA2dsypAb-itgDTB0qHD_YJbPOV-XFZr/view?usp=drivesdk</t>
  </si>
  <si>
    <t>Document successfully created; Document successfully merged; PDF created; Emails Sent: [To: dr.goswamihimani@gmail.com,goswamihimani@gmail.com]; Manually run by ugcascindore@gmail.com; Timestamp: Feb 27 2023 5:33 AM</t>
  </si>
  <si>
    <t>1tBrRsryZGVTtbaTsWGKo3448871y2vp1</t>
  </si>
  <si>
    <t>https://drive.google.com/file/d/1tBrRsryZGVTtbaTsWGKo3448871y2vp1/view?usp=drivesdk</t>
  </si>
  <si>
    <t>Document successfully created; Document successfully merged; PDF created; Emails Sent: [To: arunkharat2007@gmail.com]; Manually run by ugcascindore@gmail.com; Timestamp: Feb 27 2023 7:00 AM</t>
  </si>
  <si>
    <t>1DYl3GsZhNHoSSLd6fKN98SlKydvrUfo9</t>
  </si>
  <si>
    <t>https://drive.google.com/file/d/1DYl3GsZhNHoSSLd6fKN98SlKydvrUfo9/view?usp=drivesdk</t>
  </si>
  <si>
    <t>Document successfully created; Document successfully merged; PDF created; Emails Sent: [To: kamalksethi@gmail.com]; Manually run by ugcascindore@gmail.com; Timestamp: Feb 28 2023 6:17 AM</t>
  </si>
  <si>
    <t>1XyUhw0Xueq8-H7eLZz7mx-9NpkKB-gw4</t>
  </si>
  <si>
    <t>https://drive.google.com/file/d/1XyUhw0Xueq8-H7eLZz7mx-9NpkKB-gw4/view?usp=drivesdk</t>
  </si>
  <si>
    <t>Document successfully created; Document successfully merged; PDF created; Emails Sent: [To: chandrakantbaviskar@gmail.com]; Manually run by ugcascindore@gmail.com; Timestamp: Feb 28 2023 6:17 AM</t>
  </si>
  <si>
    <t>1j7wUAdA6NAPdz-U9ERm_WlxKQMs1s8xs</t>
  </si>
  <si>
    <t>https://drive.google.com/file/d/1j7wUAdA6NAPdz-U9ERm_WlxKQMs1s8xs/view?usp=drivesdk</t>
  </si>
  <si>
    <t>Document successfully created; Document successfully merged; PDF created; Emails Sent: [To: shrijagtap07@gmail.com]; Manually run by ugcascindore@gmail.com; Timestamp: Mar 6 2023 5:01 AM</t>
  </si>
  <si>
    <t>date2</t>
  </si>
  <si>
    <t>time2</t>
  </si>
  <si>
    <t>topic2</t>
  </si>
  <si>
    <t>Merged Doc ID - Double session RP</t>
  </si>
  <si>
    <t>Merged Doc URL - Double session RP</t>
  </si>
  <si>
    <t>Link to merged Doc - Double session RP</t>
  </si>
  <si>
    <t>Document Merge Status - Double session RP</t>
  </si>
  <si>
    <r>
      <rPr>
        <rFont val="Times New Roman"/>
        <color rgb="FF000000"/>
        <sz val="12.0"/>
      </rPr>
      <t>MOODLE registration and MOODLE App instal</t>
    </r>
    <r>
      <rPr>
        <rFont val="Times New Roman"/>
        <color rgb="FF000000"/>
        <sz val="12.0"/>
      </rPr>
      <t>lation</t>
    </r>
  </si>
  <si>
    <t>1i5sB5k7TGhyH73uJXhxaWyFTFNCtBIT8</t>
  </si>
  <si>
    <t>https://drive.google.com/file/d/1i5sB5k7TGhyH73uJXhxaWyFTFNCtBIT8/view?usp=drivesdk</t>
  </si>
  <si>
    <t>Document successfully created; Document successfully merged; PDF created; Emails Sent: [To: Bishla@aud.ac.in]; Manually run by ugcascindore@gmail.com; Timestamp: Jan 23 2023 5:43 AM</t>
  </si>
  <si>
    <r>
      <rPr>
        <rFont val="Times New Roman"/>
        <color rgb="FF000000"/>
        <sz val="12.0"/>
      </rPr>
      <t>Video creation and video ed</t>
    </r>
    <r>
      <rPr>
        <rFont val="Times New Roman"/>
        <color rgb="FF000000"/>
        <sz val="12.0"/>
      </rPr>
      <t>iting</t>
    </r>
  </si>
  <si>
    <t>1Bsp_b_hIFhwuQRlje6VgEZxk2dsvegvd</t>
  </si>
  <si>
    <t>https://drive.google.com/file/d/1Bsp_b_hIFhwuQRlje6VgEZxk2dsvegvd/view?usp=drivesdk</t>
  </si>
  <si>
    <t>Document successfully created; Document successfully merged; PDF created; Emails Sent: [To: getjoshith@gmail.com]; Manually run by ugcascindore@gmail.com; Timestamp: Jan 23 2023 5:43 AM</t>
  </si>
  <si>
    <t>Sangam University</t>
  </si>
  <si>
    <t>1Wljdf97sWGTV5f_E4sluJba3G-IIkOdt</t>
  </si>
  <si>
    <t>https://drive.google.com/file/d/1Wljdf97sWGTV5f_E4sluJba3G-IIkOdt/view?usp=drivesdk</t>
  </si>
  <si>
    <t>Document successfully created; Document successfully merged; PDF created; Emails Sent: [To: karuneshsaxena@gmail.com]; Manually run by ugcascindore@gmail.com; Timestamp: Jan 23 2023 5:43 AM</t>
  </si>
  <si>
    <t>1SfrZ3G-BeVimSUnLn4pyyB5I4vdZ35KB</t>
  </si>
  <si>
    <t>https://drive.google.com/file/d/1SfrZ3G-BeVimSUnLn4pyyB5I4vdZ35KB/view?usp=drivesdk</t>
  </si>
  <si>
    <t>Document successfully created; Document successfully merged; PDF created; Emails Sent: [To: msitlani1@yahoo.com,msitlani.iips@dauniv.ac.in]; Manually run by ugcascindore@gmail.com; Timestamp: Jan 23 2023 5:43 AM</t>
  </si>
  <si>
    <t>1mOJY4Si1t9K-RAPk8wtE6F0nNKVDmXb9</t>
  </si>
  <si>
    <t>https://drive.google.com/file/d/1mOJY4Si1t9K-RAPk8wtE6F0nNKVDmXb9/view?usp=drivesdk</t>
  </si>
  <si>
    <t>Document successfully created; Document successfully merged; PDF created; Emails Sent: [To: vineeta.saluja@mangalayatan.ac.in]; Manually run by ugcascindore@gmail.com; Timestamp: Jan 23 2023 5:44 AM</t>
  </si>
  <si>
    <r>
      <rPr>
        <rFont val="Times New Roman"/>
        <color rgb="FF000000"/>
        <sz val="12.0"/>
      </rPr>
      <t>New Educa</t>
    </r>
    <r>
      <rPr>
        <rFont val="Times New Roman"/>
        <color rgb="FF000000"/>
        <sz val="12.0"/>
      </rPr>
      <t>tion Policy 2020</t>
    </r>
  </si>
  <si>
    <t>1UPqUrqiH2kfSb_5Ye5T7GfXiVGoFEe47</t>
  </si>
  <si>
    <t>https://drive.google.com/file/d/1UPqUrqiH2kfSb_5Ye5T7GfXiVGoFEe47/view?usp=drivesdk</t>
  </si>
  <si>
    <t>Document successfully created; Document successfully merged; PDF created; Emails Sent: [To: cbsharma01@gmail.com]; Manually run by ugcascindore@gmail.com; Timestamp: Jan 23 2023 5:44 AM</t>
  </si>
  <si>
    <t>1JX7_rosmnQwAX8xLiU498qOPl09z9TYe</t>
  </si>
  <si>
    <t>https://drive.google.com/file/d/1JX7_rosmnQwAX8xLiU498qOPl09z9TYe/view?usp=drivesdk</t>
  </si>
  <si>
    <t>Document successfully created; Document successfully merged; PDF created; Emails Sent: [To: karlifescience@gmail.com]; Manually run by ugcascindore@gmail.com; Timestamp: Jan 23 2023 5:44 AM</t>
  </si>
  <si>
    <t>1Ta85HUUQcDmnMp5a_V-P_OgFj75VjXN7</t>
  </si>
  <si>
    <t>https://drive.google.com/file/d/1Ta85HUUQcDmnMp5a_V-P_OgFj75VjXN7/view?usp=drivesdk</t>
  </si>
  <si>
    <t>Document successfully created; Document successfully merged; PDF created; Emails Sent: [To: vyasvipul29@gmail.com,contact@drvipulvyas.com]; Manually run by ugcascindore@gmail.com; Timestamp: Jan 25 2023 3:04 AM</t>
  </si>
  <si>
    <t>1rwnQ27ejTm3ORYBtmdL0qjwZ3eq53J3r</t>
  </si>
  <si>
    <t>https://drive.google.com/file/d/1rwnQ27ejTm3ORYBtmdL0qjwZ3eq53J3r/view?usp=drivesdk</t>
  </si>
  <si>
    <t>Document successfully created; Document successfully merged; PDF created; Emails Sent: [To: karuneshsaxena@gmail.com]; Manually run by ugcascindore@gmail.com; Timestamp: Jan 25 2023 3:04 AM</t>
  </si>
  <si>
    <t>14HRKMNYepMB0tpNlSL-71qWdcczXs3Vp</t>
  </si>
  <si>
    <t>https://drive.google.com/file/d/14HRKMNYepMB0tpNlSL-71qWdcczXs3Vp/view?usp=drivesdk</t>
  </si>
  <si>
    <t>Document successfully created; Document successfully merged; PDF created; Emails Sent: [To: pratima_jain@pimrindore.ac.in]; Manually run by ugcascindore@gmail.com; Timestamp: Jan 28 2023 5:00 AM</t>
  </si>
  <si>
    <t>148j9AoiQnhhgzMWapoa0LFL3ubuxRs8U</t>
  </si>
  <si>
    <t>https://drive.google.com/file/d/148j9AoiQnhhgzMWapoa0LFL3ubuxRs8U/view?usp=drivesdk</t>
  </si>
  <si>
    <t>Document successfully created; Document successfully merged; PDF created; Emails Sent: [To: director@svimi.org]; Manually run by ugcascindore@gmail.com; Timestamp: Jan 30 2023 5:43 AM</t>
  </si>
  <si>
    <t>1NZnlWjW4k-m8Z0pBbJiP1Ce0ryiTR8SJ</t>
  </si>
  <si>
    <t>https://drive.google.com/file/d/1NZnlWjW4k-m8Z0pBbJiP1Ce0ryiTR8SJ/view?usp=drivesdk</t>
  </si>
  <si>
    <t>Document successfully created; Document successfully merged; PDF created; Emails Sent: [To: shamaahamdani@gmail.com]; Manually run by ugcascindore@gmail.com; Timestamp: Feb 3 2023 7:00 AM</t>
  </si>
  <si>
    <t>1cRKWGk2vJahvO5hh4MiLP7lKFvo6mky0</t>
  </si>
  <si>
    <t>https://drive.google.com/file/d/1cRKWGk2vJahvO5hh4MiLP7lKFvo6mky0/view?usp=drivesdk</t>
  </si>
  <si>
    <t>Document successfully created; Document successfully merged; PDF created; Emails Sent: [To: drsandeepatre@gmail.com]; Manually run by ugcascindore@gmail.com; Timestamp: Feb 3 2023 7:00 AM</t>
  </si>
  <si>
    <t>The Triangle in Indian HE :
Quantity, Quality and Equality</t>
  </si>
  <si>
    <t>Financing of Higher Education</t>
  </si>
  <si>
    <t>Prof. Mohammad Muzammil</t>
  </si>
  <si>
    <t xml:space="preserve"> Former Vice Chancellor, Dr. B.R Ambedkar University</t>
  </si>
  <si>
    <t>Lucknow</t>
  </si>
  <si>
    <t>prof.muzammil@gmail.com, mmuzammil@rediffmail.com</t>
  </si>
  <si>
    <t>1i8xKKNsI18BpOWobbOMPdIErzuFRMP80</t>
  </si>
  <si>
    <t>https://drive.google.com/file/d/1i8xKKNsI18BpOWobbOMPdIErzuFRMP80/view?usp=drivesdk</t>
  </si>
  <si>
    <t>Document successfully created; Document successfully merged; PDF created; Emails Sent: [To: prof.muzammil@gmail.com,mmuzammil@rediffmail.com]; Manually run by ugcascindore@gmail.com; Timestamp: Feb 4 2023 12:54 AM</t>
  </si>
  <si>
    <t>1zCTJEKLXIn-B-DKfFM-pwcLebnVWRvxg</t>
  </si>
  <si>
    <t>https://drive.google.com/file/d/1zCTJEKLXIn-B-DKfFM-pwcLebnVWRvxg/view?usp=drivesdk</t>
  </si>
  <si>
    <t>Document successfully created; Document successfully merged; PDF created; Emails Sent: [To: nisha.davv@gmail.com]; Manually run by ugcascindore@gmail.com; Timestamp: Feb 7 2023 4:34 AM</t>
  </si>
  <si>
    <r>
      <rPr>
        <rFont val="Times New Roman"/>
        <color rgb="FF000000"/>
        <sz val="12.0"/>
      </rPr>
      <t>Video creation and video ed</t>
    </r>
    <r>
      <rPr>
        <rFont val="Times New Roman"/>
        <color rgb="FF000000"/>
        <sz val="12.0"/>
      </rPr>
      <t>iting</t>
    </r>
  </si>
  <si>
    <t>1RCeKB5k103ydtXF8GcUUxdLnS_Bpf7sl</t>
  </si>
  <si>
    <t>https://drive.google.com/file/d/1RCeKB5k103ydtXF8GcUUxdLnS_Bpf7sl/view?usp=drivesdk</t>
  </si>
  <si>
    <t>Document successfully created; Document successfully merged; PDF created; Emails Sent: [To: getjoshith@gmail.com]; Manually run by ugcascindore@gmail.com; Timestamp: Feb 7 2023 4:34 AM</t>
  </si>
  <si>
    <t>16ViRlHsl8jRumQI1C8Rp8oSsqtAiIzmk</t>
  </si>
  <si>
    <t>https://drive.google.com/file/d/16ViRlHsl8jRumQI1C8Rp8oSsqtAiIzmk/view?usp=drivesdk</t>
  </si>
  <si>
    <t>Document successfully created; Document successfully merged; PDF created; Emails Sent: [To: nagpalshafali@gmail.com]; Manually run by ugcascindore@gmail.com; Timestamp: Feb 10 2023 4:23 AM</t>
  </si>
  <si>
    <t>1eQlrH3uGI3dqH17FtqFxV-Ce2RVd5akz</t>
  </si>
  <si>
    <t>https://drive.google.com/file/d/1eQlrH3uGI3dqH17FtqFxV-Ce2RVd5akz/view?usp=drivesdk</t>
  </si>
  <si>
    <t>Document successfully created; Document successfully merged; PDF created; Emails Sent: [To: himanshupandeyslaw@nlunagpur.ac.in]; Manually run by ugcascindore@gmail.com; Timestamp: Feb 10 2023 5:30 AM</t>
  </si>
  <si>
    <t>1p40sPvfB77f0Z9dS_RHe5iET0EzA8135</t>
  </si>
  <si>
    <t>https://drive.google.com/file/d/1p40sPvfB77f0Z9dS_RHe5iET0EzA8135/view?usp=drivesdk</t>
  </si>
  <si>
    <t>Document successfully created; Document successfully merged; PDF created; Emails Sent: [To: pratima_jain@pimrindore.ac.in]; Manually run by ugcascindore@gmail.com; Timestamp: Feb 13 2023 6:06 AM</t>
  </si>
  <si>
    <t>1ubjwQiDTF3FJscGljwwY3eVvAyVEHFlU</t>
  </si>
  <si>
    <t>https://drive.google.com/file/d/1ubjwQiDTF3FJscGljwwY3eVvAyVEHFlU/view?usp=drivesdk</t>
  </si>
  <si>
    <t>Document successfully created; Document successfully merged; PDF created; Emails Sent: [To: msitlani1@yahoo.com,msitlani.iips@dauniv.ac.in]; Manually run by ugcascindore@gmail.com; Timestamp: Feb 23 2023 4:39 AM</t>
  </si>
  <si>
    <t>1r80oLBcVE0L8czOj97V9Ky2Wkdf3J-oV</t>
  </si>
  <si>
    <t>https://drive.google.com/file/d/1r80oLBcVE0L8czOj97V9Ky2Wkdf3J-oV/view?usp=drivesdk</t>
  </si>
  <si>
    <t>Document successfully created; Document successfully merged; PDF created; Emails Sent: [To: arunkharat2007@gmail.com]; Manually run by ugcascindore@gmail.com; Timestamp: Feb 28 2023 6:19 AM</t>
  </si>
  <si>
    <t>date3</t>
  </si>
  <si>
    <t>time3</t>
  </si>
  <si>
    <t>topic3</t>
  </si>
  <si>
    <t>Merged Doc ID - Triple session RP</t>
  </si>
  <si>
    <t>Merged Doc URL - Triple session RP</t>
  </si>
  <si>
    <t>Link to merged Doc - Triple session RP</t>
  </si>
  <si>
    <t>Document Merge Status - Triple session RP</t>
  </si>
  <si>
    <t>raikwar.sunny23@gmail.com</t>
  </si>
  <si>
    <t>1uW5oLGd0p1DsuZu3GAWX51SOFCUv0SZT</t>
  </si>
  <si>
    <t>https://drive.google.com/file/d/1uW5oLGd0p1DsuZu3GAWX51SOFCUv0SZT/view?usp=drivesdk</t>
  </si>
  <si>
    <t>Document successfully created; Document successfully merged; PDF created; Emails Sent: [To: raikwar.sunny23@gmail.com]; Manually run by ugcascindore@gmail.com; Timestamp: Jan 23 2023 6:24 AM</t>
  </si>
  <si>
    <t>1NeBpFJ1e2awd7m48Z1XkjjHXjQuRHFFB</t>
  </si>
  <si>
    <t>https://drive.google.com/file/d/1NeBpFJ1e2awd7m48Z1XkjjHXjQuRHFFB/view?usp=drivesdk</t>
  </si>
  <si>
    <t>Document successfully created; Document successfully merged; PDF created; Emails Sent: [To: raikwar.sunny23@gmail.com]; Manually run by ugcascindore@gmail.com; Timestamp: Jan 23 2023 6:27 AM</t>
  </si>
  <si>
    <t>195LSmVdJDy9vTOu5LvdMEaiNJquFt2Dh</t>
  </si>
  <si>
    <t>https://drive.google.com/file/d/195LSmVdJDy9vTOu5LvdMEaiNJquFt2Dh/view?usp=drivesdk</t>
  </si>
  <si>
    <t>Document successfully created; Document successfully merged; PDF created; Emails Sent: [To: ksrinivas@niepa.ac.in]; Manually run by ugcascindore@gmail.com; Timestamp: Jan 23 2023 6:29 AM</t>
  </si>
  <si>
    <t>S. no.</t>
  </si>
  <si>
    <t>Names of Resource Persons</t>
  </si>
  <si>
    <t>Designation</t>
  </si>
  <si>
    <t>Address</t>
  </si>
  <si>
    <t>Mobile</t>
  </si>
  <si>
    <t>Email</t>
  </si>
  <si>
    <t xml:space="preserve">Session 1 </t>
  </si>
  <si>
    <t xml:space="preserve">Session 2 </t>
  </si>
  <si>
    <t>Honorarium Voucher (Recieved)</t>
  </si>
  <si>
    <t>Honorarium</t>
  </si>
  <si>
    <t xml:space="preserve">Internrt charges </t>
  </si>
  <si>
    <t>Amount (RS.)</t>
  </si>
  <si>
    <t xml:space="preserve">Project Coordinator, Net Zero Emissions Project </t>
  </si>
  <si>
    <t>UNDP India, 55 Lodhi ROad, New Delhi</t>
  </si>
  <si>
    <t>Recieved</t>
  </si>
  <si>
    <t>System administrator - IT</t>
  </si>
  <si>
    <t>Dr. B.R.Ambedkar University, New Delhi</t>
  </si>
  <si>
    <t>Director, HRDC</t>
  </si>
  <si>
    <t>Ambedkar University, Delhi</t>
  </si>
  <si>
    <t>Associate Professor</t>
  </si>
  <si>
    <t>IIPS, DAVV</t>
  </si>
  <si>
    <t>Assistant Professor</t>
  </si>
  <si>
    <t>IMS, DAVV Indore, M.P</t>
  </si>
  <si>
    <t>Professor &amp; Head</t>
  </si>
  <si>
    <t>NIEPA , New Delhi</t>
  </si>
  <si>
    <t>Bhartiya Vidhya Bhavan Jaipur Rajasthan</t>
  </si>
  <si>
    <t>School of Economics, DAVV Indore M.P</t>
  </si>
  <si>
    <t>m.vasim.khan@gmail.com</t>
  </si>
  <si>
    <t>Professor</t>
  </si>
  <si>
    <t>Dept. of Education, Central University of Kerela Kasaragod Kerala</t>
  </si>
  <si>
    <t>Programme Coordinator</t>
  </si>
  <si>
    <t>Savitri Bai Phule University Pune Maharashtra</t>
  </si>
  <si>
    <t>Former Director, NIOS New Delhi New Delhi</t>
  </si>
  <si>
    <t>Clinical Psychologist</t>
  </si>
  <si>
    <t>Clinical Psychologist, Bhilai Chattisgarh</t>
  </si>
  <si>
    <t>Former Vice Chancellor</t>
  </si>
  <si>
    <t>Mahatma Gandhi
Antarraashtreey Vishvavidyaalay Wardha Maharashtra</t>
  </si>
  <si>
    <t>Director</t>
  </si>
  <si>
    <t>SVIM Indore M.P</t>
  </si>
  <si>
    <t>Former deputy director and professor research</t>
  </si>
  <si>
    <t>Indian Society of Gandhian Studies Jaipur Rajasthan</t>
  </si>
  <si>
    <t>School of Life Sciences, DAVV Indore M.P</t>
  </si>
  <si>
    <t>Advisor Water Resource Managment</t>
  </si>
  <si>
    <t xml:space="preserve">SS Hydroexplore Indore M.P </t>
  </si>
  <si>
    <t>Founder Director</t>
  </si>
  <si>
    <t>CH Edgemaker, Indore Indore M.P</t>
  </si>
  <si>
    <t>Secretary - Synergy a Centre for holistic development</t>
  </si>
  <si>
    <t xml:space="preserve"> Ujjain  M.P </t>
  </si>
  <si>
    <t>Principle</t>
  </si>
  <si>
    <t>Agarwal P.G. College Ballabhgarh, Faridabad Haryana</t>
  </si>
  <si>
    <t xml:space="preserve"> IIFT New Delhi New Delhi</t>
  </si>
  <si>
    <t>Professor of low</t>
  </si>
  <si>
    <t>Maharashtra National Law University, (MNLU)  Nagpur Maharashtra</t>
  </si>
  <si>
    <t>Cyber Expert</t>
  </si>
  <si>
    <t>Cyber Peace Foundation Hyderabad Telangana</t>
  </si>
  <si>
    <t>IIPS-DAVV,  Indore M.P</t>
  </si>
  <si>
    <t xml:space="preserve"> School of Life Sciences DAVV Indore M.P</t>
  </si>
  <si>
    <t>Prestige Institute of Management,  Indore M.P</t>
  </si>
  <si>
    <t>Mann - The Mind,  Mumbai Maharashtra</t>
  </si>
  <si>
    <t>Assistent Adviser</t>
  </si>
  <si>
    <t>NAAC,  Benguluru Karnataka</t>
  </si>
  <si>
    <t>Pro. Vice Chancellor</t>
  </si>
  <si>
    <t>Mangalyatan University Jabalpur M.P</t>
  </si>
  <si>
    <t>School of Life Sciences, JNU New Delhi New Delhi</t>
  </si>
  <si>
    <t>Vice chancellor</t>
  </si>
  <si>
    <t>Sangum University, Udaipur Rajasthan</t>
  </si>
  <si>
    <t>School of Management Studies, University of Hyderabad Hyderabad Telangana</t>
  </si>
  <si>
    <t>Professor &amp; Head, CSE</t>
  </si>
  <si>
    <t>Acropolis Institute of Technology &amp; Research Indore M.P</t>
  </si>
  <si>
    <t>Associate Professor, Gokhale Institute of Politics and Economics Pune Maharastra</t>
  </si>
  <si>
    <t>UGC-HRDC Kumaun University, Nainital</t>
  </si>
  <si>
    <t>Professor and Head, Data Analytics and information systems department</t>
  </si>
  <si>
    <t>Vice ChancellorGuru Kashi University</t>
  </si>
  <si>
    <t>Guru Kashi University, Talwandi Sabo, Punjab</t>
  </si>
  <si>
    <t>Delhi Technical Campus, Greater Noida</t>
  </si>
  <si>
    <t>goswamihimani@gmail.com</t>
  </si>
  <si>
    <t>CEO- Shrishit</t>
  </si>
  <si>
    <t>Shrishti Waste Management Services, Indore, M.P</t>
  </si>
  <si>
    <t>Dr. Sumanjeet Shing</t>
  </si>
  <si>
    <t>Ramjas College, University of Delhi</t>
  </si>
  <si>
    <t>sumanjeetsingh@gmail.com</t>
  </si>
  <si>
    <t>Dr. Laxman Shinde</t>
  </si>
  <si>
    <t xml:space="preserve">School of edcation </t>
  </si>
  <si>
    <t>Dr. Ashok kumar sharma</t>
  </si>
  <si>
    <t>Rtd.  Professor</t>
  </si>
  <si>
    <t>School of  chemical science</t>
  </si>
  <si>
    <t>Associate Professor,</t>
  </si>
  <si>
    <t>Gokhale Institute of Politics and Economics Pune Maharastra</t>
  </si>
  <si>
    <t>Mr. Anand Singhai</t>
  </si>
  <si>
    <t>Head of South Asia,</t>
  </si>
  <si>
    <t>Orange Telecommunication Bussiness Services</t>
  </si>
  <si>
    <t>Swami Ramanand Teerth Marathwada University, Nanded (Maharashtra)</t>
  </si>
  <si>
    <t>Vice President</t>
  </si>
  <si>
    <t>REGIONAL OPERATIONS HEAD-SOUTH ASIA</t>
  </si>
  <si>
    <t>Orange Business -Mumbai</t>
  </si>
  <si>
    <t>Department of education School of Education Science Swami raman and teerth mahathwada university, Maharashtra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</si>
  <si>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</si>
  <si>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</si>
  <si>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</si>
  <si>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</si>
  <si>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</si>
  <si>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</si>
  <si>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</si>
  <si>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</si>
  <si>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</si>
  <si>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</si>
  <si>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</si>
  <si>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</si>
  <si>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</si>
  <si>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</si>
  <si>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</si>
  <si>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</si>
  <si>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</si>
  <si>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</si>
  <si>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</si>
  <si>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</si>
  <si>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</si>
  <si>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</si>
  <si>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</si>
  <si>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</si>
  <si>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</si>
  <si>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</si>
  <si>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</si>
  <si>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</si>
  <si>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</si>
  <si>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_1674469531495</t>
  </si>
  <si>
    <t>Single session RP</t>
  </si>
  <si>
    <t>1kCCuL412chkO2zBKQVzGE8J7yd7L1LQue-pxNYY-biU</t>
  </si>
  <si>
    <t>&lt;&lt;name&gt;&gt;_invitation letter</t>
  </si>
  <si>
    <t>PDF</t>
  </si>
  <si>
    <t>["1rCy23iDxYYDYltLtS-gSY8HhngqtCl5Y"]</t>
  </si>
  <si>
    <t>[]</t>
  </si>
  <si>
    <t>MULTIPLE_OUTPUT</t>
  </si>
  <si>
    <t>[{"type":"STANDARD","details":{"isUnmapped":false,"headerMap":"name"},"tag":"name"},{"type":"STANDARD","details":{"isUnmapped":false,"headerMap":"college"},"tag":"college"},{"type":"STANDARD","details":{"isUnmapped":false,"headerMap":"city"},"tag":"city"},{"type":"STANDARD","details":{"isUnmapped":false,"headerMap":"state"},"tag":"state"},{"type":"STANDARD","details":{"isUnmapped":false,"headerMap":"topic1"},"tag":"topic1"},{"type":"STANDARD","details":{"isUnmapped":false,"headerMap":"date1"},"tag":"date1"},{"type":"STANDARD","details":{"isUnmapped":false,"headerMap":"time1"},"tag":"time1"}]</t>
  </si>
  <si>
    <t>&lt;&lt;email&gt;&gt;</t>
  </si>
  <si>
    <t>Invitation Letter for 7th  Faculty Induction Programme (FIP) Guru Dakshata at UGC HRDC DAVV Indore</t>
  </si>
  <si>
    <t>Greetings for the day
Dear &lt;&lt;name&gt;&gt;
We are glad to invite you for delivering an online lecture in the  7th  Faculty Induction Programme (FIP) Guru Dakshata from 11/02/2023 to 10/03/2023. Kindly find the enclosed invitation letter for your lecture. The joining link for the session will be shared with you will one day prior to your session via mail.
PFA</t>
  </si>
  <si>
    <t>_1674469637354</t>
  </si>
  <si>
    <t>Double session RP</t>
  </si>
  <si>
    <t>1JG1qDlJlJXWIbEkTPMbUpEs7kV5VhUe18b9Vcx5Bpdw</t>
  </si>
  <si>
    <t>[{"type":"STANDARD","details":{"isUnmapped":false,"headerMap":"name"},"tag":"name"},{"type":"STANDARD","details":{"isUnmapped":false,"headerMap":"college"},"tag":"college"},{"type":"STANDARD","details":{"isUnmapped":false,"headerMap":"city"},"tag":"city"},{"type":"STANDARD","details":{"isUnmapped":false,"headerMap":"state"},"tag":"state"},{"type":"STANDARD","details":{"isUnmapped":false,"headerMap":"topic1"},"tag":"topic1"},{"type":"STANDARD","details":{"isUnmapped":false,"headerMap":"date1"},"tag":"date1"},{"type":"STANDARD","details":{"isUnmapped":false,"headerMap":"time1"},"tag":"time1"},{"type":"STANDARD","details":{"isUnmapped":false,"headerMap":"topic2"},"tag":"topic2"},{"type":"STANDARD","details":{"isUnmapped":false,"headerMap":"date2"},"tag":"date2"},{"type":"STANDARD","details":{"isUnmapped":false,"headerMap":"time2"},"tag":"time2"}]</t>
  </si>
  <si>
    <t>_1674473047782</t>
  </si>
  <si>
    <t>Triple session RP</t>
  </si>
  <si>
    <t>1zaH3A4sdRqauf3KMtJTwYgCjYAaq4GWMR5DDlcQcHo8</t>
  </si>
  <si>
    <t>[{"type":"STANDARD","details":{"isUnmapped":false,"headerMap":"name"},"tag":"name"},{"type":"STANDARD","details":{"isUnmapped":false,"headerMap":"college"},"tag":"college"},{"type":"STANDARD","details":{"isUnmapped":false,"headerMap":"city"},"tag":"city"},{"type":"STANDARD","details":{"isUnmapped":false,"headerMap":"state"},"tag":"state"},{"type":"STANDARD","details":{"isUnmapped":false,"headerMap":"topic1"},"tag":"topic1"},{"type":"STANDARD","details":{"isUnmapped":false,"headerMap":"date1"},"tag":"date1"},{"type":"STANDARD","details":{"isUnmapped":false,"headerMap":"time1"},"tag":"time1"},{"type":"STANDARD","details":{"isUnmapped":false,"headerMap":"topic2"},"tag":"topic2"},{"type":"STANDARD","details":{"isUnmapped":false,"headerMap":"date2"},"tag":"date2"},{"type":"STANDARD","details":{"isUnmapped":false,"headerMap":"time2"},"tag":"time2"},{"type":"STANDARD","details":{"isUnmapped":false,"headerMap":"topic3"},"tag":"topic3"},{"type":"STANDARD","details":{"isUnmapped":false,"headerMap":"date3"},"tag":"date3"},{"type":"STANDARD","details":{"isUnmapped":false,"headerMap":"time3"},"tag":"time3"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</si>
</sst>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mmmm&quot; &quot;d&quot;, &quot;yyyy"/>
    <numFmt numFmtId="165" formatCode="d&quot;-&quot;mm&quot;-&quot;yyyy"/>
  </numFmts>
  <fonts count="55">
    <font>
      <sz val="10.0"/>
      <color rgb="FF000000"/>
      <name val="Arial"/>
      <scheme val="minor"/>
    </font>
    <font>
      <b/>
      <sz val="12.0"/>
      <color rgb="FF000000"/>
      <name val="Times New Roman"/>
    </font>
    <font/>
    <font>
      <b/>
      <i/>
      <sz val="12.0"/>
      <color rgb="FF000000"/>
      <name val="Times New Roman"/>
    </font>
    <font>
      <b/>
      <i/>
      <sz val="12.0"/>
      <color theme="1"/>
      <name val="Times New Roman"/>
    </font>
    <font>
      <color theme="1"/>
      <name val="Arial"/>
      <scheme val="minor"/>
    </font>
    <font>
      <i/>
      <sz val="12.0"/>
      <color rgb="FF000000"/>
      <name val="Times New Roman"/>
    </font>
    <font>
      <color theme="1"/>
      <name val="Arial"/>
    </font>
    <font>
      <i/>
      <sz val="12.0"/>
      <color theme="1"/>
      <name val="Times New Roman"/>
    </font>
    <font>
      <sz val="12.0"/>
      <color rgb="FF000000"/>
      <name val="Times New Roman"/>
    </font>
    <font>
      <sz val="10.0"/>
      <color theme="1"/>
      <name val="Times New Roman"/>
    </font>
    <font>
      <u/>
      <sz val="12.0"/>
      <color rgb="FF000000"/>
      <name val="Times New Roman"/>
    </font>
    <font>
      <sz val="12.0"/>
      <color theme="1"/>
      <name val="Times New Roman"/>
    </font>
    <font>
      <sz val="12.0"/>
      <color rgb="FF5E5E5E"/>
      <name val="Times New Roman"/>
    </font>
    <font>
      <color rgb="FF000000"/>
      <name val="Arial"/>
    </font>
    <font>
      <i/>
      <sz val="12.0"/>
      <color rgb="FF000000"/>
      <name val="&quot;Times New Roman&quot;"/>
    </font>
    <font>
      <b/>
      <i/>
      <sz val="12.0"/>
      <color rgb="FFFF0000"/>
      <name val="&quot;Times New Roman&quot;"/>
    </font>
    <font>
      <sz val="12.0"/>
      <color theme="1"/>
      <name val="&quot;Times New Roman&quot;"/>
    </font>
    <font>
      <u/>
      <sz val="12.0"/>
      <color rgb="FF0000FF"/>
      <name val="Times New Roman"/>
    </font>
    <font>
      <sz val="10.0"/>
      <color rgb="FF000000"/>
      <name val="Times New Roman"/>
    </font>
    <font>
      <sz val="12.0"/>
      <color rgb="FF000000"/>
      <name val="&quot;Times New Roman&quot;"/>
    </font>
    <font>
      <b/>
      <color theme="1"/>
      <name val="&quot;Century Schoolbook&quot;"/>
    </font>
    <font>
      <b/>
      <i/>
      <color rgb="FF000000"/>
      <name val="Arial"/>
      <scheme val="minor"/>
    </font>
    <font>
      <u/>
      <color rgb="FF0000FF"/>
    </font>
    <font>
      <u/>
      <color rgb="FF0000FF"/>
    </font>
    <font>
      <b/>
      <i/>
      <sz val="12.0"/>
      <color theme="1"/>
      <name val="&quot;Times New Roman&quot;"/>
    </font>
    <font>
      <b/>
      <i/>
      <sz val="11.0"/>
      <color rgb="FF00B050"/>
      <name val="&quot;Times New Roman&quot;"/>
    </font>
    <font>
      <sz val="12.0"/>
      <color rgb="FF222222"/>
      <name val="&quot;Times New Roman&quot;"/>
    </font>
    <font>
      <b/>
      <i/>
      <sz val="12.0"/>
      <color rgb="FF00FF00"/>
      <name val="&quot;Times New Roman&quot;"/>
    </font>
    <font>
      <b/>
      <i/>
      <sz val="12.0"/>
      <color rgb="FF00B050"/>
      <name val="&quot;Times New Roman&quot;"/>
    </font>
    <font>
      <color rgb="FF000000"/>
      <name val="Roboto"/>
    </font>
    <font>
      <color rgb="FF000000"/>
      <name val="Docs-Roboto"/>
    </font>
    <font>
      <color theme="1"/>
      <name val="&quot;Century Schoolbook&quot;"/>
    </font>
    <font>
      <sz val="11.0"/>
      <color theme="1"/>
      <name val="&quot;Times New Roman&quot;"/>
    </font>
    <font>
      <sz val="11.0"/>
      <color theme="1"/>
      <name val="Calibri"/>
    </font>
    <font>
      <sz val="11.0"/>
      <color rgb="FF5E5E5E"/>
      <name val="&quot;Google Sans&quot;"/>
    </font>
    <font>
      <u/>
      <sz val="10.0"/>
      <color rgb="FF0000FF"/>
      <name val="Times New Roman"/>
    </font>
    <font>
      <b/>
      <i/>
      <sz val="11.0"/>
      <color rgb="FF000000"/>
      <name val="&quot;Times New Roman&quot;"/>
    </font>
    <font>
      <sz val="11.0"/>
      <color rgb="FF222222"/>
      <name val="&quot;Google Sans&quot;"/>
    </font>
    <font>
      <color rgb="FF5E5E5E"/>
      <name val="&quot;Google Sans&quot;"/>
    </font>
    <font>
      <b/>
      <i/>
      <sz val="12.0"/>
      <color rgb="FF000000"/>
      <name val="&quot;Times New Roman&quot;"/>
    </font>
    <font>
      <b/>
      <sz val="12.0"/>
      <color theme="1"/>
      <name val="&quot;Times New Roman&quot;"/>
    </font>
    <font>
      <b/>
      <sz val="12.0"/>
      <color theme="1"/>
      <name val="Times New Roman"/>
    </font>
    <font>
      <u/>
      <sz val="10.0"/>
      <color rgb="FF000000"/>
      <name val="Times New Roman"/>
    </font>
    <font>
      <u/>
      <sz val="12.0"/>
      <color rgb="FF0000FF"/>
      <name val="Times New Roman"/>
    </font>
    <font>
      <sz val="9.0"/>
      <color rgb="FF1F1F1F"/>
      <name val="&quot;Google Sans&quot;"/>
    </font>
    <font>
      <color theme="1"/>
      <name val="&quot;Times New Roman&quot;"/>
    </font>
    <font>
      <u/>
      <sz val="12.0"/>
      <color rgb="FF000000"/>
      <name val="Times New Roman"/>
    </font>
    <font>
      <sz val="12.0"/>
      <color rgb="FF222222"/>
      <name val="&quot;Google Sans&quot;"/>
    </font>
    <font>
      <sz val="12.0"/>
      <color rgb="FF000000"/>
      <name val="Roboto"/>
    </font>
    <font>
      <sz val="12.0"/>
      <color rgb="FF70757A"/>
      <name val="Arial"/>
    </font>
    <font>
      <u/>
      <sz val="12.0"/>
      <color rgb="FF0000FF"/>
      <name val="&quot;Times New Roman&quot;"/>
    </font>
    <font>
      <sz val="12.0"/>
      <color rgb="FF5E5E5E"/>
      <name val="&quot;Google Sans&quot;"/>
    </font>
    <font>
      <sz val="12.0"/>
      <color theme="1"/>
      <name val="Roboto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ill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6" fillId="0" fontId="2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shrinkToFit="0" vertical="center" wrapText="1"/>
    </xf>
    <xf borderId="0" fillId="0" fontId="7" numFmtId="0" xfId="0" applyFont="1"/>
    <xf borderId="4" fillId="0" fontId="8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2" fontId="9" numFmtId="0" xfId="0" applyAlignment="1" applyBorder="1" applyFont="1">
      <alignment horizontal="left" readingOrder="0" vertical="center"/>
    </xf>
    <xf borderId="4" fillId="2" fontId="9" numFmtId="165" xfId="0" applyAlignment="1" applyBorder="1" applyFont="1" applyNumberFormat="1">
      <alignment horizontal="left" readingOrder="0" vertical="center"/>
    </xf>
    <xf borderId="4" fillId="2" fontId="9" numFmtId="0" xfId="0" applyAlignment="1" applyBorder="1" applyFont="1">
      <alignment horizontal="left" shrinkToFit="0" vertical="center" wrapText="1"/>
    </xf>
    <xf borderId="4" fillId="2" fontId="9" numFmtId="0" xfId="0" applyAlignment="1" applyBorder="1" applyFont="1">
      <alignment horizontal="left" vertical="center"/>
    </xf>
    <xf borderId="0" fillId="0" fontId="10" numFmtId="0" xfId="0" applyAlignment="1" applyFont="1">
      <alignment horizontal="left" vertical="center"/>
    </xf>
    <xf borderId="4" fillId="2" fontId="9" numFmtId="0" xfId="0" applyAlignment="1" applyBorder="1" applyFont="1">
      <alignment horizontal="left" readingOrder="0" shrinkToFit="0" vertical="center" wrapText="1"/>
    </xf>
    <xf borderId="4" fillId="2" fontId="9" numFmtId="0" xfId="0" applyAlignment="1" applyBorder="1" applyFont="1">
      <alignment horizontal="left" shrinkToFit="0" vertical="center" wrapText="1"/>
    </xf>
    <xf borderId="4" fillId="3" fontId="9" numFmtId="0" xfId="0" applyAlignment="1" applyBorder="1" applyFill="1" applyFont="1">
      <alignment horizontal="left" vertical="center"/>
    </xf>
    <xf borderId="4" fillId="3" fontId="9" numFmtId="165" xfId="0" applyAlignment="1" applyBorder="1" applyFont="1" applyNumberFormat="1">
      <alignment horizontal="left" readingOrder="0" vertical="center"/>
    </xf>
    <xf borderId="4" fillId="3" fontId="9" numFmtId="0" xfId="0" applyAlignment="1" applyBorder="1" applyFont="1">
      <alignment horizontal="left" shrinkToFit="0" vertical="center" wrapText="1"/>
    </xf>
    <xf borderId="0" fillId="3" fontId="10" numFmtId="0" xfId="0" applyAlignment="1" applyFont="1">
      <alignment horizontal="left" vertical="center"/>
    </xf>
    <xf borderId="4" fillId="2" fontId="9" numFmtId="0" xfId="0" applyAlignment="1" applyBorder="1" applyFont="1">
      <alignment horizontal="left" vertical="center"/>
    </xf>
    <xf borderId="4" fillId="2" fontId="11" numFmtId="0" xfId="0" applyAlignment="1" applyBorder="1" applyFont="1">
      <alignment horizontal="left" shrinkToFit="0" vertical="center" wrapText="1"/>
    </xf>
    <xf borderId="4" fillId="3" fontId="9" numFmtId="0" xfId="0" applyAlignment="1" applyBorder="1" applyFont="1">
      <alignment horizontal="left" readingOrder="0" vertical="center"/>
    </xf>
    <xf borderId="4" fillId="2" fontId="12" numFmtId="0" xfId="0" applyAlignment="1" applyBorder="1" applyFont="1">
      <alignment horizontal="left" shrinkToFit="0" vertical="center" wrapText="1"/>
    </xf>
    <xf borderId="4" fillId="2" fontId="12" numFmtId="0" xfId="0" applyAlignment="1" applyBorder="1" applyFont="1">
      <alignment horizontal="left" vertical="center"/>
    </xf>
    <xf borderId="4" fillId="2" fontId="12" numFmtId="0" xfId="0" applyAlignment="1" applyBorder="1" applyFont="1">
      <alignment horizontal="left" vertical="center"/>
    </xf>
    <xf borderId="4" fillId="2" fontId="12" numFmtId="0" xfId="0" applyAlignment="1" applyBorder="1" applyFont="1">
      <alignment horizontal="left" shrinkToFit="0" vertical="center" wrapText="1"/>
    </xf>
    <xf borderId="4" fillId="2" fontId="12" numFmtId="0" xfId="0" applyAlignment="1" applyBorder="1" applyFont="1">
      <alignment horizontal="left" readingOrder="0"/>
    </xf>
    <xf borderId="4" fillId="2" fontId="12" numFmtId="0" xfId="0" applyAlignment="1" applyBorder="1" applyFont="1">
      <alignment horizontal="left"/>
    </xf>
    <xf borderId="4" fillId="2" fontId="9" numFmtId="0" xfId="0" applyAlignment="1" applyBorder="1" applyFont="1">
      <alignment horizontal="left" readingOrder="0" shrinkToFit="0" wrapText="1"/>
    </xf>
    <xf borderId="4" fillId="2" fontId="9" numFmtId="0" xfId="0" applyAlignment="1" applyBorder="1" applyFont="1">
      <alignment horizontal="left" readingOrder="0"/>
    </xf>
    <xf borderId="4" fillId="2" fontId="13" numFmtId="0" xfId="0" applyAlignment="1" applyBorder="1" applyFont="1">
      <alignment horizontal="left" readingOrder="0" shrinkToFit="0" vertical="top" wrapText="0"/>
    </xf>
    <xf borderId="8" fillId="0" fontId="3" numFmtId="0" xfId="0" applyAlignment="1" applyBorder="1" applyFont="1">
      <alignment horizontal="center" readingOrder="0" shrinkToFit="0" vertical="center" wrapText="1"/>
    </xf>
    <xf borderId="4" fillId="2" fontId="12" numFmtId="0" xfId="0" applyAlignment="1" applyBorder="1" applyFont="1">
      <alignment horizontal="left" readingOrder="0" vertical="bottom"/>
    </xf>
    <xf borderId="4" fillId="2" fontId="12" numFmtId="0" xfId="0" applyAlignment="1" applyBorder="1" applyFont="1">
      <alignment horizontal="left" vertical="bottom"/>
    </xf>
    <xf borderId="4" fillId="2" fontId="12" numFmtId="0" xfId="0" applyAlignment="1" applyBorder="1" applyFont="1">
      <alignment horizontal="left" shrinkToFit="0" vertical="bottom" wrapText="1"/>
    </xf>
    <xf borderId="4" fillId="2" fontId="12" numFmtId="0" xfId="0" applyAlignment="1" applyBorder="1" applyFont="1">
      <alignment horizontal="left" shrinkToFit="0" wrapText="1"/>
    </xf>
    <xf borderId="0" fillId="2" fontId="14" numFmtId="0" xfId="0" applyAlignment="1" applyFont="1">
      <alignment horizontal="left" readingOrder="0"/>
    </xf>
    <xf borderId="3" fillId="0" fontId="4" numFmtId="0" xfId="0" applyAlignment="1" applyBorder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/>
    </xf>
    <xf borderId="4" fillId="2" fontId="12" numFmtId="0" xfId="0" applyAlignment="1" applyBorder="1" applyFont="1">
      <alignment horizontal="left" readingOrder="0" shrinkToFit="0" vertical="center" wrapText="1"/>
    </xf>
    <xf borderId="5" fillId="2" fontId="16" numFmtId="0" xfId="0" applyAlignment="1" applyBorder="1" applyFont="1">
      <alignment horizontal="center" vertical="bottom"/>
    </xf>
    <xf borderId="3" fillId="0" fontId="17" numFmtId="0" xfId="0" applyAlignment="1" applyBorder="1" applyFont="1">
      <alignment vertical="bottom"/>
    </xf>
    <xf borderId="3" fillId="2" fontId="17" numFmtId="0" xfId="0" applyAlignment="1" applyBorder="1" applyFont="1">
      <alignment vertical="bottom"/>
    </xf>
    <xf borderId="3" fillId="2" fontId="17" numFmtId="0" xfId="0" applyAlignment="1" applyBorder="1" applyFont="1">
      <alignment shrinkToFit="0" vertical="bottom" wrapText="1"/>
    </xf>
    <xf borderId="4" fillId="2" fontId="13" numFmtId="0" xfId="0" applyAlignment="1" applyBorder="1" applyFont="1">
      <alignment horizontal="left" readingOrder="0" vertical="center"/>
    </xf>
    <xf borderId="4" fillId="2" fontId="12" numFmtId="0" xfId="0" applyAlignment="1" applyBorder="1" applyFont="1">
      <alignment horizontal="left" readingOrder="0" vertical="center"/>
    </xf>
    <xf borderId="4" fillId="2" fontId="18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left" vertical="center"/>
    </xf>
    <xf borderId="4" fillId="2" fontId="19" numFmtId="0" xfId="0" applyAlignment="1" applyBorder="1" applyFont="1">
      <alignment horizontal="left" vertical="center"/>
    </xf>
    <xf borderId="4" fillId="0" fontId="5" numFmtId="0" xfId="0" applyAlignment="1" applyBorder="1" applyFont="1">
      <alignment readingOrder="0"/>
    </xf>
    <xf borderId="4" fillId="2" fontId="15" numFmtId="0" xfId="0" applyAlignment="1" applyBorder="1" applyFont="1">
      <alignment horizontal="center" readingOrder="0"/>
    </xf>
    <xf borderId="8" fillId="2" fontId="9" numFmtId="0" xfId="0" applyAlignment="1" applyBorder="1" applyFont="1">
      <alignment horizontal="left" readingOrder="0" vertical="center"/>
    </xf>
    <xf borderId="0" fillId="2" fontId="9" numFmtId="0" xfId="0" applyAlignment="1" applyFont="1">
      <alignment horizontal="left" readingOrder="0" vertical="center"/>
    </xf>
    <xf borderId="0" fillId="0" fontId="5" numFmtId="0" xfId="0" applyFont="1"/>
    <xf borderId="0" fillId="2" fontId="9" numFmtId="0" xfId="0" applyAlignment="1" applyFont="1">
      <alignment horizontal="left" shrinkToFit="0" vertical="center" wrapText="1"/>
    </xf>
    <xf borderId="0" fillId="2" fontId="9" numFmtId="0" xfId="0" applyAlignment="1" applyFont="1">
      <alignment horizontal="left" vertical="center"/>
    </xf>
    <xf borderId="0" fillId="2" fontId="9" numFmtId="0" xfId="0" applyAlignment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readingOrder="0" vertical="center"/>
    </xf>
    <xf borderId="4" fillId="2" fontId="15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17" numFmtId="0" xfId="0" applyAlignment="1" applyBorder="1" applyFont="1">
      <alignment horizontal="left" vertical="center"/>
    </xf>
    <xf borderId="4" fillId="2" fontId="16" numFmtId="0" xfId="0" applyAlignment="1" applyBorder="1" applyFont="1">
      <alignment horizontal="left" vertical="center"/>
    </xf>
    <xf borderId="4" fillId="0" fontId="5" numFmtId="0" xfId="0" applyBorder="1" applyFont="1"/>
    <xf borderId="0" fillId="0" fontId="12" numFmtId="0" xfId="0" applyAlignment="1" applyFont="1">
      <alignment horizontal="left" shrinkToFit="0" vertical="bottom" wrapText="0"/>
    </xf>
    <xf borderId="0" fillId="2" fontId="20" numFmtId="0" xfId="0" applyAlignment="1" applyFont="1">
      <alignment horizontal="center" readingOrder="0"/>
    </xf>
    <xf borderId="0" fillId="2" fontId="9" numFmtId="0" xfId="0" applyAlignment="1" applyFont="1">
      <alignment horizontal="left"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2" fontId="12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0" fillId="2" fontId="9" numFmtId="0" xfId="0" applyAlignment="1" applyFont="1">
      <alignment horizontal="left" shrinkToFit="0" vertical="center" wrapText="0"/>
    </xf>
    <xf borderId="0" fillId="0" fontId="12" numFmtId="0" xfId="0" applyAlignment="1" applyFont="1">
      <alignment horizontal="left" readingOrder="0" shrinkToFit="0" wrapText="0"/>
    </xf>
    <xf borderId="0" fillId="2" fontId="9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horizontal="left" shrinkToFit="0" vertical="center" wrapText="0"/>
    </xf>
    <xf borderId="4" fillId="0" fontId="12" numFmtId="0" xfId="0" applyAlignment="1" applyBorder="1" applyFont="1">
      <alignment horizontal="center" vertical="center"/>
    </xf>
    <xf borderId="4" fillId="0" fontId="12" numFmtId="165" xfId="0" applyAlignment="1" applyBorder="1" applyFont="1" applyNumberFormat="1">
      <alignment horizontal="center" readingOrder="0" vertical="center"/>
    </xf>
    <xf borderId="4" fillId="2" fontId="17" numFmtId="0" xfId="0" applyAlignment="1" applyBorder="1" applyFont="1">
      <alignment shrinkToFit="0" wrapText="1"/>
    </xf>
    <xf borderId="4" fillId="0" fontId="12" numFmtId="0" xfId="0" applyAlignment="1" applyBorder="1" applyFont="1">
      <alignment horizontal="center" readingOrder="0" vertical="center"/>
    </xf>
    <xf borderId="4" fillId="2" fontId="12" numFmtId="165" xfId="0" applyAlignment="1" applyBorder="1" applyFont="1" applyNumberFormat="1">
      <alignment horizontal="center" readingOrder="0" vertical="center"/>
    </xf>
    <xf borderId="4" fillId="3" fontId="12" numFmtId="0" xfId="0" applyAlignment="1" applyBorder="1" applyFont="1">
      <alignment horizontal="center" readingOrder="0" vertical="center"/>
    </xf>
    <xf borderId="4" fillId="3" fontId="12" numFmtId="165" xfId="0" applyAlignment="1" applyBorder="1" applyFont="1" applyNumberFormat="1">
      <alignment horizontal="center" readingOrder="0" vertical="center"/>
    </xf>
    <xf borderId="4" fillId="3" fontId="17" numFmtId="0" xfId="0" applyAlignment="1" applyBorder="1" applyFont="1">
      <alignment shrinkToFit="0" wrapText="1"/>
    </xf>
    <xf borderId="4" fillId="3" fontId="12" numFmtId="0" xfId="0" applyAlignment="1" applyBorder="1" applyFont="1">
      <alignment horizontal="center" vertical="center"/>
    </xf>
    <xf borderId="4" fillId="0" fontId="21" numFmtId="0" xfId="0" applyAlignment="1" applyBorder="1" applyFont="1">
      <alignment shrinkToFit="0" vertical="bottom" wrapText="1"/>
    </xf>
    <xf borderId="3" fillId="0" fontId="21" numFmtId="0" xfId="0" applyAlignment="1" applyBorder="1" applyFont="1">
      <alignment shrinkToFit="0" vertical="bottom" wrapText="1"/>
    </xf>
    <xf borderId="0" fillId="4" fontId="22" numFmtId="0" xfId="0" applyAlignment="1" applyFill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Font="1"/>
    <xf borderId="4" fillId="2" fontId="17" numFmtId="0" xfId="0" applyAlignment="1" applyBorder="1" applyFont="1">
      <alignment readingOrder="0" shrinkToFit="0" wrapText="1"/>
    </xf>
    <xf borderId="1" fillId="0" fontId="25" numFmtId="0" xfId="0" applyAlignment="1" applyBorder="1" applyFont="1">
      <alignment horizontal="center" shrinkToFit="0" wrapText="1"/>
    </xf>
    <xf borderId="9" fillId="2" fontId="25" numFmtId="0" xfId="0" applyAlignment="1" applyBorder="1" applyFont="1">
      <alignment horizontal="center" vertical="bottom"/>
    </xf>
    <xf borderId="9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4" fillId="0" fontId="26" numFmtId="0" xfId="0" applyAlignment="1" applyBorder="1" applyFont="1">
      <alignment horizontal="center" shrinkToFit="0" wrapText="1"/>
    </xf>
    <xf borderId="3" fillId="2" fontId="26" numFmtId="0" xfId="0" applyAlignment="1" applyBorder="1" applyFont="1">
      <alignment horizontal="center" vertical="bottom"/>
    </xf>
    <xf borderId="2" fillId="2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wrapText="1"/>
    </xf>
    <xf borderId="3" fillId="0" fontId="17" numFmtId="0" xfId="0" applyAlignment="1" applyBorder="1" applyFont="1">
      <alignment readingOrder="0" shrinkToFit="0" wrapText="1"/>
    </xf>
    <xf borderId="3" fillId="0" fontId="27" numFmtId="0" xfId="0" applyAlignment="1" applyBorder="1" applyFont="1">
      <alignment shrinkToFit="0" wrapText="1"/>
    </xf>
    <xf borderId="4" fillId="0" fontId="28" numFmtId="0" xfId="0" applyAlignment="1" applyBorder="1" applyFont="1">
      <alignment horizontal="center" shrinkToFit="0" wrapText="1"/>
    </xf>
    <xf borderId="3" fillId="0" fontId="17" numFmtId="0" xfId="0" applyAlignment="1" applyBorder="1" applyFont="1">
      <alignment shrinkToFit="0" vertical="bottom" wrapText="1"/>
    </xf>
    <xf borderId="4" fillId="0" fontId="29" numFmtId="0" xfId="0" applyAlignment="1" applyBorder="1" applyFont="1">
      <alignment horizontal="center" shrinkToFit="0" wrapText="1"/>
    </xf>
    <xf borderId="0" fillId="2" fontId="20" numFmtId="0" xfId="0" applyAlignment="1" applyFont="1">
      <alignment horizontal="left" readingOrder="0"/>
    </xf>
    <xf borderId="0" fillId="2" fontId="30" numFmtId="0" xfId="0" applyAlignment="1" applyFont="1">
      <alignment readingOrder="0"/>
    </xf>
    <xf borderId="0" fillId="2" fontId="30" numFmtId="0" xfId="0" applyAlignment="1" applyFont="1">
      <alignment horizontal="left" readingOrder="0"/>
    </xf>
    <xf borderId="0" fillId="2" fontId="31" numFmtId="0" xfId="0" applyAlignment="1" applyFont="1">
      <alignment horizontal="left" readingOrder="0"/>
    </xf>
    <xf borderId="10" fillId="0" fontId="3" numFmtId="0" xfId="0" applyAlignment="1" applyBorder="1" applyFont="1">
      <alignment horizontal="center" readingOrder="0" shrinkToFit="0" vertical="center" wrapText="1"/>
    </xf>
    <xf borderId="10" fillId="2" fontId="29" numFmtId="0" xfId="0" applyAlignment="1" applyBorder="1" applyFont="1">
      <alignment horizontal="center" vertical="bottom"/>
    </xf>
    <xf borderId="0" fillId="2" fontId="29" numFmtId="0" xfId="0" applyAlignment="1" applyFont="1">
      <alignment horizontal="center" vertical="bottom"/>
    </xf>
    <xf borderId="11" fillId="0" fontId="7" numFmtId="0" xfId="0" applyAlignment="1" applyBorder="1" applyFont="1">
      <alignment vertical="bottom"/>
    </xf>
    <xf borderId="4" fillId="0" fontId="25" numFmtId="0" xfId="0" applyAlignment="1" applyBorder="1" applyFont="1">
      <alignment horizontal="center" shrinkToFit="0" wrapText="1"/>
    </xf>
    <xf borderId="10" fillId="2" fontId="25" numFmtId="0" xfId="0" applyAlignment="1" applyBorder="1" applyFont="1">
      <alignment horizontal="center" vertical="bottom"/>
    </xf>
    <xf borderId="8" fillId="2" fontId="25" numFmtId="0" xfId="0" applyAlignment="1" applyBorder="1" applyFont="1">
      <alignment horizontal="center" vertical="bottom"/>
    </xf>
    <xf borderId="3" fillId="0" fontId="17" numFmtId="0" xfId="0" applyBorder="1" applyFont="1"/>
    <xf borderId="10" fillId="2" fontId="17" numFmtId="0" xfId="0" applyAlignment="1" applyBorder="1" applyFont="1">
      <alignment vertical="bottom"/>
    </xf>
    <xf borderId="4" fillId="0" fontId="19" numFmtId="165" xfId="0" applyAlignment="1" applyBorder="1" applyFont="1" applyNumberFormat="1">
      <alignment horizontal="left" readingOrder="0" vertical="center"/>
    </xf>
    <xf borderId="4" fillId="2" fontId="19" numFmtId="0" xfId="0" applyAlignment="1" applyBorder="1" applyFont="1">
      <alignment horizontal="left" readingOrder="0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4" fillId="2" fontId="19" numFmtId="0" xfId="0" applyAlignment="1" applyBorder="1" applyFont="1">
      <alignment horizontal="left" readingOrder="0" vertical="center"/>
    </xf>
    <xf borderId="8" fillId="0" fontId="19" numFmtId="0" xfId="0" applyAlignment="1" applyBorder="1" applyFont="1">
      <alignment horizontal="left" shrinkToFit="0" vertical="center" wrapText="1"/>
    </xf>
    <xf borderId="4" fillId="2" fontId="19" numFmtId="0" xfId="0" applyAlignment="1" applyBorder="1" applyFont="1">
      <alignment horizontal="left" shrinkToFit="0" vertical="center" wrapText="1"/>
    </xf>
    <xf borderId="4" fillId="2" fontId="32" numFmtId="0" xfId="0" applyAlignment="1" applyBorder="1" applyFont="1">
      <alignment shrinkToFit="0" wrapText="1"/>
    </xf>
    <xf borderId="3" fillId="0" fontId="32" numFmtId="0" xfId="0" applyAlignment="1" applyBorder="1" applyFont="1">
      <alignment shrinkToFit="0" wrapText="1"/>
    </xf>
    <xf borderId="3" fillId="2" fontId="3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/>
    </xf>
    <xf borderId="4" fillId="0" fontId="33" numFmtId="0" xfId="0" applyAlignment="1" applyBorder="1" applyFont="1">
      <alignment shrinkToFit="0" wrapText="1"/>
    </xf>
    <xf borderId="3" fillId="0" fontId="33" numFmtId="0" xfId="0" applyAlignment="1" applyBorder="1" applyFont="1">
      <alignment shrinkToFit="0" wrapText="1"/>
    </xf>
    <xf borderId="2" fillId="2" fontId="19" numFmtId="0" xfId="0" applyAlignment="1" applyBorder="1" applyFont="1">
      <alignment horizontal="left" vertical="center"/>
    </xf>
    <xf borderId="3" fillId="0" fontId="34" numFmtId="0" xfId="0" applyAlignment="1" applyBorder="1" applyFont="1">
      <alignment horizontal="center" shrinkToFit="0" wrapText="1"/>
    </xf>
    <xf borderId="4" fillId="0" fontId="25" numFmtId="0" xfId="0" applyAlignment="1" applyBorder="1" applyFont="1">
      <alignment horizontal="center" readingOrder="0" shrinkToFit="0" vertical="center" wrapText="1"/>
    </xf>
    <xf borderId="0" fillId="2" fontId="35" numFmtId="0" xfId="0" applyAlignment="1" applyFont="1">
      <alignment horizontal="left" readingOrder="0"/>
    </xf>
    <xf borderId="4" fillId="0" fontId="10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horizontal="left" readingOrder="0" vertical="center"/>
    </xf>
    <xf borderId="4" fillId="0" fontId="36" numFmtId="0" xfId="0" applyAlignment="1" applyBorder="1" applyFont="1">
      <alignment horizontal="left" shrinkToFit="0" vertical="center" wrapText="1"/>
    </xf>
    <xf borderId="4" fillId="5" fontId="25" numFmtId="0" xfId="0" applyAlignment="1" applyBorder="1" applyFill="1" applyFont="1">
      <alignment horizontal="center" shrinkToFit="0" wrapText="1"/>
    </xf>
    <xf borderId="1" fillId="0" fontId="37" numFmtId="0" xfId="0" applyAlignment="1" applyBorder="1" applyFont="1">
      <alignment horizontal="center" readingOrder="0" shrinkToFit="0" wrapText="1"/>
    </xf>
    <xf borderId="0" fillId="2" fontId="37" numFmtId="0" xfId="0" applyAlignment="1" applyFont="1">
      <alignment horizontal="center" readingOrder="0"/>
    </xf>
    <xf borderId="4" fillId="0" fontId="37" numFmtId="0" xfId="0" applyAlignment="1" applyBorder="1" applyFont="1">
      <alignment horizontal="center" readingOrder="0" shrinkToFit="0" wrapText="1"/>
    </xf>
    <xf borderId="0" fillId="2" fontId="38" numFmtId="0" xfId="0" applyAlignment="1" applyFont="1">
      <alignment readingOrder="0"/>
    </xf>
    <xf borderId="4" fillId="0" fontId="7" numFmtId="0" xfId="0" applyAlignment="1" applyBorder="1" applyFont="1">
      <alignment readingOrder="0" vertical="bottom"/>
    </xf>
    <xf borderId="3" fillId="0" fontId="7" numFmtId="0" xfId="0" applyAlignment="1" applyBorder="1" applyFont="1">
      <alignment vertical="bottom"/>
    </xf>
    <xf borderId="3" fillId="0" fontId="7" numFmtId="0" xfId="0" applyAlignment="1" applyBorder="1" applyFont="1">
      <alignment shrinkToFit="0" vertical="bottom" wrapText="1"/>
    </xf>
    <xf borderId="0" fillId="0" fontId="7" numFmtId="0" xfId="0" applyAlignment="1" applyFont="1">
      <alignment vertical="bottom"/>
    </xf>
    <xf borderId="2" fillId="0" fontId="7" numFmtId="0" xfId="0" applyAlignment="1" applyBorder="1" applyFont="1">
      <alignment vertical="bottom"/>
    </xf>
    <xf borderId="4" fillId="0" fontId="19" numFmtId="0" xfId="0" applyAlignment="1" applyBorder="1" applyFont="1">
      <alignment horizontal="left" readingOrder="0" shrinkToFit="0" vertical="center" wrapText="1"/>
    </xf>
    <xf borderId="0" fillId="2" fontId="39" numFmtId="0" xfId="0" applyAlignment="1" applyFont="1">
      <alignment horizontal="left" readingOrder="0" shrinkToFit="0" vertical="top" wrapText="0"/>
    </xf>
    <xf borderId="4" fillId="0" fontId="9" numFmtId="165" xfId="0" applyAlignment="1" applyBorder="1" applyFont="1" applyNumberFormat="1">
      <alignment horizontal="left" readingOrder="0" vertical="center"/>
    </xf>
    <xf borderId="4" fillId="0" fontId="9" numFmtId="0" xfId="0" applyAlignment="1" applyBorder="1" applyFont="1">
      <alignment horizontal="left" shrinkToFit="0" vertical="center" wrapText="1"/>
    </xf>
    <xf borderId="8" fillId="2" fontId="17" numFmtId="0" xfId="0" applyAlignment="1" applyBorder="1" applyFont="1">
      <alignment vertical="bottom"/>
    </xf>
    <xf borderId="3" fillId="0" fontId="17" numFmtId="0" xfId="0" applyAlignment="1" applyBorder="1" applyFont="1">
      <alignment shrinkToFit="0" wrapText="1"/>
    </xf>
    <xf borderId="0" fillId="2" fontId="40" numFmtId="0" xfId="0" applyAlignment="1" applyFont="1">
      <alignment horizontal="center" readingOrder="0"/>
    </xf>
    <xf borderId="3" fillId="0" fontId="26" numFmtId="0" xfId="0" applyAlignment="1" applyBorder="1" applyFont="1">
      <alignment horizontal="center" shrinkToFit="0" wrapText="1"/>
    </xf>
    <xf borderId="4" fillId="2" fontId="17" numFmtId="0" xfId="0" applyAlignment="1" applyBorder="1" applyFont="1">
      <alignment vertical="bottom"/>
    </xf>
    <xf borderId="3" fillId="2" fontId="7" numFmtId="0" xfId="0" applyAlignment="1" applyBorder="1" applyFont="1">
      <alignment vertical="bottom"/>
    </xf>
    <xf borderId="4" fillId="0" fontId="17" numFmtId="0" xfId="0" applyAlignment="1" applyBorder="1" applyFont="1">
      <alignment horizontal="center" shrinkToFit="0" wrapText="1"/>
    </xf>
    <xf borderId="7" fillId="0" fontId="17" numFmtId="0" xfId="0" applyAlignment="1" applyBorder="1" applyFont="1">
      <alignment horizontal="center" shrinkToFit="0" wrapText="1"/>
    </xf>
    <xf borderId="4" fillId="0" fontId="20" numFmtId="0" xfId="0" applyAlignment="1" applyBorder="1" applyFont="1">
      <alignment horizontal="left" shrinkToFit="0" vertical="center" wrapText="1"/>
    </xf>
    <xf borderId="7" fillId="0" fontId="20" numFmtId="0" xfId="0" applyAlignment="1" applyBorder="1" applyFont="1">
      <alignment horizontal="left" shrinkToFit="0" vertical="center" wrapText="1"/>
    </xf>
    <xf borderId="3" fillId="0" fontId="20" numFmtId="0" xfId="0" applyAlignment="1" applyBorder="1" applyFont="1">
      <alignment horizontal="left" shrinkToFit="0" vertical="center" wrapText="1"/>
    </xf>
    <xf borderId="3" fillId="2" fontId="20" numFmtId="0" xfId="0" applyAlignment="1" applyBorder="1" applyFont="1">
      <alignment horizontal="left" shrinkToFit="0" vertical="center" wrapText="1"/>
    </xf>
    <xf borderId="3" fillId="2" fontId="20" numFmtId="0" xfId="0" applyAlignment="1" applyBorder="1" applyFont="1">
      <alignment horizontal="left" vertical="center"/>
    </xf>
    <xf borderId="4" fillId="0" fontId="41" numFmtId="0" xfId="0" applyAlignment="1" applyBorder="1" applyFont="1">
      <alignment horizontal="center" shrinkToFit="0" vertical="bottom" wrapText="1"/>
    </xf>
    <xf borderId="7" fillId="0" fontId="25" numFmtId="0" xfId="0" applyAlignment="1" applyBorder="1" applyFont="1">
      <alignment horizontal="center" shrinkToFit="0" vertical="bottom" wrapText="1"/>
    </xf>
    <xf borderId="3" fillId="0" fontId="21" numFmtId="0" xfId="0" applyAlignment="1" applyBorder="1" applyFont="1">
      <alignment readingOrder="0" shrinkToFit="0" vertical="bottom" wrapText="1"/>
    </xf>
    <xf borderId="0" fillId="0" fontId="42" numFmtId="0" xfId="0" applyAlignment="1" applyFont="1">
      <alignment horizontal="center" shrinkToFit="0" vertical="top" wrapText="0"/>
    </xf>
    <xf borderId="0" fillId="0" fontId="42" numFmtId="0" xfId="0" applyAlignment="1" applyFont="1">
      <alignment horizontal="left" shrinkToFit="0" vertical="top" wrapText="0"/>
    </xf>
    <xf borderId="0" fillId="0" fontId="42" numFmtId="0" xfId="0" applyAlignment="1" applyFont="1">
      <alignment horizontal="right" shrinkToFit="0" vertical="top" wrapText="0"/>
    </xf>
    <xf borderId="0" fillId="0" fontId="42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shrinkToFit="0" wrapText="0"/>
    </xf>
    <xf borderId="0" fillId="0" fontId="12" numFmtId="0" xfId="0" applyAlignment="1" applyFont="1">
      <alignment horizontal="center" readingOrder="0" shrinkToFit="0" wrapText="0"/>
    </xf>
    <xf borderId="0" fillId="2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shrinkToFit="0" wrapText="0"/>
    </xf>
    <xf borderId="0" fillId="6" fontId="1" numFmtId="0" xfId="0" applyAlignment="1" applyFill="1" applyFont="1">
      <alignment horizontal="left" readingOrder="0" shrinkToFit="0" wrapText="0"/>
    </xf>
    <xf borderId="0" fillId="2" fontId="43" numFmtId="0" xfId="0" applyAlignment="1" applyFont="1">
      <alignment horizontal="left" shrinkToFit="0" vertical="center" wrapText="0"/>
    </xf>
    <xf borderId="0" fillId="0" fontId="12" numFmtId="0" xfId="0" applyAlignment="1" applyFont="1">
      <alignment horizontal="right" shrinkToFit="0" vertical="bottom" wrapText="0"/>
    </xf>
    <xf borderId="0" fillId="2" fontId="19" numFmtId="0" xfId="0" applyAlignment="1" applyFont="1">
      <alignment horizontal="left" shrinkToFit="0" vertical="center" wrapText="0"/>
    </xf>
    <xf borderId="0" fillId="2" fontId="9" numFmtId="0" xfId="0" applyAlignment="1" applyFont="1">
      <alignment horizontal="right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0" fillId="2" fontId="12" numFmtId="0" xfId="0" applyAlignment="1" applyFont="1">
      <alignment horizontal="left" readingOrder="0" shrinkToFit="0" vertical="center" wrapText="0"/>
    </xf>
    <xf borderId="0" fillId="0" fontId="12" numFmtId="0" xfId="0" applyAlignment="1" applyFont="1">
      <alignment horizontal="right" readingOrder="0" shrinkToFit="0" vertical="center" wrapText="0"/>
    </xf>
    <xf borderId="0" fillId="2" fontId="12" numFmtId="0" xfId="0" applyAlignment="1" applyFont="1">
      <alignment horizontal="left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horizontal="left" readingOrder="0" shrinkToFit="0" vertical="bottom" wrapText="0"/>
    </xf>
    <xf borderId="0" fillId="2" fontId="9" numFmtId="0" xfId="0" applyAlignment="1" applyFont="1">
      <alignment horizontal="right" shrinkToFit="0" vertical="center" wrapText="0"/>
    </xf>
    <xf borderId="0" fillId="0" fontId="44" numFmtId="0" xfId="0" applyAlignment="1" applyFont="1">
      <alignment horizontal="left" shrinkToFit="0" vertical="center" wrapText="0"/>
    </xf>
    <xf borderId="0" fillId="0" fontId="12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right" readingOrder="0" shrinkToFit="0" wrapText="0"/>
    </xf>
    <xf borderId="0" fillId="2" fontId="35" numFmtId="0" xfId="0" applyAlignment="1" applyFont="1">
      <alignment readingOrder="0"/>
    </xf>
    <xf borderId="0" fillId="2" fontId="12" numFmtId="0" xfId="0" applyAlignment="1" applyFont="1">
      <alignment horizontal="right" readingOrder="0" shrinkToFit="0" vertical="bottom" wrapText="0"/>
    </xf>
    <xf borderId="0" fillId="2" fontId="12" numFmtId="0" xfId="0" applyAlignment="1" applyFont="1">
      <alignment horizontal="left" vertical="bottom"/>
    </xf>
    <xf borderId="0" fillId="0" fontId="12" numFmtId="0" xfId="0" applyAlignment="1" applyFont="1">
      <alignment horizontal="right" shrinkToFit="0" wrapText="0"/>
    </xf>
    <xf borderId="0" fillId="0" fontId="12" numFmtId="0" xfId="0" applyAlignment="1" applyFont="1">
      <alignment horizontal="left" readingOrder="0" vertical="center"/>
    </xf>
    <xf borderId="0" fillId="0" fontId="17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7" numFmtId="0" xfId="0" applyAlignment="1" applyFont="1">
      <alignment readingOrder="0" vertical="bottom"/>
    </xf>
    <xf borderId="0" fillId="0" fontId="12" numFmtId="0" xfId="0" applyAlignment="1" applyFont="1">
      <alignment horizontal="right" readingOrder="0"/>
    </xf>
    <xf borderId="0" fillId="2" fontId="17" numFmtId="0" xfId="0" applyAlignment="1" applyFont="1">
      <alignment horizontal="right" readingOrder="0" vertical="bottom"/>
    </xf>
    <xf borderId="0" fillId="2" fontId="17" numFmtId="0" xfId="0" applyAlignment="1" applyFont="1">
      <alignment shrinkToFit="0" vertical="bottom" wrapText="1"/>
    </xf>
    <xf borderId="0" fillId="0" fontId="12" numFmtId="0" xfId="0" applyAlignment="1" applyFont="1">
      <alignment horizontal="center" shrinkToFit="0" wrapText="0"/>
    </xf>
    <xf borderId="0" fillId="2" fontId="45" numFmtId="0" xfId="0" applyAlignment="1" applyFont="1">
      <alignment readingOrder="0"/>
    </xf>
    <xf borderId="4" fillId="0" fontId="46" numFmtId="0" xfId="0" applyAlignment="1" applyBorder="1" applyFont="1">
      <alignment horizontal="center" readingOrder="0"/>
    </xf>
    <xf borderId="3" fillId="0" fontId="46" numFmtId="0" xfId="0" applyAlignment="1" applyBorder="1" applyFont="1">
      <alignment horizontal="center" readingOrder="0"/>
    </xf>
    <xf borderId="3" fillId="2" fontId="46" numFmtId="0" xfId="0" applyAlignment="1" applyBorder="1" applyFont="1">
      <alignment horizontal="center" readingOrder="0"/>
    </xf>
    <xf borderId="0" fillId="2" fontId="47" numFmtId="0" xfId="0" applyAlignment="1" applyFont="1">
      <alignment horizontal="left" shrinkToFit="0" vertical="center" wrapText="0"/>
    </xf>
    <xf borderId="0" fillId="2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2" fontId="50" numFmtId="0" xfId="0" applyAlignment="1" applyFont="1">
      <alignment horizontal="left" readingOrder="0"/>
    </xf>
    <xf borderId="0" fillId="0" fontId="17" numFmtId="0" xfId="0" applyAlignment="1" applyFont="1">
      <alignment vertical="bottom"/>
    </xf>
    <xf borderId="0" fillId="2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0" fontId="51" numFmtId="0" xfId="0" applyAlignment="1" applyFont="1">
      <alignment vertical="bottom"/>
    </xf>
    <xf borderId="0" fillId="2" fontId="52" numFmtId="0" xfId="0" applyAlignment="1" applyFont="1">
      <alignment readingOrder="0"/>
    </xf>
    <xf borderId="0" fillId="2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2" fontId="52" numFmtId="0" xfId="0" applyAlignment="1" applyFont="1">
      <alignment vertical="bottom"/>
    </xf>
    <xf borderId="0" fillId="2" fontId="53" numFmtId="0" xfId="0" applyAlignment="1" applyFont="1">
      <alignment vertical="bottom"/>
    </xf>
    <xf borderId="0" fillId="2" fontId="48" numFmtId="0" xfId="0" applyAlignment="1" applyFont="1">
      <alignment vertical="bottom"/>
    </xf>
    <xf borderId="0" fillId="0" fontId="17" numFmtId="0" xfId="0" applyAlignment="1" applyFont="1">
      <alignment horizontal="left" vertical="bottom"/>
    </xf>
    <xf borderId="0" fillId="0" fontId="54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mailto:Bishla@aud.ac.in" TargetMode="External"/><Relationship Id="rId2" Type="http://schemas.openxmlformats.org/officeDocument/2006/relationships/hyperlink" Target="mailto:anurag@gipe.ac.in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mailto:Bishla@aud.ac.in" TargetMode="External"/><Relationship Id="rId2" Type="http://schemas.openxmlformats.org/officeDocument/2006/relationships/hyperlink" Target="mailto:anurag@gipe.ac.in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mailto:Bishla@aud.ac.in" TargetMode="External"/><Relationship Id="rId2" Type="http://schemas.openxmlformats.org/officeDocument/2006/relationships/hyperlink" Target="mailto:anurag@gipe.ac.in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Bishla@aud.ac.in" TargetMode="External"/><Relationship Id="rId2" Type="http://schemas.openxmlformats.org/officeDocument/2006/relationships/hyperlink" Target="mailto:Bishla@aud.ac.in" TargetMode="External"/><Relationship Id="rId3" Type="http://schemas.openxmlformats.org/officeDocument/2006/relationships/hyperlink" Target="mailto:Bishla@aud.ac.in" TargetMode="External"/><Relationship Id="rId4" Type="http://schemas.openxmlformats.org/officeDocument/2006/relationships/hyperlink" Target="mailto:Bishla@aud.ac.in" TargetMode="External"/><Relationship Id="rId5" Type="http://schemas.openxmlformats.org/officeDocument/2006/relationships/hyperlink" Target="mailto:anurag@gipe.ac.in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Bishla@aud.ac.in" TargetMode="External"/><Relationship Id="rId2" Type="http://schemas.openxmlformats.org/officeDocument/2006/relationships/hyperlink" Target="mailto:Bishla@aud.ac.in" TargetMode="External"/><Relationship Id="rId3" Type="http://schemas.openxmlformats.org/officeDocument/2006/relationships/hyperlink" Target="mailto:Bishla@aud.ac.in" TargetMode="External"/><Relationship Id="rId4" Type="http://schemas.openxmlformats.org/officeDocument/2006/relationships/hyperlink" Target="mailto:Bishla@aud.ac.in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8jFmom9TUKioyeSWIWK0QyeOp0IZRBeJ/view?usp=drivesdk" TargetMode="External"/><Relationship Id="rId22" Type="http://schemas.openxmlformats.org/officeDocument/2006/relationships/hyperlink" Target="https://drive.google.com/file/d/1lUIyI3xLFhpRT21J5dUgxY2hlGKr341C/view?usp=drivesdk" TargetMode="External"/><Relationship Id="rId21" Type="http://schemas.openxmlformats.org/officeDocument/2006/relationships/hyperlink" Target="https://drive.google.com/file/d/1YRbzE2aWhMENqfZ266WMJKh38I13fCoH/view?usp=drivesdk" TargetMode="External"/><Relationship Id="rId24" Type="http://schemas.openxmlformats.org/officeDocument/2006/relationships/hyperlink" Target="https://drive.google.com/file/d/1hIk80qGQeCHL9ExZj9E8zj5OUP-n9NNG/view?usp=drivesdk" TargetMode="External"/><Relationship Id="rId23" Type="http://schemas.openxmlformats.org/officeDocument/2006/relationships/hyperlink" Target="https://drive.google.com/file/d/1JVDJnet5MfE5QVbfwbyiwOC503rNX6Qg/view?usp=drivesdk" TargetMode="External"/><Relationship Id="rId1" Type="http://schemas.openxmlformats.org/officeDocument/2006/relationships/hyperlink" Target="https://drive.google.com/file/d/1fixu1bvQRaXaQHkTZ5bL98KMqF3bf374/view?usp=drivesdk" TargetMode="External"/><Relationship Id="rId2" Type="http://schemas.openxmlformats.org/officeDocument/2006/relationships/hyperlink" Target="https://drive.google.com/file/d/1tOfrzlGkMQn6be8y2Y3nVfwvbWI0oaW4/view?usp=drivesdk" TargetMode="External"/><Relationship Id="rId3" Type="http://schemas.openxmlformats.org/officeDocument/2006/relationships/hyperlink" Target="https://drive.google.com/file/d/1RiOuUGni319PhaC9XuO0CMdlQSWSFHfn/view?usp=drivesdk" TargetMode="External"/><Relationship Id="rId4" Type="http://schemas.openxmlformats.org/officeDocument/2006/relationships/hyperlink" Target="https://drive.google.com/file/d/1oOCNRRU283UhvpHoiaMfK-8IpwAHO7ac/view?usp=drivesdk" TargetMode="External"/><Relationship Id="rId9" Type="http://schemas.openxmlformats.org/officeDocument/2006/relationships/hyperlink" Target="https://drive.google.com/file/d/1o5hCVsPxtcPz74BTN4_AXvQkFZUfEbHx/view?usp=drivesdk" TargetMode="External"/><Relationship Id="rId26" Type="http://schemas.openxmlformats.org/officeDocument/2006/relationships/hyperlink" Target="https://drive.google.com/file/d/1QFJ0M3ywoeDq2ZB7dbvHfy9BdgFKM87h/view?usp=drivesdk" TargetMode="External"/><Relationship Id="rId25" Type="http://schemas.openxmlformats.org/officeDocument/2006/relationships/hyperlink" Target="mailto:anurag@gipe.ac.in" TargetMode="External"/><Relationship Id="rId28" Type="http://schemas.openxmlformats.org/officeDocument/2006/relationships/hyperlink" Target="https://drive.google.com/file/d/1D2_3tZdH8lRpVEJ9sFE1X0bl5pBiNWKd/view?usp=drivesdk" TargetMode="External"/><Relationship Id="rId27" Type="http://schemas.openxmlformats.org/officeDocument/2006/relationships/hyperlink" Target="https://drive.google.com/file/d/1iBau-O5ZbJ8UJ6GHR1Jqs_BwpLIzoTTo/view?usp=drivesdk" TargetMode="External"/><Relationship Id="rId5" Type="http://schemas.openxmlformats.org/officeDocument/2006/relationships/hyperlink" Target="https://drive.google.com/file/d/18ZKHZnf5gdnXNzmf4-8bnYkrTBPYqjBM/view?usp=drivesdk" TargetMode="External"/><Relationship Id="rId6" Type="http://schemas.openxmlformats.org/officeDocument/2006/relationships/hyperlink" Target="https://drive.google.com/file/d/1niHOdLye8KW1TU4xP7fwEhevUClfRnBd/view?usp=drivesdk" TargetMode="External"/><Relationship Id="rId29" Type="http://schemas.openxmlformats.org/officeDocument/2006/relationships/hyperlink" Target="https://drive.google.com/file/d/1Z5JclLS0iitIzQ8-0ZgeONmUYEYxfZZU/view?usp=drivesdk" TargetMode="External"/><Relationship Id="rId7" Type="http://schemas.openxmlformats.org/officeDocument/2006/relationships/hyperlink" Target="https://drive.google.com/file/d/1wVXvGb3H27_zBpo9GOA3WOet-Pa2yRf4/view?usp=drivesdk" TargetMode="External"/><Relationship Id="rId8" Type="http://schemas.openxmlformats.org/officeDocument/2006/relationships/hyperlink" Target="https://drive.google.com/file/d/1Ws_WOxfMlOaflMHoE3g1n8RpWRjPXaEV/view?usp=drivesdk" TargetMode="External"/><Relationship Id="rId31" Type="http://schemas.openxmlformats.org/officeDocument/2006/relationships/hyperlink" Target="https://drive.google.com/file/d/1PGGemy0bj1Yb0oUn6zSdnAsms6Vtpn1I/view?usp=drivesdk" TargetMode="External"/><Relationship Id="rId30" Type="http://schemas.openxmlformats.org/officeDocument/2006/relationships/hyperlink" Target="https://drive.google.com/file/d/1vfCqdxOUg60bXYI-CNq7HUwmoKPbBFCg/view?usp=drivesdk" TargetMode="External"/><Relationship Id="rId11" Type="http://schemas.openxmlformats.org/officeDocument/2006/relationships/hyperlink" Target="https://drive.google.com/file/d/1U-yfJ3c-MpOvGF7uDl85AJRUvA9RrbU5/view?usp=drivesdk" TargetMode="External"/><Relationship Id="rId33" Type="http://schemas.openxmlformats.org/officeDocument/2006/relationships/hyperlink" Target="https://drive.google.com/file/d/1Kz-wmLKuoEbP5E4mn4ikqzMWsrNCQxp1/view?usp=drivesdk" TargetMode="External"/><Relationship Id="rId10" Type="http://schemas.openxmlformats.org/officeDocument/2006/relationships/hyperlink" Target="https://drive.google.com/file/d/1YZWDKOgG91cu6qjSAs4FY2BjNga31kUQ/view?usp=drivesdk" TargetMode="External"/><Relationship Id="rId32" Type="http://schemas.openxmlformats.org/officeDocument/2006/relationships/hyperlink" Target="https://drive.google.com/file/d/1rHCD9pJQOM7BO5bDb5rEM7gOZjUDz3rR/view?usp=drivesdk" TargetMode="External"/><Relationship Id="rId13" Type="http://schemas.openxmlformats.org/officeDocument/2006/relationships/hyperlink" Target="https://drive.google.com/file/d/1V6nkPGI7ZYVF25qrCMsgSyZOVApBfdiL/view?usp=drivesdk" TargetMode="External"/><Relationship Id="rId35" Type="http://schemas.openxmlformats.org/officeDocument/2006/relationships/hyperlink" Target="https://drive.google.com/file/d/1tBrRsryZGVTtbaTsWGKo3448871y2vp1/view?usp=drivesdk" TargetMode="External"/><Relationship Id="rId12" Type="http://schemas.openxmlformats.org/officeDocument/2006/relationships/hyperlink" Target="https://drive.google.com/file/d/1Ti47bwg-BmVcqQEYjdtAfhcqfGOUUWEj/view?usp=drivesdk" TargetMode="External"/><Relationship Id="rId34" Type="http://schemas.openxmlformats.org/officeDocument/2006/relationships/hyperlink" Target="https://drive.google.com/file/d/1fA2dsypAb-itgDTB0qHD_YJbPOV-XFZr/view?usp=drivesdk" TargetMode="External"/><Relationship Id="rId15" Type="http://schemas.openxmlformats.org/officeDocument/2006/relationships/hyperlink" Target="https://drive.google.com/file/d/1h4Y7b2vWYJmXoy7X_vavvWQ6_y3tTY0B/view?usp=drivesdk" TargetMode="External"/><Relationship Id="rId37" Type="http://schemas.openxmlformats.org/officeDocument/2006/relationships/hyperlink" Target="https://drive.google.com/file/d/1XyUhw0Xueq8-H7eLZz7mx-9NpkKB-gw4/view?usp=drivesdk" TargetMode="External"/><Relationship Id="rId14" Type="http://schemas.openxmlformats.org/officeDocument/2006/relationships/hyperlink" Target="https://drive.google.com/file/d/1oxK3gzgtuLV5BLTi-zIGlLDQJ_VKPnPz/view?usp=drivesdk" TargetMode="External"/><Relationship Id="rId36" Type="http://schemas.openxmlformats.org/officeDocument/2006/relationships/hyperlink" Target="https://drive.google.com/file/d/1DYl3GsZhNHoSSLd6fKN98SlKydvrUfo9/view?usp=drivesdk" TargetMode="External"/><Relationship Id="rId17" Type="http://schemas.openxmlformats.org/officeDocument/2006/relationships/hyperlink" Target="https://drive.google.com/file/d/1SHNpFefCXSi8DGDHNwwcSblVbj6nZTcu/view?usp=drivesdk" TargetMode="External"/><Relationship Id="rId39" Type="http://schemas.openxmlformats.org/officeDocument/2006/relationships/drawing" Target="../drawings/drawing7.xml"/><Relationship Id="rId16" Type="http://schemas.openxmlformats.org/officeDocument/2006/relationships/hyperlink" Target="https://drive.google.com/file/d/1wI4bzzYua3NAMJg9JWwc1ax-UhIwHugA/view?usp=drivesdk" TargetMode="External"/><Relationship Id="rId38" Type="http://schemas.openxmlformats.org/officeDocument/2006/relationships/hyperlink" Target="https://drive.google.com/file/d/1j7wUAdA6NAPdz-U9ERm_WlxKQMs1s8xs/view?usp=drivesdk" TargetMode="External"/><Relationship Id="rId19" Type="http://schemas.openxmlformats.org/officeDocument/2006/relationships/hyperlink" Target="https://drive.google.com/file/d/1vgqowK0CI9Gabhzlag5DTG8ENZQ1K0V5/view?usp=drivesdk" TargetMode="External"/><Relationship Id="rId18" Type="http://schemas.openxmlformats.org/officeDocument/2006/relationships/hyperlink" Target="https://drive.google.com/file/d/1mnrMRDSZbSdujaBAd610O85yaOBpwmzV/view?usp=drivesdk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p40sPvfB77f0Z9dS_RHe5iET0EzA8135/view?usp=drivesdk" TargetMode="External"/><Relationship Id="rId22" Type="http://schemas.openxmlformats.org/officeDocument/2006/relationships/hyperlink" Target="https://drive.google.com/file/d/1r80oLBcVE0L8czOj97V9Ky2Wkdf3J-oV/view?usp=drivesdk" TargetMode="External"/><Relationship Id="rId21" Type="http://schemas.openxmlformats.org/officeDocument/2006/relationships/hyperlink" Target="https://drive.google.com/file/d/1ubjwQiDTF3FJscGljwwY3eVvAyVEHFlU/view?usp=drivesdk" TargetMode="External"/><Relationship Id="rId23" Type="http://schemas.openxmlformats.org/officeDocument/2006/relationships/drawing" Target="../drawings/drawing8.xml"/><Relationship Id="rId1" Type="http://schemas.openxmlformats.org/officeDocument/2006/relationships/hyperlink" Target="mailto:Bishla@aud.ac.in" TargetMode="External"/><Relationship Id="rId2" Type="http://schemas.openxmlformats.org/officeDocument/2006/relationships/hyperlink" Target="https://drive.google.com/file/d/1i5sB5k7TGhyH73uJXhxaWyFTFNCtBIT8/view?usp=drivesdk" TargetMode="External"/><Relationship Id="rId3" Type="http://schemas.openxmlformats.org/officeDocument/2006/relationships/hyperlink" Target="https://drive.google.com/file/d/1Bsp_b_hIFhwuQRlje6VgEZxk2dsvegvd/view?usp=drivesdk" TargetMode="External"/><Relationship Id="rId4" Type="http://schemas.openxmlformats.org/officeDocument/2006/relationships/hyperlink" Target="https://drive.google.com/file/d/1Wljdf97sWGTV5f_E4sluJba3G-IIkOdt/view?usp=drivesdk" TargetMode="External"/><Relationship Id="rId9" Type="http://schemas.openxmlformats.org/officeDocument/2006/relationships/hyperlink" Target="https://drive.google.com/file/d/1Ta85HUUQcDmnMp5a_V-P_OgFj75VjXN7/view?usp=drivesdk" TargetMode="External"/><Relationship Id="rId5" Type="http://schemas.openxmlformats.org/officeDocument/2006/relationships/hyperlink" Target="https://drive.google.com/file/d/1SfrZ3G-BeVimSUnLn4pyyB5I4vdZ35KB/view?usp=drivesdk" TargetMode="External"/><Relationship Id="rId6" Type="http://schemas.openxmlformats.org/officeDocument/2006/relationships/hyperlink" Target="https://drive.google.com/file/d/1mOJY4Si1t9K-RAPk8wtE6F0nNKVDmXb9/view?usp=drivesdk" TargetMode="External"/><Relationship Id="rId7" Type="http://schemas.openxmlformats.org/officeDocument/2006/relationships/hyperlink" Target="https://drive.google.com/file/d/1UPqUrqiH2kfSb_5Ye5T7GfXiVGoFEe47/view?usp=drivesdk" TargetMode="External"/><Relationship Id="rId8" Type="http://schemas.openxmlformats.org/officeDocument/2006/relationships/hyperlink" Target="https://drive.google.com/file/d/1JX7_rosmnQwAX8xLiU498qOPl09z9TYe/view?usp=drivesdk" TargetMode="External"/><Relationship Id="rId11" Type="http://schemas.openxmlformats.org/officeDocument/2006/relationships/hyperlink" Target="https://drive.google.com/file/d/14HRKMNYepMB0tpNlSL-71qWdcczXs3Vp/view?usp=drivesdk" TargetMode="External"/><Relationship Id="rId10" Type="http://schemas.openxmlformats.org/officeDocument/2006/relationships/hyperlink" Target="https://drive.google.com/file/d/1rwnQ27ejTm3ORYBtmdL0qjwZ3eq53J3r/view?usp=drivesdk" TargetMode="External"/><Relationship Id="rId13" Type="http://schemas.openxmlformats.org/officeDocument/2006/relationships/hyperlink" Target="https://drive.google.com/file/d/1NZnlWjW4k-m8Z0pBbJiP1Ce0ryiTR8SJ/view?usp=drivesdk" TargetMode="External"/><Relationship Id="rId12" Type="http://schemas.openxmlformats.org/officeDocument/2006/relationships/hyperlink" Target="https://drive.google.com/file/d/148j9AoiQnhhgzMWapoa0LFL3ubuxRs8U/view?usp=drivesdk" TargetMode="External"/><Relationship Id="rId15" Type="http://schemas.openxmlformats.org/officeDocument/2006/relationships/hyperlink" Target="https://drive.google.com/file/d/1i8xKKNsI18BpOWobbOMPdIErzuFRMP80/view?usp=drivesdk" TargetMode="External"/><Relationship Id="rId14" Type="http://schemas.openxmlformats.org/officeDocument/2006/relationships/hyperlink" Target="https://drive.google.com/file/d/1cRKWGk2vJahvO5hh4MiLP7lKFvo6mky0/view?usp=drivesdk" TargetMode="External"/><Relationship Id="rId17" Type="http://schemas.openxmlformats.org/officeDocument/2006/relationships/hyperlink" Target="https://drive.google.com/file/d/1RCeKB5k103ydtXF8GcUUxdLnS_Bpf7sl/view?usp=drivesdk" TargetMode="External"/><Relationship Id="rId16" Type="http://schemas.openxmlformats.org/officeDocument/2006/relationships/hyperlink" Target="https://drive.google.com/file/d/1zCTJEKLXIn-B-DKfFM-pwcLebnVWRvxg/view?usp=drivesdk" TargetMode="External"/><Relationship Id="rId19" Type="http://schemas.openxmlformats.org/officeDocument/2006/relationships/hyperlink" Target="https://drive.google.com/file/d/1eQlrH3uGI3dqH17FtqFxV-Ce2RVd5akz/view?usp=drivesdk" TargetMode="External"/><Relationship Id="rId18" Type="http://schemas.openxmlformats.org/officeDocument/2006/relationships/hyperlink" Target="https://drive.google.com/file/d/16ViRlHsl8jRumQI1C8Rp8oSsqtAiIzmk/view?usp=drivesdk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W5oLGd0p1DsuZu3GAWX51SOFCUv0SZT/view?usp=drivesdk" TargetMode="External"/><Relationship Id="rId2" Type="http://schemas.openxmlformats.org/officeDocument/2006/relationships/hyperlink" Target="https://drive.google.com/file/d/1NeBpFJ1e2awd7m48Z1XkjjHXjQuRHFFB/view?usp=drivesdk" TargetMode="External"/><Relationship Id="rId3" Type="http://schemas.openxmlformats.org/officeDocument/2006/relationships/hyperlink" Target="https://drive.google.com/file/d/195LSmVdJDy9vTOu5LvdMEaiNJquFt2Dh/view?usp=drivesdk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6.38"/>
    <col customWidth="1" min="3" max="3" width="22.38"/>
    <col customWidth="1" min="4" max="4" width="21.13"/>
    <col customWidth="1" min="5" max="5" width="24.25"/>
    <col customWidth="1" min="6" max="6" width="25.13"/>
  </cols>
  <sheetData>
    <row r="1">
      <c r="A1" s="1" t="s">
        <v>0</v>
      </c>
      <c r="B1" s="2"/>
      <c r="C1" s="2"/>
      <c r="D1" s="2"/>
      <c r="E1" s="2"/>
      <c r="F1" s="3"/>
    </row>
    <row r="2">
      <c r="A2" s="1" t="s">
        <v>1</v>
      </c>
      <c r="B2" s="2"/>
      <c r="C2" s="2"/>
      <c r="D2" s="2"/>
      <c r="E2" s="2"/>
      <c r="F2" s="3"/>
    </row>
    <row r="3">
      <c r="A3" s="1" t="s">
        <v>2</v>
      </c>
      <c r="B3" s="2"/>
      <c r="C3" s="2"/>
      <c r="D3" s="2"/>
      <c r="E3" s="2"/>
      <c r="F3" s="3"/>
    </row>
    <row r="4">
      <c r="A4" s="1" t="s">
        <v>3</v>
      </c>
      <c r="B4" s="2"/>
      <c r="C4" s="2"/>
      <c r="D4" s="2"/>
      <c r="E4" s="2"/>
      <c r="F4" s="3"/>
    </row>
    <row r="5" ht="32.25" customHeight="1">
      <c r="A5" s="4" t="s">
        <v>4</v>
      </c>
      <c r="B5" s="4" t="s">
        <v>5</v>
      </c>
      <c r="C5" s="4" t="s">
        <v>6</v>
      </c>
      <c r="D5" s="5" t="s">
        <v>7</v>
      </c>
      <c r="E5" s="5" t="s">
        <v>8</v>
      </c>
      <c r="F5" s="5" t="s">
        <v>9</v>
      </c>
    </row>
    <row r="6" ht="90.0" customHeight="1">
      <c r="A6" s="6">
        <v>44968.0</v>
      </c>
      <c r="B6" s="7" t="s">
        <v>10</v>
      </c>
      <c r="C6" s="8" t="s">
        <v>11</v>
      </c>
      <c r="D6" s="9" t="s">
        <v>12</v>
      </c>
      <c r="E6" s="10" t="s">
        <v>13</v>
      </c>
      <c r="F6" s="3"/>
      <c r="G6" s="11">
        <v>1.0</v>
      </c>
    </row>
    <row r="7" ht="66.0" customHeight="1">
      <c r="A7" s="6">
        <v>44969.0</v>
      </c>
      <c r="B7" s="10" t="s">
        <v>14</v>
      </c>
      <c r="C7" s="3"/>
      <c r="D7" s="12"/>
      <c r="E7" s="13" t="s">
        <v>15</v>
      </c>
      <c r="F7" s="3"/>
      <c r="G7" s="11">
        <v>2.0</v>
      </c>
    </row>
    <row r="8" ht="60.75" customHeight="1">
      <c r="A8" s="6">
        <v>44970.0</v>
      </c>
      <c r="B8" s="13" t="s">
        <v>16</v>
      </c>
      <c r="C8" s="3"/>
      <c r="D8" s="12"/>
      <c r="E8" s="13" t="s">
        <v>17</v>
      </c>
      <c r="F8" s="3"/>
      <c r="G8" s="11">
        <v>3.0</v>
      </c>
    </row>
    <row r="9" ht="71.25" customHeight="1">
      <c r="A9" s="6">
        <v>44971.0</v>
      </c>
      <c r="B9" s="13" t="s">
        <v>18</v>
      </c>
      <c r="C9" s="3"/>
      <c r="D9" s="12"/>
      <c r="E9" s="7" t="s">
        <v>19</v>
      </c>
      <c r="F9" s="7" t="s">
        <v>20</v>
      </c>
      <c r="G9" s="11">
        <v>4.0</v>
      </c>
    </row>
    <row r="10" ht="72.75" customHeight="1">
      <c r="A10" s="6">
        <v>44972.0</v>
      </c>
      <c r="B10" s="13" t="s">
        <v>21</v>
      </c>
      <c r="C10" s="3"/>
      <c r="D10" s="12"/>
      <c r="E10" s="10" t="s">
        <v>22</v>
      </c>
      <c r="F10" s="3"/>
      <c r="G10" s="11">
        <v>5.0</v>
      </c>
    </row>
    <row r="11" ht="84.0" customHeight="1">
      <c r="A11" s="6">
        <v>44973.0</v>
      </c>
      <c r="B11" s="8" t="s">
        <v>23</v>
      </c>
      <c r="C11" s="8" t="s">
        <v>24</v>
      </c>
      <c r="D11" s="12"/>
      <c r="E11" s="14" t="s">
        <v>25</v>
      </c>
      <c r="F11" s="14" t="s">
        <v>25</v>
      </c>
      <c r="G11" s="11">
        <v>6.0</v>
      </c>
    </row>
    <row r="12" ht="69.75" customHeight="1">
      <c r="A12" s="6">
        <v>44974.0</v>
      </c>
      <c r="B12" s="15" t="s">
        <v>26</v>
      </c>
      <c r="C12" s="3"/>
      <c r="D12" s="12"/>
      <c r="E12" s="13" t="s">
        <v>27</v>
      </c>
      <c r="F12" s="3"/>
      <c r="G12" s="11">
        <v>7.0</v>
      </c>
    </row>
    <row r="13" ht="61.5" customHeight="1">
      <c r="A13" s="6">
        <v>44975.0</v>
      </c>
      <c r="B13" s="16" t="s">
        <v>28</v>
      </c>
      <c r="C13" s="3"/>
      <c r="D13" s="12"/>
      <c r="E13" s="16" t="s">
        <v>28</v>
      </c>
      <c r="F13" s="3"/>
      <c r="G13" s="11">
        <v>8.0</v>
      </c>
    </row>
    <row r="14" ht="74.25" customHeight="1">
      <c r="A14" s="6">
        <v>44976.0</v>
      </c>
      <c r="B14" s="13" t="s">
        <v>29</v>
      </c>
      <c r="C14" s="3"/>
      <c r="D14" s="12"/>
      <c r="E14" s="8" t="s">
        <v>30</v>
      </c>
      <c r="F14" s="8" t="s">
        <v>31</v>
      </c>
      <c r="G14" s="11">
        <v>9.0</v>
      </c>
    </row>
    <row r="15" ht="76.5" customHeight="1">
      <c r="A15" s="6">
        <v>44977.0</v>
      </c>
      <c r="B15" s="8" t="s">
        <v>32</v>
      </c>
      <c r="C15" s="8" t="s">
        <v>33</v>
      </c>
      <c r="D15" s="12"/>
      <c r="E15" s="10" t="s">
        <v>34</v>
      </c>
      <c r="F15" s="3"/>
      <c r="G15" s="11">
        <v>10.0</v>
      </c>
    </row>
    <row r="16" ht="100.5" customHeight="1">
      <c r="A16" s="6">
        <v>44978.0</v>
      </c>
      <c r="B16" s="8" t="s">
        <v>35</v>
      </c>
      <c r="C16" s="8" t="s">
        <v>36</v>
      </c>
      <c r="D16" s="12"/>
      <c r="E16" s="7" t="s">
        <v>37</v>
      </c>
      <c r="F16" s="7" t="s">
        <v>38</v>
      </c>
      <c r="G16" s="11">
        <v>11.0</v>
      </c>
    </row>
    <row r="17" ht="100.5" customHeight="1">
      <c r="A17" s="6">
        <v>44979.0</v>
      </c>
      <c r="B17" s="8" t="s">
        <v>39</v>
      </c>
      <c r="C17" s="7" t="s">
        <v>40</v>
      </c>
      <c r="D17" s="12"/>
      <c r="E17" s="8" t="s">
        <v>41</v>
      </c>
      <c r="F17" s="7" t="s">
        <v>42</v>
      </c>
      <c r="G17" s="11">
        <v>12.0</v>
      </c>
    </row>
    <row r="18" ht="100.5" customHeight="1">
      <c r="A18" s="6">
        <v>44980.0</v>
      </c>
      <c r="B18" s="7" t="s">
        <v>25</v>
      </c>
      <c r="C18" s="7"/>
      <c r="D18" s="12"/>
      <c r="E18" s="17" t="s">
        <v>43</v>
      </c>
      <c r="F18" s="7" t="s">
        <v>44</v>
      </c>
      <c r="G18" s="11">
        <v>13.0</v>
      </c>
    </row>
    <row r="19" ht="100.5" customHeight="1">
      <c r="A19" s="6">
        <v>44981.0</v>
      </c>
      <c r="B19" s="10" t="s">
        <v>45</v>
      </c>
      <c r="C19" s="3"/>
      <c r="D19" s="12"/>
      <c r="E19" s="7" t="s">
        <v>46</v>
      </c>
      <c r="F19" s="7" t="s">
        <v>47</v>
      </c>
      <c r="G19" s="11">
        <v>14.0</v>
      </c>
    </row>
    <row r="20" ht="100.5" customHeight="1">
      <c r="A20" s="6">
        <v>44982.0</v>
      </c>
      <c r="B20" s="16" t="s">
        <v>48</v>
      </c>
      <c r="C20" s="3"/>
      <c r="D20" s="12"/>
      <c r="E20" s="7" t="s">
        <v>49</v>
      </c>
      <c r="F20" s="7" t="s">
        <v>50</v>
      </c>
      <c r="G20" s="11">
        <v>15.0</v>
      </c>
    </row>
    <row r="21" ht="100.5" customHeight="1">
      <c r="A21" s="6">
        <v>44983.0</v>
      </c>
      <c r="B21" s="10" t="s">
        <v>51</v>
      </c>
      <c r="C21" s="3"/>
      <c r="D21" s="12"/>
      <c r="E21" s="10" t="s">
        <v>51</v>
      </c>
      <c r="F21" s="3"/>
      <c r="G21" s="11">
        <v>16.0</v>
      </c>
    </row>
    <row r="22" ht="100.5" customHeight="1">
      <c r="A22" s="6">
        <v>44984.0</v>
      </c>
      <c r="B22" s="10" t="s">
        <v>52</v>
      </c>
      <c r="C22" s="3"/>
      <c r="D22" s="12"/>
      <c r="E22" s="18" t="s">
        <v>25</v>
      </c>
      <c r="F22" s="19" t="s">
        <v>53</v>
      </c>
      <c r="G22" s="11">
        <v>17.0</v>
      </c>
      <c r="H22" s="20"/>
    </row>
    <row r="23" ht="100.5" customHeight="1">
      <c r="A23" s="6">
        <v>44985.0</v>
      </c>
      <c r="B23" s="7" t="s">
        <v>54</v>
      </c>
      <c r="C23" s="8" t="s">
        <v>55</v>
      </c>
      <c r="D23" s="12"/>
      <c r="E23" s="8" t="s">
        <v>56</v>
      </c>
      <c r="F23" s="19" t="s">
        <v>57</v>
      </c>
      <c r="G23" s="11">
        <v>18.0</v>
      </c>
    </row>
    <row r="24" ht="100.5" customHeight="1">
      <c r="A24" s="6">
        <v>44986.0</v>
      </c>
      <c r="B24" s="10" t="s">
        <v>58</v>
      </c>
      <c r="C24" s="3"/>
      <c r="D24" s="12"/>
      <c r="E24" s="7" t="s">
        <v>59</v>
      </c>
      <c r="F24" s="7" t="s">
        <v>60</v>
      </c>
      <c r="G24" s="11">
        <v>19.0</v>
      </c>
    </row>
    <row r="25" ht="100.5" customHeight="1">
      <c r="A25" s="6">
        <v>44987.0</v>
      </c>
      <c r="B25" s="10" t="s">
        <v>61</v>
      </c>
      <c r="C25" s="3"/>
      <c r="D25" s="12"/>
      <c r="E25" s="10" t="s">
        <v>62</v>
      </c>
      <c r="F25" s="3"/>
      <c r="G25" s="11">
        <v>20.0</v>
      </c>
    </row>
    <row r="26" ht="100.5" customHeight="1">
      <c r="A26" s="6">
        <v>44988.0</v>
      </c>
      <c r="B26" s="10" t="s">
        <v>63</v>
      </c>
      <c r="C26" s="3"/>
      <c r="D26" s="12"/>
      <c r="E26" s="10" t="s">
        <v>64</v>
      </c>
      <c r="F26" s="3"/>
      <c r="G26" s="11">
        <v>21.0</v>
      </c>
    </row>
    <row r="27" ht="100.5" customHeight="1">
      <c r="A27" s="6">
        <v>44989.0</v>
      </c>
      <c r="B27" s="8" t="s">
        <v>65</v>
      </c>
      <c r="C27" s="8" t="s">
        <v>66</v>
      </c>
      <c r="D27" s="12"/>
      <c r="E27" s="7" t="s">
        <v>67</v>
      </c>
      <c r="F27" s="21" t="s">
        <v>68</v>
      </c>
      <c r="G27" s="11">
        <v>22.0</v>
      </c>
      <c r="J27" s="22"/>
    </row>
    <row r="28" ht="100.5" customHeight="1">
      <c r="A28" s="6">
        <v>44990.0</v>
      </c>
      <c r="B28" s="7" t="s">
        <v>69</v>
      </c>
      <c r="C28" s="7" t="s">
        <v>70</v>
      </c>
      <c r="D28" s="12"/>
      <c r="E28" s="7" t="s">
        <v>71</v>
      </c>
      <c r="F28" s="8" t="s">
        <v>72</v>
      </c>
      <c r="G28" s="11">
        <v>23.0</v>
      </c>
    </row>
    <row r="29" ht="100.5" customHeight="1">
      <c r="A29" s="6">
        <v>44991.0</v>
      </c>
      <c r="B29" s="13" t="s">
        <v>73</v>
      </c>
      <c r="C29" s="3"/>
      <c r="D29" s="12"/>
      <c r="E29" s="8" t="s">
        <v>74</v>
      </c>
      <c r="F29" s="23" t="s">
        <v>75</v>
      </c>
      <c r="G29" s="11">
        <v>24.0</v>
      </c>
    </row>
    <row r="30" ht="100.5" customHeight="1">
      <c r="A30" s="6">
        <v>44992.0</v>
      </c>
      <c r="B30" s="7" t="s">
        <v>76</v>
      </c>
      <c r="C30" s="8" t="s">
        <v>25</v>
      </c>
      <c r="D30" s="12"/>
      <c r="E30" s="16" t="s">
        <v>77</v>
      </c>
      <c r="F30" s="3"/>
      <c r="G30" s="11">
        <v>25.0</v>
      </c>
    </row>
    <row r="31" ht="100.5" customHeight="1">
      <c r="A31" s="6">
        <v>44993.0</v>
      </c>
      <c r="B31" s="10" t="s">
        <v>78</v>
      </c>
      <c r="C31" s="3"/>
      <c r="D31" s="12"/>
      <c r="E31" s="10" t="s">
        <v>79</v>
      </c>
      <c r="F31" s="3"/>
      <c r="G31" s="11">
        <v>26.0</v>
      </c>
    </row>
    <row r="32" ht="100.5" customHeight="1">
      <c r="A32" s="6">
        <v>44994.0</v>
      </c>
      <c r="B32" s="24" t="s">
        <v>80</v>
      </c>
      <c r="C32" s="3"/>
      <c r="D32" s="12"/>
      <c r="E32" s="16" t="s">
        <v>77</v>
      </c>
      <c r="F32" s="3"/>
      <c r="G32" s="11">
        <v>27.0</v>
      </c>
    </row>
    <row r="33" ht="100.5" customHeight="1">
      <c r="A33" s="6">
        <v>44995.0</v>
      </c>
      <c r="B33" s="25" t="s">
        <v>81</v>
      </c>
      <c r="C33" s="19" t="s">
        <v>82</v>
      </c>
      <c r="D33" s="26"/>
      <c r="E33" s="19" t="s">
        <v>83</v>
      </c>
      <c r="F33" s="19" t="s">
        <v>84</v>
      </c>
      <c r="G33" s="11">
        <v>28.0</v>
      </c>
    </row>
  </sheetData>
  <mergeCells count="35">
    <mergeCell ref="E21:F21"/>
    <mergeCell ref="B24:C24"/>
    <mergeCell ref="B21:C21"/>
    <mergeCell ref="B22:C22"/>
    <mergeCell ref="B25:C25"/>
    <mergeCell ref="E25:F25"/>
    <mergeCell ref="B26:C26"/>
    <mergeCell ref="E26:F26"/>
    <mergeCell ref="B31:C31"/>
    <mergeCell ref="E31:F31"/>
    <mergeCell ref="B32:C32"/>
    <mergeCell ref="E32:F32"/>
    <mergeCell ref="A1:F1"/>
    <mergeCell ref="A2:F2"/>
    <mergeCell ref="A3:F3"/>
    <mergeCell ref="A4:F4"/>
    <mergeCell ref="D6:D33"/>
    <mergeCell ref="E6:F6"/>
    <mergeCell ref="E7:F7"/>
    <mergeCell ref="B29:C29"/>
    <mergeCell ref="E30:F30"/>
    <mergeCell ref="B7:C7"/>
    <mergeCell ref="B8:C8"/>
    <mergeCell ref="E8:F8"/>
    <mergeCell ref="B9:C9"/>
    <mergeCell ref="B10:C10"/>
    <mergeCell ref="E10:F10"/>
    <mergeCell ref="B12:C12"/>
    <mergeCell ref="E12:F12"/>
    <mergeCell ref="B13:C13"/>
    <mergeCell ref="E13:F13"/>
    <mergeCell ref="B14:C14"/>
    <mergeCell ref="E15:F15"/>
    <mergeCell ref="B19:C19"/>
    <mergeCell ref="B20:C2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</cols>
  <sheetData>
    <row r="1">
      <c r="A1" s="187" t="s">
        <v>648</v>
      </c>
      <c r="B1" s="188" t="s">
        <v>649</v>
      </c>
      <c r="C1" s="188" t="s">
        <v>650</v>
      </c>
      <c r="D1" s="188" t="s">
        <v>651</v>
      </c>
      <c r="E1" s="189" t="s">
        <v>652</v>
      </c>
      <c r="F1" s="188" t="s">
        <v>653</v>
      </c>
      <c r="G1" s="190" t="s">
        <v>654</v>
      </c>
      <c r="H1" s="190" t="s">
        <v>655</v>
      </c>
      <c r="I1" s="190" t="s">
        <v>656</v>
      </c>
      <c r="J1" s="190" t="s">
        <v>657</v>
      </c>
      <c r="K1" s="190" t="s">
        <v>658</v>
      </c>
      <c r="L1" s="190" t="s">
        <v>659</v>
      </c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</row>
    <row r="2">
      <c r="A2" s="192">
        <v>1.0</v>
      </c>
      <c r="B2" s="85" t="s">
        <v>88</v>
      </c>
      <c r="C2" s="85" t="s">
        <v>660</v>
      </c>
      <c r="D2" s="89" t="s">
        <v>661</v>
      </c>
      <c r="E2" s="193">
        <v>8.87024811E9</v>
      </c>
      <c r="F2" s="194" t="s">
        <v>91</v>
      </c>
      <c r="G2" s="191"/>
      <c r="H2" s="191"/>
      <c r="I2" s="195" t="s">
        <v>662</v>
      </c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>
      <c r="A3" s="192">
        <v>2.0</v>
      </c>
      <c r="B3" s="89" t="s">
        <v>141</v>
      </c>
      <c r="C3" s="89" t="s">
        <v>663</v>
      </c>
      <c r="D3" s="89" t="s">
        <v>664</v>
      </c>
      <c r="E3" s="193">
        <v>9.560957605E9</v>
      </c>
      <c r="F3" s="196" t="s">
        <v>142</v>
      </c>
      <c r="G3" s="191"/>
      <c r="H3" s="191"/>
      <c r="I3" s="195" t="s">
        <v>662</v>
      </c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>
      <c r="A4" s="192">
        <v>3.0</v>
      </c>
      <c r="B4" s="85" t="s">
        <v>390</v>
      </c>
      <c r="C4" s="85" t="s">
        <v>665</v>
      </c>
      <c r="D4" s="89" t="s">
        <v>666</v>
      </c>
      <c r="E4" s="197">
        <v>9.667019838E9</v>
      </c>
      <c r="F4" s="94" t="s">
        <v>103</v>
      </c>
      <c r="G4" s="191"/>
      <c r="H4" s="191"/>
      <c r="I4" s="195" t="s">
        <v>662</v>
      </c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>
      <c r="A5" s="192">
        <v>4.0</v>
      </c>
      <c r="B5" s="74" t="s">
        <v>112</v>
      </c>
      <c r="C5" s="85" t="s">
        <v>667</v>
      </c>
      <c r="D5" s="85" t="s">
        <v>668</v>
      </c>
      <c r="E5" s="197">
        <v>9.826037078E9</v>
      </c>
      <c r="F5" s="198" t="s">
        <v>114</v>
      </c>
      <c r="G5" s="191"/>
      <c r="H5" s="191"/>
      <c r="I5" s="195" t="s">
        <v>662</v>
      </c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>
      <c r="A6" s="192">
        <v>5.0</v>
      </c>
      <c r="B6" s="85" t="s">
        <v>116</v>
      </c>
      <c r="C6" s="89" t="s">
        <v>669</v>
      </c>
      <c r="D6" s="89" t="s">
        <v>670</v>
      </c>
      <c r="E6" s="193">
        <v>9.893894622E9</v>
      </c>
      <c r="F6" s="85" t="s">
        <v>118</v>
      </c>
      <c r="G6" s="191"/>
      <c r="H6" s="191"/>
      <c r="I6" s="195" t="s">
        <v>662</v>
      </c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</row>
    <row r="7">
      <c r="A7" s="192">
        <v>6.0</v>
      </c>
      <c r="B7" s="87" t="s">
        <v>134</v>
      </c>
      <c r="C7" s="89" t="s">
        <v>671</v>
      </c>
      <c r="D7" s="89" t="s">
        <v>672</v>
      </c>
      <c r="E7" s="193">
        <v>9.650880208E9</v>
      </c>
      <c r="F7" s="87" t="s">
        <v>136</v>
      </c>
      <c r="G7" s="191"/>
      <c r="H7" s="191"/>
      <c r="I7" s="195" t="s">
        <v>662</v>
      </c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</row>
    <row r="8">
      <c r="A8" s="192">
        <v>7.0</v>
      </c>
      <c r="B8" s="87" t="s">
        <v>94</v>
      </c>
      <c r="C8" s="85" t="s">
        <v>667</v>
      </c>
      <c r="D8" s="87" t="s">
        <v>673</v>
      </c>
      <c r="E8" s="199">
        <v>9.829213032E9</v>
      </c>
      <c r="F8" s="94" t="s">
        <v>98</v>
      </c>
      <c r="G8" s="191"/>
      <c r="H8" s="191"/>
      <c r="I8" s="195" t="s">
        <v>662</v>
      </c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>
      <c r="A9" s="192">
        <v>8.0</v>
      </c>
      <c r="B9" s="94" t="s">
        <v>391</v>
      </c>
      <c r="C9" s="94" t="s">
        <v>669</v>
      </c>
      <c r="D9" s="87" t="s">
        <v>674</v>
      </c>
      <c r="E9" s="199">
        <v>9.926778686E9</v>
      </c>
      <c r="F9" s="161" t="s">
        <v>675</v>
      </c>
      <c r="G9" s="191"/>
      <c r="H9" s="191"/>
      <c r="I9" s="195" t="s">
        <v>662</v>
      </c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</row>
    <row r="10">
      <c r="A10" s="192">
        <v>9.0</v>
      </c>
      <c r="B10" s="87" t="s">
        <v>121</v>
      </c>
      <c r="C10" s="124" t="s">
        <v>676</v>
      </c>
      <c r="D10" s="87" t="s">
        <v>677</v>
      </c>
      <c r="E10" s="199">
        <v>9.447689272E9</v>
      </c>
      <c r="F10" s="87" t="s">
        <v>125</v>
      </c>
      <c r="G10" s="191"/>
      <c r="H10" s="191"/>
      <c r="I10" s="195" t="s">
        <v>662</v>
      </c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</row>
    <row r="11">
      <c r="A11" s="192">
        <v>10.0</v>
      </c>
      <c r="B11" s="92" t="s">
        <v>128</v>
      </c>
      <c r="C11" s="94" t="s">
        <v>678</v>
      </c>
      <c r="D11" s="90" t="s">
        <v>679</v>
      </c>
      <c r="E11" s="200">
        <v>9.226245152E9</v>
      </c>
      <c r="F11" s="90" t="s">
        <v>132</v>
      </c>
      <c r="G11" s="191"/>
      <c r="H11" s="191"/>
      <c r="I11" s="195" t="s">
        <v>662</v>
      </c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</row>
    <row r="12">
      <c r="A12" s="192">
        <v>11.0</v>
      </c>
      <c r="B12" s="87" t="s">
        <v>146</v>
      </c>
      <c r="C12" s="124" t="s">
        <v>676</v>
      </c>
      <c r="D12" s="87" t="s">
        <v>680</v>
      </c>
      <c r="E12" s="199">
        <v>9.810572605E9</v>
      </c>
      <c r="F12" s="87" t="s">
        <v>148</v>
      </c>
      <c r="G12" s="191"/>
      <c r="H12" s="191"/>
      <c r="I12" s="195" t="s">
        <v>662</v>
      </c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</row>
    <row r="13">
      <c r="A13" s="192">
        <v>12.0</v>
      </c>
      <c r="B13" s="90" t="s">
        <v>151</v>
      </c>
      <c r="C13" s="125" t="s">
        <v>681</v>
      </c>
      <c r="D13" s="90" t="s">
        <v>682</v>
      </c>
      <c r="E13" s="200">
        <v>9.9810099E9</v>
      </c>
      <c r="F13" s="90" t="s">
        <v>155</v>
      </c>
      <c r="G13" s="191"/>
      <c r="H13" s="191"/>
      <c r="I13" s="195" t="s">
        <v>662</v>
      </c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</row>
    <row r="14" ht="16.5" customHeight="1">
      <c r="A14" s="192">
        <v>13.0</v>
      </c>
      <c r="B14" s="95" t="s">
        <v>162</v>
      </c>
      <c r="C14" s="125" t="s">
        <v>683</v>
      </c>
      <c r="D14" s="201" t="s">
        <v>684</v>
      </c>
      <c r="E14" s="202">
        <v>9.922399666E9</v>
      </c>
      <c r="F14" s="203" t="s">
        <v>161</v>
      </c>
      <c r="G14" s="191"/>
      <c r="H14" s="191"/>
      <c r="I14" s="195" t="s">
        <v>662</v>
      </c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</row>
    <row r="15">
      <c r="A15" s="192">
        <v>14.0</v>
      </c>
      <c r="B15" s="90" t="s">
        <v>164</v>
      </c>
      <c r="C15" s="94" t="s">
        <v>685</v>
      </c>
      <c r="D15" s="87" t="s">
        <v>686</v>
      </c>
      <c r="E15" s="200">
        <v>9.425900016E9</v>
      </c>
      <c r="F15" s="90" t="s">
        <v>166</v>
      </c>
      <c r="G15" s="191"/>
      <c r="H15" s="191"/>
      <c r="I15" s="195" t="s">
        <v>662</v>
      </c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</row>
    <row r="16">
      <c r="A16" s="192">
        <v>15.0</v>
      </c>
      <c r="B16" s="87" t="s">
        <v>168</v>
      </c>
      <c r="C16" s="91" t="s">
        <v>687</v>
      </c>
      <c r="D16" s="87" t="s">
        <v>688</v>
      </c>
      <c r="E16" s="199">
        <v>9.818712065E9</v>
      </c>
      <c r="F16" s="90" t="s">
        <v>170</v>
      </c>
      <c r="G16" s="191"/>
      <c r="H16" s="191"/>
      <c r="I16" s="195" t="s">
        <v>662</v>
      </c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</row>
    <row r="17">
      <c r="A17" s="192">
        <v>16.0</v>
      </c>
      <c r="B17" s="87" t="s">
        <v>172</v>
      </c>
      <c r="C17" s="124" t="s">
        <v>676</v>
      </c>
      <c r="D17" s="87" t="s">
        <v>689</v>
      </c>
      <c r="E17" s="199">
        <v>9.893231977E9</v>
      </c>
      <c r="F17" s="87" t="s">
        <v>174</v>
      </c>
      <c r="G17" s="191"/>
      <c r="H17" s="191"/>
      <c r="I17" s="195" t="s">
        <v>662</v>
      </c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</row>
    <row r="18">
      <c r="A18" s="192">
        <v>17.0</v>
      </c>
      <c r="B18" s="87" t="s">
        <v>178</v>
      </c>
      <c r="C18" s="94" t="s">
        <v>690</v>
      </c>
      <c r="D18" s="90" t="s">
        <v>691</v>
      </c>
      <c r="E18" s="199">
        <v>9.425065997E9</v>
      </c>
      <c r="F18" s="87" t="s">
        <v>181</v>
      </c>
      <c r="G18" s="191"/>
      <c r="H18" s="191"/>
      <c r="I18" s="195" t="s">
        <v>662</v>
      </c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</row>
    <row r="19">
      <c r="A19" s="192">
        <v>18.0</v>
      </c>
      <c r="B19" s="87" t="s">
        <v>183</v>
      </c>
      <c r="C19" s="94" t="s">
        <v>692</v>
      </c>
      <c r="D19" s="87" t="s">
        <v>693</v>
      </c>
      <c r="E19" s="199">
        <v>9.893051803E9</v>
      </c>
      <c r="F19" s="87" t="s">
        <v>185</v>
      </c>
      <c r="G19" s="191"/>
      <c r="H19" s="191"/>
      <c r="I19" s="195" t="s">
        <v>662</v>
      </c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</row>
    <row r="20">
      <c r="A20" s="192">
        <v>19.0</v>
      </c>
      <c r="B20" s="91" t="s">
        <v>197</v>
      </c>
      <c r="C20" s="204" t="s">
        <v>694</v>
      </c>
      <c r="D20" s="88" t="s">
        <v>695</v>
      </c>
      <c r="E20" s="199">
        <v>9.89343543E9</v>
      </c>
      <c r="F20" s="88" t="s">
        <v>199</v>
      </c>
      <c r="G20" s="191"/>
      <c r="H20" s="191"/>
      <c r="I20" s="195" t="s">
        <v>662</v>
      </c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</row>
    <row r="21">
      <c r="A21" s="192">
        <v>20.0</v>
      </c>
      <c r="B21" s="90" t="s">
        <v>191</v>
      </c>
      <c r="C21" s="91" t="s">
        <v>696</v>
      </c>
      <c r="D21" s="90" t="s">
        <v>697</v>
      </c>
      <c r="E21" s="200">
        <v>9.21208606E9</v>
      </c>
      <c r="F21" s="90" t="s">
        <v>195</v>
      </c>
      <c r="G21" s="191"/>
      <c r="H21" s="191"/>
      <c r="I21" s="195" t="s">
        <v>662</v>
      </c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</row>
    <row r="22">
      <c r="A22" s="192">
        <v>21.0</v>
      </c>
      <c r="B22" s="87" t="s">
        <v>207</v>
      </c>
      <c r="C22" s="89" t="s">
        <v>669</v>
      </c>
      <c r="D22" s="87" t="s">
        <v>698</v>
      </c>
      <c r="E22" s="199">
        <v>9.977802779E9</v>
      </c>
      <c r="F22" s="87" t="s">
        <v>209</v>
      </c>
      <c r="G22" s="191"/>
      <c r="H22" s="191"/>
      <c r="I22" s="195" t="s">
        <v>662</v>
      </c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</row>
    <row r="23">
      <c r="A23" s="192">
        <v>22.0</v>
      </c>
      <c r="B23" s="87" t="s">
        <v>212</v>
      </c>
      <c r="C23" s="125" t="s">
        <v>699</v>
      </c>
      <c r="D23" s="87" t="s">
        <v>700</v>
      </c>
      <c r="E23" s="200">
        <v>9.827264151E9</v>
      </c>
      <c r="F23" s="90" t="s">
        <v>215</v>
      </c>
      <c r="G23" s="191"/>
      <c r="H23" s="191"/>
      <c r="I23" s="195" t="s">
        <v>662</v>
      </c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</row>
    <row r="24">
      <c r="A24" s="192">
        <v>23.0</v>
      </c>
      <c r="B24" s="87" t="s">
        <v>218</v>
      </c>
      <c r="C24" s="91" t="s">
        <v>701</v>
      </c>
      <c r="D24" s="87" t="s">
        <v>702</v>
      </c>
      <c r="E24" s="199">
        <v>9.848070186E9</v>
      </c>
      <c r="F24" s="91" t="s">
        <v>222</v>
      </c>
      <c r="G24" s="191"/>
      <c r="H24" s="191"/>
      <c r="I24" s="195" t="s">
        <v>662</v>
      </c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</row>
    <row r="25">
      <c r="A25" s="192">
        <v>24.0</v>
      </c>
      <c r="B25" s="87" t="s">
        <v>233</v>
      </c>
      <c r="C25" s="85" t="s">
        <v>667</v>
      </c>
      <c r="D25" s="87" t="s">
        <v>703</v>
      </c>
      <c r="E25" s="199">
        <v>9.301616888E9</v>
      </c>
      <c r="F25" s="87" t="s">
        <v>235</v>
      </c>
      <c r="G25" s="191"/>
      <c r="H25" s="191"/>
      <c r="I25" s="195" t="s">
        <v>662</v>
      </c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</row>
    <row r="26">
      <c r="A26" s="192">
        <v>25.0</v>
      </c>
      <c r="B26" s="85" t="s">
        <v>251</v>
      </c>
      <c r="C26" s="85"/>
      <c r="D26" s="89" t="s">
        <v>704</v>
      </c>
      <c r="E26" s="193"/>
      <c r="F26" s="85" t="s">
        <v>253</v>
      </c>
      <c r="G26" s="191"/>
      <c r="H26" s="191"/>
      <c r="I26" s="195" t="s">
        <v>662</v>
      </c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</row>
    <row r="27">
      <c r="A27" s="192">
        <v>26.0</v>
      </c>
      <c r="B27" s="90" t="s">
        <v>241</v>
      </c>
      <c r="C27" s="85" t="s">
        <v>667</v>
      </c>
      <c r="D27" s="87" t="s">
        <v>705</v>
      </c>
      <c r="E27" s="199">
        <v>9.826021575E9</v>
      </c>
      <c r="F27" s="90" t="s">
        <v>243</v>
      </c>
      <c r="G27" s="191"/>
      <c r="H27" s="191"/>
      <c r="I27" s="195" t="s">
        <v>662</v>
      </c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</row>
    <row r="28">
      <c r="A28" s="192">
        <v>27.0</v>
      </c>
      <c r="B28" s="90" t="s">
        <v>255</v>
      </c>
      <c r="C28" s="125" t="s">
        <v>676</v>
      </c>
      <c r="D28" s="87" t="s">
        <v>706</v>
      </c>
      <c r="E28" s="200">
        <v>9.004043297E9</v>
      </c>
      <c r="F28" s="90" t="s">
        <v>258</v>
      </c>
      <c r="G28" s="191"/>
      <c r="H28" s="191"/>
      <c r="I28" s="195" t="s">
        <v>662</v>
      </c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</row>
    <row r="29">
      <c r="A29" s="192">
        <v>28.0</v>
      </c>
      <c r="B29" s="87" t="s">
        <v>261</v>
      </c>
      <c r="C29" s="94" t="s">
        <v>707</v>
      </c>
      <c r="D29" s="87" t="s">
        <v>708</v>
      </c>
      <c r="E29" s="199">
        <v>7.016017564E9</v>
      </c>
      <c r="F29" s="87" t="s">
        <v>265</v>
      </c>
      <c r="G29" s="191"/>
      <c r="H29" s="191"/>
      <c r="I29" s="195" t="s">
        <v>662</v>
      </c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</row>
    <row r="30">
      <c r="A30" s="192">
        <v>29.0</v>
      </c>
      <c r="B30" s="87" t="s">
        <v>267</v>
      </c>
      <c r="C30" s="205" t="s">
        <v>709</v>
      </c>
      <c r="D30" s="87" t="s">
        <v>710</v>
      </c>
      <c r="E30" s="199">
        <v>9.42580332E9</v>
      </c>
      <c r="F30" s="87" t="s">
        <v>270</v>
      </c>
      <c r="G30" s="191"/>
      <c r="H30" s="191"/>
      <c r="I30" s="195" t="s">
        <v>662</v>
      </c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</row>
    <row r="31">
      <c r="A31" s="192">
        <v>30.0</v>
      </c>
      <c r="B31" s="87" t="s">
        <v>237</v>
      </c>
      <c r="C31" s="125" t="s">
        <v>676</v>
      </c>
      <c r="D31" s="87" t="s">
        <v>711</v>
      </c>
      <c r="E31" s="199">
        <v>9.823555705E9</v>
      </c>
      <c r="F31" s="87" t="s">
        <v>239</v>
      </c>
      <c r="G31" s="191"/>
      <c r="H31" s="191"/>
      <c r="I31" s="195" t="s">
        <v>662</v>
      </c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</row>
    <row r="32">
      <c r="A32" s="192">
        <v>31.0</v>
      </c>
      <c r="B32" s="87" t="s">
        <v>282</v>
      </c>
      <c r="C32" s="94" t="s">
        <v>712</v>
      </c>
      <c r="D32" s="87" t="s">
        <v>713</v>
      </c>
      <c r="E32" s="199">
        <v>9.928074007E9</v>
      </c>
      <c r="F32" s="87" t="s">
        <v>285</v>
      </c>
      <c r="G32" s="191"/>
      <c r="H32" s="191"/>
      <c r="I32" s="195" t="s">
        <v>662</v>
      </c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</row>
    <row r="33">
      <c r="A33" s="192">
        <v>32.0</v>
      </c>
      <c r="B33" s="87" t="s">
        <v>229</v>
      </c>
      <c r="C33" s="87"/>
      <c r="D33" s="87" t="s">
        <v>714</v>
      </c>
      <c r="E33" s="206"/>
      <c r="F33" s="90" t="s">
        <v>231</v>
      </c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</row>
    <row r="34">
      <c r="A34" s="192">
        <v>33.0</v>
      </c>
      <c r="B34" s="90" t="s">
        <v>273</v>
      </c>
      <c r="C34" s="125" t="s">
        <v>715</v>
      </c>
      <c r="D34" s="92" t="s">
        <v>716</v>
      </c>
      <c r="E34" s="199">
        <v>9.42572E9</v>
      </c>
      <c r="F34" s="94" t="s">
        <v>275</v>
      </c>
      <c r="G34" s="191"/>
      <c r="H34" s="191"/>
      <c r="I34" s="195" t="s">
        <v>662</v>
      </c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</row>
    <row r="35">
      <c r="A35" s="192">
        <v>34.0</v>
      </c>
      <c r="B35" s="88" t="s">
        <v>319</v>
      </c>
      <c r="C35" s="204"/>
      <c r="D35" s="92" t="s">
        <v>717</v>
      </c>
      <c r="E35" s="202"/>
      <c r="F35" s="207" t="s">
        <v>322</v>
      </c>
      <c r="G35" s="191"/>
      <c r="H35" s="191"/>
      <c r="I35" s="195" t="s">
        <v>662</v>
      </c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</row>
    <row r="36">
      <c r="A36" s="192">
        <v>35.0</v>
      </c>
      <c r="B36" s="93" t="s">
        <v>201</v>
      </c>
      <c r="C36" s="93" t="s">
        <v>202</v>
      </c>
      <c r="D36" s="208" t="s">
        <v>718</v>
      </c>
      <c r="E36" s="209">
        <v>9.412086515E9</v>
      </c>
      <c r="F36" s="93" t="s">
        <v>205</v>
      </c>
      <c r="G36" s="191"/>
      <c r="H36" s="191"/>
      <c r="I36" s="195" t="s">
        <v>662</v>
      </c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</row>
    <row r="37">
      <c r="A37" s="192">
        <v>36.0</v>
      </c>
      <c r="B37" s="86" t="s">
        <v>389</v>
      </c>
      <c r="C37" s="208" t="s">
        <v>719</v>
      </c>
      <c r="D37" s="208" t="s">
        <v>705</v>
      </c>
      <c r="E37" s="209">
        <v>9.3013005E9</v>
      </c>
      <c r="F37" s="210" t="s">
        <v>226</v>
      </c>
      <c r="G37" s="191"/>
      <c r="H37" s="191"/>
      <c r="I37" s="195" t="s">
        <v>662</v>
      </c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</row>
    <row r="38">
      <c r="A38" s="192">
        <v>37.0</v>
      </c>
      <c r="B38" s="89" t="s">
        <v>245</v>
      </c>
      <c r="C38" s="205" t="s">
        <v>720</v>
      </c>
      <c r="D38" s="205" t="s">
        <v>721</v>
      </c>
      <c r="E38" s="211">
        <v>9.815323035E9</v>
      </c>
      <c r="F38" s="212" t="s">
        <v>249</v>
      </c>
      <c r="G38" s="191"/>
      <c r="H38" s="191"/>
      <c r="I38" s="195" t="s">
        <v>662</v>
      </c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</row>
    <row r="39">
      <c r="A39" s="192">
        <v>38.0</v>
      </c>
      <c r="B39" s="74" t="s">
        <v>288</v>
      </c>
      <c r="C39" s="191"/>
      <c r="D39" s="191"/>
      <c r="E39" s="213"/>
      <c r="F39" s="191"/>
      <c r="G39" s="191"/>
      <c r="H39" s="191"/>
      <c r="I39" s="195" t="s">
        <v>662</v>
      </c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</row>
    <row r="40">
      <c r="A40" s="192">
        <v>39.0</v>
      </c>
      <c r="B40" s="214" t="s">
        <v>277</v>
      </c>
      <c r="C40" s="191"/>
      <c r="D40" s="191"/>
      <c r="E40" s="213"/>
      <c r="F40" s="191"/>
      <c r="G40" s="191"/>
      <c r="H40" s="191"/>
      <c r="I40" s="195" t="s">
        <v>662</v>
      </c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</row>
    <row r="41">
      <c r="A41" s="192">
        <v>40.0</v>
      </c>
      <c r="B41" s="71" t="s">
        <v>298</v>
      </c>
      <c r="C41" s="208" t="s">
        <v>667</v>
      </c>
      <c r="D41" s="208" t="s">
        <v>722</v>
      </c>
      <c r="E41" s="209">
        <v>9.810245844E9</v>
      </c>
      <c r="F41" s="210" t="s">
        <v>723</v>
      </c>
      <c r="G41" s="191"/>
      <c r="H41" s="191"/>
      <c r="I41" s="195" t="s">
        <v>662</v>
      </c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>
      <c r="A42" s="192">
        <v>41.0</v>
      </c>
      <c r="B42" s="215" t="s">
        <v>304</v>
      </c>
      <c r="C42" s="216" t="s">
        <v>724</v>
      </c>
      <c r="D42" s="217" t="s">
        <v>725</v>
      </c>
      <c r="E42" s="218">
        <v>9.827202095E9</v>
      </c>
      <c r="F42" s="215" t="s">
        <v>306</v>
      </c>
      <c r="G42" s="191"/>
      <c r="H42" s="191"/>
      <c r="I42" s="195" t="s">
        <v>662</v>
      </c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>
      <c r="A43" s="192">
        <v>42.0</v>
      </c>
      <c r="B43" s="208" t="s">
        <v>726</v>
      </c>
      <c r="C43" s="208" t="s">
        <v>667</v>
      </c>
      <c r="D43" s="208" t="s">
        <v>727</v>
      </c>
      <c r="E43" s="209">
        <v>8.447874961E9</v>
      </c>
      <c r="F43" s="210" t="s">
        <v>728</v>
      </c>
      <c r="G43" s="191"/>
      <c r="H43" s="191"/>
      <c r="I43" s="195" t="s">
        <v>662</v>
      </c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</row>
    <row r="44">
      <c r="A44" s="192">
        <v>43.0</v>
      </c>
      <c r="B44" s="208" t="s">
        <v>729</v>
      </c>
      <c r="C44" s="208" t="s">
        <v>667</v>
      </c>
      <c r="D44" s="11" t="s">
        <v>730</v>
      </c>
      <c r="E44" s="219">
        <v>9.92604772E9</v>
      </c>
      <c r="F44" s="220"/>
      <c r="G44" s="191"/>
      <c r="H44" s="191"/>
      <c r="I44" s="195" t="s">
        <v>662</v>
      </c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</row>
    <row r="45">
      <c r="A45" s="192">
        <v>44.0</v>
      </c>
      <c r="B45" s="208" t="s">
        <v>731</v>
      </c>
      <c r="C45" s="208" t="s">
        <v>732</v>
      </c>
      <c r="D45" s="11" t="s">
        <v>733</v>
      </c>
      <c r="E45" s="209">
        <v>9.42562688E8</v>
      </c>
      <c r="F45" s="191"/>
      <c r="G45" s="191"/>
      <c r="H45" s="191"/>
      <c r="I45" s="195" t="s">
        <v>662</v>
      </c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</row>
    <row r="46">
      <c r="A46" s="221"/>
      <c r="B46" s="191"/>
      <c r="C46" s="191"/>
      <c r="D46" s="191"/>
      <c r="E46" s="213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</row>
    <row r="47">
      <c r="A47" s="221"/>
      <c r="B47" s="191"/>
      <c r="C47" s="191"/>
      <c r="D47" s="191"/>
      <c r="E47" s="213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</row>
    <row r="48">
      <c r="A48" s="221"/>
      <c r="B48" s="191"/>
      <c r="C48" s="191"/>
      <c r="D48" s="191"/>
      <c r="E48" s="213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>
      <c r="A49" s="221"/>
      <c r="B49" s="191"/>
      <c r="C49" s="191"/>
      <c r="D49" s="191"/>
      <c r="E49" s="213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</row>
    <row r="50">
      <c r="A50" s="221"/>
      <c r="B50" s="191"/>
      <c r="C50" s="191"/>
      <c r="D50" s="191"/>
      <c r="E50" s="213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</row>
    <row r="51">
      <c r="A51" s="221"/>
      <c r="B51" s="191"/>
      <c r="C51" s="191"/>
      <c r="D51" s="191"/>
      <c r="E51" s="213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</row>
    <row r="52">
      <c r="A52" s="221"/>
      <c r="B52" s="191"/>
      <c r="C52" s="191"/>
      <c r="D52" s="191"/>
      <c r="E52" s="213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</row>
    <row r="53">
      <c r="A53" s="221"/>
      <c r="B53" s="191"/>
      <c r="C53" s="191"/>
      <c r="D53" s="191"/>
      <c r="E53" s="213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</row>
    <row r="54">
      <c r="A54" s="221"/>
      <c r="B54" s="191"/>
      <c r="C54" s="191"/>
      <c r="D54" s="191"/>
      <c r="E54" s="213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</row>
    <row r="55">
      <c r="A55" s="221"/>
      <c r="B55" s="191"/>
      <c r="C55" s="191"/>
      <c r="D55" s="191"/>
      <c r="E55" s="213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</row>
    <row r="56">
      <c r="A56" s="221"/>
      <c r="B56" s="191"/>
      <c r="C56" s="191"/>
      <c r="D56" s="191"/>
      <c r="E56" s="213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</row>
    <row r="57">
      <c r="A57" s="221"/>
      <c r="B57" s="191"/>
      <c r="C57" s="191"/>
      <c r="D57" s="191"/>
      <c r="E57" s="213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</row>
    <row r="58">
      <c r="A58" s="221"/>
      <c r="B58" s="191"/>
      <c r="C58" s="191"/>
      <c r="D58" s="191"/>
      <c r="E58" s="213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</row>
    <row r="59">
      <c r="A59" s="221"/>
      <c r="B59" s="191"/>
      <c r="C59" s="191"/>
      <c r="D59" s="191"/>
      <c r="E59" s="213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</row>
    <row r="60">
      <c r="A60" s="221"/>
      <c r="B60" s="191"/>
      <c r="C60" s="191"/>
      <c r="D60" s="191"/>
      <c r="E60" s="213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</row>
    <row r="61">
      <c r="A61" s="221"/>
      <c r="B61" s="191"/>
      <c r="C61" s="191"/>
      <c r="D61" s="191"/>
      <c r="E61" s="213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</row>
    <row r="62">
      <c r="A62" s="221"/>
      <c r="B62" s="191"/>
      <c r="C62" s="191"/>
      <c r="D62" s="191"/>
      <c r="E62" s="213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</row>
    <row r="63">
      <c r="A63" s="221"/>
      <c r="B63" s="191"/>
      <c r="C63" s="191"/>
      <c r="D63" s="191"/>
      <c r="E63" s="213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</row>
    <row r="64">
      <c r="A64" s="221"/>
      <c r="B64" s="191"/>
      <c r="C64" s="191"/>
      <c r="D64" s="191"/>
      <c r="E64" s="213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</row>
    <row r="65">
      <c r="A65" s="221"/>
      <c r="B65" s="191"/>
      <c r="C65" s="191"/>
      <c r="D65" s="191"/>
      <c r="E65" s="213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</row>
    <row r="66">
      <c r="A66" s="221"/>
      <c r="B66" s="191"/>
      <c r="C66" s="191"/>
      <c r="D66" s="191"/>
      <c r="E66" s="213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</row>
    <row r="67">
      <c r="A67" s="221"/>
      <c r="B67" s="191"/>
      <c r="C67" s="191"/>
      <c r="D67" s="191"/>
      <c r="E67" s="213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</row>
    <row r="68">
      <c r="A68" s="221"/>
      <c r="B68" s="191"/>
      <c r="C68" s="191"/>
      <c r="D68" s="191"/>
      <c r="E68" s="213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</row>
    <row r="69">
      <c r="A69" s="221"/>
      <c r="B69" s="191"/>
      <c r="C69" s="191"/>
      <c r="D69" s="191"/>
      <c r="E69" s="213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</row>
    <row r="70">
      <c r="A70" s="221"/>
      <c r="B70" s="191"/>
      <c r="C70" s="191"/>
      <c r="D70" s="191"/>
      <c r="E70" s="213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</row>
    <row r="71">
      <c r="A71" s="221"/>
      <c r="B71" s="191"/>
      <c r="C71" s="191"/>
      <c r="D71" s="191"/>
      <c r="E71" s="213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</row>
    <row r="72">
      <c r="A72" s="221"/>
      <c r="B72" s="191"/>
      <c r="C72" s="191"/>
      <c r="D72" s="191"/>
      <c r="E72" s="213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>
      <c r="A73" s="221"/>
      <c r="B73" s="191"/>
      <c r="C73" s="191"/>
      <c r="D73" s="191"/>
      <c r="E73" s="213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</row>
    <row r="74">
      <c r="A74" s="221"/>
      <c r="B74" s="191"/>
      <c r="C74" s="191"/>
      <c r="D74" s="191"/>
      <c r="E74" s="213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</row>
    <row r="75">
      <c r="A75" s="221"/>
      <c r="B75" s="191"/>
      <c r="C75" s="191"/>
      <c r="D75" s="191"/>
      <c r="E75" s="213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</row>
    <row r="76">
      <c r="A76" s="221"/>
      <c r="B76" s="191"/>
      <c r="C76" s="191"/>
      <c r="D76" s="191"/>
      <c r="E76" s="213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</row>
    <row r="77">
      <c r="A77" s="221"/>
      <c r="B77" s="191"/>
      <c r="C77" s="191"/>
      <c r="D77" s="191"/>
      <c r="E77" s="213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</row>
    <row r="78">
      <c r="A78" s="221"/>
      <c r="B78" s="191"/>
      <c r="C78" s="191"/>
      <c r="D78" s="191"/>
      <c r="E78" s="213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</row>
    <row r="79">
      <c r="A79" s="221"/>
      <c r="B79" s="191"/>
      <c r="C79" s="191"/>
      <c r="D79" s="191"/>
      <c r="E79" s="213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</row>
    <row r="80">
      <c r="A80" s="221"/>
      <c r="B80" s="191"/>
      <c r="C80" s="191"/>
      <c r="D80" s="191"/>
      <c r="E80" s="213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</row>
    <row r="81">
      <c r="A81" s="221"/>
      <c r="B81" s="191"/>
      <c r="C81" s="191"/>
      <c r="D81" s="191"/>
      <c r="E81" s="213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</row>
    <row r="82">
      <c r="A82" s="221"/>
      <c r="B82" s="191"/>
      <c r="C82" s="191"/>
      <c r="D82" s="191"/>
      <c r="E82" s="213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</row>
    <row r="83">
      <c r="A83" s="221"/>
      <c r="B83" s="191"/>
      <c r="C83" s="191"/>
      <c r="D83" s="191"/>
      <c r="E83" s="213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>
      <c r="A84" s="221"/>
      <c r="B84" s="191"/>
      <c r="C84" s="191"/>
      <c r="D84" s="191"/>
      <c r="E84" s="213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</row>
    <row r="85">
      <c r="A85" s="221"/>
      <c r="B85" s="191"/>
      <c r="C85" s="191"/>
      <c r="D85" s="191"/>
      <c r="E85" s="213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</row>
    <row r="86">
      <c r="A86" s="221"/>
      <c r="B86" s="191"/>
      <c r="C86" s="191"/>
      <c r="D86" s="191"/>
      <c r="E86" s="213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</row>
    <row r="87">
      <c r="A87" s="221"/>
      <c r="B87" s="191"/>
      <c r="C87" s="191"/>
      <c r="D87" s="191"/>
      <c r="E87" s="213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</row>
    <row r="88">
      <c r="A88" s="221"/>
      <c r="B88" s="191"/>
      <c r="C88" s="191"/>
      <c r="D88" s="191"/>
      <c r="E88" s="213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</row>
    <row r="89">
      <c r="A89" s="221"/>
      <c r="B89" s="191"/>
      <c r="C89" s="191"/>
      <c r="D89" s="191"/>
      <c r="E89" s="213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</row>
    <row r="90">
      <c r="A90" s="221"/>
      <c r="B90" s="191"/>
      <c r="C90" s="191"/>
      <c r="D90" s="191"/>
      <c r="E90" s="213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</row>
    <row r="91">
      <c r="A91" s="221"/>
      <c r="B91" s="191"/>
      <c r="C91" s="191"/>
      <c r="D91" s="191"/>
      <c r="E91" s="213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</row>
    <row r="92">
      <c r="A92" s="221"/>
      <c r="B92" s="191"/>
      <c r="C92" s="191"/>
      <c r="D92" s="191"/>
      <c r="E92" s="213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</row>
    <row r="93">
      <c r="A93" s="221"/>
      <c r="B93" s="191"/>
      <c r="C93" s="191"/>
      <c r="D93" s="191"/>
      <c r="E93" s="213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</row>
    <row r="94">
      <c r="A94" s="221"/>
      <c r="B94" s="191"/>
      <c r="C94" s="191"/>
      <c r="D94" s="191"/>
      <c r="E94" s="213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</row>
    <row r="95">
      <c r="A95" s="221"/>
      <c r="B95" s="191"/>
      <c r="C95" s="191"/>
      <c r="D95" s="191"/>
      <c r="E95" s="213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</row>
    <row r="96">
      <c r="A96" s="221"/>
      <c r="B96" s="191"/>
      <c r="C96" s="191"/>
      <c r="D96" s="191"/>
      <c r="E96" s="213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</row>
    <row r="97">
      <c r="A97" s="221"/>
      <c r="B97" s="191"/>
      <c r="C97" s="191"/>
      <c r="D97" s="191"/>
      <c r="E97" s="213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</row>
    <row r="98">
      <c r="A98" s="221"/>
      <c r="B98" s="191"/>
      <c r="C98" s="191"/>
      <c r="D98" s="191"/>
      <c r="E98" s="213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</row>
    <row r="99">
      <c r="A99" s="221"/>
      <c r="B99" s="191"/>
      <c r="C99" s="191"/>
      <c r="D99" s="191"/>
      <c r="E99" s="213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</row>
    <row r="100">
      <c r="A100" s="221"/>
      <c r="B100" s="191"/>
      <c r="C100" s="191"/>
      <c r="D100" s="191"/>
      <c r="E100" s="213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</row>
    <row r="101">
      <c r="A101" s="221"/>
      <c r="B101" s="191"/>
      <c r="C101" s="191"/>
      <c r="D101" s="191"/>
      <c r="E101" s="213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</row>
    <row r="102">
      <c r="A102" s="221"/>
      <c r="B102" s="191"/>
      <c r="C102" s="191"/>
      <c r="D102" s="191"/>
      <c r="E102" s="213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</row>
    <row r="103">
      <c r="A103" s="221"/>
      <c r="B103" s="191"/>
      <c r="C103" s="191"/>
      <c r="D103" s="191"/>
      <c r="E103" s="213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</row>
    <row r="104">
      <c r="A104" s="221"/>
      <c r="B104" s="191"/>
      <c r="C104" s="191"/>
      <c r="D104" s="191"/>
      <c r="E104" s="213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</row>
    <row r="105">
      <c r="A105" s="221"/>
      <c r="B105" s="191"/>
      <c r="C105" s="191"/>
      <c r="D105" s="191"/>
      <c r="E105" s="213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</row>
    <row r="106">
      <c r="A106" s="221"/>
      <c r="B106" s="191"/>
      <c r="C106" s="191"/>
      <c r="D106" s="191"/>
      <c r="E106" s="213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</row>
    <row r="107">
      <c r="A107" s="221"/>
      <c r="B107" s="191"/>
      <c r="C107" s="191"/>
      <c r="D107" s="191"/>
      <c r="E107" s="213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</row>
    <row r="108">
      <c r="A108" s="221"/>
      <c r="B108" s="191"/>
      <c r="C108" s="191"/>
      <c r="D108" s="191"/>
      <c r="E108" s="213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</row>
    <row r="109">
      <c r="A109" s="221"/>
      <c r="B109" s="191"/>
      <c r="C109" s="191"/>
      <c r="D109" s="191"/>
      <c r="E109" s="213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</row>
    <row r="110">
      <c r="A110" s="221"/>
      <c r="B110" s="191"/>
      <c r="C110" s="191"/>
      <c r="D110" s="191"/>
      <c r="E110" s="213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</row>
    <row r="111">
      <c r="A111" s="221"/>
      <c r="B111" s="191"/>
      <c r="C111" s="191"/>
      <c r="D111" s="191"/>
      <c r="E111" s="213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</row>
    <row r="112">
      <c r="A112" s="221"/>
      <c r="B112" s="191"/>
      <c r="C112" s="191"/>
      <c r="D112" s="191"/>
      <c r="E112" s="213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</row>
    <row r="113">
      <c r="A113" s="221"/>
      <c r="B113" s="191"/>
      <c r="C113" s="191"/>
      <c r="D113" s="191"/>
      <c r="E113" s="213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</row>
    <row r="114">
      <c r="A114" s="221"/>
      <c r="B114" s="191"/>
      <c r="C114" s="191"/>
      <c r="D114" s="191"/>
      <c r="E114" s="213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</row>
    <row r="115">
      <c r="A115" s="221"/>
      <c r="B115" s="191"/>
      <c r="C115" s="191"/>
      <c r="D115" s="191"/>
      <c r="E115" s="213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</row>
    <row r="116">
      <c r="A116" s="221"/>
      <c r="B116" s="191"/>
      <c r="C116" s="191"/>
      <c r="D116" s="191"/>
      <c r="E116" s="213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</row>
    <row r="117">
      <c r="A117" s="221"/>
      <c r="B117" s="191"/>
      <c r="C117" s="191"/>
      <c r="D117" s="191"/>
      <c r="E117" s="213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</row>
    <row r="118">
      <c r="A118" s="221"/>
      <c r="B118" s="191"/>
      <c r="C118" s="191"/>
      <c r="D118" s="191"/>
      <c r="E118" s="213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</row>
    <row r="119">
      <c r="A119" s="221"/>
      <c r="B119" s="191"/>
      <c r="C119" s="191"/>
      <c r="D119" s="191"/>
      <c r="E119" s="213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</row>
    <row r="120">
      <c r="A120" s="221"/>
      <c r="B120" s="191"/>
      <c r="C120" s="191"/>
      <c r="D120" s="191"/>
      <c r="E120" s="213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</row>
    <row r="121">
      <c r="A121" s="221"/>
      <c r="B121" s="191"/>
      <c r="C121" s="191"/>
      <c r="D121" s="191"/>
      <c r="E121" s="213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</row>
    <row r="122">
      <c r="A122" s="221"/>
      <c r="B122" s="191"/>
      <c r="C122" s="191"/>
      <c r="D122" s="191"/>
      <c r="E122" s="213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</row>
    <row r="123">
      <c r="A123" s="221"/>
      <c r="B123" s="191"/>
      <c r="C123" s="191"/>
      <c r="D123" s="191"/>
      <c r="E123" s="213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</row>
    <row r="124">
      <c r="A124" s="221"/>
      <c r="B124" s="191"/>
      <c r="C124" s="191"/>
      <c r="D124" s="191"/>
      <c r="E124" s="213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</row>
    <row r="125">
      <c r="A125" s="221"/>
      <c r="B125" s="191"/>
      <c r="C125" s="191"/>
      <c r="D125" s="191"/>
      <c r="E125" s="213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</row>
    <row r="126">
      <c r="A126" s="221"/>
      <c r="B126" s="191"/>
      <c r="C126" s="191"/>
      <c r="D126" s="191"/>
      <c r="E126" s="213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</row>
    <row r="127">
      <c r="A127" s="221"/>
      <c r="B127" s="191"/>
      <c r="C127" s="191"/>
      <c r="D127" s="191"/>
      <c r="E127" s="213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</row>
    <row r="128">
      <c r="A128" s="221"/>
      <c r="B128" s="191"/>
      <c r="C128" s="191"/>
      <c r="D128" s="191"/>
      <c r="E128" s="213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</row>
    <row r="129">
      <c r="A129" s="221"/>
      <c r="B129" s="191"/>
      <c r="C129" s="191"/>
      <c r="D129" s="191"/>
      <c r="E129" s="213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</row>
    <row r="130">
      <c r="A130" s="221"/>
      <c r="B130" s="191"/>
      <c r="C130" s="191"/>
      <c r="D130" s="191"/>
      <c r="E130" s="213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</row>
    <row r="131">
      <c r="A131" s="221"/>
      <c r="B131" s="191"/>
      <c r="C131" s="191"/>
      <c r="D131" s="191"/>
      <c r="E131" s="213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</row>
    <row r="132">
      <c r="A132" s="221"/>
      <c r="B132" s="191"/>
      <c r="C132" s="191"/>
      <c r="D132" s="191"/>
      <c r="E132" s="213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</row>
    <row r="133">
      <c r="A133" s="221"/>
      <c r="B133" s="191"/>
      <c r="C133" s="191"/>
      <c r="D133" s="191"/>
      <c r="E133" s="213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</row>
    <row r="134">
      <c r="A134" s="221"/>
      <c r="B134" s="191"/>
      <c r="C134" s="191"/>
      <c r="D134" s="191"/>
      <c r="E134" s="213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</row>
    <row r="135">
      <c r="A135" s="221"/>
      <c r="B135" s="191"/>
      <c r="C135" s="191"/>
      <c r="D135" s="191"/>
      <c r="E135" s="213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</row>
    <row r="136">
      <c r="A136" s="221"/>
      <c r="B136" s="191"/>
      <c r="C136" s="191"/>
      <c r="D136" s="191"/>
      <c r="E136" s="213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</row>
    <row r="137">
      <c r="A137" s="221"/>
      <c r="B137" s="191"/>
      <c r="C137" s="191"/>
      <c r="D137" s="191"/>
      <c r="E137" s="213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</row>
    <row r="138">
      <c r="A138" s="221"/>
      <c r="B138" s="191"/>
      <c r="C138" s="191"/>
      <c r="D138" s="191"/>
      <c r="E138" s="213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</row>
    <row r="139">
      <c r="A139" s="221"/>
      <c r="B139" s="191"/>
      <c r="C139" s="191"/>
      <c r="D139" s="191"/>
      <c r="E139" s="213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</row>
    <row r="140">
      <c r="A140" s="221"/>
      <c r="B140" s="191"/>
      <c r="C140" s="191"/>
      <c r="D140" s="191"/>
      <c r="E140" s="213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</row>
    <row r="141">
      <c r="A141" s="221"/>
      <c r="B141" s="191"/>
      <c r="C141" s="191"/>
      <c r="D141" s="191"/>
      <c r="E141" s="213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</row>
    <row r="142">
      <c r="A142" s="221"/>
      <c r="B142" s="191"/>
      <c r="C142" s="191"/>
      <c r="D142" s="191"/>
      <c r="E142" s="213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</row>
    <row r="143">
      <c r="A143" s="221"/>
      <c r="B143" s="191"/>
      <c r="C143" s="191"/>
      <c r="D143" s="191"/>
      <c r="E143" s="213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</row>
    <row r="144">
      <c r="A144" s="221"/>
      <c r="B144" s="191"/>
      <c r="C144" s="191"/>
      <c r="D144" s="191"/>
      <c r="E144" s="213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</row>
    <row r="145">
      <c r="A145" s="221"/>
      <c r="B145" s="191"/>
      <c r="C145" s="191"/>
      <c r="D145" s="191"/>
      <c r="E145" s="213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</row>
    <row r="146">
      <c r="A146" s="221"/>
      <c r="B146" s="191"/>
      <c r="C146" s="191"/>
      <c r="D146" s="191"/>
      <c r="E146" s="213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</row>
    <row r="147">
      <c r="A147" s="221"/>
      <c r="B147" s="191"/>
      <c r="C147" s="191"/>
      <c r="D147" s="191"/>
      <c r="E147" s="213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</row>
    <row r="148">
      <c r="A148" s="221"/>
      <c r="B148" s="191"/>
      <c r="C148" s="191"/>
      <c r="D148" s="191"/>
      <c r="E148" s="213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</row>
    <row r="149">
      <c r="A149" s="221"/>
      <c r="B149" s="191"/>
      <c r="C149" s="191"/>
      <c r="D149" s="191"/>
      <c r="E149" s="213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</row>
    <row r="150">
      <c r="A150" s="221"/>
      <c r="B150" s="191"/>
      <c r="C150" s="191"/>
      <c r="D150" s="191"/>
      <c r="E150" s="213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</row>
    <row r="151">
      <c r="A151" s="221"/>
      <c r="B151" s="191"/>
      <c r="C151" s="191"/>
      <c r="D151" s="191"/>
      <c r="E151" s="213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</row>
    <row r="152">
      <c r="A152" s="221"/>
      <c r="B152" s="191"/>
      <c r="C152" s="191"/>
      <c r="D152" s="191"/>
      <c r="E152" s="213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</row>
    <row r="153">
      <c r="A153" s="221"/>
      <c r="B153" s="191"/>
      <c r="C153" s="191"/>
      <c r="D153" s="191"/>
      <c r="E153" s="213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</row>
    <row r="154">
      <c r="A154" s="221"/>
      <c r="B154" s="191"/>
      <c r="C154" s="191"/>
      <c r="D154" s="191"/>
      <c r="E154" s="213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</row>
    <row r="155">
      <c r="A155" s="221"/>
      <c r="B155" s="191"/>
      <c r="C155" s="191"/>
      <c r="D155" s="191"/>
      <c r="E155" s="213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</row>
    <row r="156">
      <c r="A156" s="221"/>
      <c r="B156" s="191"/>
      <c r="C156" s="191"/>
      <c r="D156" s="191"/>
      <c r="E156" s="213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</row>
    <row r="157">
      <c r="A157" s="221"/>
      <c r="B157" s="191"/>
      <c r="C157" s="191"/>
      <c r="D157" s="191"/>
      <c r="E157" s="213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</row>
    <row r="158">
      <c r="A158" s="221"/>
      <c r="B158" s="191"/>
      <c r="C158" s="191"/>
      <c r="D158" s="191"/>
      <c r="E158" s="213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</row>
    <row r="159">
      <c r="A159" s="221"/>
      <c r="B159" s="191"/>
      <c r="C159" s="191"/>
      <c r="D159" s="191"/>
      <c r="E159" s="213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</row>
    <row r="160">
      <c r="A160" s="221"/>
      <c r="B160" s="191"/>
      <c r="C160" s="191"/>
      <c r="D160" s="191"/>
      <c r="E160" s="213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</row>
    <row r="161">
      <c r="A161" s="221"/>
      <c r="B161" s="191"/>
      <c r="C161" s="191"/>
      <c r="D161" s="191"/>
      <c r="E161" s="213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</row>
    <row r="162">
      <c r="A162" s="221"/>
      <c r="B162" s="191"/>
      <c r="C162" s="191"/>
      <c r="D162" s="191"/>
      <c r="E162" s="213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</row>
    <row r="163">
      <c r="A163" s="221"/>
      <c r="B163" s="191"/>
      <c r="C163" s="191"/>
      <c r="D163" s="191"/>
      <c r="E163" s="213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</row>
    <row r="164">
      <c r="A164" s="221"/>
      <c r="B164" s="191"/>
      <c r="C164" s="191"/>
      <c r="D164" s="191"/>
      <c r="E164" s="213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</row>
    <row r="165">
      <c r="A165" s="221"/>
      <c r="B165" s="191"/>
      <c r="C165" s="191"/>
      <c r="D165" s="191"/>
      <c r="E165" s="213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</row>
    <row r="166">
      <c r="A166" s="221"/>
      <c r="B166" s="191"/>
      <c r="C166" s="191"/>
      <c r="D166" s="191"/>
      <c r="E166" s="213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</row>
    <row r="167">
      <c r="A167" s="221"/>
      <c r="B167" s="191"/>
      <c r="C167" s="191"/>
      <c r="D167" s="191"/>
      <c r="E167" s="213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</row>
    <row r="168">
      <c r="A168" s="221"/>
      <c r="B168" s="191"/>
      <c r="C168" s="191"/>
      <c r="D168" s="191"/>
      <c r="E168" s="213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</row>
    <row r="169">
      <c r="A169" s="221"/>
      <c r="B169" s="191"/>
      <c r="C169" s="191"/>
      <c r="D169" s="191"/>
      <c r="E169" s="213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</row>
    <row r="170">
      <c r="A170" s="221"/>
      <c r="B170" s="191"/>
      <c r="C170" s="191"/>
      <c r="D170" s="191"/>
      <c r="E170" s="213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</row>
    <row r="171">
      <c r="A171" s="221"/>
      <c r="B171" s="191"/>
      <c r="C171" s="191"/>
      <c r="D171" s="191"/>
      <c r="E171" s="213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</row>
    <row r="172">
      <c r="A172" s="221"/>
      <c r="B172" s="191"/>
      <c r="C172" s="191"/>
      <c r="D172" s="191"/>
      <c r="E172" s="213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</row>
    <row r="173">
      <c r="A173" s="221"/>
      <c r="B173" s="191"/>
      <c r="C173" s="191"/>
      <c r="D173" s="191"/>
      <c r="E173" s="213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</row>
    <row r="174">
      <c r="A174" s="221"/>
      <c r="B174" s="191"/>
      <c r="C174" s="191"/>
      <c r="D174" s="191"/>
      <c r="E174" s="213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</row>
    <row r="175">
      <c r="A175" s="221"/>
      <c r="B175" s="191"/>
      <c r="C175" s="191"/>
      <c r="D175" s="191"/>
      <c r="E175" s="213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</row>
    <row r="176">
      <c r="A176" s="221"/>
      <c r="B176" s="191"/>
      <c r="C176" s="191"/>
      <c r="D176" s="191"/>
      <c r="E176" s="213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</row>
    <row r="177">
      <c r="A177" s="221"/>
      <c r="B177" s="191"/>
      <c r="C177" s="191"/>
      <c r="D177" s="191"/>
      <c r="E177" s="213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</row>
    <row r="178">
      <c r="A178" s="221"/>
      <c r="B178" s="191"/>
      <c r="C178" s="191"/>
      <c r="D178" s="191"/>
      <c r="E178" s="213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</row>
    <row r="179">
      <c r="A179" s="221"/>
      <c r="B179" s="191"/>
      <c r="C179" s="191"/>
      <c r="D179" s="191"/>
      <c r="E179" s="213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</row>
    <row r="180">
      <c r="A180" s="221"/>
      <c r="B180" s="191"/>
      <c r="C180" s="191"/>
      <c r="D180" s="191"/>
      <c r="E180" s="213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</row>
    <row r="181">
      <c r="A181" s="221"/>
      <c r="B181" s="191"/>
      <c r="C181" s="191"/>
      <c r="D181" s="191"/>
      <c r="E181" s="213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</row>
    <row r="182">
      <c r="A182" s="221"/>
      <c r="B182" s="191"/>
      <c r="C182" s="191"/>
      <c r="D182" s="191"/>
      <c r="E182" s="213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</row>
    <row r="183">
      <c r="A183" s="221"/>
      <c r="B183" s="191"/>
      <c r="C183" s="191"/>
      <c r="D183" s="191"/>
      <c r="E183" s="213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</row>
    <row r="184">
      <c r="A184" s="221"/>
      <c r="B184" s="191"/>
      <c r="C184" s="191"/>
      <c r="D184" s="191"/>
      <c r="E184" s="213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</row>
    <row r="185">
      <c r="A185" s="221"/>
      <c r="B185" s="191"/>
      <c r="C185" s="191"/>
      <c r="D185" s="191"/>
      <c r="E185" s="213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</row>
    <row r="186">
      <c r="A186" s="221"/>
      <c r="B186" s="191"/>
      <c r="C186" s="191"/>
      <c r="D186" s="191"/>
      <c r="E186" s="213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</row>
    <row r="187">
      <c r="A187" s="221"/>
      <c r="B187" s="191"/>
      <c r="C187" s="191"/>
      <c r="D187" s="191"/>
      <c r="E187" s="213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</row>
    <row r="188">
      <c r="A188" s="221"/>
      <c r="B188" s="191"/>
      <c r="C188" s="191"/>
      <c r="D188" s="191"/>
      <c r="E188" s="213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</row>
    <row r="189">
      <c r="A189" s="221"/>
      <c r="B189" s="191"/>
      <c r="C189" s="191"/>
      <c r="D189" s="191"/>
      <c r="E189" s="213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</row>
    <row r="190">
      <c r="A190" s="221"/>
      <c r="B190" s="191"/>
      <c r="C190" s="191"/>
      <c r="D190" s="191"/>
      <c r="E190" s="213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</row>
    <row r="191">
      <c r="A191" s="221"/>
      <c r="B191" s="191"/>
      <c r="C191" s="191"/>
      <c r="D191" s="191"/>
      <c r="E191" s="213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</row>
    <row r="192">
      <c r="A192" s="221"/>
      <c r="B192" s="191"/>
      <c r="C192" s="191"/>
      <c r="D192" s="191"/>
      <c r="E192" s="213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</row>
    <row r="193">
      <c r="A193" s="221"/>
      <c r="B193" s="191"/>
      <c r="C193" s="191"/>
      <c r="D193" s="191"/>
      <c r="E193" s="213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</row>
    <row r="194">
      <c r="A194" s="221"/>
      <c r="B194" s="191"/>
      <c r="C194" s="191"/>
      <c r="D194" s="191"/>
      <c r="E194" s="213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</row>
    <row r="195">
      <c r="A195" s="221"/>
      <c r="B195" s="191"/>
      <c r="C195" s="191"/>
      <c r="D195" s="191"/>
      <c r="E195" s="213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</row>
    <row r="196">
      <c r="A196" s="221"/>
      <c r="B196" s="191"/>
      <c r="C196" s="191"/>
      <c r="D196" s="191"/>
      <c r="E196" s="213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</row>
    <row r="197">
      <c r="A197" s="221"/>
      <c r="B197" s="191"/>
      <c r="C197" s="191"/>
      <c r="D197" s="191"/>
      <c r="E197" s="213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</row>
    <row r="198">
      <c r="A198" s="221"/>
      <c r="B198" s="191"/>
      <c r="C198" s="191"/>
      <c r="D198" s="191"/>
      <c r="E198" s="213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</row>
    <row r="199">
      <c r="A199" s="221"/>
      <c r="B199" s="191"/>
      <c r="C199" s="191"/>
      <c r="D199" s="191"/>
      <c r="E199" s="213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</row>
    <row r="200">
      <c r="A200" s="221"/>
      <c r="B200" s="191"/>
      <c r="C200" s="191"/>
      <c r="D200" s="191"/>
      <c r="E200" s="213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</row>
    <row r="201">
      <c r="A201" s="221"/>
      <c r="B201" s="191"/>
      <c r="C201" s="191"/>
      <c r="D201" s="191"/>
      <c r="E201" s="213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</row>
    <row r="202">
      <c r="A202" s="221"/>
      <c r="B202" s="191"/>
      <c r="C202" s="191"/>
      <c r="D202" s="191"/>
      <c r="E202" s="213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</row>
    <row r="203">
      <c r="A203" s="221"/>
      <c r="B203" s="191"/>
      <c r="C203" s="191"/>
      <c r="D203" s="191"/>
      <c r="E203" s="213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</row>
    <row r="204">
      <c r="A204" s="221"/>
      <c r="B204" s="191"/>
      <c r="C204" s="191"/>
      <c r="D204" s="191"/>
      <c r="E204" s="213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</row>
    <row r="205">
      <c r="A205" s="221"/>
      <c r="B205" s="191"/>
      <c r="C205" s="191"/>
      <c r="D205" s="191"/>
      <c r="E205" s="213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</row>
    <row r="206">
      <c r="A206" s="221"/>
      <c r="B206" s="191"/>
      <c r="C206" s="191"/>
      <c r="D206" s="191"/>
      <c r="E206" s="213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</row>
    <row r="207">
      <c r="A207" s="221"/>
      <c r="B207" s="191"/>
      <c r="C207" s="191"/>
      <c r="D207" s="191"/>
      <c r="E207" s="213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</row>
    <row r="208">
      <c r="A208" s="221"/>
      <c r="B208" s="191"/>
      <c r="C208" s="191"/>
      <c r="D208" s="191"/>
      <c r="E208" s="213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</row>
    <row r="209">
      <c r="A209" s="221"/>
      <c r="B209" s="191"/>
      <c r="C209" s="191"/>
      <c r="D209" s="191"/>
      <c r="E209" s="213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</row>
    <row r="210">
      <c r="A210" s="221"/>
      <c r="B210" s="191"/>
      <c r="C210" s="191"/>
      <c r="D210" s="191"/>
      <c r="E210" s="213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</row>
    <row r="211">
      <c r="A211" s="221"/>
      <c r="B211" s="191"/>
      <c r="C211" s="191"/>
      <c r="D211" s="191"/>
      <c r="E211" s="213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</row>
    <row r="212">
      <c r="A212" s="221"/>
      <c r="B212" s="191"/>
      <c r="C212" s="191"/>
      <c r="D212" s="191"/>
      <c r="E212" s="213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</row>
    <row r="213">
      <c r="A213" s="221"/>
      <c r="B213" s="191"/>
      <c r="C213" s="191"/>
      <c r="D213" s="191"/>
      <c r="E213" s="213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</row>
    <row r="214">
      <c r="A214" s="221"/>
      <c r="B214" s="191"/>
      <c r="C214" s="191"/>
      <c r="D214" s="191"/>
      <c r="E214" s="213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</row>
    <row r="215">
      <c r="A215" s="221"/>
      <c r="B215" s="191"/>
      <c r="C215" s="191"/>
      <c r="D215" s="191"/>
      <c r="E215" s="213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</row>
    <row r="216">
      <c r="A216" s="221"/>
      <c r="B216" s="191"/>
      <c r="C216" s="191"/>
      <c r="D216" s="191"/>
      <c r="E216" s="213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</row>
    <row r="217">
      <c r="A217" s="221"/>
      <c r="B217" s="191"/>
      <c r="C217" s="191"/>
      <c r="D217" s="191"/>
      <c r="E217" s="213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</row>
    <row r="218">
      <c r="A218" s="221"/>
      <c r="B218" s="191"/>
      <c r="C218" s="191"/>
      <c r="D218" s="191"/>
      <c r="E218" s="213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</row>
    <row r="219">
      <c r="A219" s="221"/>
      <c r="B219" s="191"/>
      <c r="C219" s="191"/>
      <c r="D219" s="191"/>
      <c r="E219" s="213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</row>
    <row r="220">
      <c r="A220" s="221"/>
      <c r="B220" s="191"/>
      <c r="C220" s="191"/>
      <c r="D220" s="191"/>
      <c r="E220" s="213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</row>
    <row r="221">
      <c r="A221" s="221"/>
      <c r="B221" s="191"/>
      <c r="C221" s="191"/>
      <c r="D221" s="191"/>
      <c r="E221" s="213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</row>
    <row r="222">
      <c r="A222" s="221"/>
      <c r="B222" s="191"/>
      <c r="C222" s="191"/>
      <c r="D222" s="191"/>
      <c r="E222" s="213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</row>
    <row r="223">
      <c r="A223" s="221"/>
      <c r="B223" s="191"/>
      <c r="C223" s="191"/>
      <c r="D223" s="191"/>
      <c r="E223" s="213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</row>
    <row r="224">
      <c r="A224" s="221"/>
      <c r="B224" s="191"/>
      <c r="C224" s="191"/>
      <c r="D224" s="191"/>
      <c r="E224" s="213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</row>
    <row r="225">
      <c r="A225" s="221"/>
      <c r="B225" s="191"/>
      <c r="C225" s="191"/>
      <c r="D225" s="191"/>
      <c r="E225" s="213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</row>
    <row r="226">
      <c r="A226" s="221"/>
      <c r="B226" s="191"/>
      <c r="C226" s="191"/>
      <c r="D226" s="191"/>
      <c r="E226" s="213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</row>
    <row r="227">
      <c r="A227" s="221"/>
      <c r="B227" s="191"/>
      <c r="C227" s="191"/>
      <c r="D227" s="191"/>
      <c r="E227" s="213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>
      <c r="A228" s="221"/>
      <c r="B228" s="191"/>
      <c r="C228" s="191"/>
      <c r="D228" s="191"/>
      <c r="E228" s="213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</row>
    <row r="229">
      <c r="A229" s="221"/>
      <c r="B229" s="191"/>
      <c r="C229" s="191"/>
      <c r="D229" s="191"/>
      <c r="E229" s="213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</row>
    <row r="230">
      <c r="A230" s="221"/>
      <c r="B230" s="191"/>
      <c r="C230" s="191"/>
      <c r="D230" s="191"/>
      <c r="E230" s="213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</row>
    <row r="231">
      <c r="A231" s="221"/>
      <c r="B231" s="191"/>
      <c r="C231" s="191"/>
      <c r="D231" s="191"/>
      <c r="E231" s="213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</row>
    <row r="232">
      <c r="A232" s="221"/>
      <c r="B232" s="191"/>
      <c r="C232" s="191"/>
      <c r="D232" s="191"/>
      <c r="E232" s="213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</row>
    <row r="233">
      <c r="A233" s="221"/>
      <c r="B233" s="191"/>
      <c r="C233" s="191"/>
      <c r="D233" s="191"/>
      <c r="E233" s="213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</row>
    <row r="234">
      <c r="A234" s="221"/>
      <c r="B234" s="191"/>
      <c r="C234" s="191"/>
      <c r="D234" s="191"/>
      <c r="E234" s="213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</row>
    <row r="235">
      <c r="A235" s="221"/>
      <c r="B235" s="191"/>
      <c r="C235" s="191"/>
      <c r="D235" s="191"/>
      <c r="E235" s="213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</row>
    <row r="236">
      <c r="A236" s="221"/>
      <c r="B236" s="191"/>
      <c r="C236" s="191"/>
      <c r="D236" s="191"/>
      <c r="E236" s="213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</row>
    <row r="237">
      <c r="A237" s="221"/>
      <c r="B237" s="191"/>
      <c r="C237" s="191"/>
      <c r="D237" s="191"/>
      <c r="E237" s="213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</row>
    <row r="238">
      <c r="A238" s="221"/>
      <c r="B238" s="191"/>
      <c r="C238" s="191"/>
      <c r="D238" s="191"/>
      <c r="E238" s="213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</row>
    <row r="239">
      <c r="A239" s="221"/>
      <c r="B239" s="191"/>
      <c r="C239" s="191"/>
      <c r="D239" s="191"/>
      <c r="E239" s="213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</row>
    <row r="240">
      <c r="A240" s="221"/>
      <c r="B240" s="191"/>
      <c r="C240" s="191"/>
      <c r="D240" s="191"/>
      <c r="E240" s="213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</row>
    <row r="241">
      <c r="A241" s="221"/>
      <c r="B241" s="191"/>
      <c r="C241" s="191"/>
      <c r="D241" s="191"/>
      <c r="E241" s="213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</row>
    <row r="242">
      <c r="A242" s="221"/>
      <c r="B242" s="191"/>
      <c r="C242" s="191"/>
      <c r="D242" s="191"/>
      <c r="E242" s="213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</row>
    <row r="243">
      <c r="A243" s="221"/>
      <c r="B243" s="191"/>
      <c r="C243" s="191"/>
      <c r="D243" s="191"/>
      <c r="E243" s="213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</row>
    <row r="244">
      <c r="A244" s="221"/>
      <c r="B244" s="191"/>
      <c r="C244" s="191"/>
      <c r="D244" s="191"/>
      <c r="E244" s="213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</row>
    <row r="245">
      <c r="A245" s="221"/>
      <c r="B245" s="191"/>
      <c r="C245" s="191"/>
      <c r="D245" s="191"/>
      <c r="E245" s="213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</row>
    <row r="246">
      <c r="A246" s="221"/>
      <c r="B246" s="191"/>
      <c r="C246" s="191"/>
      <c r="D246" s="191"/>
      <c r="E246" s="213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</row>
    <row r="247">
      <c r="A247" s="221"/>
      <c r="B247" s="191"/>
      <c r="C247" s="191"/>
      <c r="D247" s="191"/>
      <c r="E247" s="213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</row>
    <row r="248">
      <c r="A248" s="221"/>
      <c r="B248" s="191"/>
      <c r="C248" s="191"/>
      <c r="D248" s="191"/>
      <c r="E248" s="213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</row>
    <row r="249">
      <c r="A249" s="221"/>
      <c r="B249" s="191"/>
      <c r="C249" s="191"/>
      <c r="D249" s="191"/>
      <c r="E249" s="213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</row>
    <row r="250">
      <c r="A250" s="221"/>
      <c r="B250" s="191"/>
      <c r="C250" s="191"/>
      <c r="D250" s="191"/>
      <c r="E250" s="213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</row>
    <row r="251">
      <c r="A251" s="221"/>
      <c r="B251" s="191"/>
      <c r="C251" s="191"/>
      <c r="D251" s="191"/>
      <c r="E251" s="213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</row>
    <row r="252">
      <c r="A252" s="221"/>
      <c r="B252" s="191"/>
      <c r="C252" s="191"/>
      <c r="D252" s="191"/>
      <c r="E252" s="213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</row>
    <row r="253">
      <c r="A253" s="221"/>
      <c r="B253" s="191"/>
      <c r="C253" s="191"/>
      <c r="D253" s="191"/>
      <c r="E253" s="213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</row>
    <row r="254">
      <c r="A254" s="221"/>
      <c r="B254" s="191"/>
      <c r="C254" s="191"/>
      <c r="D254" s="191"/>
      <c r="E254" s="213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</row>
    <row r="255">
      <c r="A255" s="221"/>
      <c r="B255" s="191"/>
      <c r="C255" s="191"/>
      <c r="D255" s="191"/>
      <c r="E255" s="213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</row>
    <row r="256">
      <c r="A256" s="221"/>
      <c r="B256" s="191"/>
      <c r="C256" s="191"/>
      <c r="D256" s="191"/>
      <c r="E256" s="213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</row>
    <row r="257">
      <c r="A257" s="221"/>
      <c r="B257" s="191"/>
      <c r="C257" s="191"/>
      <c r="D257" s="191"/>
      <c r="E257" s="213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</row>
    <row r="258">
      <c r="A258" s="221"/>
      <c r="B258" s="191"/>
      <c r="C258" s="191"/>
      <c r="D258" s="191"/>
      <c r="E258" s="213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</row>
    <row r="259">
      <c r="A259" s="221"/>
      <c r="B259" s="191"/>
      <c r="C259" s="191"/>
      <c r="D259" s="191"/>
      <c r="E259" s="213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</row>
    <row r="260">
      <c r="A260" s="221"/>
      <c r="B260" s="191"/>
      <c r="C260" s="191"/>
      <c r="D260" s="191"/>
      <c r="E260" s="213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</row>
    <row r="261">
      <c r="A261" s="221"/>
      <c r="B261" s="191"/>
      <c r="C261" s="191"/>
      <c r="D261" s="191"/>
      <c r="E261" s="213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</row>
    <row r="262">
      <c r="A262" s="221"/>
      <c r="B262" s="191"/>
      <c r="C262" s="191"/>
      <c r="D262" s="191"/>
      <c r="E262" s="213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</row>
    <row r="263">
      <c r="A263" s="221"/>
      <c r="B263" s="191"/>
      <c r="C263" s="191"/>
      <c r="D263" s="191"/>
      <c r="E263" s="213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</row>
    <row r="264">
      <c r="A264" s="221"/>
      <c r="B264" s="191"/>
      <c r="C264" s="191"/>
      <c r="D264" s="191"/>
      <c r="E264" s="213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</row>
    <row r="265">
      <c r="A265" s="221"/>
      <c r="B265" s="191"/>
      <c r="C265" s="191"/>
      <c r="D265" s="191"/>
      <c r="E265" s="213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</row>
    <row r="266">
      <c r="A266" s="221"/>
      <c r="B266" s="191"/>
      <c r="C266" s="191"/>
      <c r="D266" s="191"/>
      <c r="E266" s="213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</row>
    <row r="267">
      <c r="A267" s="221"/>
      <c r="B267" s="191"/>
      <c r="C267" s="191"/>
      <c r="D267" s="191"/>
      <c r="E267" s="213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</row>
    <row r="268">
      <c r="A268" s="221"/>
      <c r="B268" s="191"/>
      <c r="C268" s="191"/>
      <c r="D268" s="191"/>
      <c r="E268" s="213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</row>
    <row r="269">
      <c r="A269" s="221"/>
      <c r="B269" s="191"/>
      <c r="C269" s="191"/>
      <c r="D269" s="191"/>
      <c r="E269" s="213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</row>
    <row r="270">
      <c r="A270" s="221"/>
      <c r="B270" s="191"/>
      <c r="C270" s="191"/>
      <c r="D270" s="191"/>
      <c r="E270" s="213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</row>
    <row r="271">
      <c r="A271" s="221"/>
      <c r="B271" s="191"/>
      <c r="C271" s="191"/>
      <c r="D271" s="191"/>
      <c r="E271" s="213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</row>
    <row r="272">
      <c r="A272" s="221"/>
      <c r="B272" s="191"/>
      <c r="C272" s="191"/>
      <c r="D272" s="191"/>
      <c r="E272" s="213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</row>
    <row r="273">
      <c r="A273" s="221"/>
      <c r="B273" s="191"/>
      <c r="C273" s="191"/>
      <c r="D273" s="191"/>
      <c r="E273" s="213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</row>
    <row r="274">
      <c r="A274" s="221"/>
      <c r="B274" s="191"/>
      <c r="C274" s="191"/>
      <c r="D274" s="191"/>
      <c r="E274" s="213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</row>
    <row r="275">
      <c r="A275" s="221"/>
      <c r="B275" s="191"/>
      <c r="C275" s="191"/>
      <c r="D275" s="191"/>
      <c r="E275" s="213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</row>
    <row r="276">
      <c r="A276" s="221"/>
      <c r="B276" s="191"/>
      <c r="C276" s="191"/>
      <c r="D276" s="191"/>
      <c r="E276" s="213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</row>
    <row r="277">
      <c r="A277" s="221"/>
      <c r="B277" s="191"/>
      <c r="C277" s="191"/>
      <c r="D277" s="191"/>
      <c r="E277" s="213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</row>
    <row r="278">
      <c r="A278" s="221"/>
      <c r="B278" s="191"/>
      <c r="C278" s="191"/>
      <c r="D278" s="191"/>
      <c r="E278" s="213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</row>
    <row r="279">
      <c r="A279" s="221"/>
      <c r="B279" s="191"/>
      <c r="C279" s="191"/>
      <c r="D279" s="191"/>
      <c r="E279" s="213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</row>
    <row r="280">
      <c r="A280" s="221"/>
      <c r="B280" s="191"/>
      <c r="C280" s="191"/>
      <c r="D280" s="191"/>
      <c r="E280" s="213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</row>
    <row r="281">
      <c r="A281" s="221"/>
      <c r="B281" s="191"/>
      <c r="C281" s="191"/>
      <c r="D281" s="191"/>
      <c r="E281" s="213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</row>
    <row r="282">
      <c r="A282" s="221"/>
      <c r="B282" s="191"/>
      <c r="C282" s="191"/>
      <c r="D282" s="191"/>
      <c r="E282" s="213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</row>
    <row r="283">
      <c r="A283" s="221"/>
      <c r="B283" s="191"/>
      <c r="C283" s="191"/>
      <c r="D283" s="191"/>
      <c r="E283" s="213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</row>
    <row r="284">
      <c r="A284" s="221"/>
      <c r="B284" s="191"/>
      <c r="C284" s="191"/>
      <c r="D284" s="191"/>
      <c r="E284" s="213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</row>
    <row r="285">
      <c r="A285" s="221"/>
      <c r="B285" s="191"/>
      <c r="C285" s="191"/>
      <c r="D285" s="191"/>
      <c r="E285" s="213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</row>
    <row r="286">
      <c r="A286" s="221"/>
      <c r="B286" s="191"/>
      <c r="C286" s="191"/>
      <c r="D286" s="191"/>
      <c r="E286" s="213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</row>
    <row r="287">
      <c r="A287" s="221"/>
      <c r="B287" s="191"/>
      <c r="C287" s="191"/>
      <c r="D287" s="191"/>
      <c r="E287" s="213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</row>
    <row r="288">
      <c r="A288" s="221"/>
      <c r="B288" s="191"/>
      <c r="C288" s="191"/>
      <c r="D288" s="191"/>
      <c r="E288" s="213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</row>
    <row r="289">
      <c r="A289" s="221"/>
      <c r="B289" s="191"/>
      <c r="C289" s="191"/>
      <c r="D289" s="191"/>
      <c r="E289" s="213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</row>
    <row r="290">
      <c r="A290" s="221"/>
      <c r="B290" s="191"/>
      <c r="C290" s="191"/>
      <c r="D290" s="191"/>
      <c r="E290" s="213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</row>
    <row r="291">
      <c r="A291" s="221"/>
      <c r="B291" s="191"/>
      <c r="C291" s="191"/>
      <c r="D291" s="191"/>
      <c r="E291" s="213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</row>
    <row r="292">
      <c r="A292" s="221"/>
      <c r="B292" s="191"/>
      <c r="C292" s="191"/>
      <c r="D292" s="191"/>
      <c r="E292" s="213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</row>
    <row r="293">
      <c r="A293" s="221"/>
      <c r="B293" s="191"/>
      <c r="C293" s="191"/>
      <c r="D293" s="191"/>
      <c r="E293" s="213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</row>
    <row r="294">
      <c r="A294" s="221"/>
      <c r="B294" s="191"/>
      <c r="C294" s="191"/>
      <c r="D294" s="191"/>
      <c r="E294" s="213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</row>
    <row r="295">
      <c r="A295" s="221"/>
      <c r="B295" s="191"/>
      <c r="C295" s="191"/>
      <c r="D295" s="191"/>
      <c r="E295" s="213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</row>
    <row r="296">
      <c r="A296" s="221"/>
      <c r="B296" s="191"/>
      <c r="C296" s="191"/>
      <c r="D296" s="191"/>
      <c r="E296" s="213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</row>
    <row r="297">
      <c r="A297" s="221"/>
      <c r="B297" s="191"/>
      <c r="C297" s="191"/>
      <c r="D297" s="191"/>
      <c r="E297" s="213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</row>
    <row r="298">
      <c r="A298" s="221"/>
      <c r="B298" s="191"/>
      <c r="C298" s="191"/>
      <c r="D298" s="191"/>
      <c r="E298" s="213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</row>
    <row r="299">
      <c r="A299" s="221"/>
      <c r="B299" s="191"/>
      <c r="C299" s="191"/>
      <c r="D299" s="191"/>
      <c r="E299" s="213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</row>
    <row r="300">
      <c r="A300" s="221"/>
      <c r="B300" s="191"/>
      <c r="C300" s="191"/>
      <c r="D300" s="191"/>
      <c r="E300" s="213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</row>
    <row r="301">
      <c r="A301" s="221"/>
      <c r="B301" s="191"/>
      <c r="C301" s="191"/>
      <c r="D301" s="191"/>
      <c r="E301" s="213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</row>
    <row r="302">
      <c r="A302" s="221"/>
      <c r="B302" s="191"/>
      <c r="C302" s="191"/>
      <c r="D302" s="191"/>
      <c r="E302" s="213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</row>
    <row r="303">
      <c r="A303" s="221"/>
      <c r="B303" s="191"/>
      <c r="C303" s="191"/>
      <c r="D303" s="191"/>
      <c r="E303" s="213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</row>
    <row r="304">
      <c r="A304" s="221"/>
      <c r="B304" s="191"/>
      <c r="C304" s="191"/>
      <c r="D304" s="191"/>
      <c r="E304" s="213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</row>
    <row r="305">
      <c r="A305" s="221"/>
      <c r="B305" s="191"/>
      <c r="C305" s="191"/>
      <c r="D305" s="191"/>
      <c r="E305" s="213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</row>
    <row r="306">
      <c r="A306" s="221"/>
      <c r="B306" s="191"/>
      <c r="C306" s="191"/>
      <c r="D306" s="191"/>
      <c r="E306" s="213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</row>
    <row r="307">
      <c r="A307" s="221"/>
      <c r="B307" s="191"/>
      <c r="C307" s="191"/>
      <c r="D307" s="191"/>
      <c r="E307" s="213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</row>
    <row r="308">
      <c r="A308" s="221"/>
      <c r="B308" s="191"/>
      <c r="C308" s="191"/>
      <c r="D308" s="191"/>
      <c r="E308" s="213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</row>
    <row r="309">
      <c r="A309" s="221"/>
      <c r="B309" s="191"/>
      <c r="C309" s="191"/>
      <c r="D309" s="191"/>
      <c r="E309" s="213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</row>
    <row r="310">
      <c r="A310" s="221"/>
      <c r="B310" s="191"/>
      <c r="C310" s="191"/>
      <c r="D310" s="191"/>
      <c r="E310" s="213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</row>
    <row r="311">
      <c r="A311" s="221"/>
      <c r="B311" s="191"/>
      <c r="C311" s="191"/>
      <c r="D311" s="191"/>
      <c r="E311" s="213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</row>
    <row r="312">
      <c r="A312" s="221"/>
      <c r="B312" s="191"/>
      <c r="C312" s="191"/>
      <c r="D312" s="191"/>
      <c r="E312" s="213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</row>
    <row r="313">
      <c r="A313" s="221"/>
      <c r="B313" s="191"/>
      <c r="C313" s="191"/>
      <c r="D313" s="191"/>
      <c r="E313" s="213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</row>
    <row r="314">
      <c r="A314" s="221"/>
      <c r="B314" s="191"/>
      <c r="C314" s="191"/>
      <c r="D314" s="191"/>
      <c r="E314" s="213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</row>
    <row r="315">
      <c r="A315" s="221"/>
      <c r="B315" s="191"/>
      <c r="C315" s="191"/>
      <c r="D315" s="191"/>
      <c r="E315" s="213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</row>
    <row r="316">
      <c r="A316" s="221"/>
      <c r="B316" s="191"/>
      <c r="C316" s="191"/>
      <c r="D316" s="191"/>
      <c r="E316" s="213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</row>
    <row r="317">
      <c r="A317" s="221"/>
      <c r="B317" s="191"/>
      <c r="C317" s="191"/>
      <c r="D317" s="191"/>
      <c r="E317" s="213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</row>
    <row r="318">
      <c r="A318" s="221"/>
      <c r="B318" s="191"/>
      <c r="C318" s="191"/>
      <c r="D318" s="191"/>
      <c r="E318" s="213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</row>
    <row r="319">
      <c r="A319" s="221"/>
      <c r="B319" s="191"/>
      <c r="C319" s="191"/>
      <c r="D319" s="191"/>
      <c r="E319" s="213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</row>
    <row r="320">
      <c r="A320" s="221"/>
      <c r="B320" s="191"/>
      <c r="C320" s="191"/>
      <c r="D320" s="191"/>
      <c r="E320" s="213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</row>
    <row r="321">
      <c r="A321" s="221"/>
      <c r="B321" s="191"/>
      <c r="C321" s="191"/>
      <c r="D321" s="191"/>
      <c r="E321" s="213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</row>
    <row r="322">
      <c r="A322" s="221"/>
      <c r="B322" s="191"/>
      <c r="C322" s="191"/>
      <c r="D322" s="191"/>
      <c r="E322" s="213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</row>
    <row r="323">
      <c r="A323" s="221"/>
      <c r="B323" s="191"/>
      <c r="C323" s="191"/>
      <c r="D323" s="191"/>
      <c r="E323" s="213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</row>
    <row r="324">
      <c r="A324" s="221"/>
      <c r="B324" s="191"/>
      <c r="C324" s="191"/>
      <c r="D324" s="191"/>
      <c r="E324" s="213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</row>
    <row r="325">
      <c r="A325" s="221"/>
      <c r="B325" s="191"/>
      <c r="C325" s="191"/>
      <c r="D325" s="191"/>
      <c r="E325" s="213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</row>
    <row r="326">
      <c r="A326" s="221"/>
      <c r="B326" s="191"/>
      <c r="C326" s="191"/>
      <c r="D326" s="191"/>
      <c r="E326" s="213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</row>
    <row r="327">
      <c r="A327" s="221"/>
      <c r="B327" s="191"/>
      <c r="C327" s="191"/>
      <c r="D327" s="191"/>
      <c r="E327" s="213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</row>
    <row r="328">
      <c r="A328" s="221"/>
      <c r="B328" s="191"/>
      <c r="C328" s="191"/>
      <c r="D328" s="191"/>
      <c r="E328" s="213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</row>
    <row r="329">
      <c r="A329" s="221"/>
      <c r="B329" s="191"/>
      <c r="C329" s="191"/>
      <c r="D329" s="191"/>
      <c r="E329" s="213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</row>
    <row r="330">
      <c r="A330" s="221"/>
      <c r="B330" s="191"/>
      <c r="C330" s="191"/>
      <c r="D330" s="191"/>
      <c r="E330" s="213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</row>
    <row r="331">
      <c r="A331" s="221"/>
      <c r="B331" s="191"/>
      <c r="C331" s="191"/>
      <c r="D331" s="191"/>
      <c r="E331" s="213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</row>
    <row r="332">
      <c r="A332" s="221"/>
      <c r="B332" s="191"/>
      <c r="C332" s="191"/>
      <c r="D332" s="191"/>
      <c r="E332" s="213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</row>
    <row r="333">
      <c r="A333" s="221"/>
      <c r="B333" s="191"/>
      <c r="C333" s="191"/>
      <c r="D333" s="191"/>
      <c r="E333" s="213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</row>
    <row r="334">
      <c r="A334" s="221"/>
      <c r="B334" s="191"/>
      <c r="C334" s="191"/>
      <c r="D334" s="191"/>
      <c r="E334" s="213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</row>
    <row r="335">
      <c r="A335" s="221"/>
      <c r="B335" s="191"/>
      <c r="C335" s="191"/>
      <c r="D335" s="191"/>
      <c r="E335" s="213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</row>
    <row r="336">
      <c r="A336" s="221"/>
      <c r="B336" s="191"/>
      <c r="C336" s="191"/>
      <c r="D336" s="191"/>
      <c r="E336" s="213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</row>
    <row r="337">
      <c r="A337" s="221"/>
      <c r="B337" s="191"/>
      <c r="C337" s="191"/>
      <c r="D337" s="191"/>
      <c r="E337" s="213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</row>
    <row r="338">
      <c r="A338" s="221"/>
      <c r="B338" s="191"/>
      <c r="C338" s="191"/>
      <c r="D338" s="191"/>
      <c r="E338" s="213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</row>
    <row r="339">
      <c r="A339" s="221"/>
      <c r="B339" s="191"/>
      <c r="C339" s="191"/>
      <c r="D339" s="191"/>
      <c r="E339" s="213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</row>
    <row r="340">
      <c r="A340" s="221"/>
      <c r="B340" s="191"/>
      <c r="C340" s="191"/>
      <c r="D340" s="191"/>
      <c r="E340" s="213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</row>
    <row r="341">
      <c r="A341" s="221"/>
      <c r="B341" s="191"/>
      <c r="C341" s="191"/>
      <c r="D341" s="191"/>
      <c r="E341" s="213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</row>
    <row r="342">
      <c r="A342" s="221"/>
      <c r="B342" s="191"/>
      <c r="C342" s="191"/>
      <c r="D342" s="191"/>
      <c r="E342" s="213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</row>
    <row r="343">
      <c r="A343" s="221"/>
      <c r="B343" s="191"/>
      <c r="C343" s="191"/>
      <c r="D343" s="191"/>
      <c r="E343" s="213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</row>
    <row r="344">
      <c r="A344" s="221"/>
      <c r="B344" s="191"/>
      <c r="C344" s="191"/>
      <c r="D344" s="191"/>
      <c r="E344" s="213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</row>
    <row r="345">
      <c r="A345" s="221"/>
      <c r="B345" s="191"/>
      <c r="C345" s="191"/>
      <c r="D345" s="191"/>
      <c r="E345" s="213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</row>
    <row r="346">
      <c r="A346" s="221"/>
      <c r="B346" s="191"/>
      <c r="C346" s="191"/>
      <c r="D346" s="191"/>
      <c r="E346" s="213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</row>
    <row r="347">
      <c r="A347" s="221"/>
      <c r="B347" s="191"/>
      <c r="C347" s="191"/>
      <c r="D347" s="191"/>
      <c r="E347" s="213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</row>
    <row r="348">
      <c r="A348" s="221"/>
      <c r="B348" s="191"/>
      <c r="C348" s="191"/>
      <c r="D348" s="191"/>
      <c r="E348" s="213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</row>
    <row r="349">
      <c r="A349" s="221"/>
      <c r="B349" s="191"/>
      <c r="C349" s="191"/>
      <c r="D349" s="191"/>
      <c r="E349" s="213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</row>
    <row r="350">
      <c r="A350" s="221"/>
      <c r="B350" s="191"/>
      <c r="C350" s="191"/>
      <c r="D350" s="191"/>
      <c r="E350" s="213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</row>
    <row r="351">
      <c r="A351" s="221"/>
      <c r="B351" s="191"/>
      <c r="C351" s="191"/>
      <c r="D351" s="191"/>
      <c r="E351" s="213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</row>
    <row r="352">
      <c r="A352" s="221"/>
      <c r="B352" s="191"/>
      <c r="C352" s="191"/>
      <c r="D352" s="191"/>
      <c r="E352" s="213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</row>
    <row r="353">
      <c r="A353" s="221"/>
      <c r="B353" s="191"/>
      <c r="C353" s="191"/>
      <c r="D353" s="191"/>
      <c r="E353" s="213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</row>
    <row r="354">
      <c r="A354" s="221"/>
      <c r="B354" s="191"/>
      <c r="C354" s="191"/>
      <c r="D354" s="191"/>
      <c r="E354" s="213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</row>
    <row r="355">
      <c r="A355" s="221"/>
      <c r="B355" s="191"/>
      <c r="C355" s="191"/>
      <c r="D355" s="191"/>
      <c r="E355" s="213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</row>
    <row r="356">
      <c r="A356" s="221"/>
      <c r="B356" s="191"/>
      <c r="C356" s="191"/>
      <c r="D356" s="191"/>
      <c r="E356" s="213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</row>
    <row r="357">
      <c r="A357" s="221"/>
      <c r="B357" s="191"/>
      <c r="C357" s="191"/>
      <c r="D357" s="191"/>
      <c r="E357" s="213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</row>
    <row r="358">
      <c r="A358" s="221"/>
      <c r="B358" s="191"/>
      <c r="C358" s="191"/>
      <c r="D358" s="191"/>
      <c r="E358" s="213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</row>
    <row r="359">
      <c r="A359" s="221"/>
      <c r="B359" s="191"/>
      <c r="C359" s="191"/>
      <c r="D359" s="191"/>
      <c r="E359" s="213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</row>
    <row r="360">
      <c r="A360" s="221"/>
      <c r="B360" s="191"/>
      <c r="C360" s="191"/>
      <c r="D360" s="191"/>
      <c r="E360" s="213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</row>
    <row r="361">
      <c r="A361" s="221"/>
      <c r="B361" s="191"/>
      <c r="C361" s="191"/>
      <c r="D361" s="191"/>
      <c r="E361" s="213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</row>
    <row r="362">
      <c r="A362" s="221"/>
      <c r="B362" s="191"/>
      <c r="C362" s="191"/>
      <c r="D362" s="191"/>
      <c r="E362" s="213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</row>
    <row r="363">
      <c r="A363" s="221"/>
      <c r="B363" s="191"/>
      <c r="C363" s="191"/>
      <c r="D363" s="191"/>
      <c r="E363" s="213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</row>
    <row r="364">
      <c r="A364" s="221"/>
      <c r="B364" s="191"/>
      <c r="C364" s="191"/>
      <c r="D364" s="191"/>
      <c r="E364" s="213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</row>
    <row r="365">
      <c r="A365" s="221"/>
      <c r="B365" s="191"/>
      <c r="C365" s="191"/>
      <c r="D365" s="191"/>
      <c r="E365" s="213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</row>
    <row r="366">
      <c r="A366" s="221"/>
      <c r="B366" s="191"/>
      <c r="C366" s="191"/>
      <c r="D366" s="191"/>
      <c r="E366" s="213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</row>
    <row r="367">
      <c r="A367" s="221"/>
      <c r="B367" s="191"/>
      <c r="C367" s="191"/>
      <c r="D367" s="191"/>
      <c r="E367" s="213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</row>
    <row r="368">
      <c r="A368" s="221"/>
      <c r="B368" s="191"/>
      <c r="C368" s="191"/>
      <c r="D368" s="191"/>
      <c r="E368" s="213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</row>
    <row r="369">
      <c r="A369" s="221"/>
      <c r="B369" s="191"/>
      <c r="C369" s="191"/>
      <c r="D369" s="191"/>
      <c r="E369" s="213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</row>
    <row r="370">
      <c r="A370" s="221"/>
      <c r="B370" s="191"/>
      <c r="C370" s="191"/>
      <c r="D370" s="191"/>
      <c r="E370" s="213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</row>
    <row r="371">
      <c r="A371" s="221"/>
      <c r="B371" s="191"/>
      <c r="C371" s="191"/>
      <c r="D371" s="191"/>
      <c r="E371" s="213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</row>
    <row r="372">
      <c r="A372" s="221"/>
      <c r="B372" s="191"/>
      <c r="C372" s="191"/>
      <c r="D372" s="191"/>
      <c r="E372" s="213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</row>
    <row r="373">
      <c r="A373" s="221"/>
      <c r="B373" s="191"/>
      <c r="C373" s="191"/>
      <c r="D373" s="191"/>
      <c r="E373" s="213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</row>
    <row r="374">
      <c r="A374" s="221"/>
      <c r="B374" s="191"/>
      <c r="C374" s="191"/>
      <c r="D374" s="191"/>
      <c r="E374" s="213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</row>
    <row r="375">
      <c r="A375" s="221"/>
      <c r="B375" s="191"/>
      <c r="C375" s="191"/>
      <c r="D375" s="191"/>
      <c r="E375" s="213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</row>
    <row r="376">
      <c r="A376" s="221"/>
      <c r="B376" s="191"/>
      <c r="C376" s="191"/>
      <c r="D376" s="191"/>
      <c r="E376" s="213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</row>
    <row r="377">
      <c r="A377" s="221"/>
      <c r="B377" s="191"/>
      <c r="C377" s="191"/>
      <c r="D377" s="191"/>
      <c r="E377" s="213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</row>
    <row r="378">
      <c r="A378" s="221"/>
      <c r="B378" s="191"/>
      <c r="C378" s="191"/>
      <c r="D378" s="191"/>
      <c r="E378" s="213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</row>
    <row r="379">
      <c r="A379" s="221"/>
      <c r="B379" s="191"/>
      <c r="C379" s="191"/>
      <c r="D379" s="191"/>
      <c r="E379" s="213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</row>
    <row r="380">
      <c r="A380" s="221"/>
      <c r="B380" s="191"/>
      <c r="C380" s="191"/>
      <c r="D380" s="191"/>
      <c r="E380" s="213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</row>
    <row r="381">
      <c r="A381" s="221"/>
      <c r="B381" s="191"/>
      <c r="C381" s="191"/>
      <c r="D381" s="191"/>
      <c r="E381" s="213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</row>
    <row r="382">
      <c r="A382" s="221"/>
      <c r="B382" s="191"/>
      <c r="C382" s="191"/>
      <c r="D382" s="191"/>
      <c r="E382" s="213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</row>
    <row r="383">
      <c r="A383" s="221"/>
      <c r="B383" s="191"/>
      <c r="C383" s="191"/>
      <c r="D383" s="191"/>
      <c r="E383" s="213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</row>
    <row r="384">
      <c r="A384" s="221"/>
      <c r="B384" s="191"/>
      <c r="C384" s="191"/>
      <c r="D384" s="191"/>
      <c r="E384" s="213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</row>
    <row r="385">
      <c r="A385" s="221"/>
      <c r="B385" s="191"/>
      <c r="C385" s="191"/>
      <c r="D385" s="191"/>
      <c r="E385" s="213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</row>
    <row r="386">
      <c r="A386" s="221"/>
      <c r="B386" s="191"/>
      <c r="C386" s="191"/>
      <c r="D386" s="191"/>
      <c r="E386" s="213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</row>
    <row r="387">
      <c r="A387" s="221"/>
      <c r="B387" s="191"/>
      <c r="C387" s="191"/>
      <c r="D387" s="191"/>
      <c r="E387" s="213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</row>
    <row r="388">
      <c r="A388" s="221"/>
      <c r="B388" s="191"/>
      <c r="C388" s="191"/>
      <c r="D388" s="191"/>
      <c r="E388" s="213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</row>
    <row r="389">
      <c r="A389" s="221"/>
      <c r="B389" s="191"/>
      <c r="C389" s="191"/>
      <c r="D389" s="191"/>
      <c r="E389" s="213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</row>
    <row r="390">
      <c r="A390" s="221"/>
      <c r="B390" s="191"/>
      <c r="C390" s="191"/>
      <c r="D390" s="191"/>
      <c r="E390" s="213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</row>
    <row r="391">
      <c r="A391" s="221"/>
      <c r="B391" s="191"/>
      <c r="C391" s="191"/>
      <c r="D391" s="191"/>
      <c r="E391" s="213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</row>
    <row r="392">
      <c r="A392" s="221"/>
      <c r="B392" s="191"/>
      <c r="C392" s="191"/>
      <c r="D392" s="191"/>
      <c r="E392" s="213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</row>
    <row r="393">
      <c r="A393" s="221"/>
      <c r="B393" s="191"/>
      <c r="C393" s="191"/>
      <c r="D393" s="191"/>
      <c r="E393" s="213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</row>
    <row r="394">
      <c r="A394" s="221"/>
      <c r="B394" s="191"/>
      <c r="C394" s="191"/>
      <c r="D394" s="191"/>
      <c r="E394" s="213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</row>
    <row r="395">
      <c r="A395" s="221"/>
      <c r="B395" s="191"/>
      <c r="C395" s="191"/>
      <c r="D395" s="191"/>
      <c r="E395" s="213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</row>
    <row r="396">
      <c r="A396" s="221"/>
      <c r="B396" s="191"/>
      <c r="C396" s="191"/>
      <c r="D396" s="191"/>
      <c r="E396" s="213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</row>
    <row r="397">
      <c r="A397" s="221"/>
      <c r="B397" s="191"/>
      <c r="C397" s="191"/>
      <c r="D397" s="191"/>
      <c r="E397" s="213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</row>
    <row r="398">
      <c r="A398" s="221"/>
      <c r="B398" s="191"/>
      <c r="C398" s="191"/>
      <c r="D398" s="191"/>
      <c r="E398" s="213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</row>
    <row r="399">
      <c r="A399" s="221"/>
      <c r="B399" s="191"/>
      <c r="C399" s="191"/>
      <c r="D399" s="191"/>
      <c r="E399" s="213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</row>
    <row r="400">
      <c r="A400" s="221"/>
      <c r="B400" s="191"/>
      <c r="C400" s="191"/>
      <c r="D400" s="191"/>
      <c r="E400" s="213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</row>
    <row r="401">
      <c r="A401" s="221"/>
      <c r="B401" s="191"/>
      <c r="C401" s="191"/>
      <c r="D401" s="191"/>
      <c r="E401" s="213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</row>
    <row r="402">
      <c r="A402" s="221"/>
      <c r="B402" s="191"/>
      <c r="C402" s="191"/>
      <c r="D402" s="191"/>
      <c r="E402" s="213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</row>
    <row r="403">
      <c r="A403" s="221"/>
      <c r="B403" s="191"/>
      <c r="C403" s="191"/>
      <c r="D403" s="191"/>
      <c r="E403" s="213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</row>
    <row r="404">
      <c r="A404" s="221"/>
      <c r="B404" s="191"/>
      <c r="C404" s="191"/>
      <c r="D404" s="191"/>
      <c r="E404" s="213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</row>
    <row r="405">
      <c r="A405" s="221"/>
      <c r="B405" s="191"/>
      <c r="C405" s="191"/>
      <c r="D405" s="191"/>
      <c r="E405" s="213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</row>
    <row r="406">
      <c r="A406" s="221"/>
      <c r="B406" s="191"/>
      <c r="C406" s="191"/>
      <c r="D406" s="191"/>
      <c r="E406" s="213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</row>
    <row r="407">
      <c r="A407" s="221"/>
      <c r="B407" s="191"/>
      <c r="C407" s="191"/>
      <c r="D407" s="191"/>
      <c r="E407" s="213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</row>
    <row r="408">
      <c r="A408" s="221"/>
      <c r="B408" s="191"/>
      <c r="C408" s="191"/>
      <c r="D408" s="191"/>
      <c r="E408" s="213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</row>
    <row r="409">
      <c r="A409" s="221"/>
      <c r="B409" s="191"/>
      <c r="C409" s="191"/>
      <c r="D409" s="191"/>
      <c r="E409" s="213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</row>
    <row r="410">
      <c r="A410" s="221"/>
      <c r="B410" s="191"/>
      <c r="C410" s="191"/>
      <c r="D410" s="191"/>
      <c r="E410" s="213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</row>
    <row r="411">
      <c r="A411" s="221"/>
      <c r="B411" s="191"/>
      <c r="C411" s="191"/>
      <c r="D411" s="191"/>
      <c r="E411" s="213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</row>
    <row r="412">
      <c r="A412" s="221"/>
      <c r="B412" s="191"/>
      <c r="C412" s="191"/>
      <c r="D412" s="191"/>
      <c r="E412" s="213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</row>
    <row r="413">
      <c r="A413" s="221"/>
      <c r="B413" s="191"/>
      <c r="C413" s="191"/>
      <c r="D413" s="191"/>
      <c r="E413" s="213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</row>
    <row r="414">
      <c r="A414" s="221"/>
      <c r="B414" s="191"/>
      <c r="C414" s="191"/>
      <c r="D414" s="191"/>
      <c r="E414" s="213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</row>
    <row r="415">
      <c r="A415" s="221"/>
      <c r="B415" s="191"/>
      <c r="C415" s="191"/>
      <c r="D415" s="191"/>
      <c r="E415" s="213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</row>
    <row r="416">
      <c r="A416" s="221"/>
      <c r="B416" s="191"/>
      <c r="C416" s="191"/>
      <c r="D416" s="191"/>
      <c r="E416" s="213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</row>
    <row r="417">
      <c r="A417" s="221"/>
      <c r="B417" s="191"/>
      <c r="C417" s="191"/>
      <c r="D417" s="191"/>
      <c r="E417" s="213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</row>
    <row r="418">
      <c r="A418" s="221"/>
      <c r="B418" s="191"/>
      <c r="C418" s="191"/>
      <c r="D418" s="191"/>
      <c r="E418" s="213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</row>
    <row r="419">
      <c r="A419" s="221"/>
      <c r="B419" s="191"/>
      <c r="C419" s="191"/>
      <c r="D419" s="191"/>
      <c r="E419" s="213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</row>
    <row r="420">
      <c r="A420" s="221"/>
      <c r="B420" s="191"/>
      <c r="C420" s="191"/>
      <c r="D420" s="191"/>
      <c r="E420" s="213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</row>
    <row r="421">
      <c r="A421" s="221"/>
      <c r="B421" s="191"/>
      <c r="C421" s="191"/>
      <c r="D421" s="191"/>
      <c r="E421" s="213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</row>
    <row r="422">
      <c r="A422" s="221"/>
      <c r="B422" s="191"/>
      <c r="C422" s="191"/>
      <c r="D422" s="191"/>
      <c r="E422" s="213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</row>
    <row r="423">
      <c r="A423" s="221"/>
      <c r="B423" s="191"/>
      <c r="C423" s="191"/>
      <c r="D423" s="191"/>
      <c r="E423" s="213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</row>
    <row r="424">
      <c r="A424" s="221"/>
      <c r="B424" s="191"/>
      <c r="C424" s="191"/>
      <c r="D424" s="191"/>
      <c r="E424" s="213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</row>
    <row r="425">
      <c r="A425" s="221"/>
      <c r="B425" s="191"/>
      <c r="C425" s="191"/>
      <c r="D425" s="191"/>
      <c r="E425" s="213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</row>
    <row r="426">
      <c r="A426" s="221"/>
      <c r="B426" s="191"/>
      <c r="C426" s="191"/>
      <c r="D426" s="191"/>
      <c r="E426" s="213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</row>
    <row r="427">
      <c r="A427" s="221"/>
      <c r="B427" s="191"/>
      <c r="C427" s="191"/>
      <c r="D427" s="191"/>
      <c r="E427" s="213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</row>
    <row r="428">
      <c r="A428" s="221"/>
      <c r="B428" s="191"/>
      <c r="C428" s="191"/>
      <c r="D428" s="191"/>
      <c r="E428" s="213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</row>
    <row r="429">
      <c r="A429" s="221"/>
      <c r="B429" s="191"/>
      <c r="C429" s="191"/>
      <c r="D429" s="191"/>
      <c r="E429" s="213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</row>
    <row r="430">
      <c r="A430" s="221"/>
      <c r="B430" s="191"/>
      <c r="C430" s="191"/>
      <c r="D430" s="191"/>
      <c r="E430" s="213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</row>
    <row r="431">
      <c r="A431" s="221"/>
      <c r="B431" s="191"/>
      <c r="C431" s="191"/>
      <c r="D431" s="191"/>
      <c r="E431" s="213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</row>
    <row r="432">
      <c r="A432" s="221"/>
      <c r="B432" s="191"/>
      <c r="C432" s="191"/>
      <c r="D432" s="191"/>
      <c r="E432" s="213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</row>
    <row r="433">
      <c r="A433" s="221"/>
      <c r="B433" s="191"/>
      <c r="C433" s="191"/>
      <c r="D433" s="191"/>
      <c r="E433" s="213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</row>
    <row r="434">
      <c r="A434" s="221"/>
      <c r="B434" s="191"/>
      <c r="C434" s="191"/>
      <c r="D434" s="191"/>
      <c r="E434" s="213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</row>
    <row r="435">
      <c r="A435" s="221"/>
      <c r="B435" s="191"/>
      <c r="C435" s="191"/>
      <c r="D435" s="191"/>
      <c r="E435" s="213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</row>
    <row r="436">
      <c r="A436" s="221"/>
      <c r="B436" s="191"/>
      <c r="C436" s="191"/>
      <c r="D436" s="191"/>
      <c r="E436" s="213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</row>
    <row r="437">
      <c r="A437" s="221"/>
      <c r="B437" s="191"/>
      <c r="C437" s="191"/>
      <c r="D437" s="191"/>
      <c r="E437" s="213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</row>
    <row r="438">
      <c r="A438" s="221"/>
      <c r="B438" s="191"/>
      <c r="C438" s="191"/>
      <c r="D438" s="191"/>
      <c r="E438" s="213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</row>
    <row r="439">
      <c r="A439" s="221"/>
      <c r="B439" s="191"/>
      <c r="C439" s="191"/>
      <c r="D439" s="191"/>
      <c r="E439" s="213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</row>
    <row r="440">
      <c r="A440" s="221"/>
      <c r="B440" s="191"/>
      <c r="C440" s="191"/>
      <c r="D440" s="191"/>
      <c r="E440" s="213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</row>
    <row r="441">
      <c r="A441" s="221"/>
      <c r="B441" s="191"/>
      <c r="C441" s="191"/>
      <c r="D441" s="191"/>
      <c r="E441" s="213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</row>
    <row r="442">
      <c r="A442" s="221"/>
      <c r="B442" s="191"/>
      <c r="C442" s="191"/>
      <c r="D442" s="191"/>
      <c r="E442" s="213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</row>
    <row r="443">
      <c r="A443" s="221"/>
      <c r="B443" s="191"/>
      <c r="C443" s="191"/>
      <c r="D443" s="191"/>
      <c r="E443" s="213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</row>
    <row r="444">
      <c r="A444" s="221"/>
      <c r="B444" s="191"/>
      <c r="C444" s="191"/>
      <c r="D444" s="191"/>
      <c r="E444" s="213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</row>
    <row r="445">
      <c r="A445" s="221"/>
      <c r="B445" s="191"/>
      <c r="C445" s="191"/>
      <c r="D445" s="191"/>
      <c r="E445" s="213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</row>
    <row r="446">
      <c r="A446" s="221"/>
      <c r="B446" s="191"/>
      <c r="C446" s="191"/>
      <c r="D446" s="191"/>
      <c r="E446" s="213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</row>
    <row r="447">
      <c r="A447" s="221"/>
      <c r="B447" s="191"/>
      <c r="C447" s="191"/>
      <c r="D447" s="191"/>
      <c r="E447" s="213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</row>
    <row r="448">
      <c r="A448" s="221"/>
      <c r="B448" s="191"/>
      <c r="C448" s="191"/>
      <c r="D448" s="191"/>
      <c r="E448" s="213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</row>
    <row r="449">
      <c r="A449" s="221"/>
      <c r="B449" s="191"/>
      <c r="C449" s="191"/>
      <c r="D449" s="191"/>
      <c r="E449" s="213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</row>
    <row r="450">
      <c r="A450" s="221"/>
      <c r="B450" s="191"/>
      <c r="C450" s="191"/>
      <c r="D450" s="191"/>
      <c r="E450" s="213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</row>
    <row r="451">
      <c r="A451" s="221"/>
      <c r="B451" s="191"/>
      <c r="C451" s="191"/>
      <c r="D451" s="191"/>
      <c r="E451" s="213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</row>
    <row r="452">
      <c r="A452" s="221"/>
      <c r="B452" s="191"/>
      <c r="C452" s="191"/>
      <c r="D452" s="191"/>
      <c r="E452" s="213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</row>
    <row r="453">
      <c r="A453" s="221"/>
      <c r="B453" s="191"/>
      <c r="C453" s="191"/>
      <c r="D453" s="191"/>
      <c r="E453" s="213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</row>
    <row r="454">
      <c r="A454" s="221"/>
      <c r="B454" s="191"/>
      <c r="C454" s="191"/>
      <c r="D454" s="191"/>
      <c r="E454" s="213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</row>
    <row r="455">
      <c r="A455" s="221"/>
      <c r="B455" s="191"/>
      <c r="C455" s="191"/>
      <c r="D455" s="191"/>
      <c r="E455" s="213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</row>
    <row r="456">
      <c r="A456" s="221"/>
      <c r="B456" s="191"/>
      <c r="C456" s="191"/>
      <c r="D456" s="191"/>
      <c r="E456" s="213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</row>
    <row r="457">
      <c r="A457" s="221"/>
      <c r="B457" s="191"/>
      <c r="C457" s="191"/>
      <c r="D457" s="191"/>
      <c r="E457" s="213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</row>
    <row r="458">
      <c r="A458" s="221"/>
      <c r="B458" s="191"/>
      <c r="C458" s="191"/>
      <c r="D458" s="191"/>
      <c r="E458" s="213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</row>
    <row r="459">
      <c r="A459" s="221"/>
      <c r="B459" s="191"/>
      <c r="C459" s="191"/>
      <c r="D459" s="191"/>
      <c r="E459" s="213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</row>
    <row r="460">
      <c r="A460" s="221"/>
      <c r="B460" s="191"/>
      <c r="C460" s="191"/>
      <c r="D460" s="191"/>
      <c r="E460" s="213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</row>
    <row r="461">
      <c r="A461" s="221"/>
      <c r="B461" s="191"/>
      <c r="C461" s="191"/>
      <c r="D461" s="191"/>
      <c r="E461" s="213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</row>
    <row r="462">
      <c r="A462" s="221"/>
      <c r="B462" s="191"/>
      <c r="C462" s="191"/>
      <c r="D462" s="191"/>
      <c r="E462" s="213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</row>
    <row r="463">
      <c r="A463" s="221"/>
      <c r="B463" s="191"/>
      <c r="C463" s="191"/>
      <c r="D463" s="191"/>
      <c r="E463" s="213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</row>
    <row r="464">
      <c r="A464" s="221"/>
      <c r="B464" s="191"/>
      <c r="C464" s="191"/>
      <c r="D464" s="191"/>
      <c r="E464" s="213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</row>
    <row r="465">
      <c r="A465" s="221"/>
      <c r="B465" s="191"/>
      <c r="C465" s="191"/>
      <c r="D465" s="191"/>
      <c r="E465" s="213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</row>
    <row r="466">
      <c r="A466" s="221"/>
      <c r="B466" s="191"/>
      <c r="C466" s="191"/>
      <c r="D466" s="191"/>
      <c r="E466" s="213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</row>
    <row r="467">
      <c r="A467" s="221"/>
      <c r="B467" s="191"/>
      <c r="C467" s="191"/>
      <c r="D467" s="191"/>
      <c r="E467" s="213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</row>
    <row r="468">
      <c r="A468" s="221"/>
      <c r="B468" s="191"/>
      <c r="C468" s="191"/>
      <c r="D468" s="191"/>
      <c r="E468" s="213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</row>
    <row r="469">
      <c r="A469" s="221"/>
      <c r="B469" s="191"/>
      <c r="C469" s="191"/>
      <c r="D469" s="191"/>
      <c r="E469" s="213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</row>
    <row r="470">
      <c r="A470" s="221"/>
      <c r="B470" s="191"/>
      <c r="C470" s="191"/>
      <c r="D470" s="191"/>
      <c r="E470" s="213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</row>
    <row r="471">
      <c r="A471" s="221"/>
      <c r="B471" s="191"/>
      <c r="C471" s="191"/>
      <c r="D471" s="191"/>
      <c r="E471" s="213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</row>
    <row r="472">
      <c r="A472" s="221"/>
      <c r="B472" s="191"/>
      <c r="C472" s="191"/>
      <c r="D472" s="191"/>
      <c r="E472" s="213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</row>
    <row r="473">
      <c r="A473" s="221"/>
      <c r="B473" s="191"/>
      <c r="C473" s="191"/>
      <c r="D473" s="191"/>
      <c r="E473" s="213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</row>
    <row r="474">
      <c r="A474" s="221"/>
      <c r="B474" s="191"/>
      <c r="C474" s="191"/>
      <c r="D474" s="191"/>
      <c r="E474" s="213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</row>
    <row r="475">
      <c r="A475" s="221"/>
      <c r="B475" s="191"/>
      <c r="C475" s="191"/>
      <c r="D475" s="191"/>
      <c r="E475" s="213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</row>
    <row r="476">
      <c r="A476" s="221"/>
      <c r="B476" s="191"/>
      <c r="C476" s="191"/>
      <c r="D476" s="191"/>
      <c r="E476" s="213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</row>
    <row r="477">
      <c r="A477" s="221"/>
      <c r="B477" s="191"/>
      <c r="C477" s="191"/>
      <c r="D477" s="191"/>
      <c r="E477" s="213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</row>
    <row r="478">
      <c r="A478" s="221"/>
      <c r="B478" s="191"/>
      <c r="C478" s="191"/>
      <c r="D478" s="191"/>
      <c r="E478" s="213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</row>
    <row r="479">
      <c r="A479" s="221"/>
      <c r="B479" s="191"/>
      <c r="C479" s="191"/>
      <c r="D479" s="191"/>
      <c r="E479" s="213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</row>
    <row r="480">
      <c r="A480" s="221"/>
      <c r="B480" s="191"/>
      <c r="C480" s="191"/>
      <c r="D480" s="191"/>
      <c r="E480" s="213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</row>
    <row r="481">
      <c r="A481" s="221"/>
      <c r="B481" s="191"/>
      <c r="C481" s="191"/>
      <c r="D481" s="191"/>
      <c r="E481" s="213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</row>
    <row r="482">
      <c r="A482" s="221"/>
      <c r="B482" s="191"/>
      <c r="C482" s="191"/>
      <c r="D482" s="191"/>
      <c r="E482" s="213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</row>
    <row r="483">
      <c r="A483" s="221"/>
      <c r="B483" s="191"/>
      <c r="C483" s="191"/>
      <c r="D483" s="191"/>
      <c r="E483" s="213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</row>
    <row r="484">
      <c r="A484" s="221"/>
      <c r="B484" s="191"/>
      <c r="C484" s="191"/>
      <c r="D484" s="191"/>
      <c r="E484" s="213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</row>
    <row r="485">
      <c r="A485" s="221"/>
      <c r="B485" s="191"/>
      <c r="C485" s="191"/>
      <c r="D485" s="191"/>
      <c r="E485" s="213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</row>
    <row r="486">
      <c r="A486" s="221"/>
      <c r="B486" s="191"/>
      <c r="C486" s="191"/>
      <c r="D486" s="191"/>
      <c r="E486" s="213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</row>
    <row r="487">
      <c r="A487" s="221"/>
      <c r="B487" s="191"/>
      <c r="C487" s="191"/>
      <c r="D487" s="191"/>
      <c r="E487" s="213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</row>
    <row r="488">
      <c r="A488" s="221"/>
      <c r="B488" s="191"/>
      <c r="C488" s="191"/>
      <c r="D488" s="191"/>
      <c r="E488" s="213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</row>
    <row r="489">
      <c r="A489" s="221"/>
      <c r="B489" s="191"/>
      <c r="C489" s="191"/>
      <c r="D489" s="191"/>
      <c r="E489" s="213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</row>
    <row r="490">
      <c r="A490" s="221"/>
      <c r="B490" s="191"/>
      <c r="C490" s="191"/>
      <c r="D490" s="191"/>
      <c r="E490" s="213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</row>
    <row r="491">
      <c r="A491" s="221"/>
      <c r="B491" s="191"/>
      <c r="C491" s="191"/>
      <c r="D491" s="191"/>
      <c r="E491" s="213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</row>
    <row r="492">
      <c r="A492" s="221"/>
      <c r="B492" s="191"/>
      <c r="C492" s="191"/>
      <c r="D492" s="191"/>
      <c r="E492" s="213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</row>
    <row r="493">
      <c r="A493" s="221"/>
      <c r="B493" s="191"/>
      <c r="C493" s="191"/>
      <c r="D493" s="191"/>
      <c r="E493" s="213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</row>
    <row r="494">
      <c r="A494" s="221"/>
      <c r="B494" s="191"/>
      <c r="C494" s="191"/>
      <c r="D494" s="191"/>
      <c r="E494" s="213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</row>
    <row r="495">
      <c r="A495" s="221"/>
      <c r="B495" s="191"/>
      <c r="C495" s="191"/>
      <c r="D495" s="191"/>
      <c r="E495" s="213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</row>
    <row r="496">
      <c r="A496" s="221"/>
      <c r="B496" s="191"/>
      <c r="C496" s="191"/>
      <c r="D496" s="191"/>
      <c r="E496" s="213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</row>
    <row r="497">
      <c r="A497" s="221"/>
      <c r="B497" s="191"/>
      <c r="C497" s="191"/>
      <c r="D497" s="191"/>
      <c r="E497" s="213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</row>
    <row r="498">
      <c r="A498" s="221"/>
      <c r="B498" s="191"/>
      <c r="C498" s="191"/>
      <c r="D498" s="191"/>
      <c r="E498" s="213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</row>
    <row r="499">
      <c r="A499" s="221"/>
      <c r="B499" s="191"/>
      <c r="C499" s="191"/>
      <c r="D499" s="191"/>
      <c r="E499" s="213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</row>
    <row r="500">
      <c r="A500" s="221"/>
      <c r="B500" s="191"/>
      <c r="C500" s="191"/>
      <c r="D500" s="191"/>
      <c r="E500" s="213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</row>
    <row r="501">
      <c r="A501" s="221"/>
      <c r="B501" s="191"/>
      <c r="C501" s="191"/>
      <c r="D501" s="191"/>
      <c r="E501" s="213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</row>
    <row r="502">
      <c r="A502" s="221"/>
      <c r="B502" s="191"/>
      <c r="C502" s="191"/>
      <c r="D502" s="191"/>
      <c r="E502" s="213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</row>
    <row r="503">
      <c r="A503" s="221"/>
      <c r="B503" s="191"/>
      <c r="C503" s="191"/>
      <c r="D503" s="191"/>
      <c r="E503" s="213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</row>
    <row r="504">
      <c r="A504" s="221"/>
      <c r="B504" s="191"/>
      <c r="C504" s="191"/>
      <c r="D504" s="191"/>
      <c r="E504" s="213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</row>
    <row r="505">
      <c r="A505" s="221"/>
      <c r="B505" s="191"/>
      <c r="C505" s="191"/>
      <c r="D505" s="191"/>
      <c r="E505" s="213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</row>
    <row r="506">
      <c r="A506" s="221"/>
      <c r="B506" s="191"/>
      <c r="C506" s="191"/>
      <c r="D506" s="191"/>
      <c r="E506" s="213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</row>
    <row r="507">
      <c r="A507" s="221"/>
      <c r="B507" s="191"/>
      <c r="C507" s="191"/>
      <c r="D507" s="191"/>
      <c r="E507" s="213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</row>
    <row r="508">
      <c r="A508" s="221"/>
      <c r="B508" s="191"/>
      <c r="C508" s="191"/>
      <c r="D508" s="191"/>
      <c r="E508" s="213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</row>
    <row r="509">
      <c r="A509" s="221"/>
      <c r="B509" s="191"/>
      <c r="C509" s="191"/>
      <c r="D509" s="191"/>
      <c r="E509" s="213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</row>
    <row r="510">
      <c r="A510" s="221"/>
      <c r="B510" s="191"/>
      <c r="C510" s="191"/>
      <c r="D510" s="191"/>
      <c r="E510" s="213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</row>
    <row r="511">
      <c r="A511" s="221"/>
      <c r="B511" s="191"/>
      <c r="C511" s="191"/>
      <c r="D511" s="191"/>
      <c r="E511" s="213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</row>
    <row r="512">
      <c r="A512" s="221"/>
      <c r="B512" s="191"/>
      <c r="C512" s="191"/>
      <c r="D512" s="191"/>
      <c r="E512" s="213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</row>
    <row r="513">
      <c r="A513" s="221"/>
      <c r="B513" s="191"/>
      <c r="C513" s="191"/>
      <c r="D513" s="191"/>
      <c r="E513" s="213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</row>
    <row r="514">
      <c r="A514" s="221"/>
      <c r="B514" s="191"/>
      <c r="C514" s="191"/>
      <c r="D514" s="191"/>
      <c r="E514" s="213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</row>
    <row r="515">
      <c r="A515" s="221"/>
      <c r="B515" s="191"/>
      <c r="C515" s="191"/>
      <c r="D515" s="191"/>
      <c r="E515" s="213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</row>
    <row r="516">
      <c r="A516" s="221"/>
      <c r="B516" s="191"/>
      <c r="C516" s="191"/>
      <c r="D516" s="191"/>
      <c r="E516" s="213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</row>
    <row r="517">
      <c r="A517" s="221"/>
      <c r="B517" s="191"/>
      <c r="C517" s="191"/>
      <c r="D517" s="191"/>
      <c r="E517" s="213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</row>
    <row r="518">
      <c r="A518" s="221"/>
      <c r="B518" s="191"/>
      <c r="C518" s="191"/>
      <c r="D518" s="191"/>
      <c r="E518" s="213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</row>
    <row r="519">
      <c r="A519" s="221"/>
      <c r="B519" s="191"/>
      <c r="C519" s="191"/>
      <c r="D519" s="191"/>
      <c r="E519" s="213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</row>
    <row r="520">
      <c r="A520" s="221"/>
      <c r="B520" s="191"/>
      <c r="C520" s="191"/>
      <c r="D520" s="191"/>
      <c r="E520" s="213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</row>
    <row r="521">
      <c r="A521" s="221"/>
      <c r="B521" s="191"/>
      <c r="C521" s="191"/>
      <c r="D521" s="191"/>
      <c r="E521" s="213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</row>
    <row r="522">
      <c r="A522" s="221"/>
      <c r="B522" s="191"/>
      <c r="C522" s="191"/>
      <c r="D522" s="191"/>
      <c r="E522" s="213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</row>
    <row r="523">
      <c r="A523" s="221"/>
      <c r="B523" s="191"/>
      <c r="C523" s="191"/>
      <c r="D523" s="191"/>
      <c r="E523" s="213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</row>
    <row r="524">
      <c r="A524" s="221"/>
      <c r="B524" s="191"/>
      <c r="C524" s="191"/>
      <c r="D524" s="191"/>
      <c r="E524" s="213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</row>
    <row r="525">
      <c r="A525" s="221"/>
      <c r="B525" s="191"/>
      <c r="C525" s="191"/>
      <c r="D525" s="191"/>
      <c r="E525" s="213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</row>
    <row r="526">
      <c r="A526" s="221"/>
      <c r="B526" s="191"/>
      <c r="C526" s="191"/>
      <c r="D526" s="191"/>
      <c r="E526" s="213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</row>
    <row r="527">
      <c r="A527" s="221"/>
      <c r="B527" s="191"/>
      <c r="C527" s="191"/>
      <c r="D527" s="191"/>
      <c r="E527" s="213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</row>
    <row r="528">
      <c r="A528" s="221"/>
      <c r="B528" s="191"/>
      <c r="C528" s="191"/>
      <c r="D528" s="191"/>
      <c r="E528" s="213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</row>
    <row r="529">
      <c r="A529" s="221"/>
      <c r="B529" s="191"/>
      <c r="C529" s="191"/>
      <c r="D529" s="191"/>
      <c r="E529" s="213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</row>
    <row r="530">
      <c r="A530" s="221"/>
      <c r="B530" s="191"/>
      <c r="C530" s="191"/>
      <c r="D530" s="191"/>
      <c r="E530" s="213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</row>
    <row r="531">
      <c r="A531" s="221"/>
      <c r="B531" s="191"/>
      <c r="C531" s="191"/>
      <c r="D531" s="191"/>
      <c r="E531" s="213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</row>
    <row r="532">
      <c r="A532" s="221"/>
      <c r="B532" s="191"/>
      <c r="C532" s="191"/>
      <c r="D532" s="191"/>
      <c r="E532" s="213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</row>
    <row r="533">
      <c r="A533" s="221"/>
      <c r="B533" s="191"/>
      <c r="C533" s="191"/>
      <c r="D533" s="191"/>
      <c r="E533" s="213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</row>
    <row r="534">
      <c r="A534" s="221"/>
      <c r="B534" s="191"/>
      <c r="C534" s="191"/>
      <c r="D534" s="191"/>
      <c r="E534" s="213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</row>
    <row r="535">
      <c r="A535" s="221"/>
      <c r="B535" s="191"/>
      <c r="C535" s="191"/>
      <c r="D535" s="191"/>
      <c r="E535" s="213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</row>
    <row r="536">
      <c r="A536" s="221"/>
      <c r="B536" s="191"/>
      <c r="C536" s="191"/>
      <c r="D536" s="191"/>
      <c r="E536" s="213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</row>
    <row r="537">
      <c r="A537" s="221"/>
      <c r="B537" s="191"/>
      <c r="C537" s="191"/>
      <c r="D537" s="191"/>
      <c r="E537" s="213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</row>
    <row r="538">
      <c r="A538" s="221"/>
      <c r="B538" s="191"/>
      <c r="C538" s="191"/>
      <c r="D538" s="191"/>
      <c r="E538" s="213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</row>
    <row r="539">
      <c r="A539" s="221"/>
      <c r="B539" s="191"/>
      <c r="C539" s="191"/>
      <c r="D539" s="191"/>
      <c r="E539" s="213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</row>
    <row r="540">
      <c r="A540" s="221"/>
      <c r="B540" s="191"/>
      <c r="C540" s="191"/>
      <c r="D540" s="191"/>
      <c r="E540" s="213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</row>
    <row r="541">
      <c r="A541" s="221"/>
      <c r="B541" s="191"/>
      <c r="C541" s="191"/>
      <c r="D541" s="191"/>
      <c r="E541" s="213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</row>
    <row r="542">
      <c r="A542" s="221"/>
      <c r="B542" s="191"/>
      <c r="C542" s="191"/>
      <c r="D542" s="191"/>
      <c r="E542" s="213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</row>
    <row r="543">
      <c r="A543" s="221"/>
      <c r="B543" s="191"/>
      <c r="C543" s="191"/>
      <c r="D543" s="191"/>
      <c r="E543" s="213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</row>
    <row r="544">
      <c r="A544" s="221"/>
      <c r="B544" s="191"/>
      <c r="C544" s="191"/>
      <c r="D544" s="191"/>
      <c r="E544" s="213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</row>
    <row r="545">
      <c r="A545" s="221"/>
      <c r="B545" s="191"/>
      <c r="C545" s="191"/>
      <c r="D545" s="191"/>
      <c r="E545" s="213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</row>
    <row r="546">
      <c r="A546" s="221"/>
      <c r="B546" s="191"/>
      <c r="C546" s="191"/>
      <c r="D546" s="191"/>
      <c r="E546" s="213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</row>
    <row r="547">
      <c r="A547" s="221"/>
      <c r="B547" s="191"/>
      <c r="C547" s="191"/>
      <c r="D547" s="191"/>
      <c r="E547" s="213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</row>
    <row r="548">
      <c r="A548" s="221"/>
      <c r="B548" s="191"/>
      <c r="C548" s="191"/>
      <c r="D548" s="191"/>
      <c r="E548" s="213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</row>
    <row r="549">
      <c r="A549" s="221"/>
      <c r="B549" s="191"/>
      <c r="C549" s="191"/>
      <c r="D549" s="191"/>
      <c r="E549" s="213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</row>
    <row r="550">
      <c r="A550" s="221"/>
      <c r="B550" s="191"/>
      <c r="C550" s="191"/>
      <c r="D550" s="191"/>
      <c r="E550" s="213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</row>
    <row r="551">
      <c r="A551" s="221"/>
      <c r="B551" s="191"/>
      <c r="C551" s="191"/>
      <c r="D551" s="191"/>
      <c r="E551" s="213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</row>
    <row r="552">
      <c r="A552" s="221"/>
      <c r="B552" s="191"/>
      <c r="C552" s="191"/>
      <c r="D552" s="191"/>
      <c r="E552" s="213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</row>
    <row r="553">
      <c r="A553" s="221"/>
      <c r="B553" s="191"/>
      <c r="C553" s="191"/>
      <c r="D553" s="191"/>
      <c r="E553" s="213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</row>
    <row r="554">
      <c r="A554" s="221"/>
      <c r="B554" s="191"/>
      <c r="C554" s="191"/>
      <c r="D554" s="191"/>
      <c r="E554" s="213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</row>
    <row r="555">
      <c r="A555" s="221"/>
      <c r="B555" s="191"/>
      <c r="C555" s="191"/>
      <c r="D555" s="191"/>
      <c r="E555" s="213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</row>
    <row r="556">
      <c r="A556" s="221"/>
      <c r="B556" s="191"/>
      <c r="C556" s="191"/>
      <c r="D556" s="191"/>
      <c r="E556" s="213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</row>
    <row r="557">
      <c r="A557" s="221"/>
      <c r="B557" s="191"/>
      <c r="C557" s="191"/>
      <c r="D557" s="191"/>
      <c r="E557" s="213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</row>
    <row r="558">
      <c r="A558" s="221"/>
      <c r="B558" s="191"/>
      <c r="C558" s="191"/>
      <c r="D558" s="191"/>
      <c r="E558" s="213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</row>
    <row r="559">
      <c r="A559" s="221"/>
      <c r="B559" s="191"/>
      <c r="C559" s="191"/>
      <c r="D559" s="191"/>
      <c r="E559" s="213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</row>
    <row r="560">
      <c r="A560" s="221"/>
      <c r="B560" s="191"/>
      <c r="C560" s="191"/>
      <c r="D560" s="191"/>
      <c r="E560" s="213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</row>
    <row r="561">
      <c r="A561" s="221"/>
      <c r="B561" s="191"/>
      <c r="C561" s="191"/>
      <c r="D561" s="191"/>
      <c r="E561" s="213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</row>
    <row r="562">
      <c r="A562" s="221"/>
      <c r="B562" s="191"/>
      <c r="C562" s="191"/>
      <c r="D562" s="191"/>
      <c r="E562" s="213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</row>
    <row r="563">
      <c r="A563" s="221"/>
      <c r="B563" s="191"/>
      <c r="C563" s="191"/>
      <c r="D563" s="191"/>
      <c r="E563" s="213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</row>
    <row r="564">
      <c r="A564" s="221"/>
      <c r="B564" s="191"/>
      <c r="C564" s="191"/>
      <c r="D564" s="191"/>
      <c r="E564" s="213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</row>
    <row r="565">
      <c r="A565" s="221"/>
      <c r="B565" s="191"/>
      <c r="C565" s="191"/>
      <c r="D565" s="191"/>
      <c r="E565" s="213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</row>
    <row r="566">
      <c r="A566" s="221"/>
      <c r="B566" s="191"/>
      <c r="C566" s="191"/>
      <c r="D566" s="191"/>
      <c r="E566" s="213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</row>
    <row r="567">
      <c r="A567" s="221"/>
      <c r="B567" s="191"/>
      <c r="C567" s="191"/>
      <c r="D567" s="191"/>
      <c r="E567" s="213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</row>
    <row r="568">
      <c r="A568" s="221"/>
      <c r="B568" s="191"/>
      <c r="C568" s="191"/>
      <c r="D568" s="191"/>
      <c r="E568" s="213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</row>
    <row r="569">
      <c r="A569" s="221"/>
      <c r="B569" s="191"/>
      <c r="C569" s="191"/>
      <c r="D569" s="191"/>
      <c r="E569" s="213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</row>
    <row r="570">
      <c r="A570" s="221"/>
      <c r="B570" s="191"/>
      <c r="C570" s="191"/>
      <c r="D570" s="191"/>
      <c r="E570" s="213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</row>
    <row r="571">
      <c r="A571" s="221"/>
      <c r="B571" s="191"/>
      <c r="C571" s="191"/>
      <c r="D571" s="191"/>
      <c r="E571" s="213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</row>
    <row r="572">
      <c r="A572" s="221"/>
      <c r="B572" s="191"/>
      <c r="C572" s="191"/>
      <c r="D572" s="191"/>
      <c r="E572" s="213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</row>
    <row r="573">
      <c r="A573" s="221"/>
      <c r="B573" s="191"/>
      <c r="C573" s="191"/>
      <c r="D573" s="191"/>
      <c r="E573" s="213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</row>
    <row r="574">
      <c r="A574" s="221"/>
      <c r="B574" s="191"/>
      <c r="C574" s="191"/>
      <c r="D574" s="191"/>
      <c r="E574" s="213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</row>
    <row r="575">
      <c r="A575" s="221"/>
      <c r="B575" s="191"/>
      <c r="C575" s="191"/>
      <c r="D575" s="191"/>
      <c r="E575" s="213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</row>
    <row r="576">
      <c r="A576" s="221"/>
      <c r="B576" s="191"/>
      <c r="C576" s="191"/>
      <c r="D576" s="191"/>
      <c r="E576" s="213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</row>
    <row r="577">
      <c r="A577" s="221"/>
      <c r="B577" s="191"/>
      <c r="C577" s="191"/>
      <c r="D577" s="191"/>
      <c r="E577" s="213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</row>
    <row r="578">
      <c r="A578" s="221"/>
      <c r="B578" s="191"/>
      <c r="C578" s="191"/>
      <c r="D578" s="191"/>
      <c r="E578" s="213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</row>
    <row r="579">
      <c r="A579" s="221"/>
      <c r="B579" s="191"/>
      <c r="C579" s="191"/>
      <c r="D579" s="191"/>
      <c r="E579" s="213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</row>
    <row r="580">
      <c r="A580" s="221"/>
      <c r="B580" s="191"/>
      <c r="C580" s="191"/>
      <c r="D580" s="191"/>
      <c r="E580" s="213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</row>
    <row r="581">
      <c r="A581" s="221"/>
      <c r="B581" s="191"/>
      <c r="C581" s="191"/>
      <c r="D581" s="191"/>
      <c r="E581" s="213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</row>
    <row r="582">
      <c r="A582" s="221"/>
      <c r="B582" s="191"/>
      <c r="C582" s="191"/>
      <c r="D582" s="191"/>
      <c r="E582" s="213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</row>
    <row r="583">
      <c r="A583" s="221"/>
      <c r="B583" s="191"/>
      <c r="C583" s="191"/>
      <c r="D583" s="191"/>
      <c r="E583" s="213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</row>
    <row r="584">
      <c r="A584" s="221"/>
      <c r="B584" s="191"/>
      <c r="C584" s="191"/>
      <c r="D584" s="191"/>
      <c r="E584" s="213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</row>
    <row r="585">
      <c r="A585" s="221"/>
      <c r="B585" s="191"/>
      <c r="C585" s="191"/>
      <c r="D585" s="191"/>
      <c r="E585" s="213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</row>
    <row r="586">
      <c r="A586" s="221"/>
      <c r="B586" s="191"/>
      <c r="C586" s="191"/>
      <c r="D586" s="191"/>
      <c r="E586" s="213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</row>
    <row r="587">
      <c r="A587" s="221"/>
      <c r="B587" s="191"/>
      <c r="C587" s="191"/>
      <c r="D587" s="191"/>
      <c r="E587" s="213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</row>
    <row r="588">
      <c r="A588" s="221"/>
      <c r="B588" s="191"/>
      <c r="C588" s="191"/>
      <c r="D588" s="191"/>
      <c r="E588" s="213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</row>
    <row r="589">
      <c r="A589" s="221"/>
      <c r="B589" s="191"/>
      <c r="C589" s="191"/>
      <c r="D589" s="191"/>
      <c r="E589" s="213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</row>
    <row r="590">
      <c r="A590" s="221"/>
      <c r="B590" s="191"/>
      <c r="C590" s="191"/>
      <c r="D590" s="191"/>
      <c r="E590" s="213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</row>
    <row r="591">
      <c r="A591" s="221"/>
      <c r="B591" s="191"/>
      <c r="C591" s="191"/>
      <c r="D591" s="191"/>
      <c r="E591" s="213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</row>
    <row r="592">
      <c r="A592" s="221"/>
      <c r="B592" s="191"/>
      <c r="C592" s="191"/>
      <c r="D592" s="191"/>
      <c r="E592" s="213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</row>
    <row r="593">
      <c r="A593" s="221"/>
      <c r="B593" s="191"/>
      <c r="C593" s="191"/>
      <c r="D593" s="191"/>
      <c r="E593" s="213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</row>
    <row r="594">
      <c r="A594" s="221"/>
      <c r="B594" s="191"/>
      <c r="C594" s="191"/>
      <c r="D594" s="191"/>
      <c r="E594" s="213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</row>
    <row r="595">
      <c r="A595" s="221"/>
      <c r="B595" s="191"/>
      <c r="C595" s="191"/>
      <c r="D595" s="191"/>
      <c r="E595" s="213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</row>
    <row r="596">
      <c r="A596" s="221"/>
      <c r="B596" s="191"/>
      <c r="C596" s="191"/>
      <c r="D596" s="191"/>
      <c r="E596" s="213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</row>
    <row r="597">
      <c r="A597" s="221"/>
      <c r="B597" s="191"/>
      <c r="C597" s="191"/>
      <c r="D597" s="191"/>
      <c r="E597" s="213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</row>
    <row r="598">
      <c r="A598" s="221"/>
      <c r="B598" s="191"/>
      <c r="C598" s="191"/>
      <c r="D598" s="191"/>
      <c r="E598" s="213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</row>
    <row r="599">
      <c r="A599" s="221"/>
      <c r="B599" s="191"/>
      <c r="C599" s="191"/>
      <c r="D599" s="191"/>
      <c r="E599" s="213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</row>
    <row r="600">
      <c r="A600" s="221"/>
      <c r="B600" s="191"/>
      <c r="C600" s="191"/>
      <c r="D600" s="191"/>
      <c r="E600" s="213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</row>
    <row r="601">
      <c r="A601" s="221"/>
      <c r="B601" s="191"/>
      <c r="C601" s="191"/>
      <c r="D601" s="191"/>
      <c r="E601" s="213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</row>
    <row r="602">
      <c r="A602" s="221"/>
      <c r="B602" s="191"/>
      <c r="C602" s="191"/>
      <c r="D602" s="191"/>
      <c r="E602" s="213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</row>
    <row r="603">
      <c r="A603" s="221"/>
      <c r="B603" s="191"/>
      <c r="C603" s="191"/>
      <c r="D603" s="191"/>
      <c r="E603" s="213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</row>
    <row r="604">
      <c r="A604" s="221"/>
      <c r="B604" s="191"/>
      <c r="C604" s="191"/>
      <c r="D604" s="191"/>
      <c r="E604" s="213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</row>
    <row r="605">
      <c r="A605" s="221"/>
      <c r="B605" s="191"/>
      <c r="C605" s="191"/>
      <c r="D605" s="191"/>
      <c r="E605" s="213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</row>
    <row r="606">
      <c r="A606" s="221"/>
      <c r="B606" s="191"/>
      <c r="C606" s="191"/>
      <c r="D606" s="191"/>
      <c r="E606" s="213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</row>
    <row r="607">
      <c r="A607" s="221"/>
      <c r="B607" s="191"/>
      <c r="C607" s="191"/>
      <c r="D607" s="191"/>
      <c r="E607" s="213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</row>
    <row r="608">
      <c r="A608" s="221"/>
      <c r="B608" s="191"/>
      <c r="C608" s="191"/>
      <c r="D608" s="191"/>
      <c r="E608" s="213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</row>
    <row r="609">
      <c r="A609" s="221"/>
      <c r="B609" s="191"/>
      <c r="C609" s="191"/>
      <c r="D609" s="191"/>
      <c r="E609" s="213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</row>
    <row r="610">
      <c r="A610" s="221"/>
      <c r="B610" s="191"/>
      <c r="C610" s="191"/>
      <c r="D610" s="191"/>
      <c r="E610" s="213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</row>
    <row r="611">
      <c r="A611" s="221"/>
      <c r="B611" s="191"/>
      <c r="C611" s="191"/>
      <c r="D611" s="191"/>
      <c r="E611" s="213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</row>
    <row r="612">
      <c r="A612" s="221"/>
      <c r="B612" s="191"/>
      <c r="C612" s="191"/>
      <c r="D612" s="191"/>
      <c r="E612" s="213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</row>
    <row r="613">
      <c r="A613" s="221"/>
      <c r="B613" s="191"/>
      <c r="C613" s="191"/>
      <c r="D613" s="191"/>
      <c r="E613" s="213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</row>
    <row r="614">
      <c r="A614" s="221"/>
      <c r="B614" s="191"/>
      <c r="C614" s="191"/>
      <c r="D614" s="191"/>
      <c r="E614" s="213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</row>
    <row r="615">
      <c r="A615" s="221"/>
      <c r="B615" s="191"/>
      <c r="C615" s="191"/>
      <c r="D615" s="191"/>
      <c r="E615" s="213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</row>
    <row r="616">
      <c r="A616" s="221"/>
      <c r="B616" s="191"/>
      <c r="C616" s="191"/>
      <c r="D616" s="191"/>
      <c r="E616" s="213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</row>
    <row r="617">
      <c r="A617" s="221"/>
      <c r="B617" s="191"/>
      <c r="C617" s="191"/>
      <c r="D617" s="191"/>
      <c r="E617" s="213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</row>
    <row r="618">
      <c r="A618" s="221"/>
      <c r="B618" s="191"/>
      <c r="C618" s="191"/>
      <c r="D618" s="191"/>
      <c r="E618" s="213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</row>
    <row r="619">
      <c r="A619" s="221"/>
      <c r="B619" s="191"/>
      <c r="C619" s="191"/>
      <c r="D619" s="191"/>
      <c r="E619" s="213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</row>
    <row r="620">
      <c r="A620" s="221"/>
      <c r="B620" s="191"/>
      <c r="C620" s="191"/>
      <c r="D620" s="191"/>
      <c r="E620" s="213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</row>
    <row r="621">
      <c r="A621" s="221"/>
      <c r="B621" s="191"/>
      <c r="C621" s="191"/>
      <c r="D621" s="191"/>
      <c r="E621" s="213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</row>
    <row r="622">
      <c r="A622" s="221"/>
      <c r="B622" s="191"/>
      <c r="C622" s="191"/>
      <c r="D622" s="191"/>
      <c r="E622" s="213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</row>
    <row r="623">
      <c r="A623" s="221"/>
      <c r="B623" s="191"/>
      <c r="C623" s="191"/>
      <c r="D623" s="191"/>
      <c r="E623" s="213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</row>
    <row r="624">
      <c r="A624" s="221"/>
      <c r="B624" s="191"/>
      <c r="C624" s="191"/>
      <c r="D624" s="191"/>
      <c r="E624" s="213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</row>
    <row r="625">
      <c r="A625" s="221"/>
      <c r="B625" s="191"/>
      <c r="C625" s="191"/>
      <c r="D625" s="191"/>
      <c r="E625" s="213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</row>
    <row r="626">
      <c r="A626" s="221"/>
      <c r="B626" s="191"/>
      <c r="C626" s="191"/>
      <c r="D626" s="191"/>
      <c r="E626" s="213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</row>
    <row r="627">
      <c r="A627" s="221"/>
      <c r="B627" s="191"/>
      <c r="C627" s="191"/>
      <c r="D627" s="191"/>
      <c r="E627" s="213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</row>
    <row r="628">
      <c r="A628" s="221"/>
      <c r="B628" s="191"/>
      <c r="C628" s="191"/>
      <c r="D628" s="191"/>
      <c r="E628" s="213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</row>
    <row r="629">
      <c r="A629" s="221"/>
      <c r="B629" s="191"/>
      <c r="C629" s="191"/>
      <c r="D629" s="191"/>
      <c r="E629" s="213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</row>
    <row r="630">
      <c r="A630" s="221"/>
      <c r="B630" s="191"/>
      <c r="C630" s="191"/>
      <c r="D630" s="191"/>
      <c r="E630" s="213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</row>
    <row r="631">
      <c r="A631" s="221"/>
      <c r="B631" s="191"/>
      <c r="C631" s="191"/>
      <c r="D631" s="191"/>
      <c r="E631" s="213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</row>
    <row r="632">
      <c r="A632" s="221"/>
      <c r="B632" s="191"/>
      <c r="C632" s="191"/>
      <c r="D632" s="191"/>
      <c r="E632" s="213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</row>
    <row r="633">
      <c r="A633" s="221"/>
      <c r="B633" s="191"/>
      <c r="C633" s="191"/>
      <c r="D633" s="191"/>
      <c r="E633" s="213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</row>
    <row r="634">
      <c r="A634" s="221"/>
      <c r="B634" s="191"/>
      <c r="C634" s="191"/>
      <c r="D634" s="191"/>
      <c r="E634" s="213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</row>
    <row r="635">
      <c r="A635" s="221"/>
      <c r="B635" s="191"/>
      <c r="C635" s="191"/>
      <c r="D635" s="191"/>
      <c r="E635" s="213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</row>
    <row r="636">
      <c r="A636" s="221"/>
      <c r="B636" s="191"/>
      <c r="C636" s="191"/>
      <c r="D636" s="191"/>
      <c r="E636" s="213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</row>
    <row r="637">
      <c r="A637" s="221"/>
      <c r="B637" s="191"/>
      <c r="C637" s="191"/>
      <c r="D637" s="191"/>
      <c r="E637" s="213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</row>
    <row r="638">
      <c r="A638" s="221"/>
      <c r="B638" s="191"/>
      <c r="C638" s="191"/>
      <c r="D638" s="191"/>
      <c r="E638" s="213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</row>
    <row r="639">
      <c r="A639" s="221"/>
      <c r="B639" s="191"/>
      <c r="C639" s="191"/>
      <c r="D639" s="191"/>
      <c r="E639" s="213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</row>
    <row r="640">
      <c r="A640" s="221"/>
      <c r="B640" s="191"/>
      <c r="C640" s="191"/>
      <c r="D640" s="191"/>
      <c r="E640" s="213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</row>
    <row r="641">
      <c r="A641" s="221"/>
      <c r="B641" s="191"/>
      <c r="C641" s="191"/>
      <c r="D641" s="191"/>
      <c r="E641" s="213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</row>
    <row r="642">
      <c r="A642" s="221"/>
      <c r="B642" s="191"/>
      <c r="C642" s="191"/>
      <c r="D642" s="191"/>
      <c r="E642" s="213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</row>
    <row r="643">
      <c r="A643" s="221"/>
      <c r="B643" s="191"/>
      <c r="C643" s="191"/>
      <c r="D643" s="191"/>
      <c r="E643" s="213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</row>
    <row r="644">
      <c r="A644" s="221"/>
      <c r="B644" s="191"/>
      <c r="C644" s="191"/>
      <c r="D644" s="191"/>
      <c r="E644" s="213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</row>
    <row r="645">
      <c r="A645" s="221"/>
      <c r="B645" s="191"/>
      <c r="C645" s="191"/>
      <c r="D645" s="191"/>
      <c r="E645" s="213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</row>
    <row r="646">
      <c r="A646" s="221"/>
      <c r="B646" s="191"/>
      <c r="C646" s="191"/>
      <c r="D646" s="191"/>
      <c r="E646" s="213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</row>
    <row r="647">
      <c r="A647" s="221"/>
      <c r="B647" s="191"/>
      <c r="C647" s="191"/>
      <c r="D647" s="191"/>
      <c r="E647" s="213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</row>
    <row r="648">
      <c r="A648" s="221"/>
      <c r="B648" s="191"/>
      <c r="C648" s="191"/>
      <c r="D648" s="191"/>
      <c r="E648" s="213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</row>
    <row r="649">
      <c r="A649" s="221"/>
      <c r="B649" s="191"/>
      <c r="C649" s="191"/>
      <c r="D649" s="191"/>
      <c r="E649" s="213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</row>
    <row r="650">
      <c r="A650" s="221"/>
      <c r="B650" s="191"/>
      <c r="C650" s="191"/>
      <c r="D650" s="191"/>
      <c r="E650" s="213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</row>
    <row r="651">
      <c r="A651" s="221"/>
      <c r="B651" s="191"/>
      <c r="C651" s="191"/>
      <c r="D651" s="191"/>
      <c r="E651" s="213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</row>
    <row r="652">
      <c r="A652" s="221"/>
      <c r="B652" s="191"/>
      <c r="C652" s="191"/>
      <c r="D652" s="191"/>
      <c r="E652" s="213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</row>
    <row r="653">
      <c r="A653" s="221"/>
      <c r="B653" s="191"/>
      <c r="C653" s="191"/>
      <c r="D653" s="191"/>
      <c r="E653" s="213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</row>
    <row r="654">
      <c r="A654" s="221"/>
      <c r="B654" s="191"/>
      <c r="C654" s="191"/>
      <c r="D654" s="191"/>
      <c r="E654" s="213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</row>
    <row r="655">
      <c r="A655" s="221"/>
      <c r="B655" s="191"/>
      <c r="C655" s="191"/>
      <c r="D655" s="191"/>
      <c r="E655" s="213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</row>
    <row r="656">
      <c r="A656" s="221"/>
      <c r="B656" s="191"/>
      <c r="C656" s="191"/>
      <c r="D656" s="191"/>
      <c r="E656" s="213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</row>
    <row r="657">
      <c r="A657" s="221"/>
      <c r="B657" s="191"/>
      <c r="C657" s="191"/>
      <c r="D657" s="191"/>
      <c r="E657" s="213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</row>
    <row r="658">
      <c r="A658" s="221"/>
      <c r="B658" s="191"/>
      <c r="C658" s="191"/>
      <c r="D658" s="191"/>
      <c r="E658" s="213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</row>
    <row r="659">
      <c r="A659" s="221"/>
      <c r="B659" s="191"/>
      <c r="C659" s="191"/>
      <c r="D659" s="191"/>
      <c r="E659" s="213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</row>
    <row r="660">
      <c r="A660" s="221"/>
      <c r="B660" s="191"/>
      <c r="C660" s="191"/>
      <c r="D660" s="191"/>
      <c r="E660" s="213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</row>
    <row r="661">
      <c r="A661" s="221"/>
      <c r="B661" s="191"/>
      <c r="C661" s="191"/>
      <c r="D661" s="191"/>
      <c r="E661" s="213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</row>
    <row r="662">
      <c r="A662" s="221"/>
      <c r="B662" s="191"/>
      <c r="C662" s="191"/>
      <c r="D662" s="191"/>
      <c r="E662" s="213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</row>
    <row r="663">
      <c r="A663" s="221"/>
      <c r="B663" s="191"/>
      <c r="C663" s="191"/>
      <c r="D663" s="191"/>
      <c r="E663" s="213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</row>
    <row r="664">
      <c r="A664" s="221"/>
      <c r="B664" s="191"/>
      <c r="C664" s="191"/>
      <c r="D664" s="191"/>
      <c r="E664" s="213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</row>
    <row r="665">
      <c r="A665" s="221"/>
      <c r="B665" s="191"/>
      <c r="C665" s="191"/>
      <c r="D665" s="191"/>
      <c r="E665" s="213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</row>
    <row r="666">
      <c r="A666" s="221"/>
      <c r="B666" s="191"/>
      <c r="C666" s="191"/>
      <c r="D666" s="191"/>
      <c r="E666" s="213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</row>
    <row r="667">
      <c r="A667" s="221"/>
      <c r="B667" s="191"/>
      <c r="C667" s="191"/>
      <c r="D667" s="191"/>
      <c r="E667" s="213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</row>
    <row r="668">
      <c r="A668" s="221"/>
      <c r="B668" s="191"/>
      <c r="C668" s="191"/>
      <c r="D668" s="191"/>
      <c r="E668" s="213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</row>
    <row r="669">
      <c r="A669" s="221"/>
      <c r="B669" s="191"/>
      <c r="C669" s="191"/>
      <c r="D669" s="191"/>
      <c r="E669" s="213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</row>
    <row r="670">
      <c r="A670" s="221"/>
      <c r="B670" s="191"/>
      <c r="C670" s="191"/>
      <c r="D670" s="191"/>
      <c r="E670" s="213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</row>
    <row r="671">
      <c r="A671" s="221"/>
      <c r="B671" s="191"/>
      <c r="C671" s="191"/>
      <c r="D671" s="191"/>
      <c r="E671" s="213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</row>
    <row r="672">
      <c r="A672" s="221"/>
      <c r="B672" s="191"/>
      <c r="C672" s="191"/>
      <c r="D672" s="191"/>
      <c r="E672" s="213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</row>
    <row r="673">
      <c r="A673" s="221"/>
      <c r="B673" s="191"/>
      <c r="C673" s="191"/>
      <c r="D673" s="191"/>
      <c r="E673" s="213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</row>
    <row r="674">
      <c r="A674" s="221"/>
      <c r="B674" s="191"/>
      <c r="C674" s="191"/>
      <c r="D674" s="191"/>
      <c r="E674" s="213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</row>
    <row r="675">
      <c r="A675" s="221"/>
      <c r="B675" s="191"/>
      <c r="C675" s="191"/>
      <c r="D675" s="191"/>
      <c r="E675" s="213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</row>
    <row r="676">
      <c r="A676" s="221"/>
      <c r="B676" s="191"/>
      <c r="C676" s="191"/>
      <c r="D676" s="191"/>
      <c r="E676" s="213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</row>
    <row r="677">
      <c r="A677" s="221"/>
      <c r="B677" s="191"/>
      <c r="C677" s="191"/>
      <c r="D677" s="191"/>
      <c r="E677" s="213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</row>
    <row r="678">
      <c r="A678" s="221"/>
      <c r="B678" s="191"/>
      <c r="C678" s="191"/>
      <c r="D678" s="191"/>
      <c r="E678" s="213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</row>
    <row r="679">
      <c r="A679" s="221"/>
      <c r="B679" s="191"/>
      <c r="C679" s="191"/>
      <c r="D679" s="191"/>
      <c r="E679" s="213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</row>
    <row r="680">
      <c r="A680" s="221"/>
      <c r="B680" s="191"/>
      <c r="C680" s="191"/>
      <c r="D680" s="191"/>
      <c r="E680" s="213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</row>
    <row r="681">
      <c r="A681" s="221"/>
      <c r="B681" s="191"/>
      <c r="C681" s="191"/>
      <c r="D681" s="191"/>
      <c r="E681" s="213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</row>
    <row r="682">
      <c r="A682" s="221"/>
      <c r="B682" s="191"/>
      <c r="C682" s="191"/>
      <c r="D682" s="191"/>
      <c r="E682" s="213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</row>
    <row r="683">
      <c r="A683" s="221"/>
      <c r="B683" s="191"/>
      <c r="C683" s="191"/>
      <c r="D683" s="191"/>
      <c r="E683" s="213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</row>
    <row r="684">
      <c r="A684" s="221"/>
      <c r="B684" s="191"/>
      <c r="C684" s="191"/>
      <c r="D684" s="191"/>
      <c r="E684" s="213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</row>
    <row r="685">
      <c r="A685" s="221"/>
      <c r="B685" s="191"/>
      <c r="C685" s="191"/>
      <c r="D685" s="191"/>
      <c r="E685" s="213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</row>
    <row r="686">
      <c r="A686" s="221"/>
      <c r="B686" s="191"/>
      <c r="C686" s="191"/>
      <c r="D686" s="191"/>
      <c r="E686" s="213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</row>
    <row r="687">
      <c r="A687" s="221"/>
      <c r="B687" s="191"/>
      <c r="C687" s="191"/>
      <c r="D687" s="191"/>
      <c r="E687" s="213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</row>
    <row r="688">
      <c r="A688" s="221"/>
      <c r="B688" s="191"/>
      <c r="C688" s="191"/>
      <c r="D688" s="191"/>
      <c r="E688" s="213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</row>
    <row r="689">
      <c r="A689" s="221"/>
      <c r="B689" s="191"/>
      <c r="C689" s="191"/>
      <c r="D689" s="191"/>
      <c r="E689" s="213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</row>
    <row r="690">
      <c r="A690" s="221"/>
      <c r="B690" s="191"/>
      <c r="C690" s="191"/>
      <c r="D690" s="191"/>
      <c r="E690" s="213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</row>
    <row r="691">
      <c r="A691" s="221"/>
      <c r="B691" s="191"/>
      <c r="C691" s="191"/>
      <c r="D691" s="191"/>
      <c r="E691" s="213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</row>
    <row r="692">
      <c r="A692" s="221"/>
      <c r="B692" s="191"/>
      <c r="C692" s="191"/>
      <c r="D692" s="191"/>
      <c r="E692" s="213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</row>
    <row r="693">
      <c r="A693" s="221"/>
      <c r="B693" s="191"/>
      <c r="C693" s="191"/>
      <c r="D693" s="191"/>
      <c r="E693" s="213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</row>
    <row r="694">
      <c r="A694" s="221"/>
      <c r="B694" s="191"/>
      <c r="C694" s="191"/>
      <c r="D694" s="191"/>
      <c r="E694" s="213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</row>
    <row r="695">
      <c r="A695" s="221"/>
      <c r="B695" s="191"/>
      <c r="C695" s="191"/>
      <c r="D695" s="191"/>
      <c r="E695" s="213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</row>
    <row r="696">
      <c r="A696" s="221"/>
      <c r="B696" s="191"/>
      <c r="C696" s="191"/>
      <c r="D696" s="191"/>
      <c r="E696" s="213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</row>
    <row r="697">
      <c r="A697" s="221"/>
      <c r="B697" s="191"/>
      <c r="C697" s="191"/>
      <c r="D697" s="191"/>
      <c r="E697" s="213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</row>
    <row r="698">
      <c r="A698" s="221"/>
      <c r="B698" s="191"/>
      <c r="C698" s="191"/>
      <c r="D698" s="191"/>
      <c r="E698" s="213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</row>
    <row r="699">
      <c r="A699" s="221"/>
      <c r="B699" s="191"/>
      <c r="C699" s="191"/>
      <c r="D699" s="191"/>
      <c r="E699" s="213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</row>
    <row r="700">
      <c r="A700" s="221"/>
      <c r="B700" s="191"/>
      <c r="C700" s="191"/>
      <c r="D700" s="191"/>
      <c r="E700" s="213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</row>
    <row r="701">
      <c r="A701" s="221"/>
      <c r="B701" s="191"/>
      <c r="C701" s="191"/>
      <c r="D701" s="191"/>
      <c r="E701" s="213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</row>
    <row r="702">
      <c r="A702" s="221"/>
      <c r="B702" s="191"/>
      <c r="C702" s="191"/>
      <c r="D702" s="191"/>
      <c r="E702" s="213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</row>
    <row r="703">
      <c r="A703" s="221"/>
      <c r="B703" s="191"/>
      <c r="C703" s="191"/>
      <c r="D703" s="191"/>
      <c r="E703" s="213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</row>
    <row r="704">
      <c r="A704" s="221"/>
      <c r="B704" s="191"/>
      <c r="C704" s="191"/>
      <c r="D704" s="191"/>
      <c r="E704" s="213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</row>
    <row r="705">
      <c r="A705" s="221"/>
      <c r="B705" s="191"/>
      <c r="C705" s="191"/>
      <c r="D705" s="191"/>
      <c r="E705" s="213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</row>
    <row r="706">
      <c r="A706" s="221"/>
      <c r="B706" s="191"/>
      <c r="C706" s="191"/>
      <c r="D706" s="191"/>
      <c r="E706" s="213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</row>
    <row r="707">
      <c r="A707" s="221"/>
      <c r="B707" s="191"/>
      <c r="C707" s="191"/>
      <c r="D707" s="191"/>
      <c r="E707" s="213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</row>
    <row r="708">
      <c r="A708" s="221"/>
      <c r="B708" s="191"/>
      <c r="C708" s="191"/>
      <c r="D708" s="191"/>
      <c r="E708" s="213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</row>
    <row r="709">
      <c r="A709" s="221"/>
      <c r="B709" s="191"/>
      <c r="C709" s="191"/>
      <c r="D709" s="191"/>
      <c r="E709" s="213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</row>
    <row r="710">
      <c r="A710" s="221"/>
      <c r="B710" s="191"/>
      <c r="C710" s="191"/>
      <c r="D710" s="191"/>
      <c r="E710" s="213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</row>
    <row r="711">
      <c r="A711" s="221"/>
      <c r="B711" s="191"/>
      <c r="C711" s="191"/>
      <c r="D711" s="191"/>
      <c r="E711" s="213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</row>
    <row r="712">
      <c r="A712" s="221"/>
      <c r="B712" s="191"/>
      <c r="C712" s="191"/>
      <c r="D712" s="191"/>
      <c r="E712" s="213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</row>
    <row r="713">
      <c r="A713" s="221"/>
      <c r="B713" s="191"/>
      <c r="C713" s="191"/>
      <c r="D713" s="191"/>
      <c r="E713" s="213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</row>
    <row r="714">
      <c r="A714" s="221"/>
      <c r="B714" s="191"/>
      <c r="C714" s="191"/>
      <c r="D714" s="191"/>
      <c r="E714" s="213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</row>
    <row r="715">
      <c r="A715" s="221"/>
      <c r="B715" s="191"/>
      <c r="C715" s="191"/>
      <c r="D715" s="191"/>
      <c r="E715" s="213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</row>
    <row r="716">
      <c r="A716" s="221"/>
      <c r="B716" s="191"/>
      <c r="C716" s="191"/>
      <c r="D716" s="191"/>
      <c r="E716" s="213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</row>
    <row r="717">
      <c r="A717" s="221"/>
      <c r="B717" s="191"/>
      <c r="C717" s="191"/>
      <c r="D717" s="191"/>
      <c r="E717" s="213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</row>
    <row r="718">
      <c r="A718" s="221"/>
      <c r="B718" s="191"/>
      <c r="C718" s="191"/>
      <c r="D718" s="191"/>
      <c r="E718" s="213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</row>
    <row r="719">
      <c r="A719" s="221"/>
      <c r="B719" s="191"/>
      <c r="C719" s="191"/>
      <c r="D719" s="191"/>
      <c r="E719" s="213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</row>
    <row r="720">
      <c r="A720" s="221"/>
      <c r="B720" s="191"/>
      <c r="C720" s="191"/>
      <c r="D720" s="191"/>
      <c r="E720" s="213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</row>
    <row r="721">
      <c r="A721" s="221"/>
      <c r="B721" s="191"/>
      <c r="C721" s="191"/>
      <c r="D721" s="191"/>
      <c r="E721" s="213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</row>
    <row r="722">
      <c r="A722" s="221"/>
      <c r="B722" s="191"/>
      <c r="C722" s="191"/>
      <c r="D722" s="191"/>
      <c r="E722" s="213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</row>
    <row r="723">
      <c r="A723" s="221"/>
      <c r="B723" s="191"/>
      <c r="C723" s="191"/>
      <c r="D723" s="191"/>
      <c r="E723" s="213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</row>
    <row r="724">
      <c r="A724" s="221"/>
      <c r="B724" s="191"/>
      <c r="C724" s="191"/>
      <c r="D724" s="191"/>
      <c r="E724" s="213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</row>
    <row r="725">
      <c r="A725" s="221"/>
      <c r="B725" s="191"/>
      <c r="C725" s="191"/>
      <c r="D725" s="191"/>
      <c r="E725" s="213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</row>
    <row r="726">
      <c r="A726" s="221"/>
      <c r="B726" s="191"/>
      <c r="C726" s="191"/>
      <c r="D726" s="191"/>
      <c r="E726" s="213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</row>
    <row r="727">
      <c r="A727" s="221"/>
      <c r="B727" s="191"/>
      <c r="C727" s="191"/>
      <c r="D727" s="191"/>
      <c r="E727" s="213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</row>
    <row r="728">
      <c r="A728" s="221"/>
      <c r="B728" s="191"/>
      <c r="C728" s="191"/>
      <c r="D728" s="191"/>
      <c r="E728" s="213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</row>
    <row r="729">
      <c r="A729" s="221"/>
      <c r="B729" s="191"/>
      <c r="C729" s="191"/>
      <c r="D729" s="191"/>
      <c r="E729" s="213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</row>
    <row r="730">
      <c r="A730" s="221"/>
      <c r="B730" s="191"/>
      <c r="C730" s="191"/>
      <c r="D730" s="191"/>
      <c r="E730" s="213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</row>
    <row r="731">
      <c r="A731" s="221"/>
      <c r="B731" s="191"/>
      <c r="C731" s="191"/>
      <c r="D731" s="191"/>
      <c r="E731" s="213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</row>
    <row r="732">
      <c r="A732" s="221"/>
      <c r="B732" s="191"/>
      <c r="C732" s="191"/>
      <c r="D732" s="191"/>
      <c r="E732" s="213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</row>
    <row r="733">
      <c r="A733" s="221"/>
      <c r="B733" s="191"/>
      <c r="C733" s="191"/>
      <c r="D733" s="191"/>
      <c r="E733" s="213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</row>
    <row r="734">
      <c r="A734" s="221"/>
      <c r="B734" s="191"/>
      <c r="C734" s="191"/>
      <c r="D734" s="191"/>
      <c r="E734" s="213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</row>
    <row r="735">
      <c r="A735" s="221"/>
      <c r="B735" s="191"/>
      <c r="C735" s="191"/>
      <c r="D735" s="191"/>
      <c r="E735" s="213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</row>
    <row r="736">
      <c r="A736" s="221"/>
      <c r="B736" s="191"/>
      <c r="C736" s="191"/>
      <c r="D736" s="191"/>
      <c r="E736" s="213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</row>
    <row r="737">
      <c r="A737" s="221"/>
      <c r="B737" s="191"/>
      <c r="C737" s="191"/>
      <c r="D737" s="191"/>
      <c r="E737" s="213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</row>
    <row r="738">
      <c r="A738" s="221"/>
      <c r="B738" s="191"/>
      <c r="C738" s="191"/>
      <c r="D738" s="191"/>
      <c r="E738" s="213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</row>
    <row r="739">
      <c r="A739" s="221"/>
      <c r="B739" s="191"/>
      <c r="C739" s="191"/>
      <c r="D739" s="191"/>
      <c r="E739" s="213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</row>
    <row r="740">
      <c r="A740" s="221"/>
      <c r="B740" s="191"/>
      <c r="C740" s="191"/>
      <c r="D740" s="191"/>
      <c r="E740" s="213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</row>
    <row r="741">
      <c r="A741" s="221"/>
      <c r="B741" s="191"/>
      <c r="C741" s="191"/>
      <c r="D741" s="191"/>
      <c r="E741" s="213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</row>
    <row r="742">
      <c r="A742" s="221"/>
      <c r="B742" s="191"/>
      <c r="C742" s="191"/>
      <c r="D742" s="191"/>
      <c r="E742" s="213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</row>
    <row r="743">
      <c r="A743" s="221"/>
      <c r="B743" s="191"/>
      <c r="C743" s="191"/>
      <c r="D743" s="191"/>
      <c r="E743" s="213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</row>
    <row r="744">
      <c r="A744" s="221"/>
      <c r="B744" s="191"/>
      <c r="C744" s="191"/>
      <c r="D744" s="191"/>
      <c r="E744" s="213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</row>
    <row r="745">
      <c r="A745" s="221"/>
      <c r="B745" s="191"/>
      <c r="C745" s="191"/>
      <c r="D745" s="191"/>
      <c r="E745" s="213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</row>
    <row r="746">
      <c r="A746" s="221"/>
      <c r="B746" s="191"/>
      <c r="C746" s="191"/>
      <c r="D746" s="191"/>
      <c r="E746" s="213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</row>
    <row r="747">
      <c r="A747" s="221"/>
      <c r="B747" s="191"/>
      <c r="C747" s="191"/>
      <c r="D747" s="191"/>
      <c r="E747" s="213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</row>
    <row r="748">
      <c r="A748" s="221"/>
      <c r="B748" s="191"/>
      <c r="C748" s="191"/>
      <c r="D748" s="191"/>
      <c r="E748" s="213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</row>
    <row r="749">
      <c r="A749" s="221"/>
      <c r="B749" s="191"/>
      <c r="C749" s="191"/>
      <c r="D749" s="191"/>
      <c r="E749" s="213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</row>
    <row r="750">
      <c r="A750" s="221"/>
      <c r="B750" s="191"/>
      <c r="C750" s="191"/>
      <c r="D750" s="191"/>
      <c r="E750" s="213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</row>
    <row r="751">
      <c r="A751" s="221"/>
      <c r="B751" s="191"/>
      <c r="C751" s="191"/>
      <c r="D751" s="191"/>
      <c r="E751" s="213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</row>
    <row r="752">
      <c r="A752" s="221"/>
      <c r="B752" s="191"/>
      <c r="C752" s="191"/>
      <c r="D752" s="191"/>
      <c r="E752" s="213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</row>
    <row r="753">
      <c r="A753" s="221"/>
      <c r="B753" s="191"/>
      <c r="C753" s="191"/>
      <c r="D753" s="191"/>
      <c r="E753" s="213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</row>
    <row r="754">
      <c r="A754" s="221"/>
      <c r="B754" s="191"/>
      <c r="C754" s="191"/>
      <c r="D754" s="191"/>
      <c r="E754" s="213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</row>
    <row r="755">
      <c r="A755" s="221"/>
      <c r="B755" s="191"/>
      <c r="C755" s="191"/>
      <c r="D755" s="191"/>
      <c r="E755" s="213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</row>
    <row r="756">
      <c r="A756" s="221"/>
      <c r="B756" s="191"/>
      <c r="C756" s="191"/>
      <c r="D756" s="191"/>
      <c r="E756" s="213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</row>
    <row r="757">
      <c r="A757" s="221"/>
      <c r="B757" s="191"/>
      <c r="C757" s="191"/>
      <c r="D757" s="191"/>
      <c r="E757" s="213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</row>
    <row r="758">
      <c r="A758" s="221"/>
      <c r="B758" s="191"/>
      <c r="C758" s="191"/>
      <c r="D758" s="191"/>
      <c r="E758" s="213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</row>
    <row r="759">
      <c r="A759" s="221"/>
      <c r="B759" s="191"/>
      <c r="C759" s="191"/>
      <c r="D759" s="191"/>
      <c r="E759" s="213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</row>
    <row r="760">
      <c r="A760" s="221"/>
      <c r="B760" s="191"/>
      <c r="C760" s="191"/>
      <c r="D760" s="191"/>
      <c r="E760" s="213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</row>
    <row r="761">
      <c r="A761" s="221"/>
      <c r="B761" s="191"/>
      <c r="C761" s="191"/>
      <c r="D761" s="191"/>
      <c r="E761" s="213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</row>
    <row r="762">
      <c r="A762" s="221"/>
      <c r="B762" s="191"/>
      <c r="C762" s="191"/>
      <c r="D762" s="191"/>
      <c r="E762" s="213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</row>
    <row r="763">
      <c r="A763" s="221"/>
      <c r="B763" s="191"/>
      <c r="C763" s="191"/>
      <c r="D763" s="191"/>
      <c r="E763" s="213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</row>
    <row r="764">
      <c r="A764" s="221"/>
      <c r="B764" s="191"/>
      <c r="C764" s="191"/>
      <c r="D764" s="191"/>
      <c r="E764" s="213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</row>
    <row r="765">
      <c r="A765" s="221"/>
      <c r="B765" s="191"/>
      <c r="C765" s="191"/>
      <c r="D765" s="191"/>
      <c r="E765" s="213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</row>
    <row r="766">
      <c r="A766" s="221"/>
      <c r="B766" s="191"/>
      <c r="C766" s="191"/>
      <c r="D766" s="191"/>
      <c r="E766" s="213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</row>
    <row r="767">
      <c r="A767" s="221"/>
      <c r="B767" s="191"/>
      <c r="C767" s="191"/>
      <c r="D767" s="191"/>
      <c r="E767" s="213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</row>
    <row r="768">
      <c r="A768" s="221"/>
      <c r="B768" s="191"/>
      <c r="C768" s="191"/>
      <c r="D768" s="191"/>
      <c r="E768" s="213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</row>
    <row r="769">
      <c r="A769" s="221"/>
      <c r="B769" s="191"/>
      <c r="C769" s="191"/>
      <c r="D769" s="191"/>
      <c r="E769" s="213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</row>
    <row r="770">
      <c r="A770" s="221"/>
      <c r="B770" s="191"/>
      <c r="C770" s="191"/>
      <c r="D770" s="191"/>
      <c r="E770" s="213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</row>
    <row r="771">
      <c r="A771" s="221"/>
      <c r="B771" s="191"/>
      <c r="C771" s="191"/>
      <c r="D771" s="191"/>
      <c r="E771" s="213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</row>
    <row r="772">
      <c r="A772" s="221"/>
      <c r="B772" s="191"/>
      <c r="C772" s="191"/>
      <c r="D772" s="191"/>
      <c r="E772" s="213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</row>
    <row r="773">
      <c r="A773" s="221"/>
      <c r="B773" s="191"/>
      <c r="C773" s="191"/>
      <c r="D773" s="191"/>
      <c r="E773" s="213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</row>
    <row r="774">
      <c r="A774" s="221"/>
      <c r="B774" s="191"/>
      <c r="C774" s="191"/>
      <c r="D774" s="191"/>
      <c r="E774" s="213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</row>
    <row r="775">
      <c r="A775" s="221"/>
      <c r="B775" s="191"/>
      <c r="C775" s="191"/>
      <c r="D775" s="191"/>
      <c r="E775" s="213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</row>
    <row r="776">
      <c r="A776" s="221"/>
      <c r="B776" s="191"/>
      <c r="C776" s="191"/>
      <c r="D776" s="191"/>
      <c r="E776" s="213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</row>
    <row r="777">
      <c r="A777" s="221"/>
      <c r="B777" s="191"/>
      <c r="C777" s="191"/>
      <c r="D777" s="191"/>
      <c r="E777" s="213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</row>
    <row r="778">
      <c r="A778" s="221"/>
      <c r="B778" s="191"/>
      <c r="C778" s="191"/>
      <c r="D778" s="191"/>
      <c r="E778" s="213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</row>
    <row r="779">
      <c r="A779" s="221"/>
      <c r="B779" s="191"/>
      <c r="C779" s="191"/>
      <c r="D779" s="191"/>
      <c r="E779" s="213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</row>
    <row r="780">
      <c r="A780" s="221"/>
      <c r="B780" s="191"/>
      <c r="C780" s="191"/>
      <c r="D780" s="191"/>
      <c r="E780" s="213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</row>
    <row r="781">
      <c r="A781" s="221"/>
      <c r="B781" s="191"/>
      <c r="C781" s="191"/>
      <c r="D781" s="191"/>
      <c r="E781" s="213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</row>
    <row r="782">
      <c r="A782" s="221"/>
      <c r="B782" s="191"/>
      <c r="C782" s="191"/>
      <c r="D782" s="191"/>
      <c r="E782" s="213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</row>
    <row r="783">
      <c r="A783" s="221"/>
      <c r="B783" s="191"/>
      <c r="C783" s="191"/>
      <c r="D783" s="191"/>
      <c r="E783" s="213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</row>
    <row r="784">
      <c r="A784" s="221"/>
      <c r="B784" s="191"/>
      <c r="C784" s="191"/>
      <c r="D784" s="191"/>
      <c r="E784" s="213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</row>
    <row r="785">
      <c r="A785" s="221"/>
      <c r="B785" s="191"/>
      <c r="C785" s="191"/>
      <c r="D785" s="191"/>
      <c r="E785" s="213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</row>
    <row r="786">
      <c r="A786" s="221"/>
      <c r="B786" s="191"/>
      <c r="C786" s="191"/>
      <c r="D786" s="191"/>
      <c r="E786" s="213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</row>
    <row r="787">
      <c r="A787" s="221"/>
      <c r="B787" s="191"/>
      <c r="C787" s="191"/>
      <c r="D787" s="191"/>
      <c r="E787" s="213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</row>
    <row r="788">
      <c r="A788" s="221"/>
      <c r="B788" s="191"/>
      <c r="C788" s="191"/>
      <c r="D788" s="191"/>
      <c r="E788" s="213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</row>
    <row r="789">
      <c r="A789" s="221"/>
      <c r="B789" s="191"/>
      <c r="C789" s="191"/>
      <c r="D789" s="191"/>
      <c r="E789" s="213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</row>
    <row r="790">
      <c r="A790" s="221"/>
      <c r="B790" s="191"/>
      <c r="C790" s="191"/>
      <c r="D790" s="191"/>
      <c r="E790" s="213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</row>
    <row r="791">
      <c r="A791" s="221"/>
      <c r="B791" s="191"/>
      <c r="C791" s="191"/>
      <c r="D791" s="191"/>
      <c r="E791" s="213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</row>
    <row r="792">
      <c r="A792" s="221"/>
      <c r="B792" s="191"/>
      <c r="C792" s="191"/>
      <c r="D792" s="191"/>
      <c r="E792" s="213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</row>
    <row r="793">
      <c r="A793" s="221"/>
      <c r="B793" s="191"/>
      <c r="C793" s="191"/>
      <c r="D793" s="191"/>
      <c r="E793" s="213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</row>
    <row r="794">
      <c r="A794" s="221"/>
      <c r="B794" s="191"/>
      <c r="C794" s="191"/>
      <c r="D794" s="191"/>
      <c r="E794" s="213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</row>
    <row r="795">
      <c r="A795" s="221"/>
      <c r="B795" s="191"/>
      <c r="C795" s="191"/>
      <c r="D795" s="191"/>
      <c r="E795" s="213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</row>
    <row r="796">
      <c r="A796" s="221"/>
      <c r="B796" s="191"/>
      <c r="C796" s="191"/>
      <c r="D796" s="191"/>
      <c r="E796" s="213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</row>
    <row r="797">
      <c r="A797" s="221"/>
      <c r="B797" s="191"/>
      <c r="C797" s="191"/>
      <c r="D797" s="191"/>
      <c r="E797" s="213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</row>
    <row r="798">
      <c r="A798" s="221"/>
      <c r="B798" s="191"/>
      <c r="C798" s="191"/>
      <c r="D798" s="191"/>
      <c r="E798" s="213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</row>
    <row r="799">
      <c r="A799" s="221"/>
      <c r="B799" s="191"/>
      <c r="C799" s="191"/>
      <c r="D799" s="191"/>
      <c r="E799" s="213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</row>
    <row r="800">
      <c r="A800" s="221"/>
      <c r="B800" s="191"/>
      <c r="C800" s="191"/>
      <c r="D800" s="191"/>
      <c r="E800" s="213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</row>
    <row r="801">
      <c r="A801" s="221"/>
      <c r="B801" s="191"/>
      <c r="C801" s="191"/>
      <c r="D801" s="191"/>
      <c r="E801" s="213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</row>
    <row r="802">
      <c r="A802" s="221"/>
      <c r="B802" s="191"/>
      <c r="C802" s="191"/>
      <c r="D802" s="191"/>
      <c r="E802" s="213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</row>
    <row r="803">
      <c r="A803" s="221"/>
      <c r="B803" s="191"/>
      <c r="C803" s="191"/>
      <c r="D803" s="191"/>
      <c r="E803" s="213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</row>
    <row r="804">
      <c r="A804" s="221"/>
      <c r="B804" s="191"/>
      <c r="C804" s="191"/>
      <c r="D804" s="191"/>
      <c r="E804" s="213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</row>
    <row r="805">
      <c r="A805" s="221"/>
      <c r="B805" s="191"/>
      <c r="C805" s="191"/>
      <c r="D805" s="191"/>
      <c r="E805" s="213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</row>
    <row r="806">
      <c r="A806" s="221"/>
      <c r="B806" s="191"/>
      <c r="C806" s="191"/>
      <c r="D806" s="191"/>
      <c r="E806" s="213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</row>
    <row r="807">
      <c r="A807" s="221"/>
      <c r="B807" s="191"/>
      <c r="C807" s="191"/>
      <c r="D807" s="191"/>
      <c r="E807" s="213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</row>
    <row r="808">
      <c r="A808" s="221"/>
      <c r="B808" s="191"/>
      <c r="C808" s="191"/>
      <c r="D808" s="191"/>
      <c r="E808" s="213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</row>
    <row r="809">
      <c r="A809" s="221"/>
      <c r="B809" s="191"/>
      <c r="C809" s="191"/>
      <c r="D809" s="191"/>
      <c r="E809" s="213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</row>
    <row r="810">
      <c r="A810" s="221"/>
      <c r="B810" s="191"/>
      <c r="C810" s="191"/>
      <c r="D810" s="191"/>
      <c r="E810" s="213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</row>
    <row r="811">
      <c r="A811" s="221"/>
      <c r="B811" s="191"/>
      <c r="C811" s="191"/>
      <c r="D811" s="191"/>
      <c r="E811" s="213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</row>
    <row r="812">
      <c r="A812" s="221"/>
      <c r="B812" s="191"/>
      <c r="C812" s="191"/>
      <c r="D812" s="191"/>
      <c r="E812" s="213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</row>
    <row r="813">
      <c r="A813" s="221"/>
      <c r="B813" s="191"/>
      <c r="C813" s="191"/>
      <c r="D813" s="191"/>
      <c r="E813" s="213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</row>
    <row r="814">
      <c r="A814" s="221"/>
      <c r="B814" s="191"/>
      <c r="C814" s="191"/>
      <c r="D814" s="191"/>
      <c r="E814" s="213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</row>
    <row r="815">
      <c r="A815" s="221"/>
      <c r="B815" s="191"/>
      <c r="C815" s="191"/>
      <c r="D815" s="191"/>
      <c r="E815" s="213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</row>
    <row r="816">
      <c r="A816" s="221"/>
      <c r="B816" s="191"/>
      <c r="C816" s="191"/>
      <c r="D816" s="191"/>
      <c r="E816" s="213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</row>
    <row r="817">
      <c r="A817" s="221"/>
      <c r="B817" s="191"/>
      <c r="C817" s="191"/>
      <c r="D817" s="191"/>
      <c r="E817" s="213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</row>
    <row r="818">
      <c r="A818" s="221"/>
      <c r="B818" s="191"/>
      <c r="C818" s="191"/>
      <c r="D818" s="191"/>
      <c r="E818" s="213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</row>
    <row r="819">
      <c r="A819" s="221"/>
      <c r="B819" s="191"/>
      <c r="C819" s="191"/>
      <c r="D819" s="191"/>
      <c r="E819" s="213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</row>
    <row r="820">
      <c r="A820" s="221"/>
      <c r="B820" s="191"/>
      <c r="C820" s="191"/>
      <c r="D820" s="191"/>
      <c r="E820" s="213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</row>
    <row r="821">
      <c r="A821" s="221"/>
      <c r="B821" s="191"/>
      <c r="C821" s="191"/>
      <c r="D821" s="191"/>
      <c r="E821" s="213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</row>
    <row r="822">
      <c r="A822" s="221"/>
      <c r="B822" s="191"/>
      <c r="C822" s="191"/>
      <c r="D822" s="191"/>
      <c r="E822" s="213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</row>
    <row r="823">
      <c r="A823" s="221"/>
      <c r="B823" s="191"/>
      <c r="C823" s="191"/>
      <c r="D823" s="191"/>
      <c r="E823" s="213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</row>
    <row r="824">
      <c r="A824" s="221"/>
      <c r="B824" s="191"/>
      <c r="C824" s="191"/>
      <c r="D824" s="191"/>
      <c r="E824" s="213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</row>
    <row r="825">
      <c r="A825" s="221"/>
      <c r="B825" s="191"/>
      <c r="C825" s="191"/>
      <c r="D825" s="191"/>
      <c r="E825" s="213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</row>
    <row r="826">
      <c r="A826" s="221"/>
      <c r="B826" s="191"/>
      <c r="C826" s="191"/>
      <c r="D826" s="191"/>
      <c r="E826" s="213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</row>
    <row r="827">
      <c r="A827" s="221"/>
      <c r="B827" s="191"/>
      <c r="C827" s="191"/>
      <c r="D827" s="191"/>
      <c r="E827" s="213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</row>
    <row r="828">
      <c r="A828" s="221"/>
      <c r="B828" s="191"/>
      <c r="C828" s="191"/>
      <c r="D828" s="191"/>
      <c r="E828" s="213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</row>
    <row r="829">
      <c r="A829" s="221"/>
      <c r="B829" s="191"/>
      <c r="C829" s="191"/>
      <c r="D829" s="191"/>
      <c r="E829" s="213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</row>
    <row r="830">
      <c r="A830" s="221"/>
      <c r="B830" s="191"/>
      <c r="C830" s="191"/>
      <c r="D830" s="191"/>
      <c r="E830" s="213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</row>
    <row r="831">
      <c r="A831" s="221"/>
      <c r="B831" s="191"/>
      <c r="C831" s="191"/>
      <c r="D831" s="191"/>
      <c r="E831" s="213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</row>
    <row r="832">
      <c r="A832" s="221"/>
      <c r="B832" s="191"/>
      <c r="C832" s="191"/>
      <c r="D832" s="191"/>
      <c r="E832" s="213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</row>
    <row r="833">
      <c r="A833" s="221"/>
      <c r="B833" s="191"/>
      <c r="C833" s="191"/>
      <c r="D833" s="191"/>
      <c r="E833" s="213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</row>
    <row r="834">
      <c r="A834" s="221"/>
      <c r="B834" s="191"/>
      <c r="C834" s="191"/>
      <c r="D834" s="191"/>
      <c r="E834" s="213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</row>
    <row r="835">
      <c r="A835" s="221"/>
      <c r="B835" s="191"/>
      <c r="C835" s="191"/>
      <c r="D835" s="191"/>
      <c r="E835" s="213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</row>
    <row r="836">
      <c r="A836" s="221"/>
      <c r="B836" s="191"/>
      <c r="C836" s="191"/>
      <c r="D836" s="191"/>
      <c r="E836" s="213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</row>
    <row r="837">
      <c r="A837" s="221"/>
      <c r="B837" s="191"/>
      <c r="C837" s="191"/>
      <c r="D837" s="191"/>
      <c r="E837" s="213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</row>
    <row r="838">
      <c r="A838" s="221"/>
      <c r="B838" s="191"/>
      <c r="C838" s="191"/>
      <c r="D838" s="191"/>
      <c r="E838" s="213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</row>
    <row r="839">
      <c r="A839" s="221"/>
      <c r="B839" s="191"/>
      <c r="C839" s="191"/>
      <c r="D839" s="191"/>
      <c r="E839" s="213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</row>
    <row r="840">
      <c r="A840" s="221"/>
      <c r="B840" s="191"/>
      <c r="C840" s="191"/>
      <c r="D840" s="191"/>
      <c r="E840" s="213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</row>
    <row r="841">
      <c r="A841" s="221"/>
      <c r="B841" s="191"/>
      <c r="C841" s="191"/>
      <c r="D841" s="191"/>
      <c r="E841" s="213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</row>
    <row r="842">
      <c r="A842" s="221"/>
      <c r="B842" s="191"/>
      <c r="C842" s="191"/>
      <c r="D842" s="191"/>
      <c r="E842" s="213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</row>
    <row r="843">
      <c r="A843" s="221"/>
      <c r="B843" s="191"/>
      <c r="C843" s="191"/>
      <c r="D843" s="191"/>
      <c r="E843" s="213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</row>
    <row r="844">
      <c r="A844" s="221"/>
      <c r="B844" s="191"/>
      <c r="C844" s="191"/>
      <c r="D844" s="191"/>
      <c r="E844" s="213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</row>
    <row r="845">
      <c r="A845" s="221"/>
      <c r="B845" s="191"/>
      <c r="C845" s="191"/>
      <c r="D845" s="191"/>
      <c r="E845" s="213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</row>
    <row r="846">
      <c r="A846" s="221"/>
      <c r="B846" s="191"/>
      <c r="C846" s="191"/>
      <c r="D846" s="191"/>
      <c r="E846" s="213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</row>
    <row r="847">
      <c r="A847" s="221"/>
      <c r="B847" s="191"/>
      <c r="C847" s="191"/>
      <c r="D847" s="191"/>
      <c r="E847" s="213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</row>
    <row r="848">
      <c r="A848" s="221"/>
      <c r="B848" s="191"/>
      <c r="C848" s="191"/>
      <c r="D848" s="191"/>
      <c r="E848" s="213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</row>
    <row r="849">
      <c r="A849" s="221"/>
      <c r="B849" s="191"/>
      <c r="C849" s="191"/>
      <c r="D849" s="191"/>
      <c r="E849" s="213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</row>
    <row r="850">
      <c r="A850" s="221"/>
      <c r="B850" s="191"/>
      <c r="C850" s="191"/>
      <c r="D850" s="191"/>
      <c r="E850" s="213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</row>
    <row r="851">
      <c r="A851" s="221"/>
      <c r="B851" s="191"/>
      <c r="C851" s="191"/>
      <c r="D851" s="191"/>
      <c r="E851" s="213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</row>
    <row r="852">
      <c r="A852" s="221"/>
      <c r="B852" s="191"/>
      <c r="C852" s="191"/>
      <c r="D852" s="191"/>
      <c r="E852" s="213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</row>
    <row r="853">
      <c r="A853" s="221"/>
      <c r="B853" s="191"/>
      <c r="C853" s="191"/>
      <c r="D853" s="191"/>
      <c r="E853" s="213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</row>
    <row r="854">
      <c r="A854" s="221"/>
      <c r="B854" s="191"/>
      <c r="C854" s="191"/>
      <c r="D854" s="191"/>
      <c r="E854" s="213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</row>
    <row r="855">
      <c r="A855" s="221"/>
      <c r="B855" s="191"/>
      <c r="C855" s="191"/>
      <c r="D855" s="191"/>
      <c r="E855" s="213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</row>
    <row r="856">
      <c r="A856" s="221"/>
      <c r="B856" s="191"/>
      <c r="C856" s="191"/>
      <c r="D856" s="191"/>
      <c r="E856" s="213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</row>
    <row r="857">
      <c r="A857" s="221"/>
      <c r="B857" s="191"/>
      <c r="C857" s="191"/>
      <c r="D857" s="191"/>
      <c r="E857" s="213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</row>
    <row r="858">
      <c r="A858" s="221"/>
      <c r="B858" s="191"/>
      <c r="C858" s="191"/>
      <c r="D858" s="191"/>
      <c r="E858" s="213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</row>
    <row r="859">
      <c r="A859" s="221"/>
      <c r="B859" s="191"/>
      <c r="C859" s="191"/>
      <c r="D859" s="191"/>
      <c r="E859" s="213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</row>
    <row r="860">
      <c r="A860" s="221"/>
      <c r="B860" s="191"/>
      <c r="C860" s="191"/>
      <c r="D860" s="191"/>
      <c r="E860" s="213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</row>
    <row r="861">
      <c r="A861" s="221"/>
      <c r="B861" s="191"/>
      <c r="C861" s="191"/>
      <c r="D861" s="191"/>
      <c r="E861" s="213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</row>
    <row r="862">
      <c r="A862" s="221"/>
      <c r="B862" s="191"/>
      <c r="C862" s="191"/>
      <c r="D862" s="191"/>
      <c r="E862" s="213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</row>
    <row r="863">
      <c r="A863" s="221"/>
      <c r="B863" s="191"/>
      <c r="C863" s="191"/>
      <c r="D863" s="191"/>
      <c r="E863" s="213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</row>
    <row r="864">
      <c r="A864" s="221"/>
      <c r="B864" s="191"/>
      <c r="C864" s="191"/>
      <c r="D864" s="191"/>
      <c r="E864" s="213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</row>
    <row r="865">
      <c r="A865" s="221"/>
      <c r="B865" s="191"/>
      <c r="C865" s="191"/>
      <c r="D865" s="191"/>
      <c r="E865" s="213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</row>
    <row r="866">
      <c r="A866" s="221"/>
      <c r="B866" s="191"/>
      <c r="C866" s="191"/>
      <c r="D866" s="191"/>
      <c r="E866" s="213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</row>
    <row r="867">
      <c r="A867" s="221"/>
      <c r="B867" s="191"/>
      <c r="C867" s="191"/>
      <c r="D867" s="191"/>
      <c r="E867" s="213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</row>
    <row r="868">
      <c r="A868" s="221"/>
      <c r="B868" s="191"/>
      <c r="C868" s="191"/>
      <c r="D868" s="191"/>
      <c r="E868" s="213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</row>
    <row r="869">
      <c r="A869" s="221"/>
      <c r="B869" s="191"/>
      <c r="C869" s="191"/>
      <c r="D869" s="191"/>
      <c r="E869" s="213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</row>
    <row r="870">
      <c r="A870" s="221"/>
      <c r="B870" s="191"/>
      <c r="C870" s="191"/>
      <c r="D870" s="191"/>
      <c r="E870" s="213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</row>
    <row r="871">
      <c r="A871" s="221"/>
      <c r="B871" s="191"/>
      <c r="C871" s="191"/>
      <c r="D871" s="191"/>
      <c r="E871" s="213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</row>
    <row r="872">
      <c r="A872" s="221"/>
      <c r="B872" s="191"/>
      <c r="C872" s="191"/>
      <c r="D872" s="191"/>
      <c r="E872" s="213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</row>
    <row r="873">
      <c r="A873" s="221"/>
      <c r="B873" s="191"/>
      <c r="C873" s="191"/>
      <c r="D873" s="191"/>
      <c r="E873" s="213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</row>
    <row r="874">
      <c r="A874" s="221"/>
      <c r="B874" s="191"/>
      <c r="C874" s="191"/>
      <c r="D874" s="191"/>
      <c r="E874" s="213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</row>
    <row r="875">
      <c r="A875" s="221"/>
      <c r="B875" s="191"/>
      <c r="C875" s="191"/>
      <c r="D875" s="191"/>
      <c r="E875" s="213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</row>
    <row r="876">
      <c r="A876" s="221"/>
      <c r="B876" s="191"/>
      <c r="C876" s="191"/>
      <c r="D876" s="191"/>
      <c r="E876" s="213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</row>
    <row r="877">
      <c r="A877" s="221"/>
      <c r="B877" s="191"/>
      <c r="C877" s="191"/>
      <c r="D877" s="191"/>
      <c r="E877" s="213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</row>
    <row r="878">
      <c r="A878" s="221"/>
      <c r="B878" s="191"/>
      <c r="C878" s="191"/>
      <c r="D878" s="191"/>
      <c r="E878" s="213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</row>
    <row r="879">
      <c r="A879" s="221"/>
      <c r="B879" s="191"/>
      <c r="C879" s="191"/>
      <c r="D879" s="191"/>
      <c r="E879" s="213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</row>
    <row r="880">
      <c r="A880" s="221"/>
      <c r="B880" s="191"/>
      <c r="C880" s="191"/>
      <c r="D880" s="191"/>
      <c r="E880" s="213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</row>
    <row r="881">
      <c r="A881" s="221"/>
      <c r="B881" s="191"/>
      <c r="C881" s="191"/>
      <c r="D881" s="191"/>
      <c r="E881" s="213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</row>
    <row r="882">
      <c r="A882" s="221"/>
      <c r="B882" s="191"/>
      <c r="C882" s="191"/>
      <c r="D882" s="191"/>
      <c r="E882" s="213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</row>
    <row r="883">
      <c r="A883" s="221"/>
      <c r="B883" s="191"/>
      <c r="C883" s="191"/>
      <c r="D883" s="191"/>
      <c r="E883" s="213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</row>
    <row r="884">
      <c r="A884" s="221"/>
      <c r="B884" s="191"/>
      <c r="C884" s="191"/>
      <c r="D884" s="191"/>
      <c r="E884" s="213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</row>
    <row r="885">
      <c r="A885" s="221"/>
      <c r="B885" s="191"/>
      <c r="C885" s="191"/>
      <c r="D885" s="191"/>
      <c r="E885" s="213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</row>
    <row r="886">
      <c r="A886" s="221"/>
      <c r="B886" s="191"/>
      <c r="C886" s="191"/>
      <c r="D886" s="191"/>
      <c r="E886" s="213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</row>
    <row r="887">
      <c r="A887" s="221"/>
      <c r="B887" s="191"/>
      <c r="C887" s="191"/>
      <c r="D887" s="191"/>
      <c r="E887" s="213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</row>
    <row r="888">
      <c r="A888" s="221"/>
      <c r="B888" s="191"/>
      <c r="C888" s="191"/>
      <c r="D888" s="191"/>
      <c r="E888" s="213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</row>
    <row r="889">
      <c r="A889" s="221"/>
      <c r="B889" s="191"/>
      <c r="C889" s="191"/>
      <c r="D889" s="191"/>
      <c r="E889" s="213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</row>
    <row r="890">
      <c r="A890" s="221"/>
      <c r="B890" s="191"/>
      <c r="C890" s="191"/>
      <c r="D890" s="191"/>
      <c r="E890" s="213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</row>
    <row r="891">
      <c r="A891" s="221"/>
      <c r="B891" s="191"/>
      <c r="C891" s="191"/>
      <c r="D891" s="191"/>
      <c r="E891" s="213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</row>
    <row r="892">
      <c r="A892" s="221"/>
      <c r="B892" s="191"/>
      <c r="C892" s="191"/>
      <c r="D892" s="191"/>
      <c r="E892" s="213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</row>
    <row r="893">
      <c r="A893" s="221"/>
      <c r="B893" s="191"/>
      <c r="C893" s="191"/>
      <c r="D893" s="191"/>
      <c r="E893" s="213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</row>
    <row r="894">
      <c r="A894" s="221"/>
      <c r="B894" s="191"/>
      <c r="C894" s="191"/>
      <c r="D894" s="191"/>
      <c r="E894" s="213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</row>
    <row r="895">
      <c r="A895" s="221"/>
      <c r="B895" s="191"/>
      <c r="C895" s="191"/>
      <c r="D895" s="191"/>
      <c r="E895" s="213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</row>
    <row r="896">
      <c r="A896" s="221"/>
      <c r="B896" s="191"/>
      <c r="C896" s="191"/>
      <c r="D896" s="191"/>
      <c r="E896" s="213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</row>
    <row r="897">
      <c r="A897" s="221"/>
      <c r="B897" s="191"/>
      <c r="C897" s="191"/>
      <c r="D897" s="191"/>
      <c r="E897" s="213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</row>
    <row r="898">
      <c r="A898" s="221"/>
      <c r="B898" s="191"/>
      <c r="C898" s="191"/>
      <c r="D898" s="191"/>
      <c r="E898" s="213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</row>
    <row r="899">
      <c r="A899" s="221"/>
      <c r="B899" s="191"/>
      <c r="C899" s="191"/>
      <c r="D899" s="191"/>
      <c r="E899" s="213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</row>
    <row r="900">
      <c r="A900" s="221"/>
      <c r="B900" s="191"/>
      <c r="C900" s="191"/>
      <c r="D900" s="191"/>
      <c r="E900" s="213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</row>
    <row r="901">
      <c r="A901" s="221"/>
      <c r="B901" s="191"/>
      <c r="C901" s="191"/>
      <c r="D901" s="191"/>
      <c r="E901" s="213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</row>
    <row r="902">
      <c r="A902" s="221"/>
      <c r="B902" s="191"/>
      <c r="C902" s="191"/>
      <c r="D902" s="191"/>
      <c r="E902" s="213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</row>
    <row r="903">
      <c r="A903" s="221"/>
      <c r="B903" s="191"/>
      <c r="C903" s="191"/>
      <c r="D903" s="191"/>
      <c r="E903" s="213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</row>
    <row r="904">
      <c r="A904" s="221"/>
      <c r="B904" s="191"/>
      <c r="C904" s="191"/>
      <c r="D904" s="191"/>
      <c r="E904" s="213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</row>
    <row r="905">
      <c r="A905" s="221"/>
      <c r="B905" s="191"/>
      <c r="C905" s="191"/>
      <c r="D905" s="191"/>
      <c r="E905" s="213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</row>
    <row r="906">
      <c r="A906" s="221"/>
      <c r="B906" s="191"/>
      <c r="C906" s="191"/>
      <c r="D906" s="191"/>
      <c r="E906" s="213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</row>
    <row r="907">
      <c r="A907" s="221"/>
      <c r="B907" s="191"/>
      <c r="C907" s="191"/>
      <c r="D907" s="191"/>
      <c r="E907" s="213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</row>
    <row r="908">
      <c r="A908" s="221"/>
      <c r="B908" s="191"/>
      <c r="C908" s="191"/>
      <c r="D908" s="191"/>
      <c r="E908" s="213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</row>
    <row r="909">
      <c r="A909" s="221"/>
      <c r="B909" s="191"/>
      <c r="C909" s="191"/>
      <c r="D909" s="191"/>
      <c r="E909" s="213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</row>
    <row r="910">
      <c r="A910" s="221"/>
      <c r="B910" s="191"/>
      <c r="C910" s="191"/>
      <c r="D910" s="191"/>
      <c r="E910" s="213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</row>
    <row r="911">
      <c r="A911" s="221"/>
      <c r="B911" s="191"/>
      <c r="C911" s="191"/>
      <c r="D911" s="191"/>
      <c r="E911" s="213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</row>
    <row r="912">
      <c r="A912" s="221"/>
      <c r="B912" s="191"/>
      <c r="C912" s="191"/>
      <c r="D912" s="191"/>
      <c r="E912" s="213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</row>
    <row r="913">
      <c r="A913" s="221"/>
      <c r="B913" s="191"/>
      <c r="C913" s="191"/>
      <c r="D913" s="191"/>
      <c r="E913" s="213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</row>
    <row r="914">
      <c r="A914" s="221"/>
      <c r="B914" s="191"/>
      <c r="C914" s="191"/>
      <c r="D914" s="191"/>
      <c r="E914" s="213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</row>
    <row r="915">
      <c r="A915" s="221"/>
      <c r="B915" s="191"/>
      <c r="C915" s="191"/>
      <c r="D915" s="191"/>
      <c r="E915" s="213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</row>
    <row r="916">
      <c r="A916" s="221"/>
      <c r="B916" s="191"/>
      <c r="C916" s="191"/>
      <c r="D916" s="191"/>
      <c r="E916" s="213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</row>
    <row r="917">
      <c r="A917" s="221"/>
      <c r="B917" s="191"/>
      <c r="C917" s="191"/>
      <c r="D917" s="191"/>
      <c r="E917" s="213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</row>
    <row r="918">
      <c r="A918" s="221"/>
      <c r="B918" s="191"/>
      <c r="C918" s="191"/>
      <c r="D918" s="191"/>
      <c r="E918" s="213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</row>
    <row r="919">
      <c r="A919" s="221"/>
      <c r="B919" s="191"/>
      <c r="C919" s="191"/>
      <c r="D919" s="191"/>
      <c r="E919" s="213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</row>
    <row r="920">
      <c r="A920" s="221"/>
      <c r="B920" s="191"/>
      <c r="C920" s="191"/>
      <c r="D920" s="191"/>
      <c r="E920" s="213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</row>
    <row r="921">
      <c r="A921" s="221"/>
      <c r="B921" s="191"/>
      <c r="C921" s="191"/>
      <c r="D921" s="191"/>
      <c r="E921" s="213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</row>
    <row r="922">
      <c r="A922" s="221"/>
      <c r="B922" s="191"/>
      <c r="C922" s="191"/>
      <c r="D922" s="191"/>
      <c r="E922" s="213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</row>
    <row r="923">
      <c r="A923" s="221"/>
      <c r="B923" s="191"/>
      <c r="C923" s="191"/>
      <c r="D923" s="191"/>
      <c r="E923" s="213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</row>
    <row r="924">
      <c r="A924" s="221"/>
      <c r="B924" s="191"/>
      <c r="C924" s="191"/>
      <c r="D924" s="191"/>
      <c r="E924" s="213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</row>
    <row r="925">
      <c r="A925" s="221"/>
      <c r="B925" s="191"/>
      <c r="C925" s="191"/>
      <c r="D925" s="191"/>
      <c r="E925" s="213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</row>
    <row r="926">
      <c r="A926" s="221"/>
      <c r="B926" s="191"/>
      <c r="C926" s="191"/>
      <c r="D926" s="191"/>
      <c r="E926" s="213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</row>
    <row r="927">
      <c r="A927" s="221"/>
      <c r="B927" s="191"/>
      <c r="C927" s="191"/>
      <c r="D927" s="191"/>
      <c r="E927" s="213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</row>
    <row r="928">
      <c r="A928" s="221"/>
      <c r="B928" s="191"/>
      <c r="C928" s="191"/>
      <c r="D928" s="191"/>
      <c r="E928" s="213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</row>
    <row r="929">
      <c r="A929" s="221"/>
      <c r="B929" s="191"/>
      <c r="C929" s="191"/>
      <c r="D929" s="191"/>
      <c r="E929" s="213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</row>
    <row r="930">
      <c r="A930" s="221"/>
      <c r="B930" s="191"/>
      <c r="C930" s="191"/>
      <c r="D930" s="191"/>
      <c r="E930" s="213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</row>
    <row r="931">
      <c r="A931" s="221"/>
      <c r="B931" s="191"/>
      <c r="C931" s="191"/>
      <c r="D931" s="191"/>
      <c r="E931" s="213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</row>
    <row r="932">
      <c r="A932" s="221"/>
      <c r="B932" s="191"/>
      <c r="C932" s="191"/>
      <c r="D932" s="191"/>
      <c r="E932" s="213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</row>
    <row r="933">
      <c r="A933" s="221"/>
      <c r="B933" s="191"/>
      <c r="C933" s="191"/>
      <c r="D933" s="191"/>
      <c r="E933" s="213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</row>
    <row r="934">
      <c r="A934" s="221"/>
      <c r="B934" s="191"/>
      <c r="C934" s="191"/>
      <c r="D934" s="191"/>
      <c r="E934" s="213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</row>
    <row r="935">
      <c r="A935" s="221"/>
      <c r="B935" s="191"/>
      <c r="C935" s="191"/>
      <c r="D935" s="191"/>
      <c r="E935" s="213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</row>
    <row r="936">
      <c r="A936" s="221"/>
      <c r="B936" s="191"/>
      <c r="C936" s="191"/>
      <c r="D936" s="191"/>
      <c r="E936" s="213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</row>
    <row r="937">
      <c r="A937" s="221"/>
      <c r="B937" s="191"/>
      <c r="C937" s="191"/>
      <c r="D937" s="191"/>
      <c r="E937" s="213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</row>
    <row r="938">
      <c r="A938" s="221"/>
      <c r="B938" s="191"/>
      <c r="C938" s="191"/>
      <c r="D938" s="191"/>
      <c r="E938" s="213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</row>
    <row r="939">
      <c r="A939" s="221"/>
      <c r="B939" s="191"/>
      <c r="C939" s="191"/>
      <c r="D939" s="191"/>
      <c r="E939" s="213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</row>
    <row r="940">
      <c r="A940" s="221"/>
      <c r="B940" s="191"/>
      <c r="C940" s="191"/>
      <c r="D940" s="191"/>
      <c r="E940" s="213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</row>
    <row r="941">
      <c r="A941" s="221"/>
      <c r="B941" s="191"/>
      <c r="C941" s="191"/>
      <c r="D941" s="191"/>
      <c r="E941" s="213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</row>
    <row r="942">
      <c r="A942" s="221"/>
      <c r="B942" s="191"/>
      <c r="C942" s="191"/>
      <c r="D942" s="191"/>
      <c r="E942" s="213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</row>
    <row r="943">
      <c r="A943" s="221"/>
      <c r="B943" s="191"/>
      <c r="C943" s="191"/>
      <c r="D943" s="191"/>
      <c r="E943" s="213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</row>
    <row r="944">
      <c r="A944" s="221"/>
      <c r="B944" s="191"/>
      <c r="C944" s="191"/>
      <c r="D944" s="191"/>
      <c r="E944" s="213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</row>
    <row r="945">
      <c r="A945" s="221"/>
      <c r="B945" s="191"/>
      <c r="C945" s="191"/>
      <c r="D945" s="191"/>
      <c r="E945" s="213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</row>
    <row r="946">
      <c r="A946" s="221"/>
      <c r="B946" s="191"/>
      <c r="C946" s="191"/>
      <c r="D946" s="191"/>
      <c r="E946" s="213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</row>
    <row r="947">
      <c r="A947" s="221"/>
      <c r="B947" s="191"/>
      <c r="C947" s="191"/>
      <c r="D947" s="191"/>
      <c r="E947" s="213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</row>
    <row r="948">
      <c r="A948" s="221"/>
      <c r="B948" s="191"/>
      <c r="C948" s="191"/>
      <c r="D948" s="191"/>
      <c r="E948" s="213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</row>
    <row r="949">
      <c r="A949" s="221"/>
      <c r="B949" s="191"/>
      <c r="C949" s="191"/>
      <c r="D949" s="191"/>
      <c r="E949" s="213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</row>
    <row r="950">
      <c r="A950" s="221"/>
      <c r="B950" s="191"/>
      <c r="C950" s="191"/>
      <c r="D950" s="191"/>
      <c r="E950" s="213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</row>
    <row r="951">
      <c r="A951" s="221"/>
      <c r="B951" s="191"/>
      <c r="C951" s="191"/>
      <c r="D951" s="191"/>
      <c r="E951" s="213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</row>
    <row r="952">
      <c r="A952" s="221"/>
      <c r="B952" s="191"/>
      <c r="C952" s="191"/>
      <c r="D952" s="191"/>
      <c r="E952" s="213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</row>
    <row r="953">
      <c r="A953" s="221"/>
      <c r="B953" s="191"/>
      <c r="C953" s="191"/>
      <c r="D953" s="191"/>
      <c r="E953" s="213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</row>
    <row r="954">
      <c r="A954" s="221"/>
      <c r="B954" s="191"/>
      <c r="C954" s="191"/>
      <c r="D954" s="191"/>
      <c r="E954" s="213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</row>
    <row r="955">
      <c r="A955" s="221"/>
      <c r="B955" s="191"/>
      <c r="C955" s="191"/>
      <c r="D955" s="191"/>
      <c r="E955" s="213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</row>
    <row r="956">
      <c r="A956" s="221"/>
      <c r="B956" s="191"/>
      <c r="C956" s="191"/>
      <c r="D956" s="191"/>
      <c r="E956" s="213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</row>
    <row r="957">
      <c r="A957" s="221"/>
      <c r="B957" s="191"/>
      <c r="C957" s="191"/>
      <c r="D957" s="191"/>
      <c r="E957" s="213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</row>
    <row r="958">
      <c r="A958" s="221"/>
      <c r="B958" s="191"/>
      <c r="C958" s="191"/>
      <c r="D958" s="191"/>
      <c r="E958" s="213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</row>
    <row r="959">
      <c r="A959" s="221"/>
      <c r="B959" s="191"/>
      <c r="C959" s="191"/>
      <c r="D959" s="191"/>
      <c r="E959" s="213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</row>
    <row r="960">
      <c r="A960" s="221"/>
      <c r="B960" s="191"/>
      <c r="C960" s="191"/>
      <c r="D960" s="191"/>
      <c r="E960" s="213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</row>
    <row r="961">
      <c r="A961" s="221"/>
      <c r="B961" s="191"/>
      <c r="C961" s="191"/>
      <c r="D961" s="191"/>
      <c r="E961" s="213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</row>
    <row r="962">
      <c r="A962" s="221"/>
      <c r="B962" s="191"/>
      <c r="C962" s="191"/>
      <c r="D962" s="191"/>
      <c r="E962" s="213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</row>
    <row r="963">
      <c r="A963" s="221"/>
      <c r="B963" s="191"/>
      <c r="C963" s="191"/>
      <c r="D963" s="191"/>
      <c r="E963" s="213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</row>
    <row r="964">
      <c r="A964" s="221"/>
      <c r="B964" s="191"/>
      <c r="C964" s="191"/>
      <c r="D964" s="191"/>
      <c r="E964" s="213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</row>
    <row r="965">
      <c r="A965" s="221"/>
      <c r="B965" s="191"/>
      <c r="C965" s="191"/>
      <c r="D965" s="191"/>
      <c r="E965" s="213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</row>
    <row r="966">
      <c r="A966" s="221"/>
      <c r="B966" s="191"/>
      <c r="C966" s="191"/>
      <c r="D966" s="191"/>
      <c r="E966" s="213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</row>
    <row r="967">
      <c r="A967" s="221"/>
      <c r="B967" s="191"/>
      <c r="C967" s="191"/>
      <c r="D967" s="191"/>
      <c r="E967" s="213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</row>
    <row r="968">
      <c r="A968" s="221"/>
      <c r="B968" s="191"/>
      <c r="C968" s="191"/>
      <c r="D968" s="191"/>
      <c r="E968" s="213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</row>
    <row r="969">
      <c r="A969" s="221"/>
      <c r="B969" s="191"/>
      <c r="C969" s="191"/>
      <c r="D969" s="191"/>
      <c r="E969" s="213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</row>
    <row r="970">
      <c r="A970" s="221"/>
      <c r="B970" s="191"/>
      <c r="C970" s="191"/>
      <c r="D970" s="191"/>
      <c r="E970" s="213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</row>
    <row r="971">
      <c r="A971" s="221"/>
      <c r="B971" s="191"/>
      <c r="C971" s="191"/>
      <c r="D971" s="191"/>
      <c r="E971" s="213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</row>
    <row r="972">
      <c r="A972" s="221"/>
      <c r="B972" s="191"/>
      <c r="C972" s="191"/>
      <c r="D972" s="191"/>
      <c r="E972" s="213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</row>
    <row r="973">
      <c r="A973" s="221"/>
      <c r="B973" s="191"/>
      <c r="C973" s="191"/>
      <c r="D973" s="191"/>
      <c r="E973" s="213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</row>
    <row r="974">
      <c r="A974" s="221"/>
      <c r="B974" s="191"/>
      <c r="C974" s="191"/>
      <c r="D974" s="191"/>
      <c r="E974" s="213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</row>
    <row r="975">
      <c r="A975" s="221"/>
      <c r="B975" s="191"/>
      <c r="C975" s="191"/>
      <c r="D975" s="191"/>
      <c r="E975" s="213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</row>
    <row r="976">
      <c r="A976" s="221"/>
      <c r="B976" s="191"/>
      <c r="C976" s="191"/>
      <c r="D976" s="191"/>
      <c r="E976" s="213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</row>
    <row r="977">
      <c r="A977" s="221"/>
      <c r="B977" s="191"/>
      <c r="C977" s="191"/>
      <c r="D977" s="191"/>
      <c r="E977" s="213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</row>
    <row r="978">
      <c r="A978" s="221"/>
      <c r="B978" s="191"/>
      <c r="C978" s="191"/>
      <c r="D978" s="191"/>
      <c r="E978" s="213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</row>
    <row r="979">
      <c r="A979" s="221"/>
      <c r="B979" s="191"/>
      <c r="C979" s="191"/>
      <c r="D979" s="191"/>
      <c r="E979" s="213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</row>
    <row r="980">
      <c r="A980" s="221"/>
      <c r="B980" s="191"/>
      <c r="C980" s="191"/>
      <c r="D980" s="191"/>
      <c r="E980" s="213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</row>
    <row r="981">
      <c r="A981" s="221"/>
      <c r="B981" s="191"/>
      <c r="C981" s="191"/>
      <c r="D981" s="191"/>
      <c r="E981" s="213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</row>
    <row r="982">
      <c r="A982" s="221"/>
      <c r="B982" s="191"/>
      <c r="C982" s="191"/>
      <c r="D982" s="191"/>
      <c r="E982" s="213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</row>
    <row r="983">
      <c r="A983" s="221"/>
      <c r="B983" s="191"/>
      <c r="C983" s="191"/>
      <c r="D983" s="191"/>
      <c r="E983" s="213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</row>
    <row r="984">
      <c r="A984" s="221"/>
      <c r="B984" s="191"/>
      <c r="C984" s="191"/>
      <c r="D984" s="191"/>
      <c r="E984" s="213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</row>
    <row r="985">
      <c r="A985" s="221"/>
      <c r="B985" s="191"/>
      <c r="C985" s="191"/>
      <c r="D985" s="191"/>
      <c r="E985" s="213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</row>
    <row r="986">
      <c r="A986" s="221"/>
      <c r="B986" s="191"/>
      <c r="C986" s="191"/>
      <c r="D986" s="191"/>
      <c r="E986" s="213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</row>
    <row r="987">
      <c r="A987" s="221"/>
      <c r="B987" s="191"/>
      <c r="C987" s="191"/>
      <c r="D987" s="191"/>
      <c r="E987" s="213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</row>
    <row r="988">
      <c r="A988" s="221"/>
      <c r="B988" s="191"/>
      <c r="C988" s="191"/>
      <c r="D988" s="191"/>
      <c r="E988" s="213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</row>
  </sheetData>
  <hyperlinks>
    <hyperlink r:id="rId1" ref="F3"/>
    <hyperlink r:id="rId2" ref="F35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1.0</v>
      </c>
      <c r="B1" s="85" t="s">
        <v>88</v>
      </c>
      <c r="C1" s="85" t="s">
        <v>660</v>
      </c>
      <c r="D1" s="89" t="s">
        <v>661</v>
      </c>
      <c r="E1" s="194" t="s">
        <v>91</v>
      </c>
    </row>
    <row r="2">
      <c r="A2" s="11">
        <v>2.0</v>
      </c>
      <c r="B2" s="89" t="s">
        <v>141</v>
      </c>
      <c r="C2" s="89" t="s">
        <v>663</v>
      </c>
      <c r="D2" s="89" t="s">
        <v>664</v>
      </c>
      <c r="E2" s="196" t="s">
        <v>142</v>
      </c>
    </row>
    <row r="3">
      <c r="A3" s="11">
        <v>3.0</v>
      </c>
      <c r="B3" s="85" t="s">
        <v>390</v>
      </c>
      <c r="C3" s="85" t="s">
        <v>665</v>
      </c>
      <c r="D3" s="89" t="s">
        <v>666</v>
      </c>
      <c r="E3" s="94" t="s">
        <v>103</v>
      </c>
    </row>
    <row r="4">
      <c r="A4" s="11">
        <v>4.0</v>
      </c>
      <c r="B4" s="74" t="s">
        <v>112</v>
      </c>
      <c r="C4" s="85" t="s">
        <v>667</v>
      </c>
      <c r="D4" s="85" t="s">
        <v>668</v>
      </c>
      <c r="E4" s="198" t="s">
        <v>114</v>
      </c>
    </row>
    <row r="5">
      <c r="A5" s="11">
        <v>5.0</v>
      </c>
      <c r="B5" s="85" t="s">
        <v>116</v>
      </c>
      <c r="C5" s="89" t="s">
        <v>669</v>
      </c>
      <c r="D5" s="89" t="s">
        <v>670</v>
      </c>
      <c r="E5" s="85" t="s">
        <v>118</v>
      </c>
    </row>
    <row r="6">
      <c r="A6" s="11">
        <v>6.0</v>
      </c>
      <c r="B6" s="87" t="s">
        <v>134</v>
      </c>
      <c r="C6" s="89" t="s">
        <v>671</v>
      </c>
      <c r="D6" s="89" t="s">
        <v>672</v>
      </c>
      <c r="E6" s="87" t="s">
        <v>136</v>
      </c>
    </row>
    <row r="7">
      <c r="A7" s="11">
        <v>7.0</v>
      </c>
      <c r="B7" s="87" t="s">
        <v>94</v>
      </c>
      <c r="C7" s="85" t="s">
        <v>667</v>
      </c>
      <c r="D7" s="87" t="s">
        <v>673</v>
      </c>
      <c r="E7" s="94" t="s">
        <v>98</v>
      </c>
    </row>
    <row r="8">
      <c r="A8" s="11">
        <v>8.0</v>
      </c>
      <c r="B8" s="94" t="s">
        <v>391</v>
      </c>
      <c r="C8" s="94" t="s">
        <v>669</v>
      </c>
      <c r="D8" s="87" t="s">
        <v>674</v>
      </c>
      <c r="E8" s="161" t="s">
        <v>675</v>
      </c>
    </row>
    <row r="9">
      <c r="A9" s="11">
        <v>9.0</v>
      </c>
      <c r="B9" s="87" t="s">
        <v>121</v>
      </c>
      <c r="C9" s="124" t="s">
        <v>676</v>
      </c>
      <c r="D9" s="87" t="s">
        <v>677</v>
      </c>
      <c r="E9" s="87" t="s">
        <v>125</v>
      </c>
    </row>
    <row r="10">
      <c r="A10" s="11">
        <v>10.0</v>
      </c>
      <c r="B10" s="92" t="s">
        <v>128</v>
      </c>
      <c r="C10" s="94" t="s">
        <v>678</v>
      </c>
      <c r="D10" s="90" t="s">
        <v>679</v>
      </c>
      <c r="E10" s="90" t="s">
        <v>132</v>
      </c>
    </row>
    <row r="11">
      <c r="A11" s="11">
        <v>11.0</v>
      </c>
      <c r="B11" s="87" t="s">
        <v>146</v>
      </c>
      <c r="C11" s="124" t="s">
        <v>676</v>
      </c>
      <c r="D11" s="87" t="s">
        <v>680</v>
      </c>
      <c r="E11" s="87" t="s">
        <v>148</v>
      </c>
    </row>
    <row r="12">
      <c r="A12" s="11">
        <v>12.0</v>
      </c>
      <c r="B12" s="90" t="s">
        <v>151</v>
      </c>
      <c r="C12" s="125" t="s">
        <v>681</v>
      </c>
      <c r="D12" s="90" t="s">
        <v>682</v>
      </c>
      <c r="E12" s="90" t="s">
        <v>155</v>
      </c>
    </row>
    <row r="13">
      <c r="A13" s="11">
        <v>13.0</v>
      </c>
      <c r="B13" s="95" t="s">
        <v>162</v>
      </c>
      <c r="C13" s="125" t="s">
        <v>683</v>
      </c>
      <c r="D13" s="201" t="s">
        <v>684</v>
      </c>
      <c r="E13" s="203" t="s">
        <v>161</v>
      </c>
    </row>
    <row r="14">
      <c r="A14" s="11">
        <v>14.0</v>
      </c>
      <c r="B14" s="90" t="s">
        <v>164</v>
      </c>
      <c r="C14" s="94" t="s">
        <v>685</v>
      </c>
      <c r="D14" s="87" t="s">
        <v>686</v>
      </c>
      <c r="E14" s="90" t="s">
        <v>166</v>
      </c>
    </row>
    <row r="15">
      <c r="A15" s="11">
        <v>15.0</v>
      </c>
      <c r="B15" s="87" t="s">
        <v>168</v>
      </c>
      <c r="C15" s="91" t="s">
        <v>687</v>
      </c>
      <c r="D15" s="87" t="s">
        <v>688</v>
      </c>
      <c r="E15" s="90" t="s">
        <v>170</v>
      </c>
    </row>
    <row r="16">
      <c r="A16" s="11">
        <v>16.0</v>
      </c>
      <c r="B16" s="87" t="s">
        <v>172</v>
      </c>
      <c r="C16" s="124" t="s">
        <v>676</v>
      </c>
      <c r="D16" s="87" t="s">
        <v>689</v>
      </c>
      <c r="E16" s="87" t="s">
        <v>174</v>
      </c>
    </row>
    <row r="17">
      <c r="A17" s="11">
        <v>17.0</v>
      </c>
      <c r="B17" s="87" t="s">
        <v>178</v>
      </c>
      <c r="C17" s="94" t="s">
        <v>690</v>
      </c>
      <c r="D17" s="90" t="s">
        <v>691</v>
      </c>
      <c r="E17" s="87" t="s">
        <v>181</v>
      </c>
    </row>
    <row r="18">
      <c r="A18" s="11">
        <v>18.0</v>
      </c>
      <c r="B18" s="87" t="s">
        <v>183</v>
      </c>
      <c r="C18" s="94" t="s">
        <v>692</v>
      </c>
      <c r="D18" s="87" t="s">
        <v>693</v>
      </c>
      <c r="E18" s="87" t="s">
        <v>185</v>
      </c>
    </row>
    <row r="19">
      <c r="A19" s="11">
        <v>19.0</v>
      </c>
      <c r="B19" s="91" t="s">
        <v>197</v>
      </c>
      <c r="C19" s="204" t="s">
        <v>694</v>
      </c>
      <c r="D19" s="88" t="s">
        <v>695</v>
      </c>
      <c r="E19" s="88" t="s">
        <v>199</v>
      </c>
    </row>
    <row r="20">
      <c r="A20" s="11">
        <v>20.0</v>
      </c>
      <c r="B20" s="90" t="s">
        <v>191</v>
      </c>
      <c r="C20" s="91" t="s">
        <v>696</v>
      </c>
      <c r="D20" s="90" t="s">
        <v>697</v>
      </c>
      <c r="E20" s="90" t="s">
        <v>195</v>
      </c>
    </row>
    <row r="21">
      <c r="A21" s="11">
        <v>21.0</v>
      </c>
      <c r="B21" s="87" t="s">
        <v>207</v>
      </c>
      <c r="C21" s="89" t="s">
        <v>669</v>
      </c>
      <c r="D21" s="87" t="s">
        <v>698</v>
      </c>
      <c r="E21" s="87" t="s">
        <v>209</v>
      </c>
    </row>
    <row r="22">
      <c r="A22" s="11">
        <v>22.0</v>
      </c>
      <c r="B22" s="87" t="s">
        <v>212</v>
      </c>
      <c r="C22" s="125" t="s">
        <v>699</v>
      </c>
      <c r="D22" s="87" t="s">
        <v>700</v>
      </c>
      <c r="E22" s="90" t="s">
        <v>215</v>
      </c>
    </row>
    <row r="23">
      <c r="A23" s="11">
        <v>23.0</v>
      </c>
      <c r="B23" s="87" t="s">
        <v>218</v>
      </c>
      <c r="C23" s="91" t="s">
        <v>701</v>
      </c>
      <c r="D23" s="87" t="s">
        <v>702</v>
      </c>
      <c r="E23" s="91" t="s">
        <v>222</v>
      </c>
    </row>
    <row r="24">
      <c r="A24" s="11">
        <v>24.0</v>
      </c>
      <c r="B24" s="87" t="s">
        <v>233</v>
      </c>
      <c r="C24" s="85" t="s">
        <v>667</v>
      </c>
      <c r="D24" s="87" t="s">
        <v>703</v>
      </c>
      <c r="E24" s="87" t="s">
        <v>235</v>
      </c>
    </row>
    <row r="25">
      <c r="A25" s="11">
        <v>25.0</v>
      </c>
      <c r="B25" s="85" t="s">
        <v>251</v>
      </c>
      <c r="C25" s="85"/>
      <c r="D25" s="89" t="s">
        <v>704</v>
      </c>
      <c r="E25" s="85" t="s">
        <v>253</v>
      </c>
    </row>
    <row r="26">
      <c r="A26" s="11">
        <v>26.0</v>
      </c>
      <c r="B26" s="90" t="s">
        <v>241</v>
      </c>
      <c r="C26" s="85" t="s">
        <v>667</v>
      </c>
      <c r="D26" s="87" t="s">
        <v>705</v>
      </c>
      <c r="E26" s="90" t="s">
        <v>243</v>
      </c>
    </row>
    <row r="27">
      <c r="A27" s="11">
        <v>27.0</v>
      </c>
      <c r="B27" s="90" t="s">
        <v>255</v>
      </c>
      <c r="C27" s="125" t="s">
        <v>676</v>
      </c>
      <c r="D27" s="87" t="s">
        <v>706</v>
      </c>
      <c r="E27" s="90" t="s">
        <v>258</v>
      </c>
    </row>
    <row r="28">
      <c r="A28" s="11">
        <v>28.0</v>
      </c>
      <c r="B28" s="87" t="s">
        <v>261</v>
      </c>
      <c r="C28" s="94" t="s">
        <v>707</v>
      </c>
      <c r="D28" s="87" t="s">
        <v>708</v>
      </c>
      <c r="E28" s="87" t="s">
        <v>265</v>
      </c>
    </row>
    <row r="29">
      <c r="A29" s="11">
        <v>29.0</v>
      </c>
      <c r="B29" s="87" t="s">
        <v>267</v>
      </c>
      <c r="C29" s="205" t="s">
        <v>709</v>
      </c>
      <c r="D29" s="87" t="s">
        <v>710</v>
      </c>
      <c r="E29" s="87" t="s">
        <v>270</v>
      </c>
    </row>
    <row r="30">
      <c r="A30" s="11">
        <v>30.0</v>
      </c>
      <c r="B30" s="87" t="s">
        <v>237</v>
      </c>
      <c r="C30" s="125" t="s">
        <v>676</v>
      </c>
      <c r="D30" s="87" t="s">
        <v>711</v>
      </c>
      <c r="E30" s="87" t="s">
        <v>239</v>
      </c>
    </row>
    <row r="31">
      <c r="A31" s="11">
        <v>31.0</v>
      </c>
      <c r="B31" s="87" t="s">
        <v>282</v>
      </c>
      <c r="C31" s="94" t="s">
        <v>712</v>
      </c>
      <c r="D31" s="87" t="s">
        <v>713</v>
      </c>
      <c r="E31" s="87" t="s">
        <v>285</v>
      </c>
    </row>
    <row r="32">
      <c r="A32" s="11">
        <v>32.0</v>
      </c>
      <c r="B32" s="87" t="s">
        <v>229</v>
      </c>
      <c r="C32" s="94" t="s">
        <v>676</v>
      </c>
      <c r="D32" s="87" t="s">
        <v>714</v>
      </c>
      <c r="E32" s="90" t="s">
        <v>231</v>
      </c>
    </row>
    <row r="33">
      <c r="A33" s="11">
        <v>33.0</v>
      </c>
      <c r="B33" s="90" t="s">
        <v>273</v>
      </c>
      <c r="C33" s="125" t="s">
        <v>715</v>
      </c>
      <c r="D33" s="92" t="s">
        <v>716</v>
      </c>
      <c r="E33" s="94" t="s">
        <v>275</v>
      </c>
    </row>
    <row r="34">
      <c r="A34" s="11">
        <v>34.0</v>
      </c>
      <c r="B34" s="88" t="s">
        <v>319</v>
      </c>
      <c r="C34" s="222" t="s">
        <v>734</v>
      </c>
      <c r="D34" s="94" t="s">
        <v>735</v>
      </c>
      <c r="E34" s="207" t="s">
        <v>322</v>
      </c>
    </row>
    <row r="35">
      <c r="A35" s="11">
        <v>35.0</v>
      </c>
      <c r="B35" s="93" t="s">
        <v>201</v>
      </c>
      <c r="C35" s="93" t="s">
        <v>202</v>
      </c>
      <c r="D35" s="208" t="s">
        <v>718</v>
      </c>
      <c r="E35" s="93" t="s">
        <v>205</v>
      </c>
    </row>
    <row r="36">
      <c r="A36" s="11">
        <v>36.0</v>
      </c>
      <c r="B36" s="86" t="s">
        <v>389</v>
      </c>
      <c r="C36" s="208" t="s">
        <v>719</v>
      </c>
      <c r="D36" s="208" t="s">
        <v>705</v>
      </c>
      <c r="E36" s="210" t="s">
        <v>226</v>
      </c>
    </row>
    <row r="37">
      <c r="A37" s="11">
        <v>37.0</v>
      </c>
      <c r="B37" s="89" t="s">
        <v>245</v>
      </c>
      <c r="C37" s="205" t="s">
        <v>720</v>
      </c>
      <c r="D37" s="205" t="s">
        <v>721</v>
      </c>
      <c r="E37" s="212" t="s">
        <v>249</v>
      </c>
    </row>
    <row r="38">
      <c r="A38" s="11">
        <v>38.0</v>
      </c>
      <c r="B38" s="223" t="s">
        <v>736</v>
      </c>
      <c r="C38" s="224" t="s">
        <v>737</v>
      </c>
      <c r="D38" s="225" t="s">
        <v>738</v>
      </c>
      <c r="E38" s="225" t="s">
        <v>290</v>
      </c>
    </row>
    <row r="39">
      <c r="A39" s="11">
        <v>39.0</v>
      </c>
      <c r="B39" s="214" t="s">
        <v>277</v>
      </c>
      <c r="C39" s="208" t="s">
        <v>676</v>
      </c>
      <c r="D39" s="208" t="s">
        <v>739</v>
      </c>
      <c r="E39" s="191"/>
    </row>
    <row r="40">
      <c r="A40" s="11">
        <v>40.0</v>
      </c>
      <c r="B40" s="71" t="s">
        <v>298</v>
      </c>
      <c r="C40" s="208" t="s">
        <v>667</v>
      </c>
      <c r="D40" s="208" t="s">
        <v>722</v>
      </c>
      <c r="E40" s="210" t="s">
        <v>723</v>
      </c>
    </row>
    <row r="41">
      <c r="A41" s="11">
        <v>41.0</v>
      </c>
      <c r="B41" s="215" t="s">
        <v>304</v>
      </c>
      <c r="C41" s="216" t="s">
        <v>724</v>
      </c>
      <c r="D41" s="217" t="s">
        <v>725</v>
      </c>
      <c r="E41" s="215" t="s">
        <v>306</v>
      </c>
    </row>
    <row r="42">
      <c r="A42" s="11">
        <v>42.0</v>
      </c>
      <c r="B42" s="208" t="s">
        <v>726</v>
      </c>
      <c r="C42" s="208" t="s">
        <v>667</v>
      </c>
      <c r="D42" s="208" t="s">
        <v>727</v>
      </c>
      <c r="E42" s="210" t="s">
        <v>728</v>
      </c>
    </row>
  </sheetData>
  <hyperlinks>
    <hyperlink r:id="rId1" ref="E2"/>
    <hyperlink r:id="rId2" ref="E3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85" t="s">
        <v>88</v>
      </c>
      <c r="B1" s="85" t="s">
        <v>660</v>
      </c>
      <c r="C1" s="89" t="s">
        <v>661</v>
      </c>
      <c r="D1" s="193">
        <v>8.87024811E9</v>
      </c>
      <c r="E1" s="194" t="s">
        <v>91</v>
      </c>
      <c r="F1" s="191"/>
      <c r="G1" s="191"/>
      <c r="H1" s="195" t="s">
        <v>662</v>
      </c>
    </row>
    <row r="2">
      <c r="A2" s="89" t="s">
        <v>141</v>
      </c>
      <c r="B2" s="89" t="s">
        <v>663</v>
      </c>
      <c r="C2" s="89" t="s">
        <v>664</v>
      </c>
      <c r="D2" s="193">
        <v>9.560957605E9</v>
      </c>
      <c r="E2" s="226" t="s">
        <v>142</v>
      </c>
      <c r="F2" s="191"/>
      <c r="G2" s="191"/>
      <c r="H2" s="195" t="s">
        <v>662</v>
      </c>
    </row>
    <row r="3">
      <c r="A3" s="85" t="s">
        <v>390</v>
      </c>
      <c r="B3" s="85" t="s">
        <v>665</v>
      </c>
      <c r="C3" s="89" t="s">
        <v>666</v>
      </c>
      <c r="D3" s="197">
        <v>9.667019838E9</v>
      </c>
      <c r="E3" s="94" t="s">
        <v>103</v>
      </c>
      <c r="F3" s="191"/>
      <c r="G3" s="191"/>
      <c r="H3" s="195" t="s">
        <v>662</v>
      </c>
    </row>
    <row r="4">
      <c r="A4" s="74" t="s">
        <v>112</v>
      </c>
      <c r="B4" s="85" t="s">
        <v>667</v>
      </c>
      <c r="C4" s="85" t="s">
        <v>668</v>
      </c>
      <c r="D4" s="197">
        <v>9.826037078E9</v>
      </c>
      <c r="E4" s="87" t="s">
        <v>114</v>
      </c>
      <c r="F4" s="191"/>
      <c r="G4" s="191"/>
      <c r="H4" s="195" t="s">
        <v>662</v>
      </c>
    </row>
    <row r="5">
      <c r="A5" s="85" t="s">
        <v>116</v>
      </c>
      <c r="B5" s="89" t="s">
        <v>669</v>
      </c>
      <c r="C5" s="89" t="s">
        <v>670</v>
      </c>
      <c r="D5" s="193">
        <v>9.893894622E9</v>
      </c>
      <c r="E5" s="85" t="s">
        <v>118</v>
      </c>
      <c r="F5" s="191"/>
      <c r="G5" s="191"/>
      <c r="H5" s="195" t="s">
        <v>662</v>
      </c>
    </row>
    <row r="6">
      <c r="A6" s="87" t="s">
        <v>134</v>
      </c>
      <c r="B6" s="89" t="s">
        <v>671</v>
      </c>
      <c r="C6" s="89" t="s">
        <v>672</v>
      </c>
      <c r="D6" s="193">
        <v>9.650880208E9</v>
      </c>
      <c r="E6" s="87" t="s">
        <v>136</v>
      </c>
      <c r="F6" s="191"/>
      <c r="G6" s="191"/>
      <c r="H6" s="195" t="s">
        <v>662</v>
      </c>
    </row>
    <row r="7">
      <c r="A7" s="87" t="s">
        <v>94</v>
      </c>
      <c r="B7" s="85" t="s">
        <v>667</v>
      </c>
      <c r="C7" s="87" t="s">
        <v>673</v>
      </c>
      <c r="D7" s="199">
        <v>9.829213032E9</v>
      </c>
      <c r="E7" s="94" t="s">
        <v>98</v>
      </c>
      <c r="F7" s="191"/>
      <c r="G7" s="191"/>
      <c r="H7" s="195" t="s">
        <v>662</v>
      </c>
    </row>
    <row r="8">
      <c r="A8" s="94" t="s">
        <v>391</v>
      </c>
      <c r="B8" s="94" t="s">
        <v>669</v>
      </c>
      <c r="C8" s="87" t="s">
        <v>674</v>
      </c>
      <c r="D8" s="199">
        <v>9.926778686E9</v>
      </c>
      <c r="E8" s="227" t="s">
        <v>675</v>
      </c>
      <c r="F8" s="191"/>
      <c r="G8" s="191"/>
      <c r="H8" s="195" t="s">
        <v>662</v>
      </c>
    </row>
    <row r="9">
      <c r="A9" s="87" t="s">
        <v>121</v>
      </c>
      <c r="B9" s="124" t="s">
        <v>676</v>
      </c>
      <c r="C9" s="87" t="s">
        <v>677</v>
      </c>
      <c r="D9" s="199">
        <v>9.447689272E9</v>
      </c>
      <c r="E9" s="87" t="s">
        <v>125</v>
      </c>
      <c r="F9" s="191"/>
      <c r="G9" s="191"/>
      <c r="H9" s="195" t="s">
        <v>662</v>
      </c>
    </row>
    <row r="10">
      <c r="A10" s="92" t="s">
        <v>128</v>
      </c>
      <c r="B10" s="94" t="s">
        <v>678</v>
      </c>
      <c r="C10" s="90" t="s">
        <v>679</v>
      </c>
      <c r="D10" s="200">
        <v>9.226245152E9</v>
      </c>
      <c r="E10" s="90" t="s">
        <v>132</v>
      </c>
      <c r="F10" s="191"/>
      <c r="G10" s="191"/>
      <c r="H10" s="195" t="s">
        <v>662</v>
      </c>
    </row>
    <row r="11">
      <c r="A11" s="87" t="s">
        <v>146</v>
      </c>
      <c r="B11" s="124" t="s">
        <v>676</v>
      </c>
      <c r="C11" s="87" t="s">
        <v>680</v>
      </c>
      <c r="D11" s="199">
        <v>9.810572605E9</v>
      </c>
      <c r="E11" s="87" t="s">
        <v>148</v>
      </c>
      <c r="F11" s="191"/>
      <c r="G11" s="191"/>
      <c r="H11" s="195" t="s">
        <v>662</v>
      </c>
    </row>
    <row r="12">
      <c r="A12" s="90" t="s">
        <v>151</v>
      </c>
      <c r="B12" s="228" t="s">
        <v>681</v>
      </c>
      <c r="C12" s="90" t="s">
        <v>682</v>
      </c>
      <c r="D12" s="200">
        <v>9.9810099E9</v>
      </c>
      <c r="E12" s="90" t="s">
        <v>155</v>
      </c>
      <c r="F12" s="191"/>
      <c r="G12" s="191"/>
      <c r="H12" s="195" t="s">
        <v>662</v>
      </c>
    </row>
    <row r="13">
      <c r="A13" s="95" t="s">
        <v>162</v>
      </c>
      <c r="B13" s="228" t="s">
        <v>683</v>
      </c>
      <c r="C13" s="201" t="s">
        <v>684</v>
      </c>
      <c r="D13" s="202">
        <v>9.922399666E9</v>
      </c>
      <c r="E13" s="203" t="s">
        <v>161</v>
      </c>
      <c r="F13" s="191"/>
      <c r="G13" s="191"/>
      <c r="H13" s="195" t="s">
        <v>662</v>
      </c>
    </row>
    <row r="14">
      <c r="A14" s="90" t="s">
        <v>164</v>
      </c>
      <c r="B14" s="94" t="s">
        <v>685</v>
      </c>
      <c r="C14" s="87" t="s">
        <v>686</v>
      </c>
      <c r="D14" s="200">
        <v>9.425900016E9</v>
      </c>
      <c r="E14" s="90" t="s">
        <v>166</v>
      </c>
      <c r="F14" s="191"/>
      <c r="G14" s="191"/>
      <c r="H14" s="195" t="s">
        <v>662</v>
      </c>
    </row>
    <row r="15">
      <c r="A15" s="87" t="s">
        <v>168</v>
      </c>
      <c r="B15" s="91" t="s">
        <v>687</v>
      </c>
      <c r="C15" s="87" t="s">
        <v>688</v>
      </c>
      <c r="D15" s="199">
        <v>9.818712065E9</v>
      </c>
      <c r="E15" s="90" t="s">
        <v>170</v>
      </c>
      <c r="F15" s="191"/>
      <c r="G15" s="191"/>
      <c r="H15" s="195" t="s">
        <v>662</v>
      </c>
    </row>
    <row r="16">
      <c r="A16" s="87" t="s">
        <v>172</v>
      </c>
      <c r="B16" s="124" t="s">
        <v>676</v>
      </c>
      <c r="C16" s="87" t="s">
        <v>689</v>
      </c>
      <c r="D16" s="199">
        <v>9.893231977E9</v>
      </c>
      <c r="E16" s="87" t="s">
        <v>174</v>
      </c>
      <c r="F16" s="191"/>
      <c r="G16" s="191"/>
      <c r="H16" s="195" t="s">
        <v>662</v>
      </c>
    </row>
    <row r="17">
      <c r="A17" s="87" t="s">
        <v>178</v>
      </c>
      <c r="B17" s="94" t="s">
        <v>690</v>
      </c>
      <c r="C17" s="90" t="s">
        <v>691</v>
      </c>
      <c r="D17" s="199">
        <v>9.425065997E9</v>
      </c>
      <c r="E17" s="87" t="s">
        <v>181</v>
      </c>
      <c r="F17" s="191"/>
      <c r="G17" s="191"/>
      <c r="H17" s="195" t="s">
        <v>662</v>
      </c>
    </row>
    <row r="18">
      <c r="A18" s="87" t="s">
        <v>183</v>
      </c>
      <c r="B18" s="94" t="s">
        <v>692</v>
      </c>
      <c r="C18" s="87" t="s">
        <v>693</v>
      </c>
      <c r="D18" s="199">
        <v>9.893051803E9</v>
      </c>
      <c r="E18" s="87" t="s">
        <v>185</v>
      </c>
      <c r="F18" s="191"/>
      <c r="G18" s="191"/>
      <c r="H18" s="195" t="s">
        <v>662</v>
      </c>
    </row>
    <row r="19">
      <c r="A19" s="91" t="s">
        <v>197</v>
      </c>
      <c r="B19" s="204" t="s">
        <v>694</v>
      </c>
      <c r="C19" s="88" t="s">
        <v>695</v>
      </c>
      <c r="D19" s="199">
        <v>9.89343543E9</v>
      </c>
      <c r="E19" s="88" t="s">
        <v>199</v>
      </c>
      <c r="F19" s="191"/>
      <c r="G19" s="191"/>
      <c r="H19" s="195" t="s">
        <v>662</v>
      </c>
    </row>
    <row r="20">
      <c r="A20" s="90" t="s">
        <v>191</v>
      </c>
      <c r="B20" s="91" t="s">
        <v>696</v>
      </c>
      <c r="C20" s="90" t="s">
        <v>697</v>
      </c>
      <c r="D20" s="200">
        <v>9.21208606E9</v>
      </c>
      <c r="E20" s="90" t="s">
        <v>195</v>
      </c>
      <c r="F20" s="191"/>
      <c r="G20" s="191"/>
      <c r="H20" s="195" t="s">
        <v>662</v>
      </c>
    </row>
    <row r="21">
      <c r="A21" s="87" t="s">
        <v>207</v>
      </c>
      <c r="B21" s="89" t="s">
        <v>669</v>
      </c>
      <c r="C21" s="87" t="s">
        <v>698</v>
      </c>
      <c r="D21" s="199">
        <v>9.977802779E9</v>
      </c>
      <c r="E21" s="87" t="s">
        <v>209</v>
      </c>
      <c r="F21" s="191"/>
      <c r="G21" s="191"/>
      <c r="H21" s="195" t="s">
        <v>662</v>
      </c>
    </row>
    <row r="22">
      <c r="A22" s="87" t="s">
        <v>212</v>
      </c>
      <c r="B22" s="228" t="s">
        <v>699</v>
      </c>
      <c r="C22" s="87" t="s">
        <v>700</v>
      </c>
      <c r="D22" s="200">
        <v>9.827264151E9</v>
      </c>
      <c r="E22" s="90" t="s">
        <v>215</v>
      </c>
      <c r="F22" s="191"/>
      <c r="G22" s="191"/>
      <c r="H22" s="195" t="s">
        <v>662</v>
      </c>
    </row>
    <row r="23">
      <c r="A23" s="87" t="s">
        <v>218</v>
      </c>
      <c r="B23" s="91" t="s">
        <v>701</v>
      </c>
      <c r="C23" s="87" t="s">
        <v>702</v>
      </c>
      <c r="D23" s="199">
        <v>9.848070186E9</v>
      </c>
      <c r="E23" s="91" t="s">
        <v>222</v>
      </c>
      <c r="F23" s="191"/>
      <c r="G23" s="191"/>
      <c r="H23" s="195" t="s">
        <v>662</v>
      </c>
    </row>
    <row r="24">
      <c r="A24" s="87" t="s">
        <v>233</v>
      </c>
      <c r="B24" s="85" t="s">
        <v>667</v>
      </c>
      <c r="C24" s="87" t="s">
        <v>703</v>
      </c>
      <c r="D24" s="199">
        <v>9.301616888E9</v>
      </c>
      <c r="E24" s="87" t="s">
        <v>235</v>
      </c>
      <c r="F24" s="191"/>
      <c r="G24" s="191"/>
      <c r="H24" s="195" t="s">
        <v>662</v>
      </c>
    </row>
    <row r="25">
      <c r="A25" s="85" t="s">
        <v>251</v>
      </c>
      <c r="B25" s="229" t="s">
        <v>740</v>
      </c>
      <c r="C25" s="89" t="s">
        <v>704</v>
      </c>
      <c r="D25" s="193"/>
      <c r="E25" s="85" t="s">
        <v>253</v>
      </c>
      <c r="F25" s="191"/>
      <c r="G25" s="191"/>
      <c r="H25" s="195" t="s">
        <v>662</v>
      </c>
    </row>
    <row r="26">
      <c r="A26" s="90" t="s">
        <v>241</v>
      </c>
      <c r="B26" s="85" t="s">
        <v>667</v>
      </c>
      <c r="C26" s="87" t="s">
        <v>705</v>
      </c>
      <c r="D26" s="199">
        <v>9.826021575E9</v>
      </c>
      <c r="E26" s="90" t="s">
        <v>243</v>
      </c>
      <c r="F26" s="191"/>
      <c r="G26" s="191"/>
      <c r="H26" s="195" t="s">
        <v>662</v>
      </c>
    </row>
    <row r="27">
      <c r="A27" s="90" t="s">
        <v>255</v>
      </c>
      <c r="B27" s="228" t="s">
        <v>676</v>
      </c>
      <c r="C27" s="87" t="s">
        <v>706</v>
      </c>
      <c r="D27" s="200">
        <v>9.004043297E9</v>
      </c>
      <c r="E27" s="90" t="s">
        <v>258</v>
      </c>
      <c r="F27" s="191"/>
      <c r="G27" s="191"/>
      <c r="H27" s="195" t="s">
        <v>662</v>
      </c>
    </row>
    <row r="28">
      <c r="A28" s="87" t="s">
        <v>261</v>
      </c>
      <c r="B28" s="94" t="s">
        <v>707</v>
      </c>
      <c r="C28" s="87" t="s">
        <v>708</v>
      </c>
      <c r="D28" s="199">
        <v>7.016017564E9</v>
      </c>
      <c r="E28" s="87" t="s">
        <v>265</v>
      </c>
      <c r="F28" s="191"/>
      <c r="G28" s="191"/>
      <c r="H28" s="195" t="s">
        <v>662</v>
      </c>
    </row>
    <row r="29">
      <c r="A29" s="87" t="s">
        <v>267</v>
      </c>
      <c r="B29" s="205" t="s">
        <v>709</v>
      </c>
      <c r="C29" s="87" t="s">
        <v>710</v>
      </c>
      <c r="D29" s="199">
        <v>9.42580332E9</v>
      </c>
      <c r="E29" s="87" t="s">
        <v>270</v>
      </c>
      <c r="F29" s="191"/>
      <c r="G29" s="191"/>
      <c r="H29" s="195" t="s">
        <v>662</v>
      </c>
    </row>
    <row r="30">
      <c r="A30" s="87" t="s">
        <v>237</v>
      </c>
      <c r="B30" s="228" t="s">
        <v>676</v>
      </c>
      <c r="C30" s="87" t="s">
        <v>711</v>
      </c>
      <c r="D30" s="199">
        <v>9.823555705E9</v>
      </c>
      <c r="E30" s="87" t="s">
        <v>239</v>
      </c>
      <c r="F30" s="191"/>
      <c r="G30" s="191"/>
      <c r="H30" s="195" t="s">
        <v>662</v>
      </c>
    </row>
    <row r="31">
      <c r="A31" s="87" t="s">
        <v>282</v>
      </c>
      <c r="B31" s="94" t="s">
        <v>712</v>
      </c>
      <c r="C31" s="87" t="s">
        <v>713</v>
      </c>
      <c r="D31" s="199">
        <v>9.928074007E9</v>
      </c>
      <c r="E31" s="87" t="s">
        <v>285</v>
      </c>
      <c r="F31" s="191"/>
      <c r="G31" s="191"/>
      <c r="H31" s="195" t="s">
        <v>662</v>
      </c>
    </row>
    <row r="32">
      <c r="A32" s="90" t="s">
        <v>273</v>
      </c>
      <c r="B32" s="228" t="s">
        <v>715</v>
      </c>
      <c r="C32" s="92" t="s">
        <v>716</v>
      </c>
      <c r="D32" s="199">
        <v>9.42572E9</v>
      </c>
      <c r="E32" s="94" t="s">
        <v>275</v>
      </c>
      <c r="F32" s="191"/>
      <c r="G32" s="191"/>
      <c r="H32" s="195" t="s">
        <v>662</v>
      </c>
    </row>
    <row r="33">
      <c r="A33" s="215" t="s">
        <v>319</v>
      </c>
      <c r="B33" s="230" t="s">
        <v>667</v>
      </c>
      <c r="C33" s="231" t="s">
        <v>717</v>
      </c>
      <c r="D33" s="232">
        <v>9.764902051E9</v>
      </c>
      <c r="E33" s="233" t="s">
        <v>322</v>
      </c>
      <c r="F33" s="191"/>
      <c r="G33" s="191"/>
      <c r="H33" s="195" t="s">
        <v>662</v>
      </c>
    </row>
    <row r="34">
      <c r="A34" s="93" t="s">
        <v>201</v>
      </c>
      <c r="B34" s="93" t="s">
        <v>202</v>
      </c>
      <c r="C34" s="208" t="s">
        <v>718</v>
      </c>
      <c r="D34" s="209">
        <v>9.412086515E9</v>
      </c>
      <c r="E34" s="93" t="s">
        <v>205</v>
      </c>
      <c r="F34" s="191"/>
      <c r="G34" s="191"/>
      <c r="H34" s="195" t="s">
        <v>662</v>
      </c>
    </row>
    <row r="35">
      <c r="A35" s="124" t="s">
        <v>389</v>
      </c>
      <c r="B35" s="208" t="s">
        <v>719</v>
      </c>
      <c r="C35" s="208" t="s">
        <v>705</v>
      </c>
      <c r="D35" s="209">
        <v>9.3013005E9</v>
      </c>
      <c r="E35" s="234" t="s">
        <v>226</v>
      </c>
      <c r="F35" s="191"/>
      <c r="G35" s="191"/>
      <c r="H35" s="195" t="s">
        <v>662</v>
      </c>
    </row>
    <row r="36">
      <c r="A36" s="89" t="s">
        <v>245</v>
      </c>
      <c r="B36" s="205" t="s">
        <v>720</v>
      </c>
      <c r="C36" s="205" t="s">
        <v>721</v>
      </c>
      <c r="D36" s="211">
        <v>9.815323035E9</v>
      </c>
      <c r="E36" s="212" t="s">
        <v>249</v>
      </c>
      <c r="F36" s="191"/>
      <c r="G36" s="191"/>
      <c r="H36" s="195" t="s">
        <v>662</v>
      </c>
    </row>
    <row r="37">
      <c r="A37" s="235" t="s">
        <v>288</v>
      </c>
      <c r="B37" s="215" t="s">
        <v>741</v>
      </c>
      <c r="C37" s="215" t="s">
        <v>742</v>
      </c>
      <c r="D37" s="236">
        <v>8.291816033E9</v>
      </c>
      <c r="E37" s="237" t="s">
        <v>290</v>
      </c>
      <c r="F37" s="191"/>
      <c r="G37" s="191"/>
      <c r="H37" s="195" t="s">
        <v>662</v>
      </c>
    </row>
    <row r="38">
      <c r="A38" s="230" t="s">
        <v>277</v>
      </c>
      <c r="B38" s="238" t="s">
        <v>671</v>
      </c>
      <c r="C38" s="215" t="s">
        <v>743</v>
      </c>
      <c r="D38" s="236">
        <v>9.595816621E9</v>
      </c>
      <c r="E38" s="239" t="s">
        <v>280</v>
      </c>
      <c r="F38" s="191"/>
      <c r="G38" s="191"/>
      <c r="H38" s="195" t="s">
        <v>662</v>
      </c>
    </row>
    <row r="39">
      <c r="A39" s="71" t="s">
        <v>298</v>
      </c>
      <c r="B39" s="208" t="s">
        <v>667</v>
      </c>
      <c r="C39" s="208" t="s">
        <v>722</v>
      </c>
      <c r="D39" s="209">
        <v>9.810245844E9</v>
      </c>
      <c r="E39" s="234" t="s">
        <v>723</v>
      </c>
      <c r="F39" s="191"/>
      <c r="G39" s="191"/>
      <c r="H39" s="195" t="s">
        <v>662</v>
      </c>
    </row>
    <row r="40">
      <c r="A40" s="240" t="s">
        <v>304</v>
      </c>
      <c r="B40" s="216" t="s">
        <v>724</v>
      </c>
      <c r="C40" s="217" t="s">
        <v>725</v>
      </c>
      <c r="D40" s="218">
        <v>9.827202095E9</v>
      </c>
      <c r="E40" s="215" t="s">
        <v>306</v>
      </c>
      <c r="F40" s="191"/>
      <c r="G40" s="191"/>
      <c r="H40" s="195" t="s">
        <v>662</v>
      </c>
    </row>
    <row r="41">
      <c r="A41" s="208" t="s">
        <v>726</v>
      </c>
      <c r="B41" s="208" t="s">
        <v>667</v>
      </c>
      <c r="C41" s="208" t="s">
        <v>727</v>
      </c>
      <c r="D41" s="209">
        <v>8.447874961E9</v>
      </c>
      <c r="E41" s="234" t="s">
        <v>728</v>
      </c>
      <c r="F41" s="191"/>
      <c r="G41" s="191"/>
      <c r="H41" s="195" t="s">
        <v>662</v>
      </c>
    </row>
    <row r="42">
      <c r="A42" s="208" t="s">
        <v>729</v>
      </c>
      <c r="B42" s="208" t="s">
        <v>667</v>
      </c>
      <c r="C42" s="241" t="s">
        <v>730</v>
      </c>
      <c r="D42" s="219">
        <v>9.92604772E9</v>
      </c>
      <c r="E42" s="220"/>
      <c r="F42" s="191"/>
      <c r="G42" s="191"/>
      <c r="H42" s="195" t="s">
        <v>662</v>
      </c>
    </row>
    <row r="43">
      <c r="A43" s="208" t="s">
        <v>731</v>
      </c>
      <c r="B43" s="208" t="s">
        <v>732</v>
      </c>
      <c r="C43" s="241" t="s">
        <v>733</v>
      </c>
      <c r="D43" s="209">
        <v>9.42562688E8</v>
      </c>
      <c r="E43" s="191"/>
      <c r="F43" s="191"/>
      <c r="G43" s="191"/>
      <c r="H43" s="195" t="s">
        <v>662</v>
      </c>
    </row>
    <row r="44">
      <c r="A44" s="87" t="s">
        <v>229</v>
      </c>
      <c r="B44" s="87"/>
      <c r="C44" s="87" t="s">
        <v>714</v>
      </c>
      <c r="D44" s="206"/>
      <c r="E44" s="90" t="s">
        <v>231</v>
      </c>
      <c r="F44" s="191"/>
      <c r="G44" s="191"/>
      <c r="H44" s="191"/>
    </row>
    <row r="45">
      <c r="A45" s="242"/>
    </row>
    <row r="46">
      <c r="A46" s="242"/>
    </row>
    <row r="47">
      <c r="A47" s="242"/>
    </row>
    <row r="48">
      <c r="A48" s="242"/>
    </row>
    <row r="49">
      <c r="A49" s="242"/>
    </row>
    <row r="50">
      <c r="A50" s="242"/>
    </row>
    <row r="51">
      <c r="A51" s="242"/>
    </row>
    <row r="52">
      <c r="A52" s="242"/>
    </row>
    <row r="53">
      <c r="A53" s="242"/>
    </row>
    <row r="54">
      <c r="A54" s="242"/>
    </row>
    <row r="55">
      <c r="A55" s="242"/>
    </row>
    <row r="56">
      <c r="A56" s="242"/>
    </row>
    <row r="57">
      <c r="A57" s="242"/>
    </row>
    <row r="58">
      <c r="A58" s="242"/>
    </row>
    <row r="59">
      <c r="A59" s="242"/>
    </row>
    <row r="60">
      <c r="A60" s="242"/>
    </row>
    <row r="61">
      <c r="A61" s="242"/>
    </row>
    <row r="62">
      <c r="A62" s="242"/>
    </row>
    <row r="63">
      <c r="A63" s="242"/>
    </row>
    <row r="64">
      <c r="A64" s="242"/>
    </row>
    <row r="65">
      <c r="A65" s="242"/>
    </row>
    <row r="66">
      <c r="A66" s="242"/>
    </row>
    <row r="67">
      <c r="A67" s="242"/>
    </row>
    <row r="68">
      <c r="A68" s="242"/>
    </row>
    <row r="69">
      <c r="A69" s="242"/>
    </row>
    <row r="70">
      <c r="A70" s="242"/>
    </row>
    <row r="71">
      <c r="A71" s="242"/>
    </row>
    <row r="72">
      <c r="A72" s="242"/>
    </row>
    <row r="73">
      <c r="A73" s="242"/>
    </row>
    <row r="74">
      <c r="A74" s="242"/>
    </row>
    <row r="75">
      <c r="A75" s="242"/>
    </row>
    <row r="76">
      <c r="A76" s="242"/>
    </row>
    <row r="77">
      <c r="A77" s="242"/>
    </row>
    <row r="78">
      <c r="A78" s="242"/>
    </row>
    <row r="79">
      <c r="A79" s="242"/>
    </row>
    <row r="80">
      <c r="A80" s="242"/>
    </row>
    <row r="81">
      <c r="A81" s="242"/>
    </row>
    <row r="82">
      <c r="A82" s="242"/>
    </row>
    <row r="83">
      <c r="A83" s="242"/>
    </row>
    <row r="84">
      <c r="A84" s="242"/>
    </row>
    <row r="85">
      <c r="A85" s="242"/>
    </row>
    <row r="86">
      <c r="A86" s="242"/>
    </row>
    <row r="87">
      <c r="A87" s="242"/>
    </row>
    <row r="88">
      <c r="A88" s="242"/>
    </row>
    <row r="89">
      <c r="A89" s="242"/>
    </row>
    <row r="90">
      <c r="A90" s="242"/>
    </row>
    <row r="91">
      <c r="A91" s="242"/>
    </row>
    <row r="92">
      <c r="A92" s="242"/>
    </row>
    <row r="93">
      <c r="A93" s="242"/>
    </row>
    <row r="94">
      <c r="A94" s="242"/>
    </row>
    <row r="95">
      <c r="A95" s="242"/>
    </row>
    <row r="96">
      <c r="A96" s="242"/>
    </row>
    <row r="97">
      <c r="A97" s="242"/>
    </row>
    <row r="98">
      <c r="A98" s="242"/>
    </row>
    <row r="99">
      <c r="A99" s="242"/>
    </row>
    <row r="100">
      <c r="A100" s="242"/>
    </row>
    <row r="101">
      <c r="A101" s="242"/>
    </row>
    <row r="102">
      <c r="A102" s="242"/>
    </row>
    <row r="103">
      <c r="A103" s="242"/>
    </row>
    <row r="104">
      <c r="A104" s="242"/>
    </row>
    <row r="105">
      <c r="A105" s="242"/>
    </row>
    <row r="106">
      <c r="A106" s="242"/>
    </row>
    <row r="107">
      <c r="A107" s="242"/>
    </row>
    <row r="108">
      <c r="A108" s="242"/>
    </row>
    <row r="109">
      <c r="A109" s="242"/>
    </row>
    <row r="110">
      <c r="A110" s="242"/>
    </row>
    <row r="111">
      <c r="A111" s="242"/>
    </row>
    <row r="112">
      <c r="A112" s="242"/>
    </row>
    <row r="113">
      <c r="A113" s="242"/>
    </row>
    <row r="114">
      <c r="A114" s="242"/>
    </row>
    <row r="115">
      <c r="A115" s="242"/>
    </row>
    <row r="116">
      <c r="A116" s="242"/>
    </row>
    <row r="117">
      <c r="A117" s="242"/>
    </row>
    <row r="118">
      <c r="A118" s="242"/>
    </row>
    <row r="119">
      <c r="A119" s="242"/>
    </row>
    <row r="120">
      <c r="A120" s="242"/>
    </row>
    <row r="121">
      <c r="A121" s="242"/>
    </row>
    <row r="122">
      <c r="A122" s="242"/>
    </row>
    <row r="123">
      <c r="A123" s="242"/>
    </row>
    <row r="124">
      <c r="A124" s="242"/>
    </row>
    <row r="125">
      <c r="A125" s="242"/>
    </row>
    <row r="126">
      <c r="A126" s="242"/>
    </row>
    <row r="127">
      <c r="A127" s="242"/>
    </row>
    <row r="128">
      <c r="A128" s="242"/>
    </row>
    <row r="129">
      <c r="A129" s="242"/>
    </row>
    <row r="130">
      <c r="A130" s="242"/>
    </row>
    <row r="131">
      <c r="A131" s="242"/>
    </row>
    <row r="132">
      <c r="A132" s="242"/>
    </row>
    <row r="133">
      <c r="A133" s="242"/>
    </row>
    <row r="134">
      <c r="A134" s="242"/>
    </row>
    <row r="135">
      <c r="A135" s="242"/>
    </row>
    <row r="136">
      <c r="A136" s="242"/>
    </row>
    <row r="137">
      <c r="A137" s="242"/>
    </row>
    <row r="138">
      <c r="A138" s="242"/>
    </row>
    <row r="139">
      <c r="A139" s="242"/>
    </row>
    <row r="140">
      <c r="A140" s="242"/>
    </row>
    <row r="141">
      <c r="A141" s="242"/>
    </row>
    <row r="142">
      <c r="A142" s="242"/>
    </row>
    <row r="143">
      <c r="A143" s="242"/>
    </row>
    <row r="144">
      <c r="A144" s="242"/>
    </row>
    <row r="145">
      <c r="A145" s="242"/>
    </row>
    <row r="146">
      <c r="A146" s="242"/>
    </row>
    <row r="147">
      <c r="A147" s="242"/>
    </row>
    <row r="148">
      <c r="A148" s="242"/>
    </row>
    <row r="149">
      <c r="A149" s="242"/>
    </row>
    <row r="150">
      <c r="A150" s="242"/>
    </row>
    <row r="151">
      <c r="A151" s="242"/>
    </row>
    <row r="152">
      <c r="A152" s="242"/>
    </row>
    <row r="153">
      <c r="A153" s="242"/>
    </row>
    <row r="154">
      <c r="A154" s="242"/>
    </row>
    <row r="155">
      <c r="A155" s="242"/>
    </row>
    <row r="156">
      <c r="A156" s="242"/>
    </row>
    <row r="157">
      <c r="A157" s="242"/>
    </row>
    <row r="158">
      <c r="A158" s="242"/>
    </row>
    <row r="159">
      <c r="A159" s="242"/>
    </row>
    <row r="160">
      <c r="A160" s="242"/>
    </row>
    <row r="161">
      <c r="A161" s="242"/>
    </row>
    <row r="162">
      <c r="A162" s="242"/>
    </row>
    <row r="163">
      <c r="A163" s="242"/>
    </row>
    <row r="164">
      <c r="A164" s="242"/>
    </row>
    <row r="165">
      <c r="A165" s="242"/>
    </row>
    <row r="166">
      <c r="A166" s="242"/>
    </row>
    <row r="167">
      <c r="A167" s="242"/>
    </row>
    <row r="168">
      <c r="A168" s="242"/>
    </row>
    <row r="169">
      <c r="A169" s="242"/>
    </row>
    <row r="170">
      <c r="A170" s="242"/>
    </row>
    <row r="171">
      <c r="A171" s="242"/>
    </row>
    <row r="172">
      <c r="A172" s="242"/>
    </row>
    <row r="173">
      <c r="A173" s="242"/>
    </row>
    <row r="174">
      <c r="A174" s="242"/>
    </row>
    <row r="175">
      <c r="A175" s="242"/>
    </row>
    <row r="176">
      <c r="A176" s="242"/>
    </row>
    <row r="177">
      <c r="A177" s="242"/>
    </row>
    <row r="178">
      <c r="A178" s="242"/>
    </row>
    <row r="179">
      <c r="A179" s="242"/>
    </row>
    <row r="180">
      <c r="A180" s="242"/>
    </row>
    <row r="181">
      <c r="A181" s="242"/>
    </row>
    <row r="182">
      <c r="A182" s="242"/>
    </row>
    <row r="183">
      <c r="A183" s="242"/>
    </row>
    <row r="184">
      <c r="A184" s="242"/>
    </row>
    <row r="185">
      <c r="A185" s="242"/>
    </row>
    <row r="186">
      <c r="A186" s="242"/>
    </row>
    <row r="187">
      <c r="A187" s="242"/>
    </row>
    <row r="188">
      <c r="A188" s="242"/>
    </row>
    <row r="189">
      <c r="A189" s="242"/>
    </row>
    <row r="190">
      <c r="A190" s="242"/>
    </row>
    <row r="191">
      <c r="A191" s="242"/>
    </row>
    <row r="192">
      <c r="A192" s="242"/>
    </row>
    <row r="193">
      <c r="A193" s="242"/>
    </row>
    <row r="194">
      <c r="A194" s="242"/>
    </row>
    <row r="195">
      <c r="A195" s="242"/>
    </row>
    <row r="196">
      <c r="A196" s="242"/>
    </row>
    <row r="197">
      <c r="A197" s="242"/>
    </row>
    <row r="198">
      <c r="A198" s="242"/>
    </row>
    <row r="199">
      <c r="A199" s="242"/>
    </row>
    <row r="200">
      <c r="A200" s="242"/>
    </row>
    <row r="201">
      <c r="A201" s="242"/>
    </row>
    <row r="202">
      <c r="A202" s="242"/>
    </row>
    <row r="203">
      <c r="A203" s="242"/>
    </row>
    <row r="204">
      <c r="A204" s="242"/>
    </row>
    <row r="205">
      <c r="A205" s="242"/>
    </row>
    <row r="206">
      <c r="A206" s="242"/>
    </row>
    <row r="207">
      <c r="A207" s="242"/>
    </row>
    <row r="208">
      <c r="A208" s="242"/>
    </row>
    <row r="209">
      <c r="A209" s="242"/>
    </row>
    <row r="210">
      <c r="A210" s="242"/>
    </row>
    <row r="211">
      <c r="A211" s="242"/>
    </row>
    <row r="212">
      <c r="A212" s="242"/>
    </row>
    <row r="213">
      <c r="A213" s="242"/>
    </row>
    <row r="214">
      <c r="A214" s="242"/>
    </row>
    <row r="215">
      <c r="A215" s="242"/>
    </row>
    <row r="216">
      <c r="A216" s="242"/>
    </row>
    <row r="217">
      <c r="A217" s="242"/>
    </row>
    <row r="218">
      <c r="A218" s="242"/>
    </row>
    <row r="219">
      <c r="A219" s="242"/>
    </row>
    <row r="220">
      <c r="A220" s="242"/>
    </row>
    <row r="221">
      <c r="A221" s="242"/>
    </row>
    <row r="222">
      <c r="A222" s="242"/>
    </row>
    <row r="223">
      <c r="A223" s="242"/>
    </row>
    <row r="224">
      <c r="A224" s="242"/>
    </row>
    <row r="225">
      <c r="A225" s="242"/>
    </row>
    <row r="226">
      <c r="A226" s="242"/>
    </row>
    <row r="227">
      <c r="A227" s="242"/>
    </row>
    <row r="228">
      <c r="A228" s="242"/>
    </row>
    <row r="229">
      <c r="A229" s="242"/>
    </row>
    <row r="230">
      <c r="A230" s="242"/>
    </row>
    <row r="231">
      <c r="A231" s="242"/>
    </row>
    <row r="232">
      <c r="A232" s="242"/>
    </row>
    <row r="233">
      <c r="A233" s="242"/>
    </row>
    <row r="234">
      <c r="A234" s="242"/>
    </row>
    <row r="235">
      <c r="A235" s="242"/>
    </row>
    <row r="236">
      <c r="A236" s="242"/>
    </row>
    <row r="237">
      <c r="A237" s="242"/>
    </row>
    <row r="238">
      <c r="A238" s="242"/>
    </row>
    <row r="239">
      <c r="A239" s="242"/>
    </row>
    <row r="240">
      <c r="A240" s="242"/>
    </row>
    <row r="241">
      <c r="A241" s="242"/>
    </row>
    <row r="242">
      <c r="A242" s="242"/>
    </row>
    <row r="243">
      <c r="A243" s="242"/>
    </row>
    <row r="244">
      <c r="A244" s="242"/>
    </row>
    <row r="245">
      <c r="A245" s="242"/>
    </row>
    <row r="246">
      <c r="A246" s="242"/>
    </row>
    <row r="247">
      <c r="A247" s="242"/>
    </row>
    <row r="248">
      <c r="A248" s="242"/>
    </row>
    <row r="249">
      <c r="A249" s="242"/>
    </row>
    <row r="250">
      <c r="A250" s="242"/>
    </row>
    <row r="251">
      <c r="A251" s="242"/>
    </row>
    <row r="252">
      <c r="A252" s="242"/>
    </row>
    <row r="253">
      <c r="A253" s="242"/>
    </row>
    <row r="254">
      <c r="A254" s="242"/>
    </row>
    <row r="255">
      <c r="A255" s="242"/>
    </row>
    <row r="256">
      <c r="A256" s="242"/>
    </row>
    <row r="257">
      <c r="A257" s="242"/>
    </row>
    <row r="258">
      <c r="A258" s="242"/>
    </row>
    <row r="259">
      <c r="A259" s="242"/>
    </row>
    <row r="260">
      <c r="A260" s="242"/>
    </row>
    <row r="261">
      <c r="A261" s="242"/>
    </row>
    <row r="262">
      <c r="A262" s="242"/>
    </row>
    <row r="263">
      <c r="A263" s="242"/>
    </row>
    <row r="264">
      <c r="A264" s="242"/>
    </row>
    <row r="265">
      <c r="A265" s="242"/>
    </row>
    <row r="266">
      <c r="A266" s="242"/>
    </row>
    <row r="267">
      <c r="A267" s="242"/>
    </row>
    <row r="268">
      <c r="A268" s="242"/>
    </row>
    <row r="269">
      <c r="A269" s="242"/>
    </row>
    <row r="270">
      <c r="A270" s="242"/>
    </row>
    <row r="271">
      <c r="A271" s="242"/>
    </row>
    <row r="272">
      <c r="A272" s="242"/>
    </row>
    <row r="273">
      <c r="A273" s="242"/>
    </row>
    <row r="274">
      <c r="A274" s="242"/>
    </row>
    <row r="275">
      <c r="A275" s="242"/>
    </row>
    <row r="276">
      <c r="A276" s="242"/>
    </row>
    <row r="277">
      <c r="A277" s="242"/>
    </row>
    <row r="278">
      <c r="A278" s="242"/>
    </row>
    <row r="279">
      <c r="A279" s="242"/>
    </row>
    <row r="280">
      <c r="A280" s="242"/>
    </row>
    <row r="281">
      <c r="A281" s="242"/>
    </row>
    <row r="282">
      <c r="A282" s="242"/>
    </row>
    <row r="283">
      <c r="A283" s="242"/>
    </row>
    <row r="284">
      <c r="A284" s="242"/>
    </row>
    <row r="285">
      <c r="A285" s="242"/>
    </row>
    <row r="286">
      <c r="A286" s="242"/>
    </row>
    <row r="287">
      <c r="A287" s="242"/>
    </row>
    <row r="288">
      <c r="A288" s="242"/>
    </row>
    <row r="289">
      <c r="A289" s="242"/>
    </row>
    <row r="290">
      <c r="A290" s="242"/>
    </row>
    <row r="291">
      <c r="A291" s="242"/>
    </row>
    <row r="292">
      <c r="A292" s="242"/>
    </row>
    <row r="293">
      <c r="A293" s="242"/>
    </row>
    <row r="294">
      <c r="A294" s="242"/>
    </row>
    <row r="295">
      <c r="A295" s="242"/>
    </row>
    <row r="296">
      <c r="A296" s="242"/>
    </row>
    <row r="297">
      <c r="A297" s="242"/>
    </row>
    <row r="298">
      <c r="A298" s="242"/>
    </row>
    <row r="299">
      <c r="A299" s="242"/>
    </row>
    <row r="300">
      <c r="A300" s="242"/>
    </row>
    <row r="301">
      <c r="A301" s="242"/>
    </row>
    <row r="302">
      <c r="A302" s="242"/>
    </row>
    <row r="303">
      <c r="A303" s="242"/>
    </row>
    <row r="304">
      <c r="A304" s="242"/>
    </row>
    <row r="305">
      <c r="A305" s="242"/>
    </row>
    <row r="306">
      <c r="A306" s="242"/>
    </row>
    <row r="307">
      <c r="A307" s="242"/>
    </row>
    <row r="308">
      <c r="A308" s="242"/>
    </row>
    <row r="309">
      <c r="A309" s="242"/>
    </row>
    <row r="310">
      <c r="A310" s="242"/>
    </row>
    <row r="311">
      <c r="A311" s="242"/>
    </row>
    <row r="312">
      <c r="A312" s="242"/>
    </row>
    <row r="313">
      <c r="A313" s="242"/>
    </row>
    <row r="314">
      <c r="A314" s="242"/>
    </row>
    <row r="315">
      <c r="A315" s="242"/>
    </row>
    <row r="316">
      <c r="A316" s="242"/>
    </row>
    <row r="317">
      <c r="A317" s="242"/>
    </row>
    <row r="318">
      <c r="A318" s="242"/>
    </row>
    <row r="319">
      <c r="A319" s="242"/>
    </row>
    <row r="320">
      <c r="A320" s="242"/>
    </row>
    <row r="321">
      <c r="A321" s="242"/>
    </row>
    <row r="322">
      <c r="A322" s="242"/>
    </row>
    <row r="323">
      <c r="A323" s="242"/>
    </row>
    <row r="324">
      <c r="A324" s="242"/>
    </row>
    <row r="325">
      <c r="A325" s="242"/>
    </row>
    <row r="326">
      <c r="A326" s="242"/>
    </row>
    <row r="327">
      <c r="A327" s="242"/>
    </row>
    <row r="328">
      <c r="A328" s="242"/>
    </row>
    <row r="329">
      <c r="A329" s="242"/>
    </row>
    <row r="330">
      <c r="A330" s="242"/>
    </row>
    <row r="331">
      <c r="A331" s="242"/>
    </row>
    <row r="332">
      <c r="A332" s="242"/>
    </row>
    <row r="333">
      <c r="A333" s="242"/>
    </row>
    <row r="334">
      <c r="A334" s="242"/>
    </row>
    <row r="335">
      <c r="A335" s="242"/>
    </row>
    <row r="336">
      <c r="A336" s="242"/>
    </row>
    <row r="337">
      <c r="A337" s="242"/>
    </row>
    <row r="338">
      <c r="A338" s="242"/>
    </row>
    <row r="339">
      <c r="A339" s="242"/>
    </row>
    <row r="340">
      <c r="A340" s="242"/>
    </row>
    <row r="341">
      <c r="A341" s="242"/>
    </row>
    <row r="342">
      <c r="A342" s="242"/>
    </row>
    <row r="343">
      <c r="A343" s="242"/>
    </row>
    <row r="344">
      <c r="A344" s="242"/>
    </row>
    <row r="345">
      <c r="A345" s="242"/>
    </row>
    <row r="346">
      <c r="A346" s="242"/>
    </row>
    <row r="347">
      <c r="A347" s="242"/>
    </row>
    <row r="348">
      <c r="A348" s="242"/>
    </row>
    <row r="349">
      <c r="A349" s="242"/>
    </row>
    <row r="350">
      <c r="A350" s="242"/>
    </row>
    <row r="351">
      <c r="A351" s="242"/>
    </row>
    <row r="352">
      <c r="A352" s="242"/>
    </row>
    <row r="353">
      <c r="A353" s="242"/>
    </row>
    <row r="354">
      <c r="A354" s="242"/>
    </row>
    <row r="355">
      <c r="A355" s="242"/>
    </row>
    <row r="356">
      <c r="A356" s="242"/>
    </row>
    <row r="357">
      <c r="A357" s="242"/>
    </row>
    <row r="358">
      <c r="A358" s="242"/>
    </row>
    <row r="359">
      <c r="A359" s="242"/>
    </row>
    <row r="360">
      <c r="A360" s="242"/>
    </row>
    <row r="361">
      <c r="A361" s="242"/>
    </row>
    <row r="362">
      <c r="A362" s="242"/>
    </row>
    <row r="363">
      <c r="A363" s="242"/>
    </row>
    <row r="364">
      <c r="A364" s="242"/>
    </row>
    <row r="365">
      <c r="A365" s="242"/>
    </row>
    <row r="366">
      <c r="A366" s="242"/>
    </row>
    <row r="367">
      <c r="A367" s="242"/>
    </row>
    <row r="368">
      <c r="A368" s="242"/>
    </row>
    <row r="369">
      <c r="A369" s="242"/>
    </row>
    <row r="370">
      <c r="A370" s="242"/>
    </row>
    <row r="371">
      <c r="A371" s="242"/>
    </row>
    <row r="372">
      <c r="A372" s="242"/>
    </row>
    <row r="373">
      <c r="A373" s="242"/>
    </row>
    <row r="374">
      <c r="A374" s="242"/>
    </row>
    <row r="375">
      <c r="A375" s="242"/>
    </row>
    <row r="376">
      <c r="A376" s="242"/>
    </row>
    <row r="377">
      <c r="A377" s="242"/>
    </row>
    <row r="378">
      <c r="A378" s="242"/>
    </row>
    <row r="379">
      <c r="A379" s="242"/>
    </row>
    <row r="380">
      <c r="A380" s="242"/>
    </row>
    <row r="381">
      <c r="A381" s="242"/>
    </row>
    <row r="382">
      <c r="A382" s="242"/>
    </row>
    <row r="383">
      <c r="A383" s="242"/>
    </row>
    <row r="384">
      <c r="A384" s="242"/>
    </row>
    <row r="385">
      <c r="A385" s="242"/>
    </row>
    <row r="386">
      <c r="A386" s="242"/>
    </row>
    <row r="387">
      <c r="A387" s="242"/>
    </row>
    <row r="388">
      <c r="A388" s="242"/>
    </row>
    <row r="389">
      <c r="A389" s="242"/>
    </row>
    <row r="390">
      <c r="A390" s="242"/>
    </row>
    <row r="391">
      <c r="A391" s="242"/>
    </row>
    <row r="392">
      <c r="A392" s="242"/>
    </row>
    <row r="393">
      <c r="A393" s="242"/>
    </row>
    <row r="394">
      <c r="A394" s="242"/>
    </row>
    <row r="395">
      <c r="A395" s="242"/>
    </row>
    <row r="396">
      <c r="A396" s="242"/>
    </row>
    <row r="397">
      <c r="A397" s="242"/>
    </row>
    <row r="398">
      <c r="A398" s="242"/>
    </row>
    <row r="399">
      <c r="A399" s="242"/>
    </row>
    <row r="400">
      <c r="A400" s="242"/>
    </row>
    <row r="401">
      <c r="A401" s="242"/>
    </row>
    <row r="402">
      <c r="A402" s="242"/>
    </row>
    <row r="403">
      <c r="A403" s="242"/>
    </row>
    <row r="404">
      <c r="A404" s="242"/>
    </row>
    <row r="405">
      <c r="A405" s="242"/>
    </row>
    <row r="406">
      <c r="A406" s="242"/>
    </row>
    <row r="407">
      <c r="A407" s="242"/>
    </row>
    <row r="408">
      <c r="A408" s="242"/>
    </row>
    <row r="409">
      <c r="A409" s="242"/>
    </row>
    <row r="410">
      <c r="A410" s="242"/>
    </row>
    <row r="411">
      <c r="A411" s="242"/>
    </row>
    <row r="412">
      <c r="A412" s="242"/>
    </row>
    <row r="413">
      <c r="A413" s="242"/>
    </row>
    <row r="414">
      <c r="A414" s="242"/>
    </row>
    <row r="415">
      <c r="A415" s="242"/>
    </row>
    <row r="416">
      <c r="A416" s="242"/>
    </row>
    <row r="417">
      <c r="A417" s="242"/>
    </row>
    <row r="418">
      <c r="A418" s="242"/>
    </row>
    <row r="419">
      <c r="A419" s="242"/>
    </row>
    <row r="420">
      <c r="A420" s="242"/>
    </row>
    <row r="421">
      <c r="A421" s="242"/>
    </row>
    <row r="422">
      <c r="A422" s="242"/>
    </row>
    <row r="423">
      <c r="A423" s="242"/>
    </row>
    <row r="424">
      <c r="A424" s="242"/>
    </row>
    <row r="425">
      <c r="A425" s="242"/>
    </row>
    <row r="426">
      <c r="A426" s="242"/>
    </row>
    <row r="427">
      <c r="A427" s="242"/>
    </row>
    <row r="428">
      <c r="A428" s="242"/>
    </row>
    <row r="429">
      <c r="A429" s="242"/>
    </row>
    <row r="430">
      <c r="A430" s="242"/>
    </row>
    <row r="431">
      <c r="A431" s="242"/>
    </row>
    <row r="432">
      <c r="A432" s="242"/>
    </row>
    <row r="433">
      <c r="A433" s="242"/>
    </row>
    <row r="434">
      <c r="A434" s="242"/>
    </row>
    <row r="435">
      <c r="A435" s="242"/>
    </row>
    <row r="436">
      <c r="A436" s="242"/>
    </row>
    <row r="437">
      <c r="A437" s="242"/>
    </row>
    <row r="438">
      <c r="A438" s="242"/>
    </row>
    <row r="439">
      <c r="A439" s="242"/>
    </row>
    <row r="440">
      <c r="A440" s="242"/>
    </row>
    <row r="441">
      <c r="A441" s="242"/>
    </row>
    <row r="442">
      <c r="A442" s="242"/>
    </row>
    <row r="443">
      <c r="A443" s="242"/>
    </row>
    <row r="444">
      <c r="A444" s="242"/>
    </row>
    <row r="445">
      <c r="A445" s="242"/>
    </row>
    <row r="446">
      <c r="A446" s="242"/>
    </row>
    <row r="447">
      <c r="A447" s="242"/>
    </row>
    <row r="448">
      <c r="A448" s="242"/>
    </row>
    <row r="449">
      <c r="A449" s="242"/>
    </row>
    <row r="450">
      <c r="A450" s="242"/>
    </row>
    <row r="451">
      <c r="A451" s="242"/>
    </row>
    <row r="452">
      <c r="A452" s="242"/>
    </row>
    <row r="453">
      <c r="A453" s="242"/>
    </row>
    <row r="454">
      <c r="A454" s="242"/>
    </row>
    <row r="455">
      <c r="A455" s="242"/>
    </row>
    <row r="456">
      <c r="A456" s="242"/>
    </row>
    <row r="457">
      <c r="A457" s="242"/>
    </row>
    <row r="458">
      <c r="A458" s="242"/>
    </row>
    <row r="459">
      <c r="A459" s="242"/>
    </row>
    <row r="460">
      <c r="A460" s="242"/>
    </row>
    <row r="461">
      <c r="A461" s="242"/>
    </row>
    <row r="462">
      <c r="A462" s="242"/>
    </row>
    <row r="463">
      <c r="A463" s="242"/>
    </row>
    <row r="464">
      <c r="A464" s="242"/>
    </row>
    <row r="465">
      <c r="A465" s="242"/>
    </row>
    <row r="466">
      <c r="A466" s="242"/>
    </row>
    <row r="467">
      <c r="A467" s="242"/>
    </row>
    <row r="468">
      <c r="A468" s="242"/>
    </row>
    <row r="469">
      <c r="A469" s="242"/>
    </row>
    <row r="470">
      <c r="A470" s="242"/>
    </row>
    <row r="471">
      <c r="A471" s="242"/>
    </row>
    <row r="472">
      <c r="A472" s="242"/>
    </row>
    <row r="473">
      <c r="A473" s="242"/>
    </row>
    <row r="474">
      <c r="A474" s="242"/>
    </row>
    <row r="475">
      <c r="A475" s="242"/>
    </row>
    <row r="476">
      <c r="A476" s="242"/>
    </row>
    <row r="477">
      <c r="A477" s="242"/>
    </row>
    <row r="478">
      <c r="A478" s="242"/>
    </row>
    <row r="479">
      <c r="A479" s="242"/>
    </row>
    <row r="480">
      <c r="A480" s="242"/>
    </row>
    <row r="481">
      <c r="A481" s="242"/>
    </row>
    <row r="482">
      <c r="A482" s="242"/>
    </row>
    <row r="483">
      <c r="A483" s="242"/>
    </row>
    <row r="484">
      <c r="A484" s="242"/>
    </row>
    <row r="485">
      <c r="A485" s="242"/>
    </row>
    <row r="486">
      <c r="A486" s="242"/>
    </row>
    <row r="487">
      <c r="A487" s="242"/>
    </row>
    <row r="488">
      <c r="A488" s="242"/>
    </row>
    <row r="489">
      <c r="A489" s="242"/>
    </row>
    <row r="490">
      <c r="A490" s="242"/>
    </row>
    <row r="491">
      <c r="A491" s="242"/>
    </row>
    <row r="492">
      <c r="A492" s="242"/>
    </row>
    <row r="493">
      <c r="A493" s="242"/>
    </row>
    <row r="494">
      <c r="A494" s="242"/>
    </row>
    <row r="495">
      <c r="A495" s="242"/>
    </row>
    <row r="496">
      <c r="A496" s="242"/>
    </row>
    <row r="497">
      <c r="A497" s="242"/>
    </row>
    <row r="498">
      <c r="A498" s="242"/>
    </row>
    <row r="499">
      <c r="A499" s="242"/>
    </row>
    <row r="500">
      <c r="A500" s="242"/>
    </row>
    <row r="501">
      <c r="A501" s="242"/>
    </row>
    <row r="502">
      <c r="A502" s="242"/>
    </row>
    <row r="503">
      <c r="A503" s="242"/>
    </row>
    <row r="504">
      <c r="A504" s="242"/>
    </row>
    <row r="505">
      <c r="A505" s="242"/>
    </row>
    <row r="506">
      <c r="A506" s="242"/>
    </row>
    <row r="507">
      <c r="A507" s="242"/>
    </row>
    <row r="508">
      <c r="A508" s="242"/>
    </row>
    <row r="509">
      <c r="A509" s="242"/>
    </row>
    <row r="510">
      <c r="A510" s="242"/>
    </row>
    <row r="511">
      <c r="A511" s="242"/>
    </row>
    <row r="512">
      <c r="A512" s="242"/>
    </row>
    <row r="513">
      <c r="A513" s="242"/>
    </row>
    <row r="514">
      <c r="A514" s="242"/>
    </row>
    <row r="515">
      <c r="A515" s="242"/>
    </row>
    <row r="516">
      <c r="A516" s="242"/>
    </row>
    <row r="517">
      <c r="A517" s="242"/>
    </row>
    <row r="518">
      <c r="A518" s="242"/>
    </row>
    <row r="519">
      <c r="A519" s="242"/>
    </row>
    <row r="520">
      <c r="A520" s="242"/>
    </row>
    <row r="521">
      <c r="A521" s="242"/>
    </row>
    <row r="522">
      <c r="A522" s="242"/>
    </row>
    <row r="523">
      <c r="A523" s="242"/>
    </row>
    <row r="524">
      <c r="A524" s="242"/>
    </row>
    <row r="525">
      <c r="A525" s="242"/>
    </row>
    <row r="526">
      <c r="A526" s="242"/>
    </row>
    <row r="527">
      <c r="A527" s="242"/>
    </row>
    <row r="528">
      <c r="A528" s="242"/>
    </row>
    <row r="529">
      <c r="A529" s="242"/>
    </row>
    <row r="530">
      <c r="A530" s="242"/>
    </row>
    <row r="531">
      <c r="A531" s="242"/>
    </row>
    <row r="532">
      <c r="A532" s="242"/>
    </row>
    <row r="533">
      <c r="A533" s="242"/>
    </row>
    <row r="534">
      <c r="A534" s="242"/>
    </row>
    <row r="535">
      <c r="A535" s="242"/>
    </row>
    <row r="536">
      <c r="A536" s="242"/>
    </row>
    <row r="537">
      <c r="A537" s="242"/>
    </row>
    <row r="538">
      <c r="A538" s="242"/>
    </row>
    <row r="539">
      <c r="A539" s="242"/>
    </row>
    <row r="540">
      <c r="A540" s="242"/>
    </row>
    <row r="541">
      <c r="A541" s="242"/>
    </row>
    <row r="542">
      <c r="A542" s="242"/>
    </row>
    <row r="543">
      <c r="A543" s="242"/>
    </row>
    <row r="544">
      <c r="A544" s="242"/>
    </row>
    <row r="545">
      <c r="A545" s="242"/>
    </row>
    <row r="546">
      <c r="A546" s="242"/>
    </row>
    <row r="547">
      <c r="A547" s="242"/>
    </row>
    <row r="548">
      <c r="A548" s="242"/>
    </row>
    <row r="549">
      <c r="A549" s="242"/>
    </row>
    <row r="550">
      <c r="A550" s="242"/>
    </row>
    <row r="551">
      <c r="A551" s="242"/>
    </row>
    <row r="552">
      <c r="A552" s="242"/>
    </row>
    <row r="553">
      <c r="A553" s="242"/>
    </row>
    <row r="554">
      <c r="A554" s="242"/>
    </row>
    <row r="555">
      <c r="A555" s="242"/>
    </row>
    <row r="556">
      <c r="A556" s="242"/>
    </row>
    <row r="557">
      <c r="A557" s="242"/>
    </row>
    <row r="558">
      <c r="A558" s="242"/>
    </row>
    <row r="559">
      <c r="A559" s="242"/>
    </row>
    <row r="560">
      <c r="A560" s="242"/>
    </row>
    <row r="561">
      <c r="A561" s="242"/>
    </row>
    <row r="562">
      <c r="A562" s="242"/>
    </row>
    <row r="563">
      <c r="A563" s="242"/>
    </row>
    <row r="564">
      <c r="A564" s="242"/>
    </row>
    <row r="565">
      <c r="A565" s="242"/>
    </row>
    <row r="566">
      <c r="A566" s="242"/>
    </row>
    <row r="567">
      <c r="A567" s="242"/>
    </row>
    <row r="568">
      <c r="A568" s="242"/>
    </row>
    <row r="569">
      <c r="A569" s="242"/>
    </row>
    <row r="570">
      <c r="A570" s="242"/>
    </row>
    <row r="571">
      <c r="A571" s="242"/>
    </row>
    <row r="572">
      <c r="A572" s="242"/>
    </row>
    <row r="573">
      <c r="A573" s="242"/>
    </row>
    <row r="574">
      <c r="A574" s="242"/>
    </row>
    <row r="575">
      <c r="A575" s="242"/>
    </row>
    <row r="576">
      <c r="A576" s="242"/>
    </row>
    <row r="577">
      <c r="A577" s="242"/>
    </row>
    <row r="578">
      <c r="A578" s="242"/>
    </row>
    <row r="579">
      <c r="A579" s="242"/>
    </row>
    <row r="580">
      <c r="A580" s="242"/>
    </row>
    <row r="581">
      <c r="A581" s="242"/>
    </row>
    <row r="582">
      <c r="A582" s="242"/>
    </row>
    <row r="583">
      <c r="A583" s="242"/>
    </row>
    <row r="584">
      <c r="A584" s="242"/>
    </row>
    <row r="585">
      <c r="A585" s="242"/>
    </row>
    <row r="586">
      <c r="A586" s="242"/>
    </row>
    <row r="587">
      <c r="A587" s="242"/>
    </row>
    <row r="588">
      <c r="A588" s="242"/>
    </row>
    <row r="589">
      <c r="A589" s="242"/>
    </row>
    <row r="590">
      <c r="A590" s="242"/>
    </row>
    <row r="591">
      <c r="A591" s="242"/>
    </row>
    <row r="592">
      <c r="A592" s="242"/>
    </row>
    <row r="593">
      <c r="A593" s="242"/>
    </row>
    <row r="594">
      <c r="A594" s="242"/>
    </row>
    <row r="595">
      <c r="A595" s="242"/>
    </row>
    <row r="596">
      <c r="A596" s="242"/>
    </row>
    <row r="597">
      <c r="A597" s="242"/>
    </row>
    <row r="598">
      <c r="A598" s="242"/>
    </row>
    <row r="599">
      <c r="A599" s="242"/>
    </row>
    <row r="600">
      <c r="A600" s="242"/>
    </row>
    <row r="601">
      <c r="A601" s="242"/>
    </row>
    <row r="602">
      <c r="A602" s="242"/>
    </row>
    <row r="603">
      <c r="A603" s="242"/>
    </row>
    <row r="604">
      <c r="A604" s="242"/>
    </row>
    <row r="605">
      <c r="A605" s="242"/>
    </row>
    <row r="606">
      <c r="A606" s="242"/>
    </row>
    <row r="607">
      <c r="A607" s="242"/>
    </row>
    <row r="608">
      <c r="A608" s="242"/>
    </row>
    <row r="609">
      <c r="A609" s="242"/>
    </row>
    <row r="610">
      <c r="A610" s="242"/>
    </row>
    <row r="611">
      <c r="A611" s="242"/>
    </row>
    <row r="612">
      <c r="A612" s="242"/>
    </row>
    <row r="613">
      <c r="A613" s="242"/>
    </row>
    <row r="614">
      <c r="A614" s="242"/>
    </row>
    <row r="615">
      <c r="A615" s="242"/>
    </row>
    <row r="616">
      <c r="A616" s="242"/>
    </row>
    <row r="617">
      <c r="A617" s="242"/>
    </row>
    <row r="618">
      <c r="A618" s="242"/>
    </row>
    <row r="619">
      <c r="A619" s="242"/>
    </row>
    <row r="620">
      <c r="A620" s="242"/>
    </row>
    <row r="621">
      <c r="A621" s="242"/>
    </row>
    <row r="622">
      <c r="A622" s="242"/>
    </row>
    <row r="623">
      <c r="A623" s="242"/>
    </row>
    <row r="624">
      <c r="A624" s="242"/>
    </row>
    <row r="625">
      <c r="A625" s="242"/>
    </row>
    <row r="626">
      <c r="A626" s="242"/>
    </row>
    <row r="627">
      <c r="A627" s="242"/>
    </row>
    <row r="628">
      <c r="A628" s="242"/>
    </row>
    <row r="629">
      <c r="A629" s="242"/>
    </row>
    <row r="630">
      <c r="A630" s="242"/>
    </row>
    <row r="631">
      <c r="A631" s="242"/>
    </row>
    <row r="632">
      <c r="A632" s="242"/>
    </row>
    <row r="633">
      <c r="A633" s="242"/>
    </row>
    <row r="634">
      <c r="A634" s="242"/>
    </row>
    <row r="635">
      <c r="A635" s="242"/>
    </row>
    <row r="636">
      <c r="A636" s="242"/>
    </row>
    <row r="637">
      <c r="A637" s="242"/>
    </row>
    <row r="638">
      <c r="A638" s="242"/>
    </row>
    <row r="639">
      <c r="A639" s="242"/>
    </row>
    <row r="640">
      <c r="A640" s="242"/>
    </row>
    <row r="641">
      <c r="A641" s="242"/>
    </row>
    <row r="642">
      <c r="A642" s="242"/>
    </row>
    <row r="643">
      <c r="A643" s="242"/>
    </row>
    <row r="644">
      <c r="A644" s="242"/>
    </row>
    <row r="645">
      <c r="A645" s="242"/>
    </row>
    <row r="646">
      <c r="A646" s="242"/>
    </row>
    <row r="647">
      <c r="A647" s="242"/>
    </row>
    <row r="648">
      <c r="A648" s="242"/>
    </row>
    <row r="649">
      <c r="A649" s="242"/>
    </row>
    <row r="650">
      <c r="A650" s="242"/>
    </row>
    <row r="651">
      <c r="A651" s="242"/>
    </row>
    <row r="652">
      <c r="A652" s="242"/>
    </row>
    <row r="653">
      <c r="A653" s="242"/>
    </row>
    <row r="654">
      <c r="A654" s="242"/>
    </row>
    <row r="655">
      <c r="A655" s="242"/>
    </row>
    <row r="656">
      <c r="A656" s="242"/>
    </row>
    <row r="657">
      <c r="A657" s="242"/>
    </row>
    <row r="658">
      <c r="A658" s="242"/>
    </row>
    <row r="659">
      <c r="A659" s="242"/>
    </row>
    <row r="660">
      <c r="A660" s="242"/>
    </row>
    <row r="661">
      <c r="A661" s="242"/>
    </row>
    <row r="662">
      <c r="A662" s="242"/>
    </row>
    <row r="663">
      <c r="A663" s="242"/>
    </row>
    <row r="664">
      <c r="A664" s="242"/>
    </row>
    <row r="665">
      <c r="A665" s="242"/>
    </row>
    <row r="666">
      <c r="A666" s="242"/>
    </row>
    <row r="667">
      <c r="A667" s="242"/>
    </row>
    <row r="668">
      <c r="A668" s="242"/>
    </row>
    <row r="669">
      <c r="A669" s="242"/>
    </row>
    <row r="670">
      <c r="A670" s="242"/>
    </row>
    <row r="671">
      <c r="A671" s="242"/>
    </row>
    <row r="672">
      <c r="A672" s="242"/>
    </row>
    <row r="673">
      <c r="A673" s="242"/>
    </row>
    <row r="674">
      <c r="A674" s="242"/>
    </row>
    <row r="675">
      <c r="A675" s="242"/>
    </row>
    <row r="676">
      <c r="A676" s="242"/>
    </row>
    <row r="677">
      <c r="A677" s="242"/>
    </row>
    <row r="678">
      <c r="A678" s="242"/>
    </row>
    <row r="679">
      <c r="A679" s="242"/>
    </row>
    <row r="680">
      <c r="A680" s="242"/>
    </row>
    <row r="681">
      <c r="A681" s="242"/>
    </row>
    <row r="682">
      <c r="A682" s="242"/>
    </row>
    <row r="683">
      <c r="A683" s="242"/>
    </row>
    <row r="684">
      <c r="A684" s="242"/>
    </row>
    <row r="685">
      <c r="A685" s="242"/>
    </row>
    <row r="686">
      <c r="A686" s="242"/>
    </row>
    <row r="687">
      <c r="A687" s="242"/>
    </row>
    <row r="688">
      <c r="A688" s="242"/>
    </row>
    <row r="689">
      <c r="A689" s="242"/>
    </row>
    <row r="690">
      <c r="A690" s="242"/>
    </row>
    <row r="691">
      <c r="A691" s="242"/>
    </row>
    <row r="692">
      <c r="A692" s="242"/>
    </row>
    <row r="693">
      <c r="A693" s="242"/>
    </row>
    <row r="694">
      <c r="A694" s="242"/>
    </row>
    <row r="695">
      <c r="A695" s="242"/>
    </row>
    <row r="696">
      <c r="A696" s="242"/>
    </row>
    <row r="697">
      <c r="A697" s="242"/>
    </row>
    <row r="698">
      <c r="A698" s="242"/>
    </row>
    <row r="699">
      <c r="A699" s="242"/>
    </row>
    <row r="700">
      <c r="A700" s="242"/>
    </row>
    <row r="701">
      <c r="A701" s="242"/>
    </row>
    <row r="702">
      <c r="A702" s="242"/>
    </row>
    <row r="703">
      <c r="A703" s="242"/>
    </row>
    <row r="704">
      <c r="A704" s="242"/>
    </row>
    <row r="705">
      <c r="A705" s="242"/>
    </row>
    <row r="706">
      <c r="A706" s="242"/>
    </row>
    <row r="707">
      <c r="A707" s="242"/>
    </row>
    <row r="708">
      <c r="A708" s="242"/>
    </row>
    <row r="709">
      <c r="A709" s="242"/>
    </row>
    <row r="710">
      <c r="A710" s="242"/>
    </row>
    <row r="711">
      <c r="A711" s="242"/>
    </row>
    <row r="712">
      <c r="A712" s="242"/>
    </row>
    <row r="713">
      <c r="A713" s="242"/>
    </row>
    <row r="714">
      <c r="A714" s="242"/>
    </row>
    <row r="715">
      <c r="A715" s="242"/>
    </row>
    <row r="716">
      <c r="A716" s="242"/>
    </row>
    <row r="717">
      <c r="A717" s="242"/>
    </row>
    <row r="718">
      <c r="A718" s="242"/>
    </row>
    <row r="719">
      <c r="A719" s="242"/>
    </row>
    <row r="720">
      <c r="A720" s="242"/>
    </row>
    <row r="721">
      <c r="A721" s="242"/>
    </row>
    <row r="722">
      <c r="A722" s="242"/>
    </row>
    <row r="723">
      <c r="A723" s="242"/>
    </row>
    <row r="724">
      <c r="A724" s="242"/>
    </row>
    <row r="725">
      <c r="A725" s="242"/>
    </row>
    <row r="726">
      <c r="A726" s="242"/>
    </row>
    <row r="727">
      <c r="A727" s="242"/>
    </row>
    <row r="728">
      <c r="A728" s="242"/>
    </row>
    <row r="729">
      <c r="A729" s="242"/>
    </row>
    <row r="730">
      <c r="A730" s="242"/>
    </row>
    <row r="731">
      <c r="A731" s="242"/>
    </row>
    <row r="732">
      <c r="A732" s="242"/>
    </row>
    <row r="733">
      <c r="A733" s="242"/>
    </row>
    <row r="734">
      <c r="A734" s="242"/>
    </row>
    <row r="735">
      <c r="A735" s="242"/>
    </row>
    <row r="736">
      <c r="A736" s="242"/>
    </row>
    <row r="737">
      <c r="A737" s="242"/>
    </row>
    <row r="738">
      <c r="A738" s="242"/>
    </row>
    <row r="739">
      <c r="A739" s="242"/>
    </row>
    <row r="740">
      <c r="A740" s="242"/>
    </row>
    <row r="741">
      <c r="A741" s="242"/>
    </row>
    <row r="742">
      <c r="A742" s="242"/>
    </row>
    <row r="743">
      <c r="A743" s="242"/>
    </row>
    <row r="744">
      <c r="A744" s="242"/>
    </row>
    <row r="745">
      <c r="A745" s="242"/>
    </row>
    <row r="746">
      <c r="A746" s="242"/>
    </row>
    <row r="747">
      <c r="A747" s="242"/>
    </row>
    <row r="748">
      <c r="A748" s="242"/>
    </row>
    <row r="749">
      <c r="A749" s="242"/>
    </row>
    <row r="750">
      <c r="A750" s="242"/>
    </row>
    <row r="751">
      <c r="A751" s="242"/>
    </row>
    <row r="752">
      <c r="A752" s="242"/>
    </row>
    <row r="753">
      <c r="A753" s="242"/>
    </row>
    <row r="754">
      <c r="A754" s="242"/>
    </row>
    <row r="755">
      <c r="A755" s="242"/>
    </row>
    <row r="756">
      <c r="A756" s="242"/>
    </row>
    <row r="757">
      <c r="A757" s="242"/>
    </row>
    <row r="758">
      <c r="A758" s="242"/>
    </row>
    <row r="759">
      <c r="A759" s="242"/>
    </row>
    <row r="760">
      <c r="A760" s="242"/>
    </row>
    <row r="761">
      <c r="A761" s="242"/>
    </row>
    <row r="762">
      <c r="A762" s="242"/>
    </row>
    <row r="763">
      <c r="A763" s="242"/>
    </row>
    <row r="764">
      <c r="A764" s="242"/>
    </row>
    <row r="765">
      <c r="A765" s="242"/>
    </row>
    <row r="766">
      <c r="A766" s="242"/>
    </row>
    <row r="767">
      <c r="A767" s="242"/>
    </row>
    <row r="768">
      <c r="A768" s="242"/>
    </row>
    <row r="769">
      <c r="A769" s="242"/>
    </row>
    <row r="770">
      <c r="A770" s="242"/>
    </row>
    <row r="771">
      <c r="A771" s="242"/>
    </row>
    <row r="772">
      <c r="A772" s="242"/>
    </row>
    <row r="773">
      <c r="A773" s="242"/>
    </row>
    <row r="774">
      <c r="A774" s="242"/>
    </row>
    <row r="775">
      <c r="A775" s="242"/>
    </row>
    <row r="776">
      <c r="A776" s="242"/>
    </row>
    <row r="777">
      <c r="A777" s="242"/>
    </row>
    <row r="778">
      <c r="A778" s="242"/>
    </row>
    <row r="779">
      <c r="A779" s="242"/>
    </row>
    <row r="780">
      <c r="A780" s="242"/>
    </row>
    <row r="781">
      <c r="A781" s="242"/>
    </row>
    <row r="782">
      <c r="A782" s="242"/>
    </row>
    <row r="783">
      <c r="A783" s="242"/>
    </row>
    <row r="784">
      <c r="A784" s="242"/>
    </row>
    <row r="785">
      <c r="A785" s="242"/>
    </row>
    <row r="786">
      <c r="A786" s="242"/>
    </row>
    <row r="787">
      <c r="A787" s="242"/>
    </row>
    <row r="788">
      <c r="A788" s="242"/>
    </row>
    <row r="789">
      <c r="A789" s="242"/>
    </row>
    <row r="790">
      <c r="A790" s="242"/>
    </row>
    <row r="791">
      <c r="A791" s="242"/>
    </row>
    <row r="792">
      <c r="A792" s="242"/>
    </row>
    <row r="793">
      <c r="A793" s="242"/>
    </row>
    <row r="794">
      <c r="A794" s="242"/>
    </row>
    <row r="795">
      <c r="A795" s="242"/>
    </row>
    <row r="796">
      <c r="A796" s="242"/>
    </row>
    <row r="797">
      <c r="A797" s="242"/>
    </row>
    <row r="798">
      <c r="A798" s="242"/>
    </row>
    <row r="799">
      <c r="A799" s="242"/>
    </row>
    <row r="800">
      <c r="A800" s="242"/>
    </row>
    <row r="801">
      <c r="A801" s="242"/>
    </row>
    <row r="802">
      <c r="A802" s="242"/>
    </row>
    <row r="803">
      <c r="A803" s="242"/>
    </row>
    <row r="804">
      <c r="A804" s="242"/>
    </row>
    <row r="805">
      <c r="A805" s="242"/>
    </row>
    <row r="806">
      <c r="A806" s="242"/>
    </row>
    <row r="807">
      <c r="A807" s="242"/>
    </row>
    <row r="808">
      <c r="A808" s="242"/>
    </row>
    <row r="809">
      <c r="A809" s="242"/>
    </row>
    <row r="810">
      <c r="A810" s="242"/>
    </row>
    <row r="811">
      <c r="A811" s="242"/>
    </row>
    <row r="812">
      <c r="A812" s="242"/>
    </row>
    <row r="813">
      <c r="A813" s="242"/>
    </row>
    <row r="814">
      <c r="A814" s="242"/>
    </row>
    <row r="815">
      <c r="A815" s="242"/>
    </row>
    <row r="816">
      <c r="A816" s="242"/>
    </row>
    <row r="817">
      <c r="A817" s="242"/>
    </row>
    <row r="818">
      <c r="A818" s="242"/>
    </row>
    <row r="819">
      <c r="A819" s="242"/>
    </row>
    <row r="820">
      <c r="A820" s="242"/>
    </row>
    <row r="821">
      <c r="A821" s="242"/>
    </row>
    <row r="822">
      <c r="A822" s="242"/>
    </row>
    <row r="823">
      <c r="A823" s="242"/>
    </row>
    <row r="824">
      <c r="A824" s="242"/>
    </row>
    <row r="825">
      <c r="A825" s="242"/>
    </row>
    <row r="826">
      <c r="A826" s="242"/>
    </row>
    <row r="827">
      <c r="A827" s="242"/>
    </row>
    <row r="828">
      <c r="A828" s="242"/>
    </row>
    <row r="829">
      <c r="A829" s="242"/>
    </row>
    <row r="830">
      <c r="A830" s="242"/>
    </row>
    <row r="831">
      <c r="A831" s="242"/>
    </row>
    <row r="832">
      <c r="A832" s="242"/>
    </row>
    <row r="833">
      <c r="A833" s="242"/>
    </row>
    <row r="834">
      <c r="A834" s="242"/>
    </row>
    <row r="835">
      <c r="A835" s="242"/>
    </row>
    <row r="836">
      <c r="A836" s="242"/>
    </row>
    <row r="837">
      <c r="A837" s="242"/>
    </row>
    <row r="838">
      <c r="A838" s="242"/>
    </row>
    <row r="839">
      <c r="A839" s="242"/>
    </row>
    <row r="840">
      <c r="A840" s="242"/>
    </row>
    <row r="841">
      <c r="A841" s="242"/>
    </row>
    <row r="842">
      <c r="A842" s="242"/>
    </row>
    <row r="843">
      <c r="A843" s="242"/>
    </row>
    <row r="844">
      <c r="A844" s="242"/>
    </row>
    <row r="845">
      <c r="A845" s="242"/>
    </row>
    <row r="846">
      <c r="A846" s="242"/>
    </row>
    <row r="847">
      <c r="A847" s="242"/>
    </row>
    <row r="848">
      <c r="A848" s="242"/>
    </row>
    <row r="849">
      <c r="A849" s="242"/>
    </row>
    <row r="850">
      <c r="A850" s="242"/>
    </row>
    <row r="851">
      <c r="A851" s="242"/>
    </row>
    <row r="852">
      <c r="A852" s="242"/>
    </row>
    <row r="853">
      <c r="A853" s="242"/>
    </row>
    <row r="854">
      <c r="A854" s="242"/>
    </row>
    <row r="855">
      <c r="A855" s="242"/>
    </row>
    <row r="856">
      <c r="A856" s="242"/>
    </row>
    <row r="857">
      <c r="A857" s="242"/>
    </row>
    <row r="858">
      <c r="A858" s="242"/>
    </row>
    <row r="859">
      <c r="A859" s="242"/>
    </row>
    <row r="860">
      <c r="A860" s="242"/>
    </row>
    <row r="861">
      <c r="A861" s="242"/>
    </row>
    <row r="862">
      <c r="A862" s="242"/>
    </row>
    <row r="863">
      <c r="A863" s="242"/>
    </row>
    <row r="864">
      <c r="A864" s="242"/>
    </row>
    <row r="865">
      <c r="A865" s="242"/>
    </row>
    <row r="866">
      <c r="A866" s="242"/>
    </row>
    <row r="867">
      <c r="A867" s="242"/>
    </row>
    <row r="868">
      <c r="A868" s="242"/>
    </row>
    <row r="869">
      <c r="A869" s="242"/>
    </row>
    <row r="870">
      <c r="A870" s="242"/>
    </row>
    <row r="871">
      <c r="A871" s="242"/>
    </row>
    <row r="872">
      <c r="A872" s="242"/>
    </row>
    <row r="873">
      <c r="A873" s="242"/>
    </row>
    <row r="874">
      <c r="A874" s="242"/>
    </row>
    <row r="875">
      <c r="A875" s="242"/>
    </row>
    <row r="876">
      <c r="A876" s="242"/>
    </row>
    <row r="877">
      <c r="A877" s="242"/>
    </row>
    <row r="878">
      <c r="A878" s="242"/>
    </row>
    <row r="879">
      <c r="A879" s="242"/>
    </row>
    <row r="880">
      <c r="A880" s="242"/>
    </row>
    <row r="881">
      <c r="A881" s="242"/>
    </row>
    <row r="882">
      <c r="A882" s="242"/>
    </row>
    <row r="883">
      <c r="A883" s="242"/>
    </row>
    <row r="884">
      <c r="A884" s="242"/>
    </row>
    <row r="885">
      <c r="A885" s="242"/>
    </row>
    <row r="886">
      <c r="A886" s="242"/>
    </row>
    <row r="887">
      <c r="A887" s="242"/>
    </row>
    <row r="888">
      <c r="A888" s="242"/>
    </row>
    <row r="889">
      <c r="A889" s="242"/>
    </row>
    <row r="890">
      <c r="A890" s="242"/>
    </row>
    <row r="891">
      <c r="A891" s="242"/>
    </row>
    <row r="892">
      <c r="A892" s="242"/>
    </row>
    <row r="893">
      <c r="A893" s="242"/>
    </row>
    <row r="894">
      <c r="A894" s="242"/>
    </row>
    <row r="895">
      <c r="A895" s="242"/>
    </row>
    <row r="896">
      <c r="A896" s="242"/>
    </row>
    <row r="897">
      <c r="A897" s="242"/>
    </row>
    <row r="898">
      <c r="A898" s="242"/>
    </row>
    <row r="899">
      <c r="A899" s="242"/>
    </row>
    <row r="900">
      <c r="A900" s="242"/>
    </row>
    <row r="901">
      <c r="A901" s="242"/>
    </row>
    <row r="902">
      <c r="A902" s="242"/>
    </row>
    <row r="903">
      <c r="A903" s="242"/>
    </row>
    <row r="904">
      <c r="A904" s="242"/>
    </row>
    <row r="905">
      <c r="A905" s="242"/>
    </row>
    <row r="906">
      <c r="A906" s="242"/>
    </row>
    <row r="907">
      <c r="A907" s="242"/>
    </row>
    <row r="908">
      <c r="A908" s="242"/>
    </row>
    <row r="909">
      <c r="A909" s="242"/>
    </row>
    <row r="910">
      <c r="A910" s="242"/>
    </row>
    <row r="911">
      <c r="A911" s="242"/>
    </row>
    <row r="912">
      <c r="A912" s="242"/>
    </row>
    <row r="913">
      <c r="A913" s="242"/>
    </row>
    <row r="914">
      <c r="A914" s="242"/>
    </row>
    <row r="915">
      <c r="A915" s="242"/>
    </row>
    <row r="916">
      <c r="A916" s="242"/>
    </row>
    <row r="917">
      <c r="A917" s="242"/>
    </row>
    <row r="918">
      <c r="A918" s="242"/>
    </row>
    <row r="919">
      <c r="A919" s="242"/>
    </row>
    <row r="920">
      <c r="A920" s="242"/>
    </row>
    <row r="921">
      <c r="A921" s="242"/>
    </row>
    <row r="922">
      <c r="A922" s="242"/>
    </row>
    <row r="923">
      <c r="A923" s="242"/>
    </row>
    <row r="924">
      <c r="A924" s="242"/>
    </row>
    <row r="925">
      <c r="A925" s="242"/>
    </row>
    <row r="926">
      <c r="A926" s="242"/>
    </row>
    <row r="927">
      <c r="A927" s="242"/>
    </row>
    <row r="928">
      <c r="A928" s="242"/>
    </row>
    <row r="929">
      <c r="A929" s="242"/>
    </row>
    <row r="930">
      <c r="A930" s="242"/>
    </row>
    <row r="931">
      <c r="A931" s="242"/>
    </row>
    <row r="932">
      <c r="A932" s="242"/>
    </row>
    <row r="933">
      <c r="A933" s="242"/>
    </row>
    <row r="934">
      <c r="A934" s="242"/>
    </row>
    <row r="935">
      <c r="A935" s="242"/>
    </row>
    <row r="936">
      <c r="A936" s="242"/>
    </row>
    <row r="937">
      <c r="A937" s="242"/>
    </row>
    <row r="938">
      <c r="A938" s="242"/>
    </row>
    <row r="939">
      <c r="A939" s="242"/>
    </row>
    <row r="940">
      <c r="A940" s="242"/>
    </row>
    <row r="941">
      <c r="A941" s="242"/>
    </row>
    <row r="942">
      <c r="A942" s="242"/>
    </row>
    <row r="943">
      <c r="A943" s="242"/>
    </row>
    <row r="944">
      <c r="A944" s="242"/>
    </row>
    <row r="945">
      <c r="A945" s="242"/>
    </row>
    <row r="946">
      <c r="A946" s="242"/>
    </row>
    <row r="947">
      <c r="A947" s="242"/>
    </row>
    <row r="948">
      <c r="A948" s="242"/>
    </row>
    <row r="949">
      <c r="A949" s="242"/>
    </row>
    <row r="950">
      <c r="A950" s="242"/>
    </row>
    <row r="951">
      <c r="A951" s="242"/>
    </row>
    <row r="952">
      <c r="A952" s="242"/>
    </row>
    <row r="953">
      <c r="A953" s="242"/>
    </row>
    <row r="954">
      <c r="A954" s="242"/>
    </row>
    <row r="955">
      <c r="A955" s="242"/>
    </row>
    <row r="956">
      <c r="A956" s="242"/>
    </row>
    <row r="957">
      <c r="A957" s="242"/>
    </row>
    <row r="958">
      <c r="A958" s="242"/>
    </row>
    <row r="959">
      <c r="A959" s="242"/>
    </row>
    <row r="960">
      <c r="A960" s="242"/>
    </row>
    <row r="961">
      <c r="A961" s="242"/>
    </row>
    <row r="962">
      <c r="A962" s="242"/>
    </row>
    <row r="963">
      <c r="A963" s="242"/>
    </row>
    <row r="964">
      <c r="A964" s="242"/>
    </row>
    <row r="965">
      <c r="A965" s="242"/>
    </row>
    <row r="966">
      <c r="A966" s="242"/>
    </row>
    <row r="967">
      <c r="A967" s="242"/>
    </row>
    <row r="968">
      <c r="A968" s="242"/>
    </row>
    <row r="969">
      <c r="A969" s="242"/>
    </row>
    <row r="970">
      <c r="A970" s="242"/>
    </row>
    <row r="971">
      <c r="A971" s="242"/>
    </row>
    <row r="972">
      <c r="A972" s="242"/>
    </row>
    <row r="973">
      <c r="A973" s="242"/>
    </row>
    <row r="974">
      <c r="A974" s="242"/>
    </row>
    <row r="975">
      <c r="A975" s="242"/>
    </row>
    <row r="976">
      <c r="A976" s="242"/>
    </row>
    <row r="977">
      <c r="A977" s="242"/>
    </row>
    <row r="978">
      <c r="A978" s="242"/>
    </row>
    <row r="979">
      <c r="A979" s="242"/>
    </row>
    <row r="980">
      <c r="A980" s="242"/>
    </row>
    <row r="981">
      <c r="A981" s="242"/>
    </row>
    <row r="982">
      <c r="A982" s="242"/>
    </row>
    <row r="983">
      <c r="A983" s="242"/>
    </row>
    <row r="984">
      <c r="A984" s="242"/>
    </row>
    <row r="985">
      <c r="A985" s="242"/>
    </row>
    <row r="986">
      <c r="A986" s="242"/>
    </row>
    <row r="987">
      <c r="A987" s="242"/>
    </row>
    <row r="988">
      <c r="A988" s="242"/>
    </row>
    <row r="989">
      <c r="A989" s="242"/>
    </row>
    <row r="990">
      <c r="A990" s="242"/>
    </row>
    <row r="991">
      <c r="A991" s="242"/>
    </row>
    <row r="992">
      <c r="A992" s="242"/>
    </row>
    <row r="993">
      <c r="A993" s="242"/>
    </row>
    <row r="994">
      <c r="A994" s="242"/>
    </row>
    <row r="995">
      <c r="A995" s="242"/>
    </row>
    <row r="996">
      <c r="A996" s="242"/>
    </row>
    <row r="997">
      <c r="A997" s="242"/>
    </row>
  </sheetData>
  <customSheetViews>
    <customSheetView guid="{84699C69-B5E7-4DC4-98EF-BB95797E62C8}" filter="1" showAutoFilter="1">
      <autoFilter ref="$H$1:$H$997"/>
    </customSheetView>
  </customSheetViews>
  <hyperlinks>
    <hyperlink r:id="rId1" ref="E2"/>
    <hyperlink r:id="rId2" ref="E33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7" t="s">
        <v>95</v>
      </c>
      <c r="B1" s="87" t="s">
        <v>96</v>
      </c>
      <c r="C1" s="87" t="s">
        <v>97</v>
      </c>
      <c r="D1" s="72" t="str">
        <f t="shared" ref="D1:D34" si="1">CONCATENATE(A1," ",B1," ",C1)</f>
        <v>Bhartiya Vidhya Bhavan Jaipur Rajasthan</v>
      </c>
    </row>
    <row r="2">
      <c r="A2" s="87" t="s">
        <v>108</v>
      </c>
      <c r="B2" s="87" t="s">
        <v>109</v>
      </c>
      <c r="C2" s="87" t="s">
        <v>110</v>
      </c>
      <c r="D2" s="72" t="str">
        <f t="shared" si="1"/>
        <v>School of Economics, DAVV Indore M.P</v>
      </c>
    </row>
    <row r="3">
      <c r="A3" s="87" t="s">
        <v>122</v>
      </c>
      <c r="B3" s="87" t="s">
        <v>123</v>
      </c>
      <c r="C3" s="87" t="s">
        <v>124</v>
      </c>
      <c r="D3" s="72" t="str">
        <f t="shared" si="1"/>
        <v>Dept. of Education, Central University of Kerela Kasaragod Kerala</v>
      </c>
    </row>
    <row r="4">
      <c r="A4" s="87" t="s">
        <v>129</v>
      </c>
      <c r="B4" s="90" t="s">
        <v>130</v>
      </c>
      <c r="C4" s="90" t="s">
        <v>131</v>
      </c>
      <c r="D4" s="72" t="str">
        <f t="shared" si="1"/>
        <v>Savitri Bai Phule University Pune Maharashtra</v>
      </c>
    </row>
    <row r="5">
      <c r="A5" s="87" t="s">
        <v>147</v>
      </c>
      <c r="B5" s="87" t="s">
        <v>90</v>
      </c>
      <c r="C5" s="87" t="s">
        <v>90</v>
      </c>
      <c r="D5" s="72" t="str">
        <f t="shared" si="1"/>
        <v>Former Director, NIOS New Delhi New Delhi</v>
      </c>
    </row>
    <row r="6">
      <c r="A6" s="90" t="s">
        <v>152</v>
      </c>
      <c r="B6" s="90" t="s">
        <v>153</v>
      </c>
      <c r="C6" s="90" t="s">
        <v>154</v>
      </c>
      <c r="D6" s="72" t="str">
        <f t="shared" si="1"/>
        <v>Clinical Psychologist, Bhilai Chattisgarh</v>
      </c>
    </row>
    <row r="7">
      <c r="A7" s="88" t="s">
        <v>159</v>
      </c>
      <c r="B7" s="203" t="s">
        <v>160</v>
      </c>
      <c r="C7" s="88" t="s">
        <v>131</v>
      </c>
      <c r="D7" s="72" t="str">
        <f t="shared" si="1"/>
        <v>Former Vice Chancellor, Mahatma Gandhi
Antarraashtreey Vishvavidyaalay Wardha Maharashtra</v>
      </c>
    </row>
    <row r="8">
      <c r="A8" s="87" t="s">
        <v>165</v>
      </c>
      <c r="B8" s="87" t="s">
        <v>109</v>
      </c>
      <c r="C8" s="90" t="s">
        <v>110</v>
      </c>
      <c r="D8" s="72" t="str">
        <f t="shared" si="1"/>
        <v>SVIM Indore M.P</v>
      </c>
    </row>
    <row r="9">
      <c r="A9" s="90" t="s">
        <v>169</v>
      </c>
      <c r="B9" s="87" t="s">
        <v>96</v>
      </c>
      <c r="C9" s="87" t="s">
        <v>97</v>
      </c>
      <c r="D9" s="72" t="str">
        <f t="shared" si="1"/>
        <v>Indian Society of Gandhian Studies Jaipur Rajasthan</v>
      </c>
    </row>
    <row r="10">
      <c r="A10" s="87" t="s">
        <v>173</v>
      </c>
      <c r="B10" s="87" t="s">
        <v>109</v>
      </c>
      <c r="C10" s="87" t="s">
        <v>110</v>
      </c>
      <c r="D10" s="72" t="str">
        <f t="shared" si="1"/>
        <v>School of Life Sciences, DAVV Indore M.P</v>
      </c>
    </row>
    <row r="11">
      <c r="A11" s="87" t="s">
        <v>179</v>
      </c>
      <c r="B11" s="90" t="s">
        <v>109</v>
      </c>
      <c r="C11" s="87" t="s">
        <v>180</v>
      </c>
      <c r="D11" s="72" t="str">
        <f t="shared" si="1"/>
        <v>SS Hydroexplore Indore M.P </v>
      </c>
    </row>
    <row r="12">
      <c r="A12" s="87" t="s">
        <v>184</v>
      </c>
      <c r="B12" s="87" t="s">
        <v>109</v>
      </c>
      <c r="C12" s="87" t="s">
        <v>110</v>
      </c>
      <c r="D12" s="72" t="str">
        <f t="shared" si="1"/>
        <v>CH Edgemaker, Indore Indore M.P</v>
      </c>
    </row>
    <row r="13">
      <c r="A13" s="88"/>
      <c r="B13" s="88" t="s">
        <v>198</v>
      </c>
      <c r="C13" s="87" t="s">
        <v>180</v>
      </c>
      <c r="D13" s="72" t="str">
        <f t="shared" si="1"/>
        <v> Ujjain  M.P </v>
      </c>
    </row>
    <row r="14">
      <c r="A14" s="90" t="s">
        <v>192</v>
      </c>
      <c r="B14" s="90" t="s">
        <v>193</v>
      </c>
      <c r="C14" s="90" t="s">
        <v>194</v>
      </c>
      <c r="D14" s="72" t="str">
        <f t="shared" si="1"/>
        <v>Agarwal P.G. College Ballabhgarh, Faridabad Haryana</v>
      </c>
    </row>
    <row r="15">
      <c r="A15" s="87" t="s">
        <v>208</v>
      </c>
      <c r="B15" s="87" t="s">
        <v>90</v>
      </c>
      <c r="C15" s="87" t="s">
        <v>90</v>
      </c>
      <c r="D15" s="72" t="str">
        <f t="shared" si="1"/>
        <v> IIFT New Delhi New Delhi</v>
      </c>
    </row>
    <row r="16">
      <c r="A16" s="90" t="s">
        <v>213</v>
      </c>
      <c r="B16" s="87" t="s">
        <v>214</v>
      </c>
      <c r="C16" s="90" t="s">
        <v>131</v>
      </c>
      <c r="D16" s="72" t="str">
        <f t="shared" si="1"/>
        <v>Maharashtra National Law University, (MNLU)  Nagpur Maharashtra</v>
      </c>
    </row>
    <row r="17">
      <c r="A17" s="90" t="s">
        <v>219</v>
      </c>
      <c r="B17" s="87" t="s">
        <v>220</v>
      </c>
      <c r="C17" s="87" t="s">
        <v>221</v>
      </c>
      <c r="D17" s="72" t="str">
        <f t="shared" si="1"/>
        <v>Cyber Peace Foundation Hyderabad Telangana</v>
      </c>
    </row>
    <row r="18">
      <c r="A18" s="94" t="s">
        <v>488</v>
      </c>
      <c r="B18" s="94" t="s">
        <v>130</v>
      </c>
      <c r="C18" s="90" t="s">
        <v>131</v>
      </c>
      <c r="D18" s="72" t="str">
        <f t="shared" si="1"/>
        <v>Assistant Professor, Career &amp; Professional Development Cell Co-Incharge &amp; Head -Press Release &amp; Media, , Symbiosis Law School Pune Maharashtra</v>
      </c>
    </row>
    <row r="19">
      <c r="A19" s="87" t="s">
        <v>234</v>
      </c>
      <c r="B19" s="87" t="s">
        <v>109</v>
      </c>
      <c r="C19" s="87" t="s">
        <v>110</v>
      </c>
      <c r="D19" s="72" t="str">
        <f t="shared" si="1"/>
        <v>IIPS-DAVV,  Indore M.P</v>
      </c>
    </row>
    <row r="20">
      <c r="A20" s="85" t="s">
        <v>252</v>
      </c>
      <c r="B20" s="89" t="s">
        <v>109</v>
      </c>
      <c r="C20" s="89" t="s">
        <v>110</v>
      </c>
      <c r="D20" s="72" t="str">
        <f t="shared" si="1"/>
        <v> School of Life Sciences DAVV Indore M.P</v>
      </c>
    </row>
    <row r="21">
      <c r="A21" s="87" t="s">
        <v>242</v>
      </c>
      <c r="B21" s="87" t="s">
        <v>109</v>
      </c>
      <c r="C21" s="87" t="s">
        <v>110</v>
      </c>
      <c r="D21" s="72" t="str">
        <f t="shared" si="1"/>
        <v>Prestige Institute of Management,  Indore M.P</v>
      </c>
    </row>
    <row r="22">
      <c r="A22" s="90" t="s">
        <v>256</v>
      </c>
      <c r="B22" s="87" t="s">
        <v>257</v>
      </c>
      <c r="C22" s="90" t="s">
        <v>131</v>
      </c>
      <c r="D22" s="72" t="str">
        <f t="shared" si="1"/>
        <v>Mann - The Mind,  Mumbai Maharashtra</v>
      </c>
    </row>
    <row r="23">
      <c r="A23" s="87" t="s">
        <v>262</v>
      </c>
      <c r="B23" s="87" t="s">
        <v>263</v>
      </c>
      <c r="C23" s="87" t="s">
        <v>264</v>
      </c>
      <c r="D23" s="72" t="str">
        <f t="shared" si="1"/>
        <v>NAAC,  Benguluru Karnataka</v>
      </c>
    </row>
    <row r="24">
      <c r="A24" s="94" t="s">
        <v>268</v>
      </c>
      <c r="B24" s="87" t="s">
        <v>269</v>
      </c>
      <c r="C24" s="87" t="s">
        <v>110</v>
      </c>
      <c r="D24" s="72" t="str">
        <f t="shared" si="1"/>
        <v>Mangalyatan University Jabalpur M.P</v>
      </c>
    </row>
    <row r="25">
      <c r="A25" s="94" t="s">
        <v>238</v>
      </c>
      <c r="B25" s="87" t="s">
        <v>90</v>
      </c>
      <c r="C25" s="87" t="s">
        <v>90</v>
      </c>
      <c r="D25" s="72" t="str">
        <f t="shared" si="1"/>
        <v>School of Life Sciences, JNU New Delhi New Delhi</v>
      </c>
    </row>
    <row r="26">
      <c r="A26" s="87" t="s">
        <v>283</v>
      </c>
      <c r="B26" s="87" t="s">
        <v>284</v>
      </c>
      <c r="C26" s="87" t="s">
        <v>97</v>
      </c>
      <c r="D26" s="72" t="str">
        <f t="shared" si="1"/>
        <v>Sangum University, Udaipur Rajasthan</v>
      </c>
    </row>
    <row r="27">
      <c r="A27" s="87" t="s">
        <v>230</v>
      </c>
      <c r="B27" s="87" t="s">
        <v>220</v>
      </c>
      <c r="C27" s="87" t="s">
        <v>221</v>
      </c>
      <c r="D27" s="72" t="str">
        <f t="shared" si="1"/>
        <v>School of Management Studies, University of Hyderabad Hyderabad Telangana</v>
      </c>
    </row>
    <row r="28">
      <c r="A28" s="94" t="s">
        <v>274</v>
      </c>
      <c r="B28" s="94" t="s">
        <v>109</v>
      </c>
      <c r="C28" s="87" t="s">
        <v>110</v>
      </c>
      <c r="D28" s="72" t="str">
        <f t="shared" si="1"/>
        <v>Acropolis Institute of Technology &amp; Research Indore M.P</v>
      </c>
    </row>
    <row r="29">
      <c r="A29" s="87" t="s">
        <v>293</v>
      </c>
      <c r="B29" s="87" t="s">
        <v>284</v>
      </c>
      <c r="C29" s="87" t="s">
        <v>97</v>
      </c>
      <c r="D29" s="72" t="str">
        <f t="shared" si="1"/>
        <v>Sangum University Udaipur Rajasthan</v>
      </c>
    </row>
    <row r="30">
      <c r="A30" s="90" t="s">
        <v>603</v>
      </c>
      <c r="B30" s="90" t="s">
        <v>604</v>
      </c>
      <c r="C30" s="90" t="s">
        <v>301</v>
      </c>
      <c r="D30" s="72" t="str">
        <f t="shared" si="1"/>
        <v> Former Vice Chancellor, Dr. B.R Ambedkar University Lucknow U.P</v>
      </c>
    </row>
    <row r="31">
      <c r="A31" s="88" t="s">
        <v>493</v>
      </c>
      <c r="B31" s="203" t="s">
        <v>109</v>
      </c>
      <c r="C31" s="88" t="s">
        <v>110</v>
      </c>
      <c r="D31" s="72" t="str">
        <f t="shared" si="1"/>
        <v>Director, Eco Pro Enviro Services Indore M.P</v>
      </c>
    </row>
    <row r="32">
      <c r="A32" s="94" t="s">
        <v>309</v>
      </c>
      <c r="B32" s="94" t="s">
        <v>310</v>
      </c>
      <c r="C32" s="94" t="s">
        <v>301</v>
      </c>
      <c r="D32" s="72" t="str">
        <f t="shared" si="1"/>
        <v>Director, NTPC School Of Business Noida U.P</v>
      </c>
    </row>
    <row r="33">
      <c r="A33" s="90" t="s">
        <v>314</v>
      </c>
      <c r="B33" s="87" t="s">
        <v>315</v>
      </c>
      <c r="C33" s="90" t="s">
        <v>194</v>
      </c>
      <c r="D33" s="72" t="str">
        <f t="shared" si="1"/>
        <v>UGC-HRDC, Sonipat Haryana</v>
      </c>
    </row>
    <row r="34">
      <c r="A34" s="204" t="s">
        <v>320</v>
      </c>
      <c r="B34" s="94" t="s">
        <v>130</v>
      </c>
      <c r="C34" s="204" t="s">
        <v>321</v>
      </c>
      <c r="D34" s="72" t="str">
        <f t="shared" si="1"/>
        <v>Associate Professor, Gokhale Institute of Politics and Economics Pune Maharastra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744</v>
      </c>
      <c r="B1" s="11" t="s">
        <v>745</v>
      </c>
      <c r="C1" s="11" t="s">
        <v>746</v>
      </c>
      <c r="D1" s="11" t="s">
        <v>747</v>
      </c>
      <c r="E1" s="11" t="s">
        <v>748</v>
      </c>
      <c r="F1" s="11" t="s">
        <v>749</v>
      </c>
      <c r="G1" s="11" t="s">
        <v>750</v>
      </c>
      <c r="H1" s="11" t="s">
        <v>751</v>
      </c>
      <c r="I1" s="11" t="s">
        <v>752</v>
      </c>
      <c r="J1" s="11" t="s">
        <v>753</v>
      </c>
      <c r="K1" s="11" t="s">
        <v>754</v>
      </c>
      <c r="L1" s="11" t="s">
        <v>755</v>
      </c>
      <c r="M1" s="11" t="s">
        <v>756</v>
      </c>
      <c r="N1" s="11" t="s">
        <v>757</v>
      </c>
      <c r="O1" s="11" t="s">
        <v>758</v>
      </c>
      <c r="P1" s="11" t="s">
        <v>759</v>
      </c>
      <c r="Q1" s="11" t="s">
        <v>760</v>
      </c>
      <c r="R1" s="11" t="s">
        <v>761</v>
      </c>
      <c r="S1" s="11" t="s">
        <v>762</v>
      </c>
      <c r="T1" s="11" t="s">
        <v>763</v>
      </c>
      <c r="U1" s="11" t="s">
        <v>764</v>
      </c>
      <c r="V1" s="11" t="s">
        <v>765</v>
      </c>
      <c r="W1" s="11" t="s">
        <v>766</v>
      </c>
      <c r="X1" s="11" t="s">
        <v>767</v>
      </c>
      <c r="Y1" s="11" t="s">
        <v>768</v>
      </c>
      <c r="Z1" s="11" t="s">
        <v>769</v>
      </c>
      <c r="AA1" s="11" t="s">
        <v>770</v>
      </c>
      <c r="AB1" s="11" t="s">
        <v>771</v>
      </c>
      <c r="AC1" s="11" t="s">
        <v>772</v>
      </c>
    </row>
    <row r="2">
      <c r="A2" s="11" t="s">
        <v>773</v>
      </c>
      <c r="B2" s="11" t="s">
        <v>774</v>
      </c>
      <c r="C2" s="11" t="s">
        <v>775</v>
      </c>
      <c r="D2" s="243">
        <v>1.671007191E9</v>
      </c>
      <c r="E2" s="243">
        <v>1.0</v>
      </c>
      <c r="F2" s="243">
        <v>2.0</v>
      </c>
      <c r="G2" s="11" t="s">
        <v>776</v>
      </c>
      <c r="H2" s="11" t="s">
        <v>777</v>
      </c>
      <c r="I2" s="11" t="s">
        <v>777</v>
      </c>
      <c r="J2" s="11" t="s">
        <v>778</v>
      </c>
      <c r="K2" s="11" t="s">
        <v>779</v>
      </c>
      <c r="L2" s="11" t="s">
        <v>779</v>
      </c>
      <c r="M2" s="11" t="s">
        <v>780</v>
      </c>
      <c r="N2" s="11" t="b">
        <v>1</v>
      </c>
      <c r="O2" s="11" t="s">
        <v>781</v>
      </c>
      <c r="P2" s="11" t="b">
        <v>0</v>
      </c>
      <c r="R2" s="11" t="b">
        <v>0</v>
      </c>
      <c r="S2" s="11" t="b">
        <v>1</v>
      </c>
      <c r="T2" s="11" t="s">
        <v>782</v>
      </c>
      <c r="X2" s="11" t="b">
        <v>0</v>
      </c>
      <c r="Y2" s="11" t="s">
        <v>783</v>
      </c>
      <c r="Z2" s="11" t="s">
        <v>784</v>
      </c>
      <c r="AA2" s="11" t="b">
        <v>0</v>
      </c>
    </row>
    <row r="3">
      <c r="A3" s="11" t="s">
        <v>785</v>
      </c>
      <c r="B3" s="11" t="s">
        <v>786</v>
      </c>
      <c r="C3" s="11" t="s">
        <v>787</v>
      </c>
      <c r="D3" s="243">
        <v>1.112297829E9</v>
      </c>
      <c r="E3" s="243">
        <v>1.0</v>
      </c>
      <c r="F3" s="243">
        <v>2.0</v>
      </c>
      <c r="G3" s="11" t="s">
        <v>776</v>
      </c>
      <c r="H3" s="11" t="s">
        <v>777</v>
      </c>
      <c r="I3" s="11" t="s">
        <v>777</v>
      </c>
      <c r="J3" s="11" t="s">
        <v>778</v>
      </c>
      <c r="K3" s="11" t="s">
        <v>779</v>
      </c>
      <c r="L3" s="11" t="s">
        <v>779</v>
      </c>
      <c r="M3" s="11" t="s">
        <v>780</v>
      </c>
      <c r="N3" s="11" t="b">
        <v>1</v>
      </c>
      <c r="O3" s="11" t="s">
        <v>788</v>
      </c>
      <c r="P3" s="11" t="b">
        <v>0</v>
      </c>
      <c r="R3" s="11" t="b">
        <v>0</v>
      </c>
      <c r="S3" s="11" t="b">
        <v>1</v>
      </c>
      <c r="T3" s="11" t="s">
        <v>782</v>
      </c>
      <c r="X3" s="11" t="b">
        <v>0</v>
      </c>
      <c r="Y3" s="11" t="s">
        <v>783</v>
      </c>
      <c r="Z3" s="11" t="s">
        <v>784</v>
      </c>
      <c r="AA3" s="11" t="b">
        <v>0</v>
      </c>
    </row>
    <row r="4">
      <c r="A4" s="11" t="s">
        <v>789</v>
      </c>
      <c r="B4" s="11" t="s">
        <v>790</v>
      </c>
      <c r="C4" s="11" t="s">
        <v>791</v>
      </c>
      <c r="D4" s="243">
        <v>2.47145148E8</v>
      </c>
      <c r="E4" s="243">
        <v>1.0</v>
      </c>
      <c r="F4" s="243">
        <v>2.0</v>
      </c>
      <c r="G4" s="11" t="s">
        <v>776</v>
      </c>
      <c r="H4" s="11" t="s">
        <v>777</v>
      </c>
      <c r="I4" s="11" t="s">
        <v>777</v>
      </c>
      <c r="J4" s="11" t="s">
        <v>778</v>
      </c>
      <c r="K4" s="11" t="s">
        <v>779</v>
      </c>
      <c r="L4" s="11" t="s">
        <v>779</v>
      </c>
      <c r="M4" s="11" t="s">
        <v>780</v>
      </c>
      <c r="N4" s="11" t="b">
        <v>1</v>
      </c>
      <c r="O4" s="11" t="s">
        <v>792</v>
      </c>
      <c r="P4" s="11" t="b">
        <v>0</v>
      </c>
      <c r="R4" s="11" t="b">
        <v>0</v>
      </c>
      <c r="S4" s="11" t="b">
        <v>1</v>
      </c>
      <c r="T4" s="11" t="s">
        <v>782</v>
      </c>
      <c r="X4" s="11" t="b">
        <v>0</v>
      </c>
      <c r="Y4" s="11" t="s">
        <v>783</v>
      </c>
      <c r="Z4" s="11" t="s">
        <v>784</v>
      </c>
      <c r="AA4" s="11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3" width="23.5"/>
    <col customWidth="1" min="4" max="4" width="59.38"/>
    <col customWidth="1" min="5" max="5" width="26.13"/>
    <col customWidth="1" min="6" max="6" width="45.25"/>
    <col customWidth="1" min="9" max="9" width="28.13"/>
  </cols>
  <sheetData>
    <row r="1">
      <c r="A1" s="27" t="s">
        <v>12</v>
      </c>
      <c r="B1" s="28">
        <v>44968.0</v>
      </c>
      <c r="C1" s="29" t="s">
        <v>85</v>
      </c>
      <c r="D1" s="30"/>
      <c r="E1" s="30"/>
      <c r="F1" s="30"/>
      <c r="G1" s="30"/>
      <c r="H1" s="30"/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27">
        <v>2.0</v>
      </c>
      <c r="B2" s="28">
        <v>44968.0</v>
      </c>
      <c r="C2" s="29" t="s">
        <v>86</v>
      </c>
      <c r="D2" s="32" t="s">
        <v>87</v>
      </c>
      <c r="E2" s="33" t="s">
        <v>88</v>
      </c>
      <c r="F2" s="32" t="s">
        <v>89</v>
      </c>
      <c r="G2" s="29" t="s">
        <v>90</v>
      </c>
      <c r="H2" s="29" t="s">
        <v>90</v>
      </c>
      <c r="I2" s="29" t="s">
        <v>91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0">
        <v>3.0</v>
      </c>
      <c r="B3" s="28">
        <v>44968.0</v>
      </c>
      <c r="C3" s="29" t="s">
        <v>92</v>
      </c>
      <c r="D3" s="29" t="s">
        <v>93</v>
      </c>
      <c r="E3" s="29" t="s">
        <v>94</v>
      </c>
      <c r="F3" s="29" t="s">
        <v>95</v>
      </c>
      <c r="G3" s="29" t="s">
        <v>96</v>
      </c>
      <c r="H3" s="29" t="s">
        <v>97</v>
      </c>
      <c r="I3" s="32" t="s">
        <v>98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0">
        <v>4.0</v>
      </c>
      <c r="B4" s="28">
        <v>44968.0</v>
      </c>
      <c r="C4" s="29" t="s">
        <v>99</v>
      </c>
      <c r="D4" s="29" t="s">
        <v>93</v>
      </c>
      <c r="E4" s="29" t="s">
        <v>94</v>
      </c>
      <c r="F4" s="29" t="s">
        <v>95</v>
      </c>
      <c r="G4" s="29" t="s">
        <v>96</v>
      </c>
      <c r="H4" s="29" t="s">
        <v>97</v>
      </c>
      <c r="I4" s="32" t="s">
        <v>98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27">
        <v>5.0</v>
      </c>
      <c r="B5" s="28">
        <v>44969.0</v>
      </c>
      <c r="C5" s="29" t="s">
        <v>85</v>
      </c>
      <c r="D5" s="32" t="s">
        <v>100</v>
      </c>
      <c r="E5" s="27" t="s">
        <v>101</v>
      </c>
      <c r="F5" s="29" t="s">
        <v>102</v>
      </c>
      <c r="G5" s="29" t="s">
        <v>90</v>
      </c>
      <c r="H5" s="29" t="s">
        <v>90</v>
      </c>
      <c r="I5" s="27" t="s">
        <v>103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27">
        <v>6.0</v>
      </c>
      <c r="B6" s="28">
        <v>44969.0</v>
      </c>
      <c r="C6" s="29" t="s">
        <v>86</v>
      </c>
      <c r="D6" s="32" t="s">
        <v>100</v>
      </c>
      <c r="E6" s="27" t="s">
        <v>101</v>
      </c>
      <c r="F6" s="29" t="s">
        <v>102</v>
      </c>
      <c r="G6" s="29" t="s">
        <v>90</v>
      </c>
      <c r="H6" s="29" t="s">
        <v>90</v>
      </c>
      <c r="I6" s="27" t="s">
        <v>103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4">
        <v>7.0</v>
      </c>
      <c r="B7" s="35">
        <v>44969.0</v>
      </c>
      <c r="C7" s="36" t="s">
        <v>92</v>
      </c>
      <c r="D7" s="34"/>
      <c r="E7" s="34"/>
      <c r="F7" s="34"/>
      <c r="G7" s="34"/>
      <c r="H7" s="34"/>
      <c r="I7" s="34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4">
        <v>8.0</v>
      </c>
      <c r="B8" s="35">
        <v>44969.0</v>
      </c>
      <c r="C8" s="36" t="s">
        <v>99</v>
      </c>
      <c r="D8" s="34"/>
      <c r="E8" s="34"/>
      <c r="F8" s="34"/>
      <c r="G8" s="34"/>
      <c r="H8" s="34"/>
      <c r="I8" s="34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27">
        <v>9.0</v>
      </c>
      <c r="B9" s="28">
        <v>44970.0</v>
      </c>
      <c r="C9" s="29" t="s">
        <v>85</v>
      </c>
      <c r="D9" s="27" t="s">
        <v>104</v>
      </c>
      <c r="E9" s="27" t="s">
        <v>105</v>
      </c>
      <c r="F9" s="30"/>
      <c r="G9" s="30"/>
      <c r="H9" s="30"/>
      <c r="I9" s="3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27">
        <v>10.0</v>
      </c>
      <c r="B10" s="28">
        <v>44970.0</v>
      </c>
      <c r="C10" s="29" t="s">
        <v>86</v>
      </c>
      <c r="D10" s="27" t="s">
        <v>104</v>
      </c>
      <c r="E10" s="27" t="s">
        <v>105</v>
      </c>
      <c r="F10" s="30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0">
        <v>11.0</v>
      </c>
      <c r="B11" s="28">
        <v>44970.0</v>
      </c>
      <c r="C11" s="29" t="s">
        <v>92</v>
      </c>
      <c r="D11" s="29" t="s">
        <v>106</v>
      </c>
      <c r="E11" s="30" t="s">
        <v>107</v>
      </c>
      <c r="F11" s="30" t="s">
        <v>108</v>
      </c>
      <c r="G11" s="30" t="s">
        <v>109</v>
      </c>
      <c r="H11" s="30" t="s">
        <v>110</v>
      </c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0">
        <v>12.0</v>
      </c>
      <c r="B12" s="28">
        <v>44970.0</v>
      </c>
      <c r="C12" s="29" t="s">
        <v>99</v>
      </c>
      <c r="D12" s="29" t="s">
        <v>106</v>
      </c>
      <c r="E12" s="30" t="s">
        <v>107</v>
      </c>
      <c r="F12" s="30" t="s">
        <v>108</v>
      </c>
      <c r="G12" s="30" t="s">
        <v>109</v>
      </c>
      <c r="H12" s="30" t="s">
        <v>110</v>
      </c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27">
        <v>13.0</v>
      </c>
      <c r="B13" s="28">
        <v>44971.0</v>
      </c>
      <c r="C13" s="29" t="s">
        <v>85</v>
      </c>
      <c r="D13" s="30" t="s">
        <v>111</v>
      </c>
      <c r="E13" s="30" t="s">
        <v>112</v>
      </c>
      <c r="F13" s="30" t="s">
        <v>113</v>
      </c>
      <c r="G13" s="30" t="s">
        <v>109</v>
      </c>
      <c r="H13" s="30" t="s">
        <v>110</v>
      </c>
      <c r="I13" s="30" t="s">
        <v>114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27">
        <v>14.0</v>
      </c>
      <c r="B14" s="28">
        <v>44971.0</v>
      </c>
      <c r="C14" s="29" t="s">
        <v>86</v>
      </c>
      <c r="D14" s="30" t="s">
        <v>111</v>
      </c>
      <c r="E14" s="30" t="s">
        <v>112</v>
      </c>
      <c r="F14" s="30" t="s">
        <v>113</v>
      </c>
      <c r="G14" s="30" t="s">
        <v>109</v>
      </c>
      <c r="H14" s="30" t="s">
        <v>110</v>
      </c>
      <c r="I14" s="30" t="s">
        <v>114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0">
        <v>15.0</v>
      </c>
      <c r="B15" s="28">
        <v>44971.0</v>
      </c>
      <c r="C15" s="29" t="s">
        <v>92</v>
      </c>
      <c r="D15" s="29" t="s">
        <v>115</v>
      </c>
      <c r="E15" s="29" t="s">
        <v>116</v>
      </c>
      <c r="F15" s="29" t="s">
        <v>117</v>
      </c>
      <c r="G15" s="30" t="s">
        <v>109</v>
      </c>
      <c r="H15" s="29" t="s">
        <v>110</v>
      </c>
      <c r="I15" s="29" t="s">
        <v>118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0">
        <v>16.0</v>
      </c>
      <c r="B16" s="28">
        <v>44971.0</v>
      </c>
      <c r="C16" s="29" t="s">
        <v>99</v>
      </c>
      <c r="D16" s="29" t="s">
        <v>119</v>
      </c>
      <c r="E16" s="29" t="s">
        <v>116</v>
      </c>
      <c r="F16" s="29" t="s">
        <v>117</v>
      </c>
      <c r="G16" s="30" t="s">
        <v>109</v>
      </c>
      <c r="H16" s="29" t="s">
        <v>110</v>
      </c>
      <c r="I16" s="29" t="s">
        <v>118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27">
        <v>17.0</v>
      </c>
      <c r="B17" s="28">
        <v>44972.0</v>
      </c>
      <c r="C17" s="29" t="s">
        <v>85</v>
      </c>
      <c r="D17" s="29" t="s">
        <v>120</v>
      </c>
      <c r="E17" s="29" t="s">
        <v>121</v>
      </c>
      <c r="F17" s="29" t="s">
        <v>122</v>
      </c>
      <c r="G17" s="29" t="s">
        <v>123</v>
      </c>
      <c r="H17" s="29" t="s">
        <v>124</v>
      </c>
      <c r="I17" s="29" t="s">
        <v>125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27">
        <v>18.0</v>
      </c>
      <c r="B18" s="28">
        <v>44972.0</v>
      </c>
      <c r="C18" s="29" t="s">
        <v>86</v>
      </c>
      <c r="D18" s="29" t="s">
        <v>126</v>
      </c>
      <c r="E18" s="29" t="s">
        <v>121</v>
      </c>
      <c r="F18" s="29" t="s">
        <v>122</v>
      </c>
      <c r="G18" s="29" t="s">
        <v>123</v>
      </c>
      <c r="H18" s="29" t="s">
        <v>124</v>
      </c>
      <c r="I18" s="29" t="s">
        <v>125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0">
        <v>19.0</v>
      </c>
      <c r="B19" s="28">
        <v>44972.0</v>
      </c>
      <c r="C19" s="29" t="s">
        <v>92</v>
      </c>
      <c r="D19" s="32" t="s">
        <v>127</v>
      </c>
      <c r="E19" s="38" t="s">
        <v>128</v>
      </c>
      <c r="F19" s="30" t="s">
        <v>129</v>
      </c>
      <c r="G19" s="30" t="s">
        <v>130</v>
      </c>
      <c r="H19" s="29" t="s">
        <v>131</v>
      </c>
      <c r="I19" s="29" t="s">
        <v>132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0">
        <v>20.0</v>
      </c>
      <c r="B20" s="28">
        <v>44972.0</v>
      </c>
      <c r="C20" s="29" t="s">
        <v>99</v>
      </c>
      <c r="D20" s="32" t="s">
        <v>127</v>
      </c>
      <c r="E20" s="30" t="s">
        <v>128</v>
      </c>
      <c r="F20" s="30" t="s">
        <v>129</v>
      </c>
      <c r="G20" s="30" t="s">
        <v>130</v>
      </c>
      <c r="H20" s="29" t="s">
        <v>131</v>
      </c>
      <c r="I20" s="29" t="s">
        <v>132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27">
        <v>21.0</v>
      </c>
      <c r="B21" s="28">
        <v>44973.0</v>
      </c>
      <c r="C21" s="29" t="s">
        <v>85</v>
      </c>
      <c r="D21" s="29" t="s">
        <v>133</v>
      </c>
      <c r="E21" s="29" t="s">
        <v>134</v>
      </c>
      <c r="F21" s="29" t="s">
        <v>135</v>
      </c>
      <c r="G21" s="29" t="s">
        <v>90</v>
      </c>
      <c r="H21" s="29" t="s">
        <v>90</v>
      </c>
      <c r="I21" s="29" t="s">
        <v>136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27">
        <v>22.0</v>
      </c>
      <c r="B22" s="28">
        <v>44973.0</v>
      </c>
      <c r="C22" s="29" t="s">
        <v>86</v>
      </c>
      <c r="D22" s="29" t="s">
        <v>137</v>
      </c>
      <c r="E22" s="29" t="s">
        <v>134</v>
      </c>
      <c r="F22" s="29" t="s">
        <v>135</v>
      </c>
      <c r="G22" s="29" t="s">
        <v>90</v>
      </c>
      <c r="H22" s="29" t="s">
        <v>90</v>
      </c>
      <c r="I22" s="29" t="s">
        <v>136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0">
        <v>23.0</v>
      </c>
      <c r="B23" s="28">
        <v>44973.0</v>
      </c>
      <c r="C23" s="29" t="s">
        <v>92</v>
      </c>
      <c r="D23" s="29" t="s">
        <v>138</v>
      </c>
      <c r="E23" s="29" t="s">
        <v>134</v>
      </c>
      <c r="F23" s="29" t="s">
        <v>135</v>
      </c>
      <c r="G23" s="29" t="s">
        <v>90</v>
      </c>
      <c r="H23" s="29" t="s">
        <v>90</v>
      </c>
      <c r="I23" s="29" t="s">
        <v>136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0">
        <v>24.0</v>
      </c>
      <c r="B24" s="28">
        <v>44973.0</v>
      </c>
      <c r="C24" s="29" t="s">
        <v>99</v>
      </c>
      <c r="D24" s="29" t="s">
        <v>138</v>
      </c>
      <c r="E24" s="29" t="s">
        <v>134</v>
      </c>
      <c r="F24" s="29" t="s">
        <v>135</v>
      </c>
      <c r="G24" s="29" t="s">
        <v>90</v>
      </c>
      <c r="H24" s="29" t="s">
        <v>90</v>
      </c>
      <c r="I24" s="29" t="s">
        <v>136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27">
        <v>25.0</v>
      </c>
      <c r="B25" s="30"/>
      <c r="C25" s="29" t="s">
        <v>85</v>
      </c>
      <c r="D25" s="29" t="s">
        <v>139</v>
      </c>
      <c r="E25" s="29" t="s">
        <v>121</v>
      </c>
      <c r="F25" s="29" t="s">
        <v>122</v>
      </c>
      <c r="G25" s="29" t="s">
        <v>123</v>
      </c>
      <c r="H25" s="29" t="s">
        <v>124</v>
      </c>
      <c r="I25" s="29" t="s">
        <v>125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27">
        <v>26.0</v>
      </c>
      <c r="B26" s="28">
        <v>44974.0</v>
      </c>
      <c r="C26" s="29" t="s">
        <v>86</v>
      </c>
      <c r="D26" s="29" t="s">
        <v>139</v>
      </c>
      <c r="E26" s="29" t="s">
        <v>121</v>
      </c>
      <c r="F26" s="29" t="s">
        <v>122</v>
      </c>
      <c r="G26" s="29" t="s">
        <v>123</v>
      </c>
      <c r="H26" s="29" t="s">
        <v>124</v>
      </c>
      <c r="I26" s="29" t="s">
        <v>125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0">
        <v>27.0</v>
      </c>
      <c r="B27" s="28">
        <v>44974.0</v>
      </c>
      <c r="C27" s="29" t="s">
        <v>92</v>
      </c>
      <c r="D27" s="29" t="s">
        <v>140</v>
      </c>
      <c r="E27" s="29" t="s">
        <v>141</v>
      </c>
      <c r="F27" s="29" t="s">
        <v>102</v>
      </c>
      <c r="G27" s="29" t="s">
        <v>90</v>
      </c>
      <c r="H27" s="29" t="s">
        <v>90</v>
      </c>
      <c r="I27" s="39" t="s">
        <v>142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0">
        <v>28.0</v>
      </c>
      <c r="B28" s="28">
        <v>44974.0</v>
      </c>
      <c r="C28" s="29" t="s">
        <v>99</v>
      </c>
      <c r="D28" s="29" t="s">
        <v>143</v>
      </c>
      <c r="E28" s="29" t="s">
        <v>141</v>
      </c>
      <c r="F28" s="29" t="s">
        <v>102</v>
      </c>
      <c r="G28" s="29" t="s">
        <v>90</v>
      </c>
      <c r="H28" s="29" t="s">
        <v>90</v>
      </c>
      <c r="I28" s="39" t="s">
        <v>142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40">
        <v>29.0</v>
      </c>
      <c r="B29" s="35">
        <v>44975.0</v>
      </c>
      <c r="C29" s="36" t="s">
        <v>85</v>
      </c>
      <c r="D29" s="34"/>
      <c r="E29" s="34"/>
      <c r="F29" s="34"/>
      <c r="G29" s="34"/>
      <c r="H29" s="34"/>
      <c r="I29" s="34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40">
        <v>30.0</v>
      </c>
      <c r="B30" s="35">
        <v>44975.0</v>
      </c>
      <c r="C30" s="36" t="s">
        <v>86</v>
      </c>
      <c r="D30" s="34"/>
      <c r="E30" s="34"/>
      <c r="F30" s="34"/>
      <c r="G30" s="34"/>
      <c r="H30" s="34"/>
      <c r="I30" s="3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4">
        <v>31.0</v>
      </c>
      <c r="B31" s="35">
        <v>44975.0</v>
      </c>
      <c r="C31" s="36" t="s">
        <v>92</v>
      </c>
      <c r="D31" s="34"/>
      <c r="E31" s="34"/>
      <c r="F31" s="34"/>
      <c r="G31" s="34"/>
      <c r="H31" s="34"/>
      <c r="I31" s="3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4">
        <v>32.0</v>
      </c>
      <c r="B32" s="35">
        <v>44975.0</v>
      </c>
      <c r="C32" s="36" t="s">
        <v>99</v>
      </c>
      <c r="D32" s="34"/>
      <c r="E32" s="34"/>
      <c r="F32" s="34"/>
      <c r="G32" s="34"/>
      <c r="H32" s="34"/>
      <c r="I32" s="3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27">
        <v>33.0</v>
      </c>
      <c r="B33" s="28">
        <v>44976.0</v>
      </c>
      <c r="C33" s="29" t="s">
        <v>85</v>
      </c>
      <c r="D33" s="29" t="s">
        <v>144</v>
      </c>
      <c r="E33" s="29" t="s">
        <v>141</v>
      </c>
      <c r="F33" s="29" t="s">
        <v>102</v>
      </c>
      <c r="G33" s="29" t="s">
        <v>90</v>
      </c>
      <c r="H33" s="29" t="s">
        <v>90</v>
      </c>
      <c r="I33" s="39" t="s">
        <v>142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27">
        <v>34.0</v>
      </c>
      <c r="B34" s="28">
        <v>44976.0</v>
      </c>
      <c r="C34" s="29" t="s">
        <v>86</v>
      </c>
      <c r="D34" s="29" t="s">
        <v>144</v>
      </c>
      <c r="E34" s="29" t="s">
        <v>141</v>
      </c>
      <c r="F34" s="29" t="s">
        <v>102</v>
      </c>
      <c r="G34" s="29" t="s">
        <v>90</v>
      </c>
      <c r="H34" s="29" t="s">
        <v>90</v>
      </c>
      <c r="I34" s="39" t="s">
        <v>142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0">
        <v>35.0</v>
      </c>
      <c r="B35" s="28">
        <v>44976.0</v>
      </c>
      <c r="C35" s="29" t="s">
        <v>92</v>
      </c>
      <c r="D35" s="29" t="s">
        <v>145</v>
      </c>
      <c r="E35" s="29" t="s">
        <v>146</v>
      </c>
      <c r="F35" s="29" t="s">
        <v>147</v>
      </c>
      <c r="G35" s="29" t="s">
        <v>90</v>
      </c>
      <c r="H35" s="29" t="s">
        <v>90</v>
      </c>
      <c r="I35" s="29" t="s">
        <v>148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0">
        <v>36.0</v>
      </c>
      <c r="B36" s="28">
        <v>44976.0</v>
      </c>
      <c r="C36" s="29" t="s">
        <v>99</v>
      </c>
      <c r="D36" s="29" t="s">
        <v>149</v>
      </c>
      <c r="E36" s="29" t="s">
        <v>146</v>
      </c>
      <c r="F36" s="29" t="s">
        <v>147</v>
      </c>
      <c r="G36" s="29" t="s">
        <v>90</v>
      </c>
      <c r="H36" s="29" t="s">
        <v>90</v>
      </c>
      <c r="I36" s="29" t="s">
        <v>148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27">
        <v>37.0</v>
      </c>
      <c r="B37" s="28">
        <v>44977.0</v>
      </c>
      <c r="C37" s="29" t="s">
        <v>85</v>
      </c>
      <c r="D37" s="27" t="s">
        <v>150</v>
      </c>
      <c r="E37" s="29" t="s">
        <v>151</v>
      </c>
      <c r="F37" s="30" t="s">
        <v>152</v>
      </c>
      <c r="G37" s="30" t="s">
        <v>153</v>
      </c>
      <c r="H37" s="30" t="s">
        <v>154</v>
      </c>
      <c r="I37" s="30" t="s">
        <v>155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27">
        <v>38.0</v>
      </c>
      <c r="B38" s="28">
        <v>44977.0</v>
      </c>
      <c r="C38" s="29" t="s">
        <v>86</v>
      </c>
      <c r="D38" s="27" t="s">
        <v>156</v>
      </c>
      <c r="E38" s="29" t="s">
        <v>151</v>
      </c>
      <c r="F38" s="30" t="s">
        <v>152</v>
      </c>
      <c r="G38" s="30" t="s">
        <v>153</v>
      </c>
      <c r="H38" s="30" t="s">
        <v>154</v>
      </c>
      <c r="I38" s="30" t="s">
        <v>155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0">
        <v>39.0</v>
      </c>
      <c r="B39" s="28">
        <v>44977.0</v>
      </c>
      <c r="C39" s="29" t="s">
        <v>92</v>
      </c>
      <c r="D39" s="41" t="s">
        <v>157</v>
      </c>
      <c r="E39" s="42" t="s">
        <v>158</v>
      </c>
      <c r="F39" s="43" t="s">
        <v>159</v>
      </c>
      <c r="G39" s="43" t="s">
        <v>160</v>
      </c>
      <c r="H39" s="44" t="s">
        <v>131</v>
      </c>
      <c r="I39" s="43" t="s">
        <v>161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0">
        <v>40.0</v>
      </c>
      <c r="B40" s="28">
        <v>44977.0</v>
      </c>
      <c r="C40" s="29" t="s">
        <v>99</v>
      </c>
      <c r="D40" s="41" t="s">
        <v>157</v>
      </c>
      <c r="E40" s="42" t="s">
        <v>162</v>
      </c>
      <c r="F40" s="43" t="s">
        <v>159</v>
      </c>
      <c r="G40" s="43" t="s">
        <v>160</v>
      </c>
      <c r="H40" s="44" t="s">
        <v>131</v>
      </c>
      <c r="I40" s="43" t="s">
        <v>161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27">
        <v>41.0</v>
      </c>
      <c r="B41" s="28">
        <v>44978.0</v>
      </c>
      <c r="C41" s="29" t="s">
        <v>85</v>
      </c>
      <c r="D41" s="29" t="s">
        <v>163</v>
      </c>
      <c r="E41" s="30" t="s">
        <v>164</v>
      </c>
      <c r="F41" s="30" t="s">
        <v>165</v>
      </c>
      <c r="G41" s="30" t="s">
        <v>109</v>
      </c>
      <c r="H41" s="30" t="s">
        <v>110</v>
      </c>
      <c r="I41" s="29" t="s">
        <v>166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27">
        <v>42.0</v>
      </c>
      <c r="B42" s="28">
        <v>44978.0</v>
      </c>
      <c r="C42" s="29" t="s">
        <v>86</v>
      </c>
      <c r="D42" s="29" t="s">
        <v>167</v>
      </c>
      <c r="E42" s="30" t="s">
        <v>168</v>
      </c>
      <c r="F42" s="30" t="s">
        <v>169</v>
      </c>
      <c r="G42" s="30" t="s">
        <v>96</v>
      </c>
      <c r="H42" s="30" t="s">
        <v>97</v>
      </c>
      <c r="I42" s="30" t="s">
        <v>170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0">
        <v>43.0</v>
      </c>
      <c r="B43" s="28">
        <v>44978.0</v>
      </c>
      <c r="C43" s="29" t="s">
        <v>92</v>
      </c>
      <c r="D43" s="30" t="s">
        <v>171</v>
      </c>
      <c r="E43" s="29" t="s">
        <v>172</v>
      </c>
      <c r="F43" s="29" t="s">
        <v>173</v>
      </c>
      <c r="G43" s="30" t="s">
        <v>109</v>
      </c>
      <c r="H43" s="29" t="s">
        <v>110</v>
      </c>
      <c r="I43" s="29" t="s">
        <v>174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0">
        <v>44.0</v>
      </c>
      <c r="B44" s="28">
        <v>44978.0</v>
      </c>
      <c r="C44" s="29" t="s">
        <v>99</v>
      </c>
      <c r="D44" s="29" t="s">
        <v>175</v>
      </c>
      <c r="E44" s="29" t="s">
        <v>172</v>
      </c>
      <c r="F44" s="29" t="s">
        <v>173</v>
      </c>
      <c r="G44" s="30" t="s">
        <v>109</v>
      </c>
      <c r="H44" s="29" t="s">
        <v>110</v>
      </c>
      <c r="I44" s="29" t="s">
        <v>174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27">
        <v>45.0</v>
      </c>
      <c r="B45" s="28">
        <v>44979.0</v>
      </c>
      <c r="C45" s="29" t="s">
        <v>85</v>
      </c>
      <c r="D45" s="27" t="s">
        <v>176</v>
      </c>
      <c r="E45" s="30" t="s">
        <v>164</v>
      </c>
      <c r="F45" s="30" t="s">
        <v>165</v>
      </c>
      <c r="G45" s="30" t="s">
        <v>109</v>
      </c>
      <c r="H45" s="30" t="s">
        <v>110</v>
      </c>
      <c r="I45" s="29" t="s">
        <v>166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27">
        <v>46.0</v>
      </c>
      <c r="B46" s="28">
        <v>44979.0</v>
      </c>
      <c r="C46" s="29" t="s">
        <v>86</v>
      </c>
      <c r="D46" s="29" t="s">
        <v>177</v>
      </c>
      <c r="E46" s="30" t="s">
        <v>178</v>
      </c>
      <c r="F46" s="30" t="s">
        <v>179</v>
      </c>
      <c r="G46" s="30" t="s">
        <v>109</v>
      </c>
      <c r="H46" s="30" t="s">
        <v>180</v>
      </c>
      <c r="I46" s="30" t="s">
        <v>181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0">
        <v>47.0</v>
      </c>
      <c r="B47" s="28">
        <v>44979.0</v>
      </c>
      <c r="C47" s="29" t="s">
        <v>92</v>
      </c>
      <c r="D47" s="27" t="s">
        <v>182</v>
      </c>
      <c r="E47" s="30" t="s">
        <v>183</v>
      </c>
      <c r="F47" s="30" t="s">
        <v>184</v>
      </c>
      <c r="G47" s="30" t="s">
        <v>109</v>
      </c>
      <c r="H47" s="30" t="s">
        <v>180</v>
      </c>
      <c r="I47" s="30" t="s">
        <v>185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0">
        <v>48.0</v>
      </c>
      <c r="B48" s="28">
        <v>44979.0</v>
      </c>
      <c r="C48" s="29" t="s">
        <v>99</v>
      </c>
      <c r="D48" s="27" t="s">
        <v>186</v>
      </c>
      <c r="E48" s="27" t="s">
        <v>105</v>
      </c>
      <c r="F48" s="27" t="s">
        <v>187</v>
      </c>
      <c r="G48" s="30" t="s">
        <v>109</v>
      </c>
      <c r="H48" s="30" t="s">
        <v>180</v>
      </c>
      <c r="I48" s="27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27">
        <v>49.0</v>
      </c>
      <c r="B49" s="28">
        <v>44980.0</v>
      </c>
      <c r="C49" s="29" t="s">
        <v>85</v>
      </c>
      <c r="D49" s="45" t="s">
        <v>188</v>
      </c>
      <c r="E49" s="46"/>
      <c r="F49" s="46"/>
      <c r="G49" s="46"/>
      <c r="H49" s="46"/>
      <c r="I49" s="46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27">
        <v>50.0</v>
      </c>
      <c r="B50" s="28">
        <v>44980.0</v>
      </c>
      <c r="C50" s="29" t="s">
        <v>86</v>
      </c>
      <c r="D50" s="45" t="s">
        <v>188</v>
      </c>
      <c r="E50" s="46"/>
      <c r="F50" s="46"/>
      <c r="G50" s="46"/>
      <c r="H50" s="46"/>
      <c r="I50" s="46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0">
        <v>51.0</v>
      </c>
      <c r="B51" s="28">
        <v>44980.0</v>
      </c>
      <c r="C51" s="29" t="s">
        <v>92</v>
      </c>
      <c r="D51" s="27" t="s">
        <v>189</v>
      </c>
      <c r="E51" s="30" t="s">
        <v>183</v>
      </c>
      <c r="F51" s="30" t="s">
        <v>184</v>
      </c>
      <c r="G51" s="30" t="s">
        <v>109</v>
      </c>
      <c r="H51" s="29" t="s">
        <v>110</v>
      </c>
      <c r="I51" s="30" t="s">
        <v>185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0">
        <v>52.0</v>
      </c>
      <c r="B52" s="28">
        <v>44980.0</v>
      </c>
      <c r="C52" s="29" t="s">
        <v>99</v>
      </c>
      <c r="D52" s="29" t="s">
        <v>190</v>
      </c>
      <c r="E52" s="30" t="s">
        <v>191</v>
      </c>
      <c r="F52" s="30" t="s">
        <v>192</v>
      </c>
      <c r="G52" s="30" t="s">
        <v>193</v>
      </c>
      <c r="H52" s="30" t="s">
        <v>194</v>
      </c>
      <c r="I52" s="30" t="s">
        <v>195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27">
        <v>53.0</v>
      </c>
      <c r="B53" s="28">
        <v>44981.0</v>
      </c>
      <c r="C53" s="29" t="s">
        <v>85</v>
      </c>
      <c r="D53" s="32" t="s">
        <v>196</v>
      </c>
      <c r="E53" s="27" t="s">
        <v>197</v>
      </c>
      <c r="F53" s="44"/>
      <c r="G53" s="44" t="s">
        <v>198</v>
      </c>
      <c r="H53" s="30" t="s">
        <v>180</v>
      </c>
      <c r="I53" s="44" t="s">
        <v>199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27">
        <v>54.0</v>
      </c>
      <c r="B54" s="28">
        <v>44981.0</v>
      </c>
      <c r="C54" s="29" t="s">
        <v>86</v>
      </c>
      <c r="D54" s="32" t="s">
        <v>196</v>
      </c>
      <c r="E54" s="27" t="s">
        <v>197</v>
      </c>
      <c r="F54" s="43"/>
      <c r="G54" s="44" t="s">
        <v>198</v>
      </c>
      <c r="H54" s="30" t="s">
        <v>180</v>
      </c>
      <c r="I54" s="44" t="s">
        <v>199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0">
        <v>55.0</v>
      </c>
      <c r="B55" s="28">
        <v>44981.0</v>
      </c>
      <c r="C55" s="29" t="s">
        <v>92</v>
      </c>
      <c r="D55" s="47" t="s">
        <v>200</v>
      </c>
      <c r="E55" s="48" t="s">
        <v>201</v>
      </c>
      <c r="F55" s="48" t="s">
        <v>202</v>
      </c>
      <c r="G55" s="48" t="s">
        <v>203</v>
      </c>
      <c r="H55" s="27" t="s">
        <v>204</v>
      </c>
      <c r="I55" s="27" t="s">
        <v>205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0">
        <v>56.0</v>
      </c>
      <c r="B56" s="28">
        <v>44981.0</v>
      </c>
      <c r="C56" s="29" t="s">
        <v>99</v>
      </c>
      <c r="D56" s="27" t="s">
        <v>47</v>
      </c>
      <c r="E56" s="30"/>
      <c r="F56" s="30"/>
      <c r="G56" s="30"/>
      <c r="H56" s="30"/>
      <c r="I56" s="30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27">
        <v>57.0</v>
      </c>
      <c r="B57" s="28">
        <v>44982.0</v>
      </c>
      <c r="C57" s="29" t="s">
        <v>85</v>
      </c>
      <c r="D57" s="29" t="s">
        <v>206</v>
      </c>
      <c r="E57" s="29" t="s">
        <v>207</v>
      </c>
      <c r="F57" s="29" t="s">
        <v>208</v>
      </c>
      <c r="G57" s="29" t="s">
        <v>90</v>
      </c>
      <c r="H57" s="29" t="s">
        <v>90</v>
      </c>
      <c r="I57" s="29" t="s">
        <v>209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27">
        <v>58.0</v>
      </c>
      <c r="B58" s="28">
        <v>44982.0</v>
      </c>
      <c r="C58" s="29" t="s">
        <v>86</v>
      </c>
      <c r="D58" s="29" t="s">
        <v>210</v>
      </c>
      <c r="E58" s="29" t="s">
        <v>207</v>
      </c>
      <c r="F58" s="29" t="s">
        <v>208</v>
      </c>
      <c r="G58" s="29" t="s">
        <v>90</v>
      </c>
      <c r="H58" s="29" t="s">
        <v>90</v>
      </c>
      <c r="I58" s="29" t="s">
        <v>209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0">
        <v>59.0</v>
      </c>
      <c r="B59" s="28">
        <v>44982.0</v>
      </c>
      <c r="C59" s="29" t="s">
        <v>92</v>
      </c>
      <c r="D59" s="29" t="s">
        <v>211</v>
      </c>
      <c r="E59" s="29" t="s">
        <v>212</v>
      </c>
      <c r="F59" s="29" t="s">
        <v>213</v>
      </c>
      <c r="G59" s="30" t="s">
        <v>214</v>
      </c>
      <c r="H59" s="29" t="s">
        <v>131</v>
      </c>
      <c r="I59" s="29" t="s">
        <v>215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0">
        <v>60.0</v>
      </c>
      <c r="B60" s="28">
        <v>44982.0</v>
      </c>
      <c r="C60" s="29" t="s">
        <v>99</v>
      </c>
      <c r="D60" s="27" t="s">
        <v>216</v>
      </c>
      <c r="E60" s="29" t="s">
        <v>212</v>
      </c>
      <c r="F60" s="29" t="s">
        <v>213</v>
      </c>
      <c r="G60" s="30" t="s">
        <v>214</v>
      </c>
      <c r="H60" s="29" t="s">
        <v>131</v>
      </c>
      <c r="I60" s="29" t="s">
        <v>215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40">
        <v>61.0</v>
      </c>
      <c r="B61" s="35">
        <v>44983.0</v>
      </c>
      <c r="C61" s="36" t="s">
        <v>85</v>
      </c>
      <c r="D61" s="34"/>
      <c r="E61" s="34"/>
      <c r="F61" s="34"/>
      <c r="G61" s="34"/>
      <c r="H61" s="34"/>
      <c r="I61" s="34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40">
        <v>62.0</v>
      </c>
      <c r="B62" s="35">
        <v>44983.0</v>
      </c>
      <c r="C62" s="36" t="s">
        <v>86</v>
      </c>
      <c r="D62" s="34"/>
      <c r="E62" s="34"/>
      <c r="F62" s="34"/>
      <c r="G62" s="34"/>
      <c r="H62" s="34"/>
      <c r="I62" s="34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4">
        <v>63.0</v>
      </c>
      <c r="B63" s="35">
        <v>44983.0</v>
      </c>
      <c r="C63" s="36" t="s">
        <v>92</v>
      </c>
      <c r="D63" s="34"/>
      <c r="E63" s="34"/>
      <c r="F63" s="34"/>
      <c r="G63" s="34"/>
      <c r="H63" s="34"/>
      <c r="I63" s="34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4">
        <v>64.0</v>
      </c>
      <c r="B64" s="35">
        <v>44983.0</v>
      </c>
      <c r="C64" s="36" t="s">
        <v>99</v>
      </c>
      <c r="D64" s="34"/>
      <c r="E64" s="34"/>
      <c r="F64" s="34"/>
      <c r="G64" s="34"/>
      <c r="H64" s="34"/>
      <c r="I64" s="34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27">
        <v>65.0</v>
      </c>
      <c r="B65" s="28">
        <v>44984.0</v>
      </c>
      <c r="C65" s="29" t="s">
        <v>85</v>
      </c>
      <c r="D65" s="29" t="s">
        <v>217</v>
      </c>
      <c r="E65" s="30" t="s">
        <v>218</v>
      </c>
      <c r="F65" s="30" t="s">
        <v>219</v>
      </c>
      <c r="G65" s="30" t="s">
        <v>220</v>
      </c>
      <c r="H65" s="30" t="s">
        <v>221</v>
      </c>
      <c r="I65" s="27" t="s">
        <v>222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27">
        <v>66.0</v>
      </c>
      <c r="B66" s="28">
        <v>44984.0</v>
      </c>
      <c r="C66" s="29" t="s">
        <v>86</v>
      </c>
      <c r="D66" s="29" t="s">
        <v>217</v>
      </c>
      <c r="E66" s="30" t="s">
        <v>218</v>
      </c>
      <c r="F66" s="30" t="s">
        <v>219</v>
      </c>
      <c r="G66" s="30" t="s">
        <v>220</v>
      </c>
      <c r="H66" s="30" t="s">
        <v>221</v>
      </c>
      <c r="I66" s="27" t="s">
        <v>222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0">
        <v>67.0</v>
      </c>
      <c r="B67" s="28">
        <v>44984.0</v>
      </c>
      <c r="C67" s="29" t="s">
        <v>92</v>
      </c>
      <c r="D67" s="32"/>
      <c r="E67" s="27"/>
      <c r="F67" s="27"/>
      <c r="G67" s="27"/>
      <c r="H67" s="29"/>
      <c r="I67" s="27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0">
        <v>68.0</v>
      </c>
      <c r="B68" s="28">
        <v>44984.0</v>
      </c>
      <c r="C68" s="29" t="s">
        <v>99</v>
      </c>
      <c r="D68" s="32" t="s">
        <v>223</v>
      </c>
      <c r="E68" s="27" t="s">
        <v>224</v>
      </c>
      <c r="F68" s="27" t="s">
        <v>225</v>
      </c>
      <c r="G68" s="30" t="s">
        <v>109</v>
      </c>
      <c r="H68" s="29" t="s">
        <v>110</v>
      </c>
      <c r="I68" s="49" t="s">
        <v>226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27">
        <v>69.0</v>
      </c>
      <c r="B69" s="28">
        <v>44985.0</v>
      </c>
      <c r="C69" s="29" t="s">
        <v>85</v>
      </c>
      <c r="D69" s="32" t="s">
        <v>227</v>
      </c>
      <c r="E69" s="30" t="s">
        <v>168</v>
      </c>
      <c r="F69" s="30" t="s">
        <v>169</v>
      </c>
      <c r="G69" s="30" t="s">
        <v>96</v>
      </c>
      <c r="H69" s="30" t="s">
        <v>97</v>
      </c>
      <c r="I69" s="30" t="s">
        <v>170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27">
        <v>70.0</v>
      </c>
      <c r="B70" s="28">
        <v>44985.0</v>
      </c>
      <c r="C70" s="29" t="s">
        <v>86</v>
      </c>
      <c r="D70" s="29" t="s">
        <v>228</v>
      </c>
      <c r="E70" s="29" t="s">
        <v>229</v>
      </c>
      <c r="F70" s="29" t="s">
        <v>230</v>
      </c>
      <c r="G70" s="29" t="s">
        <v>220</v>
      </c>
      <c r="H70" s="29" t="s">
        <v>221</v>
      </c>
      <c r="I70" s="29" t="s">
        <v>231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0">
        <v>71.0</v>
      </c>
      <c r="B71" s="28">
        <v>44985.0</v>
      </c>
      <c r="C71" s="29" t="s">
        <v>92</v>
      </c>
      <c r="D71" s="29" t="s">
        <v>232</v>
      </c>
      <c r="E71" s="29" t="s">
        <v>233</v>
      </c>
      <c r="F71" s="29" t="s">
        <v>234</v>
      </c>
      <c r="G71" s="30" t="s">
        <v>109</v>
      </c>
      <c r="H71" s="29" t="s">
        <v>110</v>
      </c>
      <c r="I71" s="29" t="s">
        <v>235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0">
        <v>72.0</v>
      </c>
      <c r="B72" s="28">
        <v>44985.0</v>
      </c>
      <c r="C72" s="29" t="s">
        <v>99</v>
      </c>
      <c r="D72" s="50" t="s">
        <v>236</v>
      </c>
      <c r="E72" s="29" t="s">
        <v>237</v>
      </c>
      <c r="F72" s="32" t="s">
        <v>238</v>
      </c>
      <c r="G72" s="30" t="s">
        <v>90</v>
      </c>
      <c r="H72" s="30" t="s">
        <v>90</v>
      </c>
      <c r="I72" s="29" t="s">
        <v>239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27">
        <v>73.0</v>
      </c>
      <c r="B73" s="28">
        <v>44986.0</v>
      </c>
      <c r="C73" s="29" t="s">
        <v>85</v>
      </c>
      <c r="D73" s="29" t="s">
        <v>240</v>
      </c>
      <c r="E73" s="29" t="s">
        <v>241</v>
      </c>
      <c r="F73" s="29" t="s">
        <v>242</v>
      </c>
      <c r="G73" s="30" t="s">
        <v>109</v>
      </c>
      <c r="H73" s="29" t="s">
        <v>110</v>
      </c>
      <c r="I73" s="29" t="s">
        <v>243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27">
        <v>74.0</v>
      </c>
      <c r="B74" s="28">
        <v>44986.0</v>
      </c>
      <c r="C74" s="29" t="s">
        <v>86</v>
      </c>
      <c r="D74" s="29" t="s">
        <v>240</v>
      </c>
      <c r="E74" s="29" t="s">
        <v>241</v>
      </c>
      <c r="F74" s="29" t="s">
        <v>242</v>
      </c>
      <c r="G74" s="30" t="s">
        <v>109</v>
      </c>
      <c r="H74" s="29" t="s">
        <v>110</v>
      </c>
      <c r="I74" s="29" t="s">
        <v>243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0">
        <v>75.0</v>
      </c>
      <c r="B75" s="28">
        <v>44986.0</v>
      </c>
      <c r="C75" s="29" t="s">
        <v>92</v>
      </c>
      <c r="D75" s="51" t="s">
        <v>244</v>
      </c>
      <c r="E75" s="52" t="s">
        <v>245</v>
      </c>
      <c r="F75" s="53" t="s">
        <v>246</v>
      </c>
      <c r="G75" s="52" t="s">
        <v>247</v>
      </c>
      <c r="H75" s="52" t="s">
        <v>248</v>
      </c>
      <c r="I75" s="52" t="s">
        <v>249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0">
        <v>76.0</v>
      </c>
      <c r="B76" s="28">
        <v>44986.0</v>
      </c>
      <c r="C76" s="29" t="s">
        <v>99</v>
      </c>
      <c r="D76" s="54" t="s">
        <v>250</v>
      </c>
      <c r="E76" s="53" t="s">
        <v>251</v>
      </c>
      <c r="F76" s="53" t="s">
        <v>252</v>
      </c>
      <c r="G76" s="52" t="s">
        <v>109</v>
      </c>
      <c r="H76" s="53" t="s">
        <v>110</v>
      </c>
      <c r="I76" s="53" t="s">
        <v>253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27">
        <v>77.0</v>
      </c>
      <c r="B77" s="28">
        <v>44987.0</v>
      </c>
      <c r="C77" s="29" t="s">
        <v>85</v>
      </c>
      <c r="D77" s="29" t="s">
        <v>240</v>
      </c>
      <c r="E77" s="29" t="s">
        <v>241</v>
      </c>
      <c r="F77" s="29" t="s">
        <v>242</v>
      </c>
      <c r="G77" s="30" t="s">
        <v>109</v>
      </c>
      <c r="H77" s="29" t="s">
        <v>110</v>
      </c>
      <c r="I77" s="29" t="s">
        <v>243</v>
      </c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27">
        <v>78.0</v>
      </c>
      <c r="B78" s="28">
        <v>44987.0</v>
      </c>
      <c r="C78" s="29" t="s">
        <v>86</v>
      </c>
      <c r="D78" s="29" t="s">
        <v>240</v>
      </c>
      <c r="E78" s="29" t="s">
        <v>241</v>
      </c>
      <c r="F78" s="29" t="s">
        <v>242</v>
      </c>
      <c r="G78" s="30" t="s">
        <v>109</v>
      </c>
      <c r="H78" s="29" t="s">
        <v>110</v>
      </c>
      <c r="I78" s="29" t="s">
        <v>243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0">
        <v>79.0</v>
      </c>
      <c r="B79" s="28">
        <v>44987.0</v>
      </c>
      <c r="C79" s="29" t="s">
        <v>92</v>
      </c>
      <c r="D79" s="29" t="s">
        <v>254</v>
      </c>
      <c r="E79" s="29" t="s">
        <v>255</v>
      </c>
      <c r="F79" s="29" t="s">
        <v>256</v>
      </c>
      <c r="G79" s="30" t="s">
        <v>257</v>
      </c>
      <c r="H79" s="29" t="s">
        <v>131</v>
      </c>
      <c r="I79" s="29" t="s">
        <v>258</v>
      </c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0">
        <v>80.0</v>
      </c>
      <c r="B80" s="28">
        <v>44987.0</v>
      </c>
      <c r="C80" s="29" t="s">
        <v>99</v>
      </c>
      <c r="D80" s="29" t="s">
        <v>254</v>
      </c>
      <c r="E80" s="29" t="s">
        <v>255</v>
      </c>
      <c r="F80" s="29" t="s">
        <v>256</v>
      </c>
      <c r="G80" s="30" t="s">
        <v>257</v>
      </c>
      <c r="H80" s="29" t="s">
        <v>131</v>
      </c>
      <c r="I80" s="29" t="s">
        <v>258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27">
        <v>81.0</v>
      </c>
      <c r="B81" s="28">
        <v>44988.0</v>
      </c>
      <c r="C81" s="29" t="s">
        <v>85</v>
      </c>
      <c r="D81" s="30" t="s">
        <v>259</v>
      </c>
      <c r="E81" s="29" t="s">
        <v>255</v>
      </c>
      <c r="F81" s="29" t="s">
        <v>256</v>
      </c>
      <c r="G81" s="30" t="s">
        <v>257</v>
      </c>
      <c r="H81" s="29" t="s">
        <v>131</v>
      </c>
      <c r="I81" s="29" t="s">
        <v>258</v>
      </c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27">
        <v>82.0</v>
      </c>
      <c r="B82" s="28">
        <v>44988.0</v>
      </c>
      <c r="C82" s="29" t="s">
        <v>86</v>
      </c>
      <c r="D82" s="30" t="s">
        <v>259</v>
      </c>
      <c r="E82" s="29" t="s">
        <v>255</v>
      </c>
      <c r="F82" s="29" t="s">
        <v>256</v>
      </c>
      <c r="G82" s="30" t="s">
        <v>257</v>
      </c>
      <c r="H82" s="29" t="s">
        <v>131</v>
      </c>
      <c r="I82" s="29" t="s">
        <v>258</v>
      </c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0">
        <v>83.0</v>
      </c>
      <c r="B83" s="28">
        <v>44988.0</v>
      </c>
      <c r="C83" s="29" t="s">
        <v>92</v>
      </c>
      <c r="D83" s="29" t="s">
        <v>260</v>
      </c>
      <c r="E83" s="29" t="s">
        <v>261</v>
      </c>
      <c r="F83" s="29" t="s">
        <v>262</v>
      </c>
      <c r="G83" s="30" t="s">
        <v>263</v>
      </c>
      <c r="H83" s="29" t="s">
        <v>264</v>
      </c>
      <c r="I83" s="30" t="s">
        <v>265</v>
      </c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0">
        <v>84.0</v>
      </c>
      <c r="B84" s="28">
        <v>44988.0</v>
      </c>
      <c r="C84" s="29" t="s">
        <v>99</v>
      </c>
      <c r="D84" s="29" t="s">
        <v>260</v>
      </c>
      <c r="E84" s="29" t="s">
        <v>261</v>
      </c>
      <c r="F84" s="29" t="s">
        <v>262</v>
      </c>
      <c r="G84" s="30" t="s">
        <v>263</v>
      </c>
      <c r="H84" s="29" t="s">
        <v>264</v>
      </c>
      <c r="I84" s="30" t="s">
        <v>265</v>
      </c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27">
        <v>85.0</v>
      </c>
      <c r="B85" s="28">
        <v>44989.0</v>
      </c>
      <c r="C85" s="29" t="s">
        <v>85</v>
      </c>
      <c r="D85" s="29" t="s">
        <v>266</v>
      </c>
      <c r="E85" s="30" t="s">
        <v>267</v>
      </c>
      <c r="F85" s="27" t="s">
        <v>268</v>
      </c>
      <c r="G85" s="30" t="s">
        <v>269</v>
      </c>
      <c r="H85" s="30" t="s">
        <v>110</v>
      </c>
      <c r="I85" s="30" t="s">
        <v>270</v>
      </c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27">
        <v>86.0</v>
      </c>
      <c r="B86" s="28">
        <v>44989.0</v>
      </c>
      <c r="C86" s="29" t="s">
        <v>86</v>
      </c>
      <c r="D86" s="30" t="s">
        <v>271</v>
      </c>
      <c r="E86" s="30" t="s">
        <v>267</v>
      </c>
      <c r="F86" s="27" t="s">
        <v>268</v>
      </c>
      <c r="G86" s="30" t="s">
        <v>269</v>
      </c>
      <c r="H86" s="30" t="s">
        <v>110</v>
      </c>
      <c r="I86" s="30" t="s">
        <v>270</v>
      </c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0">
        <v>87.0</v>
      </c>
      <c r="B87" s="28">
        <v>44989.0</v>
      </c>
      <c r="C87" s="29" t="s">
        <v>92</v>
      </c>
      <c r="D87" s="29" t="s">
        <v>272</v>
      </c>
      <c r="E87" s="29" t="s">
        <v>273</v>
      </c>
      <c r="F87" s="27" t="s">
        <v>274</v>
      </c>
      <c r="G87" s="27" t="s">
        <v>109</v>
      </c>
      <c r="H87" s="29" t="s">
        <v>110</v>
      </c>
      <c r="I87" s="27" t="s">
        <v>275</v>
      </c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0">
        <v>88.0</v>
      </c>
      <c r="B88" s="28">
        <v>44989.0</v>
      </c>
      <c r="C88" s="29" t="s">
        <v>99</v>
      </c>
      <c r="D88" s="11" t="s">
        <v>276</v>
      </c>
      <c r="E88" s="11" t="s">
        <v>277</v>
      </c>
      <c r="F88" s="55" t="s">
        <v>278</v>
      </c>
      <c r="G88" s="55" t="s">
        <v>279</v>
      </c>
      <c r="H88" s="29" t="s">
        <v>131</v>
      </c>
      <c r="I88" s="55" t="s">
        <v>280</v>
      </c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27">
        <v>89.0</v>
      </c>
      <c r="B89" s="28">
        <v>44990.0</v>
      </c>
      <c r="C89" s="29" t="s">
        <v>85</v>
      </c>
      <c r="D89" s="29" t="s">
        <v>281</v>
      </c>
      <c r="E89" s="29" t="s">
        <v>282</v>
      </c>
      <c r="F89" s="29" t="s">
        <v>283</v>
      </c>
      <c r="G89" s="30" t="s">
        <v>284</v>
      </c>
      <c r="H89" s="29" t="s">
        <v>97</v>
      </c>
      <c r="I89" s="29" t="s">
        <v>285</v>
      </c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27">
        <v>90.0</v>
      </c>
      <c r="B90" s="28">
        <v>44990.0</v>
      </c>
      <c r="C90" s="29" t="s">
        <v>86</v>
      </c>
      <c r="D90" s="30" t="s">
        <v>286</v>
      </c>
      <c r="E90" s="29" t="s">
        <v>237</v>
      </c>
      <c r="F90" s="32" t="s">
        <v>238</v>
      </c>
      <c r="G90" s="30" t="s">
        <v>90</v>
      </c>
      <c r="H90" s="30" t="s">
        <v>90</v>
      </c>
      <c r="I90" s="29" t="s">
        <v>239</v>
      </c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0">
        <v>91.0</v>
      </c>
      <c r="B91" s="28">
        <v>44990.0</v>
      </c>
      <c r="C91" s="29" t="s">
        <v>92</v>
      </c>
      <c r="D91" s="30" t="s">
        <v>286</v>
      </c>
      <c r="E91" s="29" t="s">
        <v>237</v>
      </c>
      <c r="F91" s="32" t="s">
        <v>238</v>
      </c>
      <c r="G91" s="30" t="s">
        <v>90</v>
      </c>
      <c r="H91" s="30" t="s">
        <v>90</v>
      </c>
      <c r="I91" s="29" t="s">
        <v>239</v>
      </c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0">
        <v>92.0</v>
      </c>
      <c r="B92" s="28">
        <v>44990.0</v>
      </c>
      <c r="C92" s="29" t="s">
        <v>99</v>
      </c>
      <c r="D92" s="29" t="s">
        <v>287</v>
      </c>
      <c r="E92" s="30" t="s">
        <v>288</v>
      </c>
      <c r="F92" s="30" t="s">
        <v>289</v>
      </c>
      <c r="G92" s="30"/>
      <c r="H92" s="30"/>
      <c r="I92" s="30" t="s">
        <v>290</v>
      </c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27">
        <v>93.0</v>
      </c>
      <c r="B93" s="28">
        <v>44991.0</v>
      </c>
      <c r="C93" s="29" t="s">
        <v>85</v>
      </c>
      <c r="D93" s="30" t="s">
        <v>291</v>
      </c>
      <c r="E93" s="29" t="s">
        <v>292</v>
      </c>
      <c r="F93" s="29" t="s">
        <v>293</v>
      </c>
      <c r="G93" s="30" t="s">
        <v>284</v>
      </c>
      <c r="H93" s="29" t="s">
        <v>97</v>
      </c>
      <c r="I93" s="29" t="s">
        <v>285</v>
      </c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27">
        <v>94.0</v>
      </c>
      <c r="B94" s="28">
        <v>44991.0</v>
      </c>
      <c r="C94" s="29" t="s">
        <v>86</v>
      </c>
      <c r="D94" s="32" t="s">
        <v>294</v>
      </c>
      <c r="E94" s="27" t="s">
        <v>295</v>
      </c>
      <c r="F94" s="30"/>
      <c r="G94" s="30"/>
      <c r="H94" s="30"/>
      <c r="I94" s="30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0">
        <v>95.0</v>
      </c>
      <c r="B95" s="28">
        <v>44991.0</v>
      </c>
      <c r="C95" s="29" t="s">
        <v>92</v>
      </c>
      <c r="D95" s="29" t="s">
        <v>296</v>
      </c>
      <c r="E95" s="29" t="s">
        <v>233</v>
      </c>
      <c r="F95" s="29" t="s">
        <v>234</v>
      </c>
      <c r="G95" s="30" t="s">
        <v>109</v>
      </c>
      <c r="H95" s="29" t="s">
        <v>110</v>
      </c>
      <c r="I95" s="29" t="s">
        <v>235</v>
      </c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0">
        <v>96.0</v>
      </c>
      <c r="B96" s="28">
        <v>44991.0</v>
      </c>
      <c r="C96" s="29" t="s">
        <v>99</v>
      </c>
      <c r="D96" s="56" t="s">
        <v>297</v>
      </c>
      <c r="E96" s="57" t="s">
        <v>298</v>
      </c>
      <c r="F96" s="58" t="s">
        <v>299</v>
      </c>
      <c r="G96" s="48" t="s">
        <v>300</v>
      </c>
      <c r="H96" s="27" t="s">
        <v>301</v>
      </c>
      <c r="I96" s="48" t="s">
        <v>302</v>
      </c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27">
        <v>97.0</v>
      </c>
      <c r="B97" s="28">
        <v>44992.0</v>
      </c>
      <c r="C97" s="29" t="s">
        <v>85</v>
      </c>
      <c r="D97" s="59" t="s">
        <v>303</v>
      </c>
      <c r="E97" s="60" t="s">
        <v>304</v>
      </c>
      <c r="F97" s="60" t="s">
        <v>305</v>
      </c>
      <c r="G97" s="61" t="s">
        <v>109</v>
      </c>
      <c r="H97" s="62" t="s">
        <v>110</v>
      </c>
      <c r="I97" s="60" t="s">
        <v>306</v>
      </c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27">
        <v>98.0</v>
      </c>
      <c r="B98" s="28">
        <v>44992.0</v>
      </c>
      <c r="C98" s="29" t="s">
        <v>86</v>
      </c>
      <c r="D98" s="58" t="s">
        <v>307</v>
      </c>
      <c r="E98" s="27" t="s">
        <v>308</v>
      </c>
      <c r="F98" s="27" t="s">
        <v>309</v>
      </c>
      <c r="G98" s="27" t="s">
        <v>310</v>
      </c>
      <c r="H98" s="27" t="s">
        <v>301</v>
      </c>
      <c r="I98" s="63" t="s">
        <v>311</v>
      </c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0">
        <v>99.0</v>
      </c>
      <c r="B99" s="28">
        <v>44992.0</v>
      </c>
      <c r="C99" s="29" t="s">
        <v>92</v>
      </c>
      <c r="D99" s="27" t="s">
        <v>77</v>
      </c>
      <c r="E99" s="30"/>
      <c r="F99" s="30"/>
      <c r="G99" s="30"/>
      <c r="H99" s="30"/>
      <c r="I99" s="30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0">
        <v>100.0</v>
      </c>
      <c r="B100" s="28">
        <v>44992.0</v>
      </c>
      <c r="C100" s="29" t="s">
        <v>99</v>
      </c>
      <c r="D100" s="27" t="s">
        <v>77</v>
      </c>
      <c r="E100" s="30"/>
      <c r="F100" s="30"/>
      <c r="G100" s="30"/>
      <c r="H100" s="30"/>
      <c r="I100" s="30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40">
        <v>101.0</v>
      </c>
      <c r="B101" s="35">
        <v>44993.0</v>
      </c>
      <c r="C101" s="36" t="s">
        <v>85</v>
      </c>
      <c r="D101" s="34"/>
      <c r="E101" s="34"/>
      <c r="F101" s="34"/>
      <c r="G101" s="34"/>
      <c r="H101" s="34"/>
      <c r="I101" s="34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40">
        <v>102.0</v>
      </c>
      <c r="B102" s="35">
        <v>44993.0</v>
      </c>
      <c r="C102" s="36" t="s">
        <v>86</v>
      </c>
      <c r="D102" s="34"/>
      <c r="E102" s="34"/>
      <c r="F102" s="34"/>
      <c r="G102" s="34"/>
      <c r="H102" s="34"/>
      <c r="I102" s="34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4">
        <v>103.0</v>
      </c>
      <c r="B103" s="35">
        <v>44993.0</v>
      </c>
      <c r="C103" s="36" t="s">
        <v>92</v>
      </c>
      <c r="D103" s="34"/>
      <c r="E103" s="34"/>
      <c r="F103" s="34"/>
      <c r="G103" s="34"/>
      <c r="H103" s="34"/>
      <c r="I103" s="34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4">
        <v>104.0</v>
      </c>
      <c r="B104" s="35">
        <v>44993.0</v>
      </c>
      <c r="C104" s="36" t="s">
        <v>99</v>
      </c>
      <c r="D104" s="34"/>
      <c r="E104" s="34"/>
      <c r="F104" s="34"/>
      <c r="G104" s="34"/>
      <c r="H104" s="34"/>
      <c r="I104" s="34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27">
        <v>105.0</v>
      </c>
      <c r="B105" s="28">
        <v>44994.0</v>
      </c>
      <c r="C105" s="29" t="s">
        <v>85</v>
      </c>
      <c r="D105" s="29" t="s">
        <v>312</v>
      </c>
      <c r="E105" s="29" t="s">
        <v>313</v>
      </c>
      <c r="F105" s="29" t="s">
        <v>314</v>
      </c>
      <c r="G105" s="30" t="s">
        <v>315</v>
      </c>
      <c r="H105" s="29" t="s">
        <v>194</v>
      </c>
      <c r="I105" s="29" t="s">
        <v>316</v>
      </c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27">
        <v>106.0</v>
      </c>
      <c r="B106" s="28">
        <v>44994.0</v>
      </c>
      <c r="C106" s="29" t="s">
        <v>86</v>
      </c>
      <c r="D106" s="29" t="s">
        <v>317</v>
      </c>
      <c r="E106" s="29" t="s">
        <v>313</v>
      </c>
      <c r="F106" s="29" t="s">
        <v>314</v>
      </c>
      <c r="G106" s="30" t="s">
        <v>315</v>
      </c>
      <c r="H106" s="29" t="s">
        <v>194</v>
      </c>
      <c r="I106" s="29" t="s">
        <v>316</v>
      </c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0">
        <v>107.0</v>
      </c>
      <c r="B107" s="28">
        <v>44994.0</v>
      </c>
      <c r="C107" s="29" t="s">
        <v>92</v>
      </c>
      <c r="D107" s="27" t="s">
        <v>77</v>
      </c>
      <c r="E107" s="30"/>
      <c r="F107" s="30"/>
      <c r="G107" s="30"/>
      <c r="H107" s="30"/>
      <c r="I107" s="30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0">
        <v>108.0</v>
      </c>
      <c r="B108" s="28">
        <v>44994.0</v>
      </c>
      <c r="C108" s="29" t="s">
        <v>99</v>
      </c>
      <c r="D108" s="27" t="s">
        <v>77</v>
      </c>
      <c r="E108" s="30"/>
      <c r="F108" s="30"/>
      <c r="G108" s="30"/>
      <c r="H108" s="30"/>
      <c r="I108" s="30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27">
        <v>109.0</v>
      </c>
      <c r="B109" s="28">
        <v>44995.0</v>
      </c>
      <c r="C109" s="29" t="s">
        <v>85</v>
      </c>
      <c r="D109" s="27" t="s">
        <v>318</v>
      </c>
      <c r="E109" s="43" t="s">
        <v>319</v>
      </c>
      <c r="F109" s="58" t="s">
        <v>320</v>
      </c>
      <c r="G109" s="27" t="s">
        <v>130</v>
      </c>
      <c r="H109" s="64" t="s">
        <v>321</v>
      </c>
      <c r="I109" s="65" t="s">
        <v>322</v>
      </c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27">
        <v>110.0</v>
      </c>
      <c r="B110" s="28">
        <v>44995.0</v>
      </c>
      <c r="C110" s="29" t="s">
        <v>86</v>
      </c>
      <c r="D110" s="27" t="s">
        <v>323</v>
      </c>
      <c r="E110" s="30"/>
      <c r="F110" s="30"/>
      <c r="G110" s="30"/>
      <c r="H110" s="30"/>
      <c r="I110" s="30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0">
        <v>111.0</v>
      </c>
      <c r="B111" s="28">
        <v>44995.0</v>
      </c>
      <c r="C111" s="29" t="s">
        <v>92</v>
      </c>
      <c r="D111" s="27" t="s">
        <v>84</v>
      </c>
      <c r="E111" s="30"/>
      <c r="F111" s="30"/>
      <c r="G111" s="30"/>
      <c r="H111" s="30"/>
      <c r="I111" s="30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0">
        <v>112.0</v>
      </c>
      <c r="B112" s="28">
        <v>44995.0</v>
      </c>
      <c r="C112" s="29" t="s">
        <v>99</v>
      </c>
      <c r="D112" s="30"/>
      <c r="E112" s="30"/>
      <c r="F112" s="30"/>
      <c r="G112" s="30"/>
      <c r="H112" s="30"/>
      <c r="I112" s="30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66"/>
      <c r="B113" s="66"/>
      <c r="C113" s="66"/>
      <c r="D113" s="67"/>
      <c r="E113" s="67"/>
      <c r="F113" s="67"/>
      <c r="G113" s="67"/>
      <c r="H113" s="67"/>
      <c r="I113" s="67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hyperlinks>
    <hyperlink r:id="rId1" ref="I27"/>
    <hyperlink r:id="rId2" ref="I28"/>
    <hyperlink r:id="rId3" ref="I33"/>
    <hyperlink r:id="rId4" ref="I34"/>
    <hyperlink r:id="rId5" ref="I109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4.25"/>
  </cols>
  <sheetData>
    <row r="1">
      <c r="A1" s="28">
        <v>44968.0</v>
      </c>
      <c r="B1" s="29" t="s">
        <v>86</v>
      </c>
      <c r="C1" s="32" t="s">
        <v>87</v>
      </c>
      <c r="D1" s="33" t="s">
        <v>88</v>
      </c>
    </row>
    <row r="2">
      <c r="A2" s="28">
        <v>44990.0</v>
      </c>
      <c r="B2" s="29" t="s">
        <v>99</v>
      </c>
      <c r="C2" s="29" t="s">
        <v>287</v>
      </c>
      <c r="D2" s="30" t="s">
        <v>288</v>
      </c>
    </row>
    <row r="3">
      <c r="A3" s="28">
        <v>44984.0</v>
      </c>
      <c r="B3" s="29" t="s">
        <v>99</v>
      </c>
      <c r="C3" s="32" t="s">
        <v>324</v>
      </c>
      <c r="D3" s="27" t="s">
        <v>224</v>
      </c>
    </row>
    <row r="4">
      <c r="A4" s="28">
        <v>44978.0</v>
      </c>
      <c r="B4" s="29" t="s">
        <v>86</v>
      </c>
      <c r="C4" s="29" t="s">
        <v>167</v>
      </c>
      <c r="D4" s="30" t="s">
        <v>168</v>
      </c>
    </row>
    <row r="5">
      <c r="A5" s="28">
        <v>44985.0</v>
      </c>
      <c r="B5" s="29" t="s">
        <v>85</v>
      </c>
      <c r="C5" s="32" t="s">
        <v>227</v>
      </c>
      <c r="D5" s="30" t="s">
        <v>168</v>
      </c>
    </row>
    <row r="6">
      <c r="A6" s="28">
        <v>44995.0</v>
      </c>
      <c r="B6" s="29" t="s">
        <v>85</v>
      </c>
      <c r="C6" s="27" t="s">
        <v>318</v>
      </c>
      <c r="D6" s="43" t="s">
        <v>319</v>
      </c>
    </row>
    <row r="7">
      <c r="A7" s="28">
        <v>44985.0</v>
      </c>
      <c r="B7" s="29" t="s">
        <v>99</v>
      </c>
      <c r="C7" s="7" t="s">
        <v>236</v>
      </c>
      <c r="D7" s="29" t="s">
        <v>237</v>
      </c>
    </row>
    <row r="8">
      <c r="A8" s="28">
        <v>44990.0</v>
      </c>
      <c r="B8" s="29" t="s">
        <v>86</v>
      </c>
      <c r="C8" s="30" t="s">
        <v>286</v>
      </c>
      <c r="D8" s="29" t="s">
        <v>237</v>
      </c>
    </row>
    <row r="9">
      <c r="A9" s="28">
        <v>44990.0</v>
      </c>
      <c r="B9" s="29" t="s">
        <v>92</v>
      </c>
      <c r="C9" s="30" t="s">
        <v>286</v>
      </c>
      <c r="D9" s="29" t="s">
        <v>237</v>
      </c>
    </row>
    <row r="10">
      <c r="A10" s="28">
        <v>44992.0</v>
      </c>
      <c r="B10" s="29" t="s">
        <v>85</v>
      </c>
      <c r="C10" s="44" t="s">
        <v>325</v>
      </c>
      <c r="D10" s="44" t="s">
        <v>326</v>
      </c>
    </row>
    <row r="11">
      <c r="A11" s="28">
        <v>44989.0</v>
      </c>
      <c r="B11" s="29" t="s">
        <v>99</v>
      </c>
      <c r="C11" s="68" t="s">
        <v>276</v>
      </c>
      <c r="D11" s="68" t="s">
        <v>277</v>
      </c>
    </row>
    <row r="12">
      <c r="A12" s="28">
        <v>44974.0</v>
      </c>
      <c r="B12" s="29" t="s">
        <v>92</v>
      </c>
      <c r="C12" s="29" t="s">
        <v>327</v>
      </c>
      <c r="D12" s="29" t="s">
        <v>141</v>
      </c>
    </row>
    <row r="13">
      <c r="A13" s="28">
        <v>44974.0</v>
      </c>
      <c r="B13" s="29" t="s">
        <v>99</v>
      </c>
      <c r="C13" s="29" t="s">
        <v>328</v>
      </c>
      <c r="D13" s="29" t="s">
        <v>141</v>
      </c>
    </row>
    <row r="14">
      <c r="A14" s="28">
        <v>44976.0</v>
      </c>
      <c r="B14" s="29" t="s">
        <v>85</v>
      </c>
      <c r="C14" s="29" t="s">
        <v>144</v>
      </c>
      <c r="D14" s="29" t="s">
        <v>141</v>
      </c>
    </row>
    <row r="15">
      <c r="A15" s="28">
        <v>44976.0</v>
      </c>
      <c r="B15" s="29" t="s">
        <v>86</v>
      </c>
      <c r="C15" s="29" t="s">
        <v>144</v>
      </c>
      <c r="D15" s="29" t="s">
        <v>141</v>
      </c>
    </row>
    <row r="16">
      <c r="A16" s="28">
        <v>44991.0</v>
      </c>
      <c r="B16" s="29" t="s">
        <v>99</v>
      </c>
      <c r="C16" s="8" t="s">
        <v>297</v>
      </c>
      <c r="D16" s="69" t="s">
        <v>298</v>
      </c>
    </row>
    <row r="17">
      <c r="A17" s="28">
        <v>44982.0</v>
      </c>
      <c r="B17" s="29" t="s">
        <v>92</v>
      </c>
      <c r="C17" s="29" t="s">
        <v>211</v>
      </c>
      <c r="D17" s="29" t="s">
        <v>212</v>
      </c>
    </row>
    <row r="18">
      <c r="A18" s="28">
        <v>44982.0</v>
      </c>
      <c r="B18" s="29" t="s">
        <v>99</v>
      </c>
      <c r="C18" s="27" t="s">
        <v>216</v>
      </c>
      <c r="D18" s="29" t="s">
        <v>212</v>
      </c>
    </row>
    <row r="19">
      <c r="A19" s="28">
        <v>44972.0</v>
      </c>
      <c r="B19" s="29" t="s">
        <v>85</v>
      </c>
      <c r="C19" s="29" t="s">
        <v>329</v>
      </c>
      <c r="D19" s="29" t="s">
        <v>121</v>
      </c>
    </row>
    <row r="20">
      <c r="A20" s="28">
        <v>44972.0</v>
      </c>
      <c r="B20" s="29" t="s">
        <v>86</v>
      </c>
      <c r="C20" s="29" t="s">
        <v>330</v>
      </c>
      <c r="D20" s="29" t="s">
        <v>121</v>
      </c>
    </row>
    <row r="21">
      <c r="A21" s="30"/>
      <c r="B21" s="29" t="s">
        <v>85</v>
      </c>
      <c r="C21" s="29" t="s">
        <v>139</v>
      </c>
      <c r="D21" s="29" t="s">
        <v>121</v>
      </c>
    </row>
    <row r="22">
      <c r="A22" s="28">
        <v>44974.0</v>
      </c>
      <c r="B22" s="29" t="s">
        <v>86</v>
      </c>
      <c r="C22" s="29" t="s">
        <v>139</v>
      </c>
      <c r="D22" s="29" t="s">
        <v>121</v>
      </c>
    </row>
    <row r="23">
      <c r="A23" s="28">
        <v>44989.0</v>
      </c>
      <c r="B23" s="29" t="s">
        <v>92</v>
      </c>
      <c r="C23" s="29" t="s">
        <v>272</v>
      </c>
      <c r="D23" s="29" t="s">
        <v>273</v>
      </c>
    </row>
    <row r="24">
      <c r="A24" s="28">
        <v>44991.0</v>
      </c>
      <c r="B24" s="29" t="s">
        <v>85</v>
      </c>
      <c r="C24" s="30" t="s">
        <v>291</v>
      </c>
      <c r="D24" s="29" t="s">
        <v>292</v>
      </c>
    </row>
    <row r="25">
      <c r="A25" s="28">
        <v>44990.0</v>
      </c>
      <c r="B25" s="29" t="s">
        <v>85</v>
      </c>
      <c r="C25" s="29" t="s">
        <v>281</v>
      </c>
      <c r="D25" s="29" t="s">
        <v>282</v>
      </c>
    </row>
    <row r="26">
      <c r="A26" s="28">
        <v>44980.0</v>
      </c>
      <c r="B26" s="29" t="s">
        <v>99</v>
      </c>
      <c r="C26" s="29" t="s">
        <v>190</v>
      </c>
      <c r="D26" s="30" t="s">
        <v>191</v>
      </c>
    </row>
    <row r="27">
      <c r="A27" s="28">
        <v>44985.0</v>
      </c>
      <c r="B27" s="29" t="s">
        <v>92</v>
      </c>
      <c r="C27" s="29" t="s">
        <v>232</v>
      </c>
      <c r="D27" s="29" t="s">
        <v>233</v>
      </c>
    </row>
    <row r="28">
      <c r="A28" s="28">
        <v>44991.0</v>
      </c>
      <c r="B28" s="29" t="s">
        <v>92</v>
      </c>
      <c r="C28" s="29" t="s">
        <v>296</v>
      </c>
      <c r="D28" s="29" t="s">
        <v>233</v>
      </c>
    </row>
    <row r="29">
      <c r="A29" s="28">
        <v>44992.0</v>
      </c>
      <c r="B29" s="29" t="s">
        <v>86</v>
      </c>
      <c r="C29" s="58" t="s">
        <v>307</v>
      </c>
      <c r="D29" s="27" t="s">
        <v>308</v>
      </c>
    </row>
    <row r="30">
      <c r="A30" s="28">
        <v>44981.0</v>
      </c>
      <c r="B30" s="29" t="s">
        <v>85</v>
      </c>
      <c r="C30" s="32" t="s">
        <v>196</v>
      </c>
      <c r="D30" s="27" t="s">
        <v>197</v>
      </c>
    </row>
    <row r="31">
      <c r="A31" s="28">
        <v>44981.0</v>
      </c>
      <c r="B31" s="29" t="s">
        <v>86</v>
      </c>
      <c r="C31" s="32" t="s">
        <v>196</v>
      </c>
      <c r="D31" s="27" t="s">
        <v>197</v>
      </c>
    </row>
    <row r="32">
      <c r="A32" s="28">
        <v>44982.0</v>
      </c>
      <c r="B32" s="29" t="s">
        <v>85</v>
      </c>
      <c r="C32" s="29" t="s">
        <v>331</v>
      </c>
      <c r="D32" s="29" t="s">
        <v>207</v>
      </c>
    </row>
    <row r="33">
      <c r="A33" s="28">
        <v>44982.0</v>
      </c>
      <c r="B33" s="29" t="s">
        <v>86</v>
      </c>
      <c r="C33" s="29" t="s">
        <v>332</v>
      </c>
      <c r="D33" s="29" t="s">
        <v>207</v>
      </c>
    </row>
    <row r="34">
      <c r="A34" s="28">
        <v>44986.0</v>
      </c>
      <c r="B34" s="29" t="s">
        <v>85</v>
      </c>
      <c r="C34" s="29" t="s">
        <v>240</v>
      </c>
      <c r="D34" s="29" t="s">
        <v>241</v>
      </c>
    </row>
    <row r="35">
      <c r="A35" s="28">
        <v>44986.0</v>
      </c>
      <c r="B35" s="29" t="s">
        <v>86</v>
      </c>
      <c r="C35" s="29" t="s">
        <v>240</v>
      </c>
      <c r="D35" s="29" t="s">
        <v>241</v>
      </c>
    </row>
    <row r="36">
      <c r="A36" s="28">
        <v>44987.0</v>
      </c>
      <c r="B36" s="29" t="s">
        <v>85</v>
      </c>
      <c r="C36" s="29" t="s">
        <v>240</v>
      </c>
      <c r="D36" s="29" t="s">
        <v>241</v>
      </c>
    </row>
    <row r="37">
      <c r="A37" s="28">
        <v>44987.0</v>
      </c>
      <c r="B37" s="29" t="s">
        <v>86</v>
      </c>
      <c r="C37" s="29" t="s">
        <v>240</v>
      </c>
      <c r="D37" s="29" t="s">
        <v>241</v>
      </c>
    </row>
    <row r="38">
      <c r="A38" s="28">
        <v>44969.0</v>
      </c>
      <c r="B38" s="29" t="s">
        <v>85</v>
      </c>
      <c r="C38" s="32" t="s">
        <v>100</v>
      </c>
      <c r="D38" s="27" t="s">
        <v>101</v>
      </c>
    </row>
    <row r="39">
      <c r="A39" s="28">
        <v>44969.0</v>
      </c>
      <c r="B39" s="29" t="s">
        <v>86</v>
      </c>
      <c r="C39" s="32" t="s">
        <v>100</v>
      </c>
      <c r="D39" s="27" t="s">
        <v>101</v>
      </c>
    </row>
    <row r="40">
      <c r="A40" s="28">
        <v>44991.0</v>
      </c>
      <c r="B40" s="29" t="s">
        <v>86</v>
      </c>
      <c r="C40" s="32" t="s">
        <v>294</v>
      </c>
      <c r="D40" s="27" t="s">
        <v>295</v>
      </c>
    </row>
    <row r="41">
      <c r="A41" s="28">
        <v>44972.0</v>
      </c>
      <c r="B41" s="29" t="s">
        <v>92</v>
      </c>
      <c r="C41" s="32" t="s">
        <v>127</v>
      </c>
      <c r="D41" s="38" t="s">
        <v>128</v>
      </c>
    </row>
    <row r="42">
      <c r="A42" s="28">
        <v>44972.0</v>
      </c>
      <c r="B42" s="29" t="s">
        <v>99</v>
      </c>
      <c r="C42" s="32" t="s">
        <v>127</v>
      </c>
      <c r="D42" s="30" t="s">
        <v>128</v>
      </c>
    </row>
    <row r="43">
      <c r="A43" s="28">
        <v>44981.0</v>
      </c>
      <c r="B43" s="29" t="s">
        <v>92</v>
      </c>
      <c r="C43" s="47" t="s">
        <v>200</v>
      </c>
      <c r="D43" s="48" t="s">
        <v>201</v>
      </c>
    </row>
    <row r="44">
      <c r="A44" s="28">
        <v>44979.0</v>
      </c>
      <c r="B44" s="29" t="s">
        <v>92</v>
      </c>
      <c r="C44" s="27" t="s">
        <v>182</v>
      </c>
      <c r="D44" s="30" t="s">
        <v>183</v>
      </c>
    </row>
    <row r="45">
      <c r="A45" s="28">
        <v>44980.0</v>
      </c>
      <c r="B45" s="29" t="s">
        <v>92</v>
      </c>
      <c r="C45" s="27" t="s">
        <v>189</v>
      </c>
      <c r="D45" s="30" t="s">
        <v>183</v>
      </c>
    </row>
    <row r="46">
      <c r="A46" s="28">
        <v>44971.0</v>
      </c>
      <c r="B46" s="29" t="s">
        <v>85</v>
      </c>
      <c r="C46" s="30" t="s">
        <v>111</v>
      </c>
      <c r="D46" s="30" t="s">
        <v>112</v>
      </c>
    </row>
    <row r="47">
      <c r="A47" s="28">
        <v>44971.0</v>
      </c>
      <c r="B47" s="29" t="s">
        <v>86</v>
      </c>
      <c r="C47" s="30" t="s">
        <v>111</v>
      </c>
      <c r="D47" s="30" t="s">
        <v>112</v>
      </c>
    </row>
    <row r="48">
      <c r="A48" s="28">
        <v>44977.0</v>
      </c>
      <c r="B48" s="29" t="s">
        <v>85</v>
      </c>
      <c r="C48" s="27" t="s">
        <v>150</v>
      </c>
      <c r="D48" s="29" t="s">
        <v>151</v>
      </c>
    </row>
    <row r="49">
      <c r="A49" s="28">
        <v>44977.0</v>
      </c>
      <c r="B49" s="29" t="s">
        <v>86</v>
      </c>
      <c r="C49" s="27" t="s">
        <v>156</v>
      </c>
      <c r="D49" s="29" t="s">
        <v>151</v>
      </c>
    </row>
    <row r="50">
      <c r="A50" s="28">
        <v>44988.0</v>
      </c>
      <c r="B50" s="29" t="s">
        <v>92</v>
      </c>
      <c r="C50" s="29" t="s">
        <v>260</v>
      </c>
      <c r="D50" s="29" t="s">
        <v>261</v>
      </c>
    </row>
    <row r="51">
      <c r="A51" s="28">
        <v>44988.0</v>
      </c>
      <c r="B51" s="29" t="s">
        <v>99</v>
      </c>
      <c r="C51" s="29" t="s">
        <v>260</v>
      </c>
      <c r="D51" s="29" t="s">
        <v>261</v>
      </c>
    </row>
    <row r="52">
      <c r="A52" s="28">
        <v>44994.0</v>
      </c>
      <c r="B52" s="29" t="s">
        <v>85</v>
      </c>
      <c r="C52" s="29" t="s">
        <v>312</v>
      </c>
      <c r="D52" s="29" t="s">
        <v>313</v>
      </c>
    </row>
    <row r="53">
      <c r="A53" s="28">
        <v>44994.0</v>
      </c>
      <c r="B53" s="29" t="s">
        <v>86</v>
      </c>
      <c r="C53" s="29" t="s">
        <v>317</v>
      </c>
      <c r="D53" s="29" t="s">
        <v>313</v>
      </c>
    </row>
    <row r="54">
      <c r="A54" s="28">
        <v>44986.0</v>
      </c>
      <c r="B54" s="29" t="s">
        <v>99</v>
      </c>
      <c r="C54" s="54" t="s">
        <v>250</v>
      </c>
      <c r="D54" s="53" t="s">
        <v>251</v>
      </c>
    </row>
    <row r="55">
      <c r="A55" s="28">
        <v>44989.0</v>
      </c>
      <c r="B55" s="29" t="s">
        <v>85</v>
      </c>
      <c r="C55" s="29" t="s">
        <v>266</v>
      </c>
      <c r="D55" s="30" t="s">
        <v>267</v>
      </c>
    </row>
    <row r="56">
      <c r="A56" s="28">
        <v>44989.0</v>
      </c>
      <c r="B56" s="29" t="s">
        <v>86</v>
      </c>
      <c r="C56" s="30" t="s">
        <v>271</v>
      </c>
      <c r="D56" s="30" t="s">
        <v>267</v>
      </c>
    </row>
    <row r="57">
      <c r="A57" s="28">
        <v>44987.0</v>
      </c>
      <c r="B57" s="29" t="s">
        <v>92</v>
      </c>
      <c r="C57" s="29" t="s">
        <v>254</v>
      </c>
      <c r="D57" s="29" t="s">
        <v>255</v>
      </c>
    </row>
    <row r="58">
      <c r="A58" s="28">
        <v>44987.0</v>
      </c>
      <c r="B58" s="29" t="s">
        <v>99</v>
      </c>
      <c r="C58" s="29" t="s">
        <v>254</v>
      </c>
      <c r="D58" s="29" t="s">
        <v>255</v>
      </c>
    </row>
    <row r="59">
      <c r="A59" s="28">
        <v>44988.0</v>
      </c>
      <c r="B59" s="29" t="s">
        <v>85</v>
      </c>
      <c r="C59" s="30" t="s">
        <v>259</v>
      </c>
      <c r="D59" s="29" t="s">
        <v>255</v>
      </c>
    </row>
    <row r="60">
      <c r="A60" s="28">
        <v>44988.0</v>
      </c>
      <c r="B60" s="29" t="s">
        <v>86</v>
      </c>
      <c r="C60" s="30" t="s">
        <v>259</v>
      </c>
      <c r="D60" s="29" t="s">
        <v>255</v>
      </c>
    </row>
    <row r="61">
      <c r="A61" s="28">
        <v>44970.0</v>
      </c>
      <c r="B61" s="29" t="s">
        <v>92</v>
      </c>
      <c r="C61" s="29" t="s">
        <v>106</v>
      </c>
      <c r="D61" s="30" t="s">
        <v>107</v>
      </c>
    </row>
    <row r="62">
      <c r="A62" s="28">
        <v>44970.0</v>
      </c>
      <c r="B62" s="29" t="s">
        <v>99</v>
      </c>
      <c r="C62" s="29" t="s">
        <v>106</v>
      </c>
      <c r="D62" s="30" t="s">
        <v>107</v>
      </c>
    </row>
    <row r="63">
      <c r="A63" s="28">
        <v>44976.0</v>
      </c>
      <c r="B63" s="29" t="s">
        <v>92</v>
      </c>
      <c r="C63" s="29" t="s">
        <v>333</v>
      </c>
      <c r="D63" s="29" t="s">
        <v>146</v>
      </c>
    </row>
    <row r="64">
      <c r="A64" s="28">
        <v>44976.0</v>
      </c>
      <c r="B64" s="29" t="s">
        <v>99</v>
      </c>
      <c r="C64" s="29" t="s">
        <v>149</v>
      </c>
      <c r="D64" s="29" t="s">
        <v>146</v>
      </c>
    </row>
    <row r="65">
      <c r="A65" s="28">
        <v>44971.0</v>
      </c>
      <c r="B65" s="29" t="s">
        <v>92</v>
      </c>
      <c r="C65" s="29" t="s">
        <v>115</v>
      </c>
      <c r="D65" s="29" t="s">
        <v>116</v>
      </c>
    </row>
    <row r="66">
      <c r="A66" s="28">
        <v>44971.0</v>
      </c>
      <c r="B66" s="29" t="s">
        <v>99</v>
      </c>
      <c r="C66" s="29" t="s">
        <v>119</v>
      </c>
      <c r="D66" s="29" t="s">
        <v>116</v>
      </c>
    </row>
    <row r="67">
      <c r="A67" s="28">
        <v>44984.0</v>
      </c>
      <c r="B67" s="29" t="s">
        <v>85</v>
      </c>
      <c r="C67" s="29" t="s">
        <v>217</v>
      </c>
      <c r="D67" s="30" t="s">
        <v>218</v>
      </c>
    </row>
    <row r="68">
      <c r="A68" s="28">
        <v>44984.0</v>
      </c>
      <c r="B68" s="29" t="s">
        <v>86</v>
      </c>
      <c r="C68" s="29" t="s">
        <v>217</v>
      </c>
      <c r="D68" s="30" t="s">
        <v>218</v>
      </c>
    </row>
    <row r="69">
      <c r="A69" s="28">
        <v>44979.0</v>
      </c>
      <c r="B69" s="29" t="s">
        <v>86</v>
      </c>
      <c r="C69" s="29" t="s">
        <v>177</v>
      </c>
      <c r="D69" s="30" t="s">
        <v>178</v>
      </c>
    </row>
    <row r="70">
      <c r="A70" s="28">
        <v>44970.0</v>
      </c>
      <c r="B70" s="29" t="s">
        <v>85</v>
      </c>
      <c r="C70" s="27" t="s">
        <v>104</v>
      </c>
      <c r="D70" s="27" t="s">
        <v>105</v>
      </c>
    </row>
    <row r="71">
      <c r="A71" s="28">
        <v>44970.0</v>
      </c>
      <c r="B71" s="29" t="s">
        <v>86</v>
      </c>
      <c r="C71" s="27" t="s">
        <v>104</v>
      </c>
      <c r="D71" s="27" t="s">
        <v>105</v>
      </c>
    </row>
    <row r="72">
      <c r="A72" s="28">
        <v>44979.0</v>
      </c>
      <c r="B72" s="29" t="s">
        <v>99</v>
      </c>
      <c r="C72" s="70" t="s">
        <v>186</v>
      </c>
      <c r="D72" s="27" t="s">
        <v>105</v>
      </c>
    </row>
    <row r="73">
      <c r="A73" s="28">
        <v>44978.0</v>
      </c>
      <c r="B73" s="29" t="s">
        <v>92</v>
      </c>
      <c r="C73" s="30" t="s">
        <v>171</v>
      </c>
      <c r="D73" s="29" t="s">
        <v>172</v>
      </c>
    </row>
    <row r="74">
      <c r="A74" s="28">
        <v>44978.0</v>
      </c>
      <c r="B74" s="29" t="s">
        <v>99</v>
      </c>
      <c r="C74" s="29" t="s">
        <v>175</v>
      </c>
      <c r="D74" s="29" t="s">
        <v>172</v>
      </c>
    </row>
    <row r="75">
      <c r="A75" s="28">
        <v>44985.0</v>
      </c>
      <c r="B75" s="29" t="s">
        <v>86</v>
      </c>
      <c r="C75" s="29" t="s">
        <v>228</v>
      </c>
      <c r="D75" s="29" t="s">
        <v>229</v>
      </c>
    </row>
    <row r="76">
      <c r="A76" s="28">
        <v>44978.0</v>
      </c>
      <c r="B76" s="29" t="s">
        <v>85</v>
      </c>
      <c r="C76" s="29" t="s">
        <v>163</v>
      </c>
      <c r="D76" s="30" t="s">
        <v>164</v>
      </c>
    </row>
    <row r="77">
      <c r="A77" s="28">
        <v>44979.0</v>
      </c>
      <c r="B77" s="29" t="s">
        <v>85</v>
      </c>
      <c r="C77" s="27" t="s">
        <v>176</v>
      </c>
      <c r="D77" s="30" t="s">
        <v>164</v>
      </c>
    </row>
    <row r="78">
      <c r="A78" s="28">
        <v>44977.0</v>
      </c>
      <c r="B78" s="29" t="s">
        <v>92</v>
      </c>
      <c r="C78" s="41" t="s">
        <v>157</v>
      </c>
      <c r="D78" s="42" t="s">
        <v>158</v>
      </c>
    </row>
    <row r="79">
      <c r="A79" s="28">
        <v>44977.0</v>
      </c>
      <c r="B79" s="29" t="s">
        <v>99</v>
      </c>
      <c r="C79" s="41" t="s">
        <v>157</v>
      </c>
      <c r="D79" s="42" t="s">
        <v>162</v>
      </c>
    </row>
    <row r="80">
      <c r="A80" s="28">
        <v>44973.0</v>
      </c>
      <c r="B80" s="29" t="s">
        <v>85</v>
      </c>
      <c r="C80" s="29" t="s">
        <v>133</v>
      </c>
      <c r="D80" s="29" t="s">
        <v>134</v>
      </c>
    </row>
    <row r="81">
      <c r="A81" s="28">
        <v>44973.0</v>
      </c>
      <c r="B81" s="29" t="s">
        <v>86</v>
      </c>
      <c r="C81" s="29" t="s">
        <v>137</v>
      </c>
      <c r="D81" s="29" t="s">
        <v>134</v>
      </c>
    </row>
    <row r="82">
      <c r="A82" s="28">
        <v>44973.0</v>
      </c>
      <c r="B82" s="29" t="s">
        <v>92</v>
      </c>
      <c r="C82" s="29" t="s">
        <v>138</v>
      </c>
      <c r="D82" s="29" t="s">
        <v>134</v>
      </c>
    </row>
    <row r="83">
      <c r="A83" s="28">
        <v>44973.0</v>
      </c>
      <c r="B83" s="29" t="s">
        <v>99</v>
      </c>
      <c r="C83" s="29" t="s">
        <v>138</v>
      </c>
      <c r="D83" s="29" t="s">
        <v>134</v>
      </c>
    </row>
    <row r="84">
      <c r="A84" s="28">
        <v>44986.0</v>
      </c>
      <c r="B84" s="29" t="s">
        <v>92</v>
      </c>
      <c r="C84" s="51" t="s">
        <v>244</v>
      </c>
      <c r="D84" s="52" t="s">
        <v>245</v>
      </c>
    </row>
    <row r="85">
      <c r="A85" s="28">
        <v>44968.0</v>
      </c>
      <c r="B85" s="29" t="s">
        <v>92</v>
      </c>
      <c r="C85" s="29" t="s">
        <v>93</v>
      </c>
      <c r="D85" s="29" t="s">
        <v>94</v>
      </c>
    </row>
    <row r="86">
      <c r="A86" s="28">
        <v>44968.0</v>
      </c>
      <c r="B86" s="29" t="s">
        <v>99</v>
      </c>
      <c r="C86" s="29" t="s">
        <v>93</v>
      </c>
      <c r="D86" s="29" t="s">
        <v>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49.5"/>
    <col customWidth="1" min="3" max="3" width="40.0"/>
  </cols>
  <sheetData>
    <row r="1">
      <c r="A1" s="30" t="s">
        <v>164</v>
      </c>
      <c r="B1" s="29" t="s">
        <v>163</v>
      </c>
      <c r="C1" s="71" t="s">
        <v>176</v>
      </c>
      <c r="D1" s="72" t="str">
        <f t="shared" ref="D1:D17" si="1">CONCATENATE(A1," (",B1," and ",C1,") ")</f>
        <v>Prof. George Thomas (Effective Lesson Plan with special reference to Bloom's Taxonomy  and Academic Leadership) </v>
      </c>
      <c r="E1" s="72" t="s">
        <v>334</v>
      </c>
    </row>
    <row r="2">
      <c r="A2" s="30" t="s">
        <v>183</v>
      </c>
      <c r="B2" s="27" t="s">
        <v>182</v>
      </c>
      <c r="C2" s="71" t="s">
        <v>189</v>
      </c>
      <c r="D2" s="72" t="str">
        <f t="shared" si="1"/>
        <v>Dr. Sandeep Atre (Personality Development of Students and Adjustment Problem Among Students) </v>
      </c>
      <c r="E2" s="72" t="s">
        <v>335</v>
      </c>
    </row>
    <row r="3">
      <c r="A3" s="29" t="s">
        <v>233</v>
      </c>
      <c r="B3" s="29" t="s">
        <v>232</v>
      </c>
      <c r="C3" s="73" t="s">
        <v>296</v>
      </c>
      <c r="D3" s="72" t="str">
        <f t="shared" si="1"/>
        <v>Dr. Manish Sitlani,  (Service conditions for college teachers in the light of UGC regulation 2018 and Career Planning for College Teachers under UGC Regulation 2018) </v>
      </c>
      <c r="E3" s="72" t="s">
        <v>336</v>
      </c>
    </row>
    <row r="4">
      <c r="A4" s="29" t="s">
        <v>292</v>
      </c>
      <c r="B4" s="30" t="s">
        <v>291</v>
      </c>
      <c r="C4" s="29" t="s">
        <v>281</v>
      </c>
      <c r="D4" s="72" t="str">
        <f t="shared" si="1"/>
        <v>Dr. Karunesh Saxena (Higher Education and its eco system and Choice Based Credit System) </v>
      </c>
      <c r="E4" s="72" t="s">
        <v>337</v>
      </c>
    </row>
    <row r="5">
      <c r="A5" s="29" t="s">
        <v>141</v>
      </c>
      <c r="B5" s="73" t="s">
        <v>338</v>
      </c>
      <c r="C5" s="73" t="s">
        <v>144</v>
      </c>
      <c r="D5" s="72" t="str">
        <f t="shared" si="1"/>
        <v>Dr. Deepak Bisla  (MOODLE registration and MOODLE App installation and Designing MOOCs through MOODLE: working with Assessment) </v>
      </c>
      <c r="E5" s="72" t="s">
        <v>339</v>
      </c>
    </row>
    <row r="6">
      <c r="A6" s="29" t="s">
        <v>121</v>
      </c>
      <c r="B6" s="29" t="s">
        <v>340</v>
      </c>
      <c r="C6" s="73" t="s">
        <v>139</v>
      </c>
      <c r="D6" s="72" t="str">
        <f t="shared" si="1"/>
        <v>Dr. Joshith.V.P. (Video creation and video editing and E-assessment) </v>
      </c>
      <c r="E6" s="72" t="s">
        <v>341</v>
      </c>
    </row>
    <row r="7">
      <c r="A7" s="30" t="s">
        <v>267</v>
      </c>
      <c r="B7" s="29" t="s">
        <v>266</v>
      </c>
      <c r="C7" s="30" t="s">
        <v>271</v>
      </c>
      <c r="D7" s="72" t="str">
        <f t="shared" si="1"/>
        <v>Dr. Vinita Saluja (Effective Comunication Skills   and Effective Presentation Skills) </v>
      </c>
      <c r="E7" s="72" t="s">
        <v>342</v>
      </c>
    </row>
    <row r="8">
      <c r="A8" s="29" t="s">
        <v>255</v>
      </c>
      <c r="B8" s="73" t="s">
        <v>254</v>
      </c>
      <c r="C8" s="74" t="s">
        <v>259</v>
      </c>
      <c r="D8" s="72" t="str">
        <f t="shared" si="1"/>
        <v>Dr. Vipul Vyas (Why EQ matters more than IQ and Expanding emotional intellengce) </v>
      </c>
      <c r="E8" s="72" t="s">
        <v>343</v>
      </c>
    </row>
    <row r="9">
      <c r="A9" s="29" t="s">
        <v>212</v>
      </c>
      <c r="B9" s="29" t="s">
        <v>211</v>
      </c>
      <c r="C9" s="71" t="s">
        <v>216</v>
      </c>
      <c r="D9" s="72" t="str">
        <f t="shared" si="1"/>
        <v>Dr. Himanshu Pandey (Human Rights and Fundamental rights and Constitutional Values) </v>
      </c>
      <c r="E9" s="72" t="s">
        <v>344</v>
      </c>
    </row>
    <row r="10">
      <c r="A10" s="30" t="s">
        <v>168</v>
      </c>
      <c r="B10" s="29" t="s">
        <v>167</v>
      </c>
      <c r="C10" s="75" t="s">
        <v>227</v>
      </c>
      <c r="D10" s="72" t="str">
        <f t="shared" si="1"/>
        <v>Dr. Anil Dutta Mishra (Women Empowerment and Good governance in Higher education Institutions) </v>
      </c>
      <c r="E10" s="72" t="s">
        <v>345</v>
      </c>
    </row>
    <row r="11">
      <c r="A11" s="29" t="s">
        <v>237</v>
      </c>
      <c r="B11" s="76" t="s">
        <v>236</v>
      </c>
      <c r="C11" s="30" t="s">
        <v>286</v>
      </c>
      <c r="D11" s="72" t="str">
        <f t="shared" si="1"/>
        <v>Dr. Arun Sidram Kharat (Evalution Mode and Impact  and Good Publication Practics : UGC CARE) </v>
      </c>
      <c r="E11" s="72" t="s">
        <v>346</v>
      </c>
    </row>
    <row r="12">
      <c r="A12" s="29" t="s">
        <v>134</v>
      </c>
      <c r="B12" s="29" t="s">
        <v>133</v>
      </c>
      <c r="C12" s="73" t="s">
        <v>137</v>
      </c>
      <c r="D12" s="72" t="str">
        <f t="shared" si="1"/>
        <v>Prof. K. Srinivas  (Building the Competencies of Teachers for Technology Enabled Teaching &amp; Learning : A practical Step by Step approach and Introduction to Open Education Resources &amp; Video Development Tools) </v>
      </c>
      <c r="E12" s="72" t="s">
        <v>347</v>
      </c>
    </row>
    <row r="13">
      <c r="A13" s="29" t="s">
        <v>151</v>
      </c>
      <c r="B13" s="27" t="s">
        <v>150</v>
      </c>
      <c r="C13" s="27" t="s">
        <v>156</v>
      </c>
      <c r="D13" s="72" t="str">
        <f t="shared" si="1"/>
        <v>Dr. Shama Hamdani, (Technology addiction: Impact on Student's mental Health and Mental Health Issues in Students) </v>
      </c>
      <c r="E13" s="72" t="s">
        <v>348</v>
      </c>
    </row>
    <row r="14">
      <c r="A14" s="29" t="s">
        <v>172</v>
      </c>
      <c r="B14" s="74" t="s">
        <v>171</v>
      </c>
      <c r="C14" s="73" t="s">
        <v>175</v>
      </c>
      <c r="D14" s="72" t="str">
        <f t="shared" si="1"/>
        <v>Prof. Anand Kar (Research Paper writing and Reference writing and Citations) </v>
      </c>
      <c r="E14" s="72" t="s">
        <v>349</v>
      </c>
    </row>
    <row r="15">
      <c r="A15" s="29" t="s">
        <v>146</v>
      </c>
      <c r="B15" s="29" t="s">
        <v>350</v>
      </c>
      <c r="C15" s="29" t="s">
        <v>149</v>
      </c>
      <c r="D15" s="72" t="str">
        <f t="shared" si="1"/>
        <v>Dr.C.B.Sharma  (New Education Policy 2020 and Role of Teachers in the implementation of NEP 2020) </v>
      </c>
      <c r="E15" s="72" t="s">
        <v>351</v>
      </c>
    </row>
    <row r="16">
      <c r="A16" s="29" t="s">
        <v>116</v>
      </c>
      <c r="B16" s="29" t="s">
        <v>115</v>
      </c>
      <c r="C16" s="73" t="s">
        <v>119</v>
      </c>
      <c r="D16" s="72" t="str">
        <f t="shared" si="1"/>
        <v>Dr.Nisha Sidiqqui (Stress Management and Time Management) </v>
      </c>
      <c r="E16" s="72" t="s">
        <v>352</v>
      </c>
    </row>
    <row r="17">
      <c r="A17" s="29" t="s">
        <v>212</v>
      </c>
      <c r="B17" s="27" t="s">
        <v>216</v>
      </c>
      <c r="C17" s="29" t="s">
        <v>211</v>
      </c>
      <c r="D17" s="72" t="str">
        <f t="shared" si="1"/>
        <v>Dr. Himanshu Pandey (Fundamental rights and Constitutional Values and Human Rights) </v>
      </c>
      <c r="E17" s="72" t="s">
        <v>353</v>
      </c>
    </row>
    <row r="18">
      <c r="A18" s="33" t="s">
        <v>88</v>
      </c>
      <c r="B18" s="32" t="s">
        <v>87</v>
      </c>
      <c r="D18" s="72" t="str">
        <f t="shared" ref="D18:D46" si="2">CONCATENATE(A18," (",B18,") ")</f>
        <v>Abha Tewary (Sustainable Development Goals ) </v>
      </c>
      <c r="E18" s="72" t="s">
        <v>354</v>
      </c>
    </row>
    <row r="19">
      <c r="A19" s="30" t="s">
        <v>288</v>
      </c>
      <c r="B19" s="29" t="s">
        <v>287</v>
      </c>
      <c r="C19" s="77"/>
      <c r="D19" s="72" t="str">
        <f t="shared" si="2"/>
        <v>Anand Singhai (Bridging Industry-Academic Gap) </v>
      </c>
      <c r="E19" s="72" t="s">
        <v>355</v>
      </c>
    </row>
    <row r="20">
      <c r="A20" s="27" t="s">
        <v>224</v>
      </c>
      <c r="B20" s="32" t="s">
        <v>356</v>
      </c>
      <c r="C20" s="78"/>
      <c r="D20" s="72" t="str">
        <f t="shared" si="2"/>
        <v>Dr. Alok Bansal  (Case Based Teaching Method                                      ) </v>
      </c>
      <c r="E20" s="72" t="s">
        <v>357</v>
      </c>
    </row>
    <row r="21">
      <c r="A21" s="43" t="s">
        <v>319</v>
      </c>
      <c r="B21" s="27" t="s">
        <v>318</v>
      </c>
      <c r="C21" s="77"/>
      <c r="D21" s="72" t="str">
        <f t="shared" si="2"/>
        <v>Dr. Anurag Asawa (Graphical Analysis and Data Representation) </v>
      </c>
      <c r="E21" s="72" t="s">
        <v>358</v>
      </c>
    </row>
    <row r="22">
      <c r="A22" s="79" t="s">
        <v>277</v>
      </c>
      <c r="B22" s="79" t="s">
        <v>276</v>
      </c>
      <c r="C22" s="77"/>
      <c r="D22" s="72" t="str">
        <f t="shared" si="2"/>
        <v>Dr. Chandrakant Baviskar (Formative and Summative Assessment ) </v>
      </c>
      <c r="E22" s="72" t="s">
        <v>359</v>
      </c>
    </row>
    <row r="23">
      <c r="A23" s="80" t="s">
        <v>298</v>
      </c>
      <c r="B23" s="81" t="s">
        <v>297</v>
      </c>
      <c r="C23" s="77"/>
      <c r="D23" s="72" t="str">
        <f t="shared" si="2"/>
        <v>Dr. Himani Goswami (SWOT  Analysis) </v>
      </c>
      <c r="E23" s="72" t="s">
        <v>360</v>
      </c>
    </row>
    <row r="24">
      <c r="A24" s="29" t="s">
        <v>273</v>
      </c>
      <c r="B24" s="29" t="s">
        <v>272</v>
      </c>
      <c r="C24" s="77"/>
      <c r="D24" s="72" t="str">
        <f t="shared" si="2"/>
        <v>Dr. Kamal Sethi  (Mendaley) </v>
      </c>
      <c r="E24" s="72" t="s">
        <v>361</v>
      </c>
    </row>
    <row r="25">
      <c r="A25" s="30" t="s">
        <v>191</v>
      </c>
      <c r="B25" s="29" t="s">
        <v>190</v>
      </c>
      <c r="C25" s="77"/>
      <c r="D25" s="72" t="str">
        <f t="shared" si="2"/>
        <v>Dr. Krishna Kant Gupta (Mentoring  ) </v>
      </c>
      <c r="E25" s="72" t="s">
        <v>362</v>
      </c>
    </row>
    <row r="26">
      <c r="A26" s="27" t="s">
        <v>308</v>
      </c>
      <c r="B26" s="58" t="s">
        <v>307</v>
      </c>
      <c r="C26" s="77"/>
      <c r="D26" s="72" t="str">
        <f t="shared" si="2"/>
        <v>Dr. Narendran Rajeshwari (Partcipation-Centric Learning) </v>
      </c>
      <c r="E26" s="72" t="s">
        <v>363</v>
      </c>
    </row>
    <row r="27">
      <c r="A27" s="27" t="s">
        <v>197</v>
      </c>
      <c r="B27" s="32" t="s">
        <v>196</v>
      </c>
      <c r="C27" s="77"/>
      <c r="D27" s="72" t="str">
        <f t="shared" si="2"/>
        <v>Dr. Nitin David (Gender Sensitization  ) </v>
      </c>
      <c r="E27" s="72" t="s">
        <v>364</v>
      </c>
    </row>
    <row r="28">
      <c r="A28" s="29" t="s">
        <v>207</v>
      </c>
      <c r="B28" s="32" t="s">
        <v>365</v>
      </c>
      <c r="C28" s="77"/>
      <c r="D28" s="72" t="str">
        <f t="shared" si="2"/>
        <v>Dr. Prateek Maheshwari (Strategies for Teachers to Keep updated with Academic Development ) </v>
      </c>
      <c r="E28" s="72" t="s">
        <v>366</v>
      </c>
    </row>
    <row r="29">
      <c r="A29" s="29" t="s">
        <v>241</v>
      </c>
      <c r="B29" s="29" t="s">
        <v>240</v>
      </c>
      <c r="C29" s="78"/>
      <c r="D29" s="72" t="str">
        <f t="shared" si="2"/>
        <v>Dr. Pratima Jain  (OBE and attainment of POs, PSOs ) </v>
      </c>
      <c r="E29" s="72" t="s">
        <v>367</v>
      </c>
    </row>
    <row r="30">
      <c r="A30" s="27" t="s">
        <v>101</v>
      </c>
      <c r="B30" s="32" t="s">
        <v>100</v>
      </c>
      <c r="C30" s="77"/>
      <c r="D30" s="72" t="str">
        <f t="shared" si="2"/>
        <v>Dr. R.C Sharma (Open Educational Resources) </v>
      </c>
      <c r="E30" s="72" t="s">
        <v>368</v>
      </c>
    </row>
    <row r="31">
      <c r="A31" s="27" t="s">
        <v>295</v>
      </c>
      <c r="B31" s="32" t="s">
        <v>294</v>
      </c>
      <c r="C31" s="78"/>
      <c r="D31" s="72" t="str">
        <f t="shared" si="2"/>
        <v>Dr. Rajeev Dixit (Indian Knowledge System) </v>
      </c>
      <c r="E31" s="72" t="s">
        <v>369</v>
      </c>
    </row>
    <row r="32">
      <c r="A32" s="38" t="s">
        <v>128</v>
      </c>
      <c r="B32" s="32" t="s">
        <v>127</v>
      </c>
      <c r="C32" s="77"/>
      <c r="D32" s="72" t="str">
        <f t="shared" si="2"/>
        <v>Dr. Ravi Ahuja (Skill Development and Incubation) </v>
      </c>
      <c r="E32" s="72" t="s">
        <v>370</v>
      </c>
    </row>
    <row r="33">
      <c r="A33" s="27" t="s">
        <v>201</v>
      </c>
      <c r="B33" s="32" t="s">
        <v>200</v>
      </c>
      <c r="C33" s="77"/>
      <c r="D33" s="72" t="str">
        <f t="shared" si="2"/>
        <v>Dr. Ritesh Shah (ICT initiatives in Higher Education) </v>
      </c>
      <c r="E33" s="72" t="s">
        <v>371</v>
      </c>
    </row>
    <row r="34">
      <c r="A34" s="30" t="s">
        <v>112</v>
      </c>
      <c r="B34" s="30" t="s">
        <v>111</v>
      </c>
      <c r="C34" s="78"/>
      <c r="D34" s="72" t="str">
        <f t="shared" si="2"/>
        <v>Dr. Shaligram Prajapat (Google Site) </v>
      </c>
      <c r="E34" s="72" t="s">
        <v>372</v>
      </c>
    </row>
    <row r="35">
      <c r="A35" s="29" t="s">
        <v>261</v>
      </c>
      <c r="B35" s="29" t="s">
        <v>260</v>
      </c>
      <c r="C35" s="78"/>
      <c r="D35" s="72" t="str">
        <f t="shared" si="2"/>
        <v>Dr. Shayam Singh Inda (Revised Assessment and Accreditation Framework) </v>
      </c>
      <c r="E35" s="72" t="s">
        <v>373</v>
      </c>
    </row>
    <row r="36">
      <c r="A36" s="44" t="s">
        <v>251</v>
      </c>
      <c r="B36" s="58" t="s">
        <v>374</v>
      </c>
      <c r="C36" s="77"/>
      <c r="D36" s="72" t="str">
        <f t="shared" si="2"/>
        <v>Dr. Tushar Banerjee (Plagiarism Detection and its avoidance) </v>
      </c>
      <c r="E36" s="72" t="s">
        <v>375</v>
      </c>
    </row>
    <row r="37">
      <c r="A37" s="27" t="s">
        <v>376</v>
      </c>
      <c r="B37" s="29" t="s">
        <v>106</v>
      </c>
      <c r="C37" s="77"/>
      <c r="D37" s="72" t="str">
        <f t="shared" si="2"/>
        <v>Dr. Vasim Khan (Formulation of Research Proposal) </v>
      </c>
      <c r="E37" s="72" t="s">
        <v>377</v>
      </c>
    </row>
    <row r="38">
      <c r="A38" s="30" t="s">
        <v>218</v>
      </c>
      <c r="B38" s="29" t="s">
        <v>217</v>
      </c>
      <c r="C38" s="78"/>
      <c r="D38" s="72" t="str">
        <f t="shared" si="2"/>
        <v>Mr. I.L.Narasimha Rao (Cyber Security                                                                                                                ) </v>
      </c>
      <c r="E38" s="72" t="s">
        <v>378</v>
      </c>
    </row>
    <row r="39">
      <c r="A39" s="82" t="s">
        <v>304</v>
      </c>
      <c r="B39" s="83" t="s">
        <v>303</v>
      </c>
      <c r="C39" s="78"/>
      <c r="D39" s="72" t="str">
        <f t="shared" si="2"/>
        <v>Mr. Shrigopal Jagtap (Solid Waste Management the Indore Model) </v>
      </c>
      <c r="E39" s="72" t="s">
        <v>379</v>
      </c>
    </row>
    <row r="40">
      <c r="A40" s="30" t="s">
        <v>178</v>
      </c>
      <c r="B40" s="29" t="s">
        <v>177</v>
      </c>
      <c r="C40" s="77"/>
      <c r="D40" s="72" t="str">
        <f t="shared" si="2"/>
        <v>Mr. Sudhindra Mohan Sharma  (Water Conservation and Sustainable Development ) </v>
      </c>
      <c r="E40" s="72" t="s">
        <v>380</v>
      </c>
    </row>
    <row r="41">
      <c r="A41" s="27" t="s">
        <v>105</v>
      </c>
      <c r="B41" s="27" t="s">
        <v>104</v>
      </c>
      <c r="C41" s="77"/>
      <c r="D41" s="72" t="str">
        <f t="shared" si="2"/>
        <v>Mr. Sunny Raikwar (Google Tools ) </v>
      </c>
      <c r="E41" s="72" t="s">
        <v>381</v>
      </c>
    </row>
    <row r="42">
      <c r="A42" s="29" t="s">
        <v>229</v>
      </c>
      <c r="B42" s="29" t="s">
        <v>228</v>
      </c>
      <c r="C42" s="77"/>
      <c r="D42" s="72" t="str">
        <f t="shared" si="2"/>
        <v>Prof. B Raja Shekhar (NIRF, World Rankings) </v>
      </c>
      <c r="E42" s="72" t="s">
        <v>382</v>
      </c>
    </row>
    <row r="43">
      <c r="A43" s="42" t="s">
        <v>158</v>
      </c>
      <c r="B43" s="41" t="s">
        <v>157</v>
      </c>
      <c r="C43" s="77"/>
      <c r="D43" s="72" t="str">
        <f t="shared" si="2"/>
        <v>Prof. Girishwar Misra (Imperatives of Teaching Profession in the Present Era ) </v>
      </c>
      <c r="E43" s="72" t="s">
        <v>383</v>
      </c>
    </row>
    <row r="44">
      <c r="A44" s="43" t="s">
        <v>245</v>
      </c>
      <c r="B44" s="64" t="s">
        <v>244</v>
      </c>
      <c r="C44" s="78"/>
      <c r="D44" s="72" t="str">
        <f t="shared" si="2"/>
        <v>Prof. S K Bawa (Curriculum Design) </v>
      </c>
      <c r="E44" s="72" t="s">
        <v>384</v>
      </c>
    </row>
    <row r="45">
      <c r="A45" s="29" t="s">
        <v>94</v>
      </c>
      <c r="B45" s="29" t="s">
        <v>93</v>
      </c>
      <c r="C45" s="77"/>
      <c r="D45" s="72" t="str">
        <f t="shared" si="2"/>
        <v>Prof. Satish Batra (Exhilarating Excellence) </v>
      </c>
      <c r="E45" s="72" t="s">
        <v>385</v>
      </c>
    </row>
    <row r="46">
      <c r="A46" s="27" t="s">
        <v>386</v>
      </c>
      <c r="B46" s="79" t="s">
        <v>387</v>
      </c>
      <c r="C46" s="78"/>
      <c r="D46" s="72" t="str">
        <f t="shared" si="2"/>
        <v>Dr. Sumanjeet Singh (Research Publication) </v>
      </c>
      <c r="E46" s="72" t="s">
        <v>388</v>
      </c>
    </row>
    <row r="47">
      <c r="A47" s="29"/>
    </row>
    <row r="48">
      <c r="A48" s="29"/>
      <c r="B48" s="30"/>
    </row>
    <row r="49">
      <c r="A49" s="29"/>
      <c r="B49" s="29"/>
      <c r="C49" s="84"/>
    </row>
    <row r="50">
      <c r="A50" s="30"/>
      <c r="B50" s="29"/>
    </row>
    <row r="51">
      <c r="A51" s="30"/>
      <c r="B51" s="8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  <col customWidth="1" min="2" max="2" width="30.5"/>
  </cols>
  <sheetData>
    <row r="1">
      <c r="A1" s="33" t="s">
        <v>88</v>
      </c>
      <c r="B1" s="85" t="s">
        <v>88</v>
      </c>
      <c r="C1" s="72" t="str">
        <f t="shared" ref="C1:C43" si="1">if(B1="","remaining","received")</f>
        <v>received</v>
      </c>
    </row>
    <row r="2">
      <c r="A2" s="30" t="s">
        <v>288</v>
      </c>
      <c r="B2" s="86"/>
      <c r="C2" s="72" t="str">
        <f t="shared" si="1"/>
        <v>remaining</v>
      </c>
    </row>
    <row r="3">
      <c r="A3" s="27" t="s">
        <v>224</v>
      </c>
      <c r="B3" s="86" t="s">
        <v>389</v>
      </c>
      <c r="C3" s="72" t="str">
        <f t="shared" si="1"/>
        <v>received</v>
      </c>
    </row>
    <row r="4">
      <c r="A4" s="30" t="s">
        <v>168</v>
      </c>
      <c r="B4" s="87" t="s">
        <v>168</v>
      </c>
      <c r="C4" s="72" t="str">
        <f t="shared" si="1"/>
        <v>received</v>
      </c>
    </row>
    <row r="5">
      <c r="A5" s="43" t="s">
        <v>319</v>
      </c>
      <c r="B5" s="88" t="s">
        <v>319</v>
      </c>
      <c r="C5" s="72" t="str">
        <f t="shared" si="1"/>
        <v>received</v>
      </c>
    </row>
    <row r="6">
      <c r="A6" s="29" t="s">
        <v>237</v>
      </c>
      <c r="B6" s="87" t="s">
        <v>237</v>
      </c>
      <c r="C6" s="72" t="str">
        <f t="shared" si="1"/>
        <v>received</v>
      </c>
    </row>
    <row r="7">
      <c r="A7" s="79" t="s">
        <v>277</v>
      </c>
      <c r="B7" s="89"/>
      <c r="C7" s="72" t="str">
        <f t="shared" si="1"/>
        <v>remaining</v>
      </c>
    </row>
    <row r="8">
      <c r="A8" s="29" t="s">
        <v>141</v>
      </c>
      <c r="B8" s="89" t="s">
        <v>141</v>
      </c>
      <c r="C8" s="72" t="str">
        <f t="shared" si="1"/>
        <v>received</v>
      </c>
    </row>
    <row r="9">
      <c r="A9" s="80" t="s">
        <v>298</v>
      </c>
      <c r="B9" s="87"/>
      <c r="C9" s="72" t="str">
        <f t="shared" si="1"/>
        <v>remaining</v>
      </c>
    </row>
    <row r="10">
      <c r="A10" s="29" t="s">
        <v>212</v>
      </c>
      <c r="B10" s="87" t="s">
        <v>212</v>
      </c>
      <c r="C10" s="72" t="str">
        <f t="shared" si="1"/>
        <v>received</v>
      </c>
    </row>
    <row r="11">
      <c r="A11" s="29" t="s">
        <v>121</v>
      </c>
      <c r="B11" s="87" t="s">
        <v>121</v>
      </c>
      <c r="C11" s="72" t="str">
        <f t="shared" si="1"/>
        <v>received</v>
      </c>
    </row>
    <row r="12">
      <c r="A12" s="29" t="s">
        <v>273</v>
      </c>
      <c r="B12" s="90" t="s">
        <v>273</v>
      </c>
      <c r="C12" s="72" t="str">
        <f t="shared" si="1"/>
        <v>received</v>
      </c>
    </row>
    <row r="13">
      <c r="A13" s="29" t="s">
        <v>292</v>
      </c>
      <c r="B13" s="87" t="s">
        <v>282</v>
      </c>
      <c r="C13" s="72" t="str">
        <f t="shared" si="1"/>
        <v>received</v>
      </c>
    </row>
    <row r="14">
      <c r="A14" s="30" t="s">
        <v>191</v>
      </c>
      <c r="B14" s="90" t="s">
        <v>191</v>
      </c>
      <c r="C14" s="72" t="str">
        <f t="shared" si="1"/>
        <v>received</v>
      </c>
    </row>
    <row r="15">
      <c r="A15" s="29" t="s">
        <v>233</v>
      </c>
      <c r="B15" s="87" t="s">
        <v>233</v>
      </c>
      <c r="C15" s="72" t="str">
        <f t="shared" si="1"/>
        <v>received</v>
      </c>
    </row>
    <row r="16">
      <c r="A16" s="27" t="s">
        <v>308</v>
      </c>
      <c r="B16" s="91" t="s">
        <v>308</v>
      </c>
      <c r="C16" s="72" t="str">
        <f t="shared" si="1"/>
        <v>received</v>
      </c>
    </row>
    <row r="17">
      <c r="A17" s="27" t="s">
        <v>197</v>
      </c>
      <c r="B17" s="91" t="s">
        <v>197</v>
      </c>
      <c r="C17" s="72" t="str">
        <f t="shared" si="1"/>
        <v>received</v>
      </c>
    </row>
    <row r="18">
      <c r="A18" s="29" t="s">
        <v>207</v>
      </c>
      <c r="B18" s="87" t="s">
        <v>207</v>
      </c>
      <c r="C18" s="72" t="str">
        <f t="shared" si="1"/>
        <v>received</v>
      </c>
    </row>
    <row r="19">
      <c r="A19" s="29" t="s">
        <v>241</v>
      </c>
      <c r="B19" s="90" t="s">
        <v>241</v>
      </c>
      <c r="C19" s="72" t="str">
        <f t="shared" si="1"/>
        <v>received</v>
      </c>
    </row>
    <row r="20">
      <c r="A20" s="27" t="s">
        <v>101</v>
      </c>
      <c r="B20" s="85" t="s">
        <v>390</v>
      </c>
      <c r="C20" s="72" t="str">
        <f t="shared" si="1"/>
        <v>received</v>
      </c>
    </row>
    <row r="21">
      <c r="A21" s="38" t="s">
        <v>128</v>
      </c>
      <c r="B21" s="92" t="s">
        <v>128</v>
      </c>
      <c r="C21" s="72" t="str">
        <f t="shared" si="1"/>
        <v>received</v>
      </c>
    </row>
    <row r="22">
      <c r="A22" s="27" t="s">
        <v>201</v>
      </c>
      <c r="B22" s="93" t="s">
        <v>201</v>
      </c>
      <c r="C22" s="72" t="str">
        <f t="shared" si="1"/>
        <v>received</v>
      </c>
    </row>
    <row r="23">
      <c r="A23" s="30" t="s">
        <v>183</v>
      </c>
      <c r="B23" s="87" t="s">
        <v>183</v>
      </c>
      <c r="C23" s="72" t="str">
        <f t="shared" si="1"/>
        <v>received</v>
      </c>
    </row>
    <row r="24">
      <c r="A24" s="30" t="s">
        <v>112</v>
      </c>
      <c r="B24" s="74" t="s">
        <v>112</v>
      </c>
      <c r="C24" s="72" t="str">
        <f t="shared" si="1"/>
        <v>received</v>
      </c>
    </row>
    <row r="25">
      <c r="A25" s="29" t="s">
        <v>151</v>
      </c>
      <c r="B25" s="90" t="s">
        <v>151</v>
      </c>
      <c r="C25" s="72" t="str">
        <f t="shared" si="1"/>
        <v>received</v>
      </c>
    </row>
    <row r="26">
      <c r="A26" s="29" t="s">
        <v>261</v>
      </c>
      <c r="B26" s="87" t="s">
        <v>261</v>
      </c>
      <c r="C26" s="72" t="str">
        <f t="shared" si="1"/>
        <v>received</v>
      </c>
    </row>
    <row r="27">
      <c r="A27" s="29" t="s">
        <v>313</v>
      </c>
      <c r="B27" s="87" t="s">
        <v>313</v>
      </c>
      <c r="C27" s="72" t="str">
        <f t="shared" si="1"/>
        <v>received</v>
      </c>
    </row>
    <row r="28">
      <c r="A28" s="44" t="s">
        <v>251</v>
      </c>
      <c r="B28" s="85" t="s">
        <v>251</v>
      </c>
      <c r="C28" s="72" t="str">
        <f t="shared" si="1"/>
        <v>received</v>
      </c>
    </row>
    <row r="29">
      <c r="A29" s="30" t="s">
        <v>267</v>
      </c>
      <c r="B29" s="87" t="s">
        <v>267</v>
      </c>
      <c r="C29" s="72" t="str">
        <f t="shared" si="1"/>
        <v>received</v>
      </c>
    </row>
    <row r="30">
      <c r="A30" s="29" t="s">
        <v>255</v>
      </c>
      <c r="B30" s="90" t="s">
        <v>255</v>
      </c>
      <c r="C30" s="72" t="str">
        <f t="shared" si="1"/>
        <v>received</v>
      </c>
    </row>
    <row r="31">
      <c r="A31" s="30" t="s">
        <v>107</v>
      </c>
      <c r="B31" s="94" t="s">
        <v>391</v>
      </c>
      <c r="C31" s="72" t="str">
        <f t="shared" si="1"/>
        <v>received</v>
      </c>
    </row>
    <row r="32">
      <c r="A32" s="29" t="s">
        <v>146</v>
      </c>
      <c r="B32" s="87" t="s">
        <v>146</v>
      </c>
      <c r="C32" s="72" t="str">
        <f t="shared" si="1"/>
        <v>received</v>
      </c>
    </row>
    <row r="33">
      <c r="A33" s="29" t="s">
        <v>116</v>
      </c>
      <c r="B33" s="85" t="s">
        <v>116</v>
      </c>
      <c r="C33" s="72" t="str">
        <f t="shared" si="1"/>
        <v>received</v>
      </c>
    </row>
    <row r="34">
      <c r="A34" s="30" t="s">
        <v>218</v>
      </c>
      <c r="B34" s="87" t="s">
        <v>218</v>
      </c>
      <c r="C34" s="72" t="str">
        <f t="shared" si="1"/>
        <v>received</v>
      </c>
    </row>
    <row r="35">
      <c r="A35" s="30" t="s">
        <v>178</v>
      </c>
      <c r="B35" s="87" t="s">
        <v>178</v>
      </c>
      <c r="C35" s="72" t="str">
        <f t="shared" si="1"/>
        <v>received</v>
      </c>
    </row>
    <row r="36">
      <c r="A36" s="27" t="s">
        <v>105</v>
      </c>
      <c r="B36" s="87"/>
      <c r="C36" s="72" t="str">
        <f t="shared" si="1"/>
        <v>remaining</v>
      </c>
    </row>
    <row r="37">
      <c r="A37" s="29" t="s">
        <v>172</v>
      </c>
      <c r="B37" s="87" t="s">
        <v>172</v>
      </c>
      <c r="C37" s="72" t="str">
        <f t="shared" si="1"/>
        <v>received</v>
      </c>
    </row>
    <row r="38">
      <c r="A38" s="29" t="s">
        <v>229</v>
      </c>
      <c r="B38" s="87" t="s">
        <v>229</v>
      </c>
      <c r="C38" s="72" t="str">
        <f t="shared" si="1"/>
        <v>received</v>
      </c>
    </row>
    <row r="39">
      <c r="A39" s="30" t="s">
        <v>164</v>
      </c>
      <c r="B39" s="90" t="s">
        <v>164</v>
      </c>
      <c r="C39" s="72" t="str">
        <f t="shared" si="1"/>
        <v>received</v>
      </c>
    </row>
    <row r="40">
      <c r="A40" s="42" t="s">
        <v>158</v>
      </c>
      <c r="B40" s="95" t="s">
        <v>162</v>
      </c>
      <c r="C40" s="72" t="str">
        <f t="shared" si="1"/>
        <v>received</v>
      </c>
    </row>
    <row r="41">
      <c r="A41" s="29" t="s">
        <v>134</v>
      </c>
      <c r="B41" s="87" t="s">
        <v>134</v>
      </c>
      <c r="C41" s="72" t="str">
        <f t="shared" si="1"/>
        <v>received</v>
      </c>
    </row>
    <row r="42">
      <c r="A42" s="43" t="s">
        <v>245</v>
      </c>
      <c r="B42" s="89" t="s">
        <v>245</v>
      </c>
      <c r="C42" s="72" t="str">
        <f t="shared" si="1"/>
        <v>received</v>
      </c>
    </row>
    <row r="43">
      <c r="A43" s="29" t="s">
        <v>94</v>
      </c>
      <c r="B43" s="87" t="s">
        <v>94</v>
      </c>
      <c r="C43" s="72" t="str">
        <f t="shared" si="1"/>
        <v>received</v>
      </c>
    </row>
  </sheetData>
  <conditionalFormatting sqref="C1:C1000">
    <cfRule type="cellIs" dxfId="0" priority="1" operator="equal">
      <formula>"remaining"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5.5"/>
    <col customWidth="1" min="4" max="4" width="56.63"/>
    <col customWidth="1" min="5" max="5" width="29.5"/>
    <col customWidth="1" min="9" max="9" width="40.63"/>
  </cols>
  <sheetData>
    <row r="1">
      <c r="A1" s="96">
        <v>92.0</v>
      </c>
      <c r="B1" s="97">
        <v>44990.0</v>
      </c>
      <c r="C1" s="98" t="s">
        <v>99</v>
      </c>
      <c r="D1" s="29" t="s">
        <v>287</v>
      </c>
      <c r="E1" s="30" t="s">
        <v>288</v>
      </c>
      <c r="F1" s="30" t="s">
        <v>289</v>
      </c>
      <c r="G1" s="30"/>
      <c r="H1" s="30"/>
      <c r="I1" s="30" t="s">
        <v>290</v>
      </c>
    </row>
    <row r="2">
      <c r="A2" s="96">
        <v>87.0</v>
      </c>
      <c r="B2" s="97">
        <v>44989.0</v>
      </c>
      <c r="C2" s="98" t="s">
        <v>92</v>
      </c>
      <c r="D2" s="30" t="s">
        <v>286</v>
      </c>
      <c r="E2" s="29" t="s">
        <v>237</v>
      </c>
      <c r="F2" s="32" t="s">
        <v>238</v>
      </c>
      <c r="G2" s="30" t="s">
        <v>90</v>
      </c>
      <c r="H2" s="30" t="s">
        <v>90</v>
      </c>
      <c r="I2" s="29" t="s">
        <v>239</v>
      </c>
    </row>
    <row r="3">
      <c r="A3" s="96">
        <v>88.0</v>
      </c>
      <c r="B3" s="97">
        <v>44989.0</v>
      </c>
      <c r="C3" s="98" t="s">
        <v>99</v>
      </c>
      <c r="D3" s="30" t="s">
        <v>286</v>
      </c>
      <c r="E3" s="29" t="s">
        <v>237</v>
      </c>
      <c r="F3" s="32" t="s">
        <v>238</v>
      </c>
      <c r="G3" s="30" t="s">
        <v>90</v>
      </c>
      <c r="H3" s="30" t="s">
        <v>90</v>
      </c>
      <c r="I3" s="29" t="s">
        <v>239</v>
      </c>
    </row>
    <row r="4">
      <c r="A4" s="99">
        <v>37.0</v>
      </c>
      <c r="B4" s="97">
        <v>44977.0</v>
      </c>
      <c r="C4" s="98" t="s">
        <v>85</v>
      </c>
      <c r="D4" s="29" t="s">
        <v>176</v>
      </c>
      <c r="E4" s="30" t="s">
        <v>392</v>
      </c>
      <c r="F4" s="30" t="s">
        <v>393</v>
      </c>
      <c r="G4" s="30" t="s">
        <v>109</v>
      </c>
      <c r="H4" s="29" t="s">
        <v>110</v>
      </c>
      <c r="I4" s="30" t="s">
        <v>394</v>
      </c>
    </row>
    <row r="5">
      <c r="A5" s="96">
        <v>27.0</v>
      </c>
      <c r="B5" s="97">
        <v>44974.0</v>
      </c>
      <c r="C5" s="98" t="s">
        <v>92</v>
      </c>
      <c r="D5" s="29" t="s">
        <v>395</v>
      </c>
      <c r="E5" s="29" t="s">
        <v>141</v>
      </c>
      <c r="F5" s="29" t="s">
        <v>102</v>
      </c>
      <c r="G5" s="29" t="s">
        <v>90</v>
      </c>
      <c r="H5" s="29" t="s">
        <v>90</v>
      </c>
      <c r="I5" s="39" t="s">
        <v>142</v>
      </c>
    </row>
    <row r="6">
      <c r="A6" s="96">
        <v>28.0</v>
      </c>
      <c r="B6" s="97">
        <v>44974.0</v>
      </c>
      <c r="C6" s="98" t="s">
        <v>99</v>
      </c>
      <c r="D6" s="29" t="s">
        <v>396</v>
      </c>
      <c r="E6" s="29" t="s">
        <v>141</v>
      </c>
      <c r="F6" s="29" t="s">
        <v>102</v>
      </c>
      <c r="G6" s="29" t="s">
        <v>90</v>
      </c>
      <c r="H6" s="29" t="s">
        <v>90</v>
      </c>
      <c r="I6" s="39" t="s">
        <v>142</v>
      </c>
    </row>
    <row r="7">
      <c r="A7" s="99">
        <v>33.0</v>
      </c>
      <c r="B7" s="100">
        <v>44976.0</v>
      </c>
      <c r="C7" s="98" t="s">
        <v>85</v>
      </c>
      <c r="D7" s="29" t="s">
        <v>144</v>
      </c>
      <c r="E7" s="29" t="s">
        <v>141</v>
      </c>
      <c r="F7" s="29" t="s">
        <v>102</v>
      </c>
      <c r="G7" s="29" t="s">
        <v>90</v>
      </c>
      <c r="H7" s="29" t="s">
        <v>90</v>
      </c>
      <c r="I7" s="39" t="s">
        <v>142</v>
      </c>
    </row>
    <row r="8">
      <c r="A8" s="99">
        <v>34.0</v>
      </c>
      <c r="B8" s="100">
        <v>44976.0</v>
      </c>
      <c r="C8" s="98" t="s">
        <v>86</v>
      </c>
      <c r="D8" s="29" t="s">
        <v>144</v>
      </c>
      <c r="E8" s="29" t="s">
        <v>141</v>
      </c>
      <c r="F8" s="29" t="s">
        <v>102</v>
      </c>
      <c r="G8" s="29" t="s">
        <v>90</v>
      </c>
      <c r="H8" s="29" t="s">
        <v>90</v>
      </c>
      <c r="I8" s="39" t="s">
        <v>142</v>
      </c>
    </row>
    <row r="9">
      <c r="A9" s="96">
        <v>15.0</v>
      </c>
      <c r="B9" s="97">
        <v>44971.0</v>
      </c>
      <c r="C9" s="98" t="s">
        <v>92</v>
      </c>
      <c r="D9" s="29" t="s">
        <v>397</v>
      </c>
      <c r="E9" s="29" t="s">
        <v>121</v>
      </c>
      <c r="F9" s="29" t="s">
        <v>122</v>
      </c>
      <c r="G9" s="29" t="s">
        <v>123</v>
      </c>
      <c r="H9" s="29" t="s">
        <v>124</v>
      </c>
      <c r="I9" s="29" t="s">
        <v>125</v>
      </c>
    </row>
    <row r="10">
      <c r="A10" s="96">
        <v>16.0</v>
      </c>
      <c r="B10" s="97">
        <v>44971.0</v>
      </c>
      <c r="C10" s="98" t="s">
        <v>99</v>
      </c>
      <c r="D10" s="29" t="s">
        <v>398</v>
      </c>
      <c r="E10" s="29" t="s">
        <v>121</v>
      </c>
      <c r="F10" s="29" t="s">
        <v>122</v>
      </c>
      <c r="G10" s="29" t="s">
        <v>123</v>
      </c>
      <c r="H10" s="29" t="s">
        <v>124</v>
      </c>
      <c r="I10" s="29" t="s">
        <v>125</v>
      </c>
    </row>
    <row r="11">
      <c r="A11" s="99">
        <v>17.0</v>
      </c>
      <c r="B11" s="97">
        <v>44972.0</v>
      </c>
      <c r="C11" s="98" t="s">
        <v>85</v>
      </c>
      <c r="D11" s="29" t="s">
        <v>139</v>
      </c>
      <c r="E11" s="29" t="s">
        <v>121</v>
      </c>
      <c r="F11" s="29" t="s">
        <v>122</v>
      </c>
      <c r="G11" s="29" t="s">
        <v>123</v>
      </c>
      <c r="H11" s="29" t="s">
        <v>124</v>
      </c>
      <c r="I11" s="29" t="s">
        <v>125</v>
      </c>
    </row>
    <row r="12">
      <c r="A12" s="99">
        <v>18.0</v>
      </c>
      <c r="B12" s="97">
        <v>44972.0</v>
      </c>
      <c r="C12" s="98" t="s">
        <v>86</v>
      </c>
      <c r="D12" s="29" t="s">
        <v>139</v>
      </c>
      <c r="E12" s="29" t="s">
        <v>121</v>
      </c>
      <c r="F12" s="29" t="s">
        <v>122</v>
      </c>
      <c r="G12" s="29" t="s">
        <v>123</v>
      </c>
      <c r="H12" s="29" t="s">
        <v>124</v>
      </c>
      <c r="I12" s="29" t="s">
        <v>125</v>
      </c>
    </row>
    <row r="13">
      <c r="A13" s="99">
        <v>90.0</v>
      </c>
      <c r="B13" s="97">
        <v>44990.0</v>
      </c>
      <c r="C13" s="98" t="s">
        <v>86</v>
      </c>
      <c r="D13" s="30" t="s">
        <v>291</v>
      </c>
      <c r="E13" s="29" t="s">
        <v>292</v>
      </c>
      <c r="F13" s="29" t="s">
        <v>293</v>
      </c>
      <c r="G13" s="30" t="s">
        <v>284</v>
      </c>
      <c r="H13" s="29" t="s">
        <v>97</v>
      </c>
      <c r="I13" s="29" t="s">
        <v>285</v>
      </c>
    </row>
    <row r="14">
      <c r="A14" s="99">
        <v>89.0</v>
      </c>
      <c r="B14" s="97">
        <v>44990.0</v>
      </c>
      <c r="C14" s="98" t="s">
        <v>85</v>
      </c>
      <c r="D14" s="29" t="s">
        <v>281</v>
      </c>
      <c r="E14" s="29" t="s">
        <v>282</v>
      </c>
      <c r="F14" s="29" t="s">
        <v>283</v>
      </c>
      <c r="G14" s="30" t="s">
        <v>284</v>
      </c>
      <c r="H14" s="29" t="s">
        <v>97</v>
      </c>
      <c r="I14" s="29" t="s">
        <v>285</v>
      </c>
    </row>
    <row r="15">
      <c r="A15" s="96">
        <v>91.0</v>
      </c>
      <c r="B15" s="97">
        <v>44990.0</v>
      </c>
      <c r="C15" s="98" t="s">
        <v>92</v>
      </c>
      <c r="D15" s="29" t="s">
        <v>190</v>
      </c>
      <c r="E15" s="30" t="s">
        <v>191</v>
      </c>
      <c r="F15" s="30" t="s">
        <v>192</v>
      </c>
      <c r="G15" s="30" t="s">
        <v>193</v>
      </c>
      <c r="H15" s="30" t="s">
        <v>194</v>
      </c>
      <c r="I15" s="30" t="s">
        <v>195</v>
      </c>
    </row>
    <row r="16">
      <c r="A16" s="99">
        <v>70.0</v>
      </c>
      <c r="B16" s="97">
        <v>44985.0</v>
      </c>
      <c r="C16" s="98" t="s">
        <v>86</v>
      </c>
      <c r="D16" s="29" t="s">
        <v>296</v>
      </c>
      <c r="E16" s="29" t="s">
        <v>233</v>
      </c>
      <c r="F16" s="29" t="s">
        <v>234</v>
      </c>
      <c r="G16" s="30" t="s">
        <v>109</v>
      </c>
      <c r="H16" s="29" t="s">
        <v>110</v>
      </c>
      <c r="I16" s="29" t="s">
        <v>235</v>
      </c>
    </row>
    <row r="17">
      <c r="A17" s="96">
        <v>71.0</v>
      </c>
      <c r="B17" s="97">
        <v>44985.0</v>
      </c>
      <c r="C17" s="98" t="s">
        <v>92</v>
      </c>
      <c r="D17" s="29" t="s">
        <v>232</v>
      </c>
      <c r="E17" s="29" t="s">
        <v>233</v>
      </c>
      <c r="F17" s="29" t="s">
        <v>234</v>
      </c>
      <c r="G17" s="30" t="s">
        <v>109</v>
      </c>
      <c r="H17" s="29" t="s">
        <v>110</v>
      </c>
      <c r="I17" s="29" t="s">
        <v>235</v>
      </c>
    </row>
    <row r="18">
      <c r="A18" s="99">
        <v>57.0</v>
      </c>
      <c r="B18" s="97">
        <v>44982.0</v>
      </c>
      <c r="C18" s="98" t="s">
        <v>85</v>
      </c>
      <c r="D18" s="29" t="s">
        <v>399</v>
      </c>
      <c r="E18" s="29" t="s">
        <v>207</v>
      </c>
      <c r="F18" s="29" t="s">
        <v>208</v>
      </c>
      <c r="G18" s="29" t="s">
        <v>90</v>
      </c>
      <c r="H18" s="29" t="s">
        <v>90</v>
      </c>
      <c r="I18" s="29" t="s">
        <v>209</v>
      </c>
    </row>
    <row r="19">
      <c r="A19" s="99">
        <v>58.0</v>
      </c>
      <c r="B19" s="97">
        <v>44982.0</v>
      </c>
      <c r="C19" s="98" t="s">
        <v>86</v>
      </c>
      <c r="D19" s="29" t="s">
        <v>400</v>
      </c>
      <c r="E19" s="29" t="s">
        <v>207</v>
      </c>
      <c r="F19" s="29" t="s">
        <v>208</v>
      </c>
      <c r="G19" s="29" t="s">
        <v>90</v>
      </c>
      <c r="H19" s="29" t="s">
        <v>90</v>
      </c>
      <c r="I19" s="29" t="s">
        <v>209</v>
      </c>
    </row>
    <row r="20">
      <c r="A20" s="99">
        <v>5.0</v>
      </c>
      <c r="B20" s="97">
        <v>44969.0</v>
      </c>
      <c r="C20" s="98" t="s">
        <v>85</v>
      </c>
      <c r="D20" s="32" t="s">
        <v>100</v>
      </c>
      <c r="E20" s="27" t="s">
        <v>101</v>
      </c>
      <c r="F20" s="29" t="s">
        <v>102</v>
      </c>
      <c r="G20" s="29" t="s">
        <v>90</v>
      </c>
      <c r="H20" s="29" t="s">
        <v>90</v>
      </c>
      <c r="I20" s="27" t="s">
        <v>103</v>
      </c>
    </row>
    <row r="21">
      <c r="A21" s="99">
        <v>6.0</v>
      </c>
      <c r="B21" s="97">
        <v>44969.0</v>
      </c>
      <c r="C21" s="98" t="s">
        <v>86</v>
      </c>
      <c r="D21" s="32" t="s">
        <v>100</v>
      </c>
      <c r="E21" s="27" t="s">
        <v>101</v>
      </c>
      <c r="F21" s="29" t="s">
        <v>102</v>
      </c>
      <c r="G21" s="29" t="s">
        <v>90</v>
      </c>
      <c r="H21" s="29" t="s">
        <v>90</v>
      </c>
      <c r="I21" s="27" t="s">
        <v>103</v>
      </c>
    </row>
    <row r="22">
      <c r="A22" s="99">
        <v>9.0</v>
      </c>
      <c r="B22" s="97">
        <v>44970.0</v>
      </c>
      <c r="C22" s="98" t="s">
        <v>85</v>
      </c>
      <c r="D22" s="30" t="s">
        <v>111</v>
      </c>
      <c r="E22" s="30" t="s">
        <v>112</v>
      </c>
      <c r="F22" s="30" t="s">
        <v>113</v>
      </c>
      <c r="G22" s="30" t="s">
        <v>109</v>
      </c>
      <c r="H22" s="30" t="s">
        <v>110</v>
      </c>
      <c r="I22" s="30" t="s">
        <v>114</v>
      </c>
    </row>
    <row r="23">
      <c r="A23" s="99">
        <v>10.0</v>
      </c>
      <c r="B23" s="97">
        <v>44970.0</v>
      </c>
      <c r="C23" s="98" t="s">
        <v>86</v>
      </c>
      <c r="D23" s="30" t="s">
        <v>111</v>
      </c>
      <c r="E23" s="30" t="s">
        <v>112</v>
      </c>
      <c r="F23" s="30" t="s">
        <v>113</v>
      </c>
      <c r="G23" s="30" t="s">
        <v>109</v>
      </c>
      <c r="H23" s="30" t="s">
        <v>110</v>
      </c>
      <c r="I23" s="30" t="s">
        <v>114</v>
      </c>
    </row>
    <row r="24">
      <c r="A24" s="96">
        <v>59.0</v>
      </c>
      <c r="B24" s="97">
        <v>44982.0</v>
      </c>
      <c r="C24" s="98" t="s">
        <v>92</v>
      </c>
      <c r="D24" s="29" t="s">
        <v>260</v>
      </c>
      <c r="E24" s="29" t="s">
        <v>261</v>
      </c>
      <c r="F24" s="29" t="s">
        <v>262</v>
      </c>
      <c r="G24" s="30" t="s">
        <v>263</v>
      </c>
      <c r="H24" s="29" t="s">
        <v>264</v>
      </c>
      <c r="I24" s="30" t="s">
        <v>265</v>
      </c>
    </row>
    <row r="25">
      <c r="A25" s="96">
        <v>60.0</v>
      </c>
      <c r="B25" s="97">
        <v>44982.0</v>
      </c>
      <c r="C25" s="98" t="s">
        <v>99</v>
      </c>
      <c r="D25" s="29" t="s">
        <v>260</v>
      </c>
      <c r="E25" s="29" t="s">
        <v>261</v>
      </c>
      <c r="F25" s="29" t="s">
        <v>262</v>
      </c>
      <c r="G25" s="30" t="s">
        <v>263</v>
      </c>
      <c r="H25" s="29" t="s">
        <v>264</v>
      </c>
      <c r="I25" s="30" t="s">
        <v>265</v>
      </c>
    </row>
    <row r="26">
      <c r="A26" s="99">
        <v>85.0</v>
      </c>
      <c r="B26" s="97">
        <v>44989.0</v>
      </c>
      <c r="C26" s="98" t="s">
        <v>85</v>
      </c>
      <c r="D26" s="29" t="s">
        <v>266</v>
      </c>
      <c r="E26" s="30" t="s">
        <v>267</v>
      </c>
      <c r="F26" s="27" t="s">
        <v>268</v>
      </c>
      <c r="G26" s="30" t="s">
        <v>269</v>
      </c>
      <c r="H26" s="30" t="s">
        <v>110</v>
      </c>
      <c r="I26" s="30" t="s">
        <v>270</v>
      </c>
    </row>
    <row r="27">
      <c r="A27" s="99">
        <v>86.0</v>
      </c>
      <c r="B27" s="97">
        <v>44989.0</v>
      </c>
      <c r="C27" s="98" t="s">
        <v>86</v>
      </c>
      <c r="D27" s="30" t="s">
        <v>271</v>
      </c>
      <c r="E27" s="30" t="s">
        <v>267</v>
      </c>
      <c r="F27" s="27" t="s">
        <v>268</v>
      </c>
      <c r="G27" s="30" t="s">
        <v>269</v>
      </c>
      <c r="H27" s="30" t="s">
        <v>110</v>
      </c>
      <c r="I27" s="30" t="s">
        <v>270</v>
      </c>
    </row>
    <row r="28">
      <c r="A28" s="96">
        <v>11.0</v>
      </c>
      <c r="B28" s="97">
        <v>44970.0</v>
      </c>
      <c r="C28" s="98" t="s">
        <v>92</v>
      </c>
      <c r="D28" s="29" t="s">
        <v>106</v>
      </c>
      <c r="E28" s="30" t="s">
        <v>107</v>
      </c>
      <c r="F28" s="30" t="s">
        <v>108</v>
      </c>
      <c r="G28" s="30" t="s">
        <v>109</v>
      </c>
      <c r="H28" s="30" t="s">
        <v>110</v>
      </c>
      <c r="I28" s="30"/>
    </row>
    <row r="29">
      <c r="A29" s="96">
        <v>12.0</v>
      </c>
      <c r="B29" s="97">
        <v>44970.0</v>
      </c>
      <c r="C29" s="98" t="s">
        <v>99</v>
      </c>
      <c r="D29" s="29" t="s">
        <v>106</v>
      </c>
      <c r="E29" s="30" t="s">
        <v>107</v>
      </c>
      <c r="F29" s="30" t="s">
        <v>108</v>
      </c>
      <c r="G29" s="30" t="s">
        <v>109</v>
      </c>
      <c r="H29" s="30" t="s">
        <v>110</v>
      </c>
      <c r="I29" s="30"/>
    </row>
    <row r="30">
      <c r="A30" s="96">
        <v>35.0</v>
      </c>
      <c r="B30" s="100">
        <v>44976.0</v>
      </c>
      <c r="C30" s="98" t="s">
        <v>92</v>
      </c>
      <c r="D30" s="29" t="s">
        <v>401</v>
      </c>
      <c r="E30" s="29" t="s">
        <v>146</v>
      </c>
      <c r="F30" s="29" t="s">
        <v>147</v>
      </c>
      <c r="G30" s="29" t="s">
        <v>90</v>
      </c>
      <c r="H30" s="29" t="s">
        <v>90</v>
      </c>
      <c r="I30" s="29" t="s">
        <v>148</v>
      </c>
    </row>
    <row r="31">
      <c r="A31" s="96">
        <v>36.0</v>
      </c>
      <c r="B31" s="100">
        <v>44976.0</v>
      </c>
      <c r="C31" s="98" t="s">
        <v>99</v>
      </c>
      <c r="D31" s="29" t="s">
        <v>149</v>
      </c>
      <c r="E31" s="29" t="s">
        <v>146</v>
      </c>
      <c r="F31" s="29" t="s">
        <v>147</v>
      </c>
      <c r="G31" s="29" t="s">
        <v>90</v>
      </c>
      <c r="H31" s="29" t="s">
        <v>90</v>
      </c>
      <c r="I31" s="29" t="s">
        <v>148</v>
      </c>
    </row>
    <row r="32">
      <c r="A32" s="99">
        <v>2.0</v>
      </c>
      <c r="B32" s="97">
        <v>44968.0</v>
      </c>
      <c r="C32" s="98" t="s">
        <v>86</v>
      </c>
      <c r="D32" s="32" t="s">
        <v>104</v>
      </c>
      <c r="E32" s="27" t="s">
        <v>105</v>
      </c>
      <c r="F32" s="27" t="s">
        <v>402</v>
      </c>
      <c r="G32" s="30"/>
      <c r="H32" s="30"/>
      <c r="I32" s="30"/>
    </row>
    <row r="33">
      <c r="A33" s="96">
        <v>43.0</v>
      </c>
      <c r="B33" s="97">
        <v>44978.0</v>
      </c>
      <c r="C33" s="98" t="s">
        <v>92</v>
      </c>
      <c r="D33" s="30" t="s">
        <v>171</v>
      </c>
      <c r="E33" s="29" t="s">
        <v>172</v>
      </c>
      <c r="F33" s="29" t="s">
        <v>173</v>
      </c>
      <c r="G33" s="30" t="s">
        <v>109</v>
      </c>
      <c r="H33" s="29" t="s">
        <v>110</v>
      </c>
      <c r="I33" s="29" t="s">
        <v>174</v>
      </c>
    </row>
    <row r="34">
      <c r="A34" s="96">
        <v>44.0</v>
      </c>
      <c r="B34" s="97">
        <v>44978.0</v>
      </c>
      <c r="C34" s="98" t="s">
        <v>99</v>
      </c>
      <c r="D34" s="29" t="s">
        <v>175</v>
      </c>
      <c r="E34" s="29" t="s">
        <v>172</v>
      </c>
      <c r="F34" s="29" t="s">
        <v>173</v>
      </c>
      <c r="G34" s="30" t="s">
        <v>109</v>
      </c>
      <c r="H34" s="29" t="s">
        <v>110</v>
      </c>
      <c r="I34" s="29" t="s">
        <v>174</v>
      </c>
    </row>
    <row r="35">
      <c r="A35" s="99">
        <v>21.0</v>
      </c>
      <c r="B35" s="97">
        <v>44973.0</v>
      </c>
      <c r="C35" s="98" t="s">
        <v>85</v>
      </c>
      <c r="D35" s="29" t="s">
        <v>133</v>
      </c>
      <c r="E35" s="29" t="s">
        <v>134</v>
      </c>
      <c r="F35" s="29" t="s">
        <v>135</v>
      </c>
      <c r="G35" s="29" t="s">
        <v>90</v>
      </c>
      <c r="H35" s="29" t="s">
        <v>90</v>
      </c>
      <c r="I35" s="29" t="s">
        <v>136</v>
      </c>
    </row>
    <row r="36">
      <c r="A36" s="99">
        <v>22.0</v>
      </c>
      <c r="B36" s="97">
        <v>44973.0</v>
      </c>
      <c r="C36" s="98" t="s">
        <v>86</v>
      </c>
      <c r="D36" s="29" t="s">
        <v>137</v>
      </c>
      <c r="E36" s="29" t="s">
        <v>134</v>
      </c>
      <c r="F36" s="29" t="s">
        <v>135</v>
      </c>
      <c r="G36" s="29" t="s">
        <v>90</v>
      </c>
      <c r="H36" s="29" t="s">
        <v>90</v>
      </c>
      <c r="I36" s="29" t="s">
        <v>136</v>
      </c>
    </row>
    <row r="37">
      <c r="A37" s="96">
        <v>23.0</v>
      </c>
      <c r="B37" s="97">
        <v>44973.0</v>
      </c>
      <c r="C37" s="98" t="s">
        <v>92</v>
      </c>
      <c r="D37" s="29" t="s">
        <v>138</v>
      </c>
      <c r="E37" s="29" t="s">
        <v>134</v>
      </c>
      <c r="F37" s="29" t="s">
        <v>135</v>
      </c>
      <c r="G37" s="29" t="s">
        <v>90</v>
      </c>
      <c r="H37" s="29" t="s">
        <v>90</v>
      </c>
      <c r="I37" s="29" t="s">
        <v>136</v>
      </c>
    </row>
    <row r="38">
      <c r="A38" s="96">
        <v>24.0</v>
      </c>
      <c r="B38" s="97">
        <v>44973.0</v>
      </c>
      <c r="C38" s="98" t="s">
        <v>99</v>
      </c>
      <c r="D38" s="29" t="s">
        <v>138</v>
      </c>
      <c r="E38" s="29" t="s">
        <v>134</v>
      </c>
      <c r="F38" s="29" t="s">
        <v>135</v>
      </c>
      <c r="G38" s="29" t="s">
        <v>90</v>
      </c>
      <c r="H38" s="29" t="s">
        <v>90</v>
      </c>
      <c r="I38" s="29" t="s">
        <v>136</v>
      </c>
    </row>
    <row r="39">
      <c r="A39" s="96">
        <v>3.0</v>
      </c>
      <c r="B39" s="97">
        <v>44968.0</v>
      </c>
      <c r="C39" s="98" t="s">
        <v>92</v>
      </c>
      <c r="D39" s="29" t="s">
        <v>93</v>
      </c>
      <c r="E39" s="29" t="s">
        <v>94</v>
      </c>
      <c r="F39" s="29" t="s">
        <v>95</v>
      </c>
      <c r="G39" s="29" t="s">
        <v>96</v>
      </c>
      <c r="H39" s="29" t="s">
        <v>97</v>
      </c>
      <c r="I39" s="29" t="s">
        <v>403</v>
      </c>
    </row>
    <row r="40">
      <c r="A40" s="96">
        <v>4.0</v>
      </c>
      <c r="B40" s="97">
        <v>44968.0</v>
      </c>
      <c r="C40" s="98" t="s">
        <v>99</v>
      </c>
      <c r="D40" s="29" t="s">
        <v>93</v>
      </c>
      <c r="E40" s="29" t="s">
        <v>94</v>
      </c>
      <c r="F40" s="29" t="s">
        <v>95</v>
      </c>
      <c r="G40" s="29" t="s">
        <v>96</v>
      </c>
      <c r="H40" s="29" t="s">
        <v>97</v>
      </c>
      <c r="I40" s="29" t="s">
        <v>403</v>
      </c>
    </row>
    <row r="41">
      <c r="A41" s="99">
        <v>1.0</v>
      </c>
      <c r="B41" s="97">
        <v>44968.0</v>
      </c>
      <c r="C41" s="98" t="s">
        <v>85</v>
      </c>
      <c r="D41" s="30"/>
      <c r="E41" s="30"/>
      <c r="F41" s="30"/>
      <c r="G41" s="30"/>
      <c r="H41" s="30"/>
      <c r="I41" s="30"/>
    </row>
    <row r="42">
      <c r="A42" s="96">
        <v>7.0</v>
      </c>
      <c r="B42" s="97">
        <v>44969.0</v>
      </c>
      <c r="C42" s="98" t="s">
        <v>92</v>
      </c>
      <c r="D42" s="30"/>
      <c r="E42" s="30"/>
      <c r="F42" s="30"/>
      <c r="G42" s="30"/>
      <c r="H42" s="30"/>
      <c r="I42" s="30"/>
    </row>
    <row r="43">
      <c r="A43" s="96">
        <v>8.0</v>
      </c>
      <c r="B43" s="97">
        <v>44969.0</v>
      </c>
      <c r="C43" s="98" t="s">
        <v>99</v>
      </c>
      <c r="D43" s="30"/>
      <c r="E43" s="30"/>
      <c r="F43" s="30"/>
      <c r="G43" s="30"/>
      <c r="H43" s="30"/>
      <c r="I43" s="30"/>
    </row>
    <row r="44">
      <c r="A44" s="99">
        <v>13.0</v>
      </c>
      <c r="B44" s="97">
        <v>44971.0</v>
      </c>
      <c r="C44" s="98" t="s">
        <v>85</v>
      </c>
      <c r="D44" s="30"/>
      <c r="E44" s="30"/>
      <c r="F44" s="30"/>
      <c r="G44" s="30"/>
      <c r="H44" s="30"/>
      <c r="I44" s="30"/>
    </row>
    <row r="45">
      <c r="A45" s="99">
        <v>14.0</v>
      </c>
      <c r="B45" s="97">
        <v>44971.0</v>
      </c>
      <c r="C45" s="98" t="s">
        <v>86</v>
      </c>
      <c r="D45" s="30"/>
      <c r="E45" s="30"/>
      <c r="F45" s="30"/>
      <c r="G45" s="30"/>
      <c r="H45" s="30"/>
      <c r="I45" s="30"/>
    </row>
    <row r="46">
      <c r="A46" s="96">
        <v>19.0</v>
      </c>
      <c r="B46" s="97">
        <v>44972.0</v>
      </c>
      <c r="C46" s="98" t="s">
        <v>92</v>
      </c>
      <c r="D46" s="30"/>
      <c r="E46" s="30"/>
      <c r="F46" s="30"/>
      <c r="G46" s="30"/>
      <c r="H46" s="30"/>
      <c r="I46" s="30"/>
    </row>
    <row r="47">
      <c r="A47" s="96">
        <v>20.0</v>
      </c>
      <c r="B47" s="97">
        <v>44972.0</v>
      </c>
      <c r="C47" s="98" t="s">
        <v>99</v>
      </c>
      <c r="D47" s="30"/>
      <c r="E47" s="30"/>
      <c r="F47" s="30"/>
      <c r="G47" s="30"/>
      <c r="H47" s="30"/>
      <c r="I47" s="30"/>
    </row>
    <row r="48">
      <c r="A48" s="99">
        <v>25.0</v>
      </c>
      <c r="B48" s="97">
        <v>44974.0</v>
      </c>
      <c r="C48" s="98" t="s">
        <v>85</v>
      </c>
      <c r="D48" s="30"/>
      <c r="E48" s="30"/>
      <c r="F48" s="30"/>
      <c r="G48" s="30"/>
      <c r="H48" s="30"/>
      <c r="I48" s="30"/>
    </row>
    <row r="49">
      <c r="A49" s="99">
        <v>26.0</v>
      </c>
      <c r="B49" s="97">
        <v>44974.0</v>
      </c>
      <c r="C49" s="98" t="s">
        <v>86</v>
      </c>
      <c r="D49" s="30"/>
      <c r="E49" s="30"/>
      <c r="F49" s="30"/>
      <c r="G49" s="30"/>
      <c r="H49" s="30"/>
      <c r="I49" s="30"/>
    </row>
    <row r="50">
      <c r="A50" s="101">
        <v>29.0</v>
      </c>
      <c r="B50" s="102">
        <v>44975.0</v>
      </c>
      <c r="C50" s="103" t="s">
        <v>85</v>
      </c>
      <c r="D50" s="34"/>
      <c r="E50" s="34"/>
      <c r="F50" s="34"/>
      <c r="G50" s="34"/>
      <c r="H50" s="34"/>
      <c r="I50" s="34"/>
    </row>
    <row r="51">
      <c r="A51" s="101">
        <v>30.0</v>
      </c>
      <c r="B51" s="102">
        <v>44975.0</v>
      </c>
      <c r="C51" s="103" t="s">
        <v>86</v>
      </c>
      <c r="D51" s="34"/>
      <c r="E51" s="34"/>
      <c r="F51" s="34"/>
      <c r="G51" s="34"/>
      <c r="H51" s="34"/>
      <c r="I51" s="34"/>
    </row>
    <row r="52">
      <c r="A52" s="104">
        <v>31.0</v>
      </c>
      <c r="B52" s="102">
        <v>44975.0</v>
      </c>
      <c r="C52" s="103" t="s">
        <v>92</v>
      </c>
      <c r="D52" s="34"/>
      <c r="E52" s="34"/>
      <c r="F52" s="34"/>
      <c r="G52" s="34"/>
      <c r="H52" s="34"/>
      <c r="I52" s="34"/>
    </row>
    <row r="53">
      <c r="A53" s="104">
        <v>32.0</v>
      </c>
      <c r="B53" s="102">
        <v>44975.0</v>
      </c>
      <c r="C53" s="103" t="s">
        <v>99</v>
      </c>
      <c r="D53" s="34"/>
      <c r="E53" s="34"/>
      <c r="F53" s="34"/>
      <c r="G53" s="34"/>
      <c r="H53" s="34"/>
      <c r="I53" s="34"/>
    </row>
    <row r="54">
      <c r="A54" s="99">
        <v>38.0</v>
      </c>
      <c r="B54" s="97">
        <v>44977.0</v>
      </c>
      <c r="C54" s="98" t="s">
        <v>86</v>
      </c>
      <c r="D54" s="30"/>
      <c r="E54" s="30"/>
      <c r="F54" s="30"/>
      <c r="G54" s="30"/>
      <c r="H54" s="30"/>
      <c r="I54" s="30"/>
    </row>
    <row r="55">
      <c r="A55" s="96">
        <v>39.0</v>
      </c>
      <c r="B55" s="97">
        <v>44977.0</v>
      </c>
      <c r="C55" s="98" t="s">
        <v>92</v>
      </c>
      <c r="D55" s="30"/>
      <c r="E55" s="30"/>
      <c r="F55" s="30"/>
      <c r="G55" s="30"/>
      <c r="H55" s="30"/>
      <c r="I55" s="30"/>
    </row>
    <row r="56">
      <c r="A56" s="96">
        <v>40.0</v>
      </c>
      <c r="B56" s="97">
        <v>44977.0</v>
      </c>
      <c r="C56" s="98" t="s">
        <v>99</v>
      </c>
      <c r="D56" s="30"/>
      <c r="E56" s="30"/>
      <c r="F56" s="30"/>
      <c r="G56" s="30"/>
      <c r="H56" s="30"/>
      <c r="I56" s="30"/>
    </row>
    <row r="57">
      <c r="A57" s="99">
        <v>41.0</v>
      </c>
      <c r="B57" s="97">
        <v>44978.0</v>
      </c>
      <c r="C57" s="98" t="s">
        <v>85</v>
      </c>
      <c r="D57" s="30"/>
      <c r="E57" s="30"/>
      <c r="F57" s="30"/>
      <c r="G57" s="30"/>
      <c r="H57" s="30"/>
      <c r="I57" s="30"/>
    </row>
    <row r="58">
      <c r="A58" s="99">
        <v>42.0</v>
      </c>
      <c r="B58" s="97">
        <v>44978.0</v>
      </c>
      <c r="C58" s="98" t="s">
        <v>86</v>
      </c>
      <c r="D58" s="30"/>
      <c r="E58" s="30"/>
      <c r="F58" s="30"/>
      <c r="G58" s="30"/>
      <c r="H58" s="30"/>
      <c r="I58" s="30"/>
    </row>
    <row r="59">
      <c r="A59" s="99">
        <v>45.0</v>
      </c>
      <c r="B59" s="97">
        <v>44979.0</v>
      </c>
      <c r="C59" s="98" t="s">
        <v>85</v>
      </c>
      <c r="D59" s="30"/>
      <c r="E59" s="30"/>
      <c r="F59" s="30"/>
      <c r="G59" s="30"/>
      <c r="H59" s="30"/>
      <c r="I59" s="30"/>
    </row>
    <row r="60">
      <c r="A60" s="99">
        <v>46.0</v>
      </c>
      <c r="B60" s="97">
        <v>44979.0</v>
      </c>
      <c r="C60" s="98" t="s">
        <v>86</v>
      </c>
      <c r="D60" s="30"/>
      <c r="E60" s="30"/>
      <c r="F60" s="30"/>
      <c r="G60" s="30"/>
      <c r="H60" s="30"/>
      <c r="I60" s="30"/>
    </row>
    <row r="61">
      <c r="A61" s="96">
        <v>47.0</v>
      </c>
      <c r="B61" s="97">
        <v>44979.0</v>
      </c>
      <c r="C61" s="98" t="s">
        <v>92</v>
      </c>
      <c r="D61" s="30"/>
      <c r="E61" s="30"/>
      <c r="F61" s="30"/>
      <c r="G61" s="30"/>
      <c r="H61" s="30"/>
      <c r="I61" s="30"/>
    </row>
    <row r="62">
      <c r="A62" s="96">
        <v>48.0</v>
      </c>
      <c r="B62" s="97">
        <v>44979.0</v>
      </c>
      <c r="C62" s="98" t="s">
        <v>99</v>
      </c>
      <c r="D62" s="30"/>
      <c r="E62" s="30"/>
      <c r="F62" s="30"/>
      <c r="G62" s="30"/>
      <c r="H62" s="30"/>
      <c r="I62" s="30"/>
    </row>
    <row r="63">
      <c r="A63" s="99">
        <v>49.0</v>
      </c>
      <c r="B63" s="97">
        <v>44980.0</v>
      </c>
      <c r="C63" s="98" t="s">
        <v>85</v>
      </c>
      <c r="D63" s="30"/>
      <c r="E63" s="30"/>
      <c r="F63" s="30"/>
      <c r="G63" s="30"/>
      <c r="H63" s="30"/>
      <c r="I63" s="30"/>
    </row>
    <row r="64">
      <c r="A64" s="99">
        <v>50.0</v>
      </c>
      <c r="B64" s="97">
        <v>44980.0</v>
      </c>
      <c r="C64" s="98" t="s">
        <v>86</v>
      </c>
      <c r="D64" s="30"/>
      <c r="E64" s="30"/>
      <c r="F64" s="30"/>
      <c r="G64" s="30"/>
      <c r="H64" s="30"/>
      <c r="I64" s="30"/>
    </row>
    <row r="65">
      <c r="A65" s="96">
        <v>51.0</v>
      </c>
      <c r="B65" s="97">
        <v>44980.0</v>
      </c>
      <c r="C65" s="98" t="s">
        <v>92</v>
      </c>
      <c r="D65" s="30"/>
      <c r="E65" s="30"/>
      <c r="F65" s="30"/>
      <c r="G65" s="30"/>
      <c r="H65" s="30"/>
      <c r="I65" s="30"/>
    </row>
    <row r="66">
      <c r="A66" s="96">
        <v>52.0</v>
      </c>
      <c r="B66" s="97">
        <v>44980.0</v>
      </c>
      <c r="C66" s="98" t="s">
        <v>99</v>
      </c>
      <c r="D66" s="30"/>
      <c r="E66" s="30"/>
      <c r="F66" s="30"/>
      <c r="G66" s="30"/>
      <c r="H66" s="30"/>
      <c r="I66" s="30"/>
    </row>
    <row r="67">
      <c r="A67" s="99">
        <v>53.0</v>
      </c>
      <c r="B67" s="97">
        <v>44981.0</v>
      </c>
      <c r="C67" s="98" t="s">
        <v>85</v>
      </c>
      <c r="D67" s="30"/>
      <c r="E67" s="30"/>
      <c r="F67" s="30"/>
      <c r="G67" s="30"/>
      <c r="H67" s="30"/>
      <c r="I67" s="30"/>
    </row>
    <row r="68">
      <c r="A68" s="99">
        <v>54.0</v>
      </c>
      <c r="B68" s="97">
        <v>44981.0</v>
      </c>
      <c r="C68" s="98" t="s">
        <v>86</v>
      </c>
      <c r="D68" s="30"/>
      <c r="E68" s="30"/>
      <c r="F68" s="30"/>
      <c r="G68" s="30"/>
      <c r="H68" s="30"/>
      <c r="I68" s="30"/>
    </row>
    <row r="69">
      <c r="A69" s="96">
        <v>55.0</v>
      </c>
      <c r="B69" s="97">
        <v>44981.0</v>
      </c>
      <c r="C69" s="98" t="s">
        <v>92</v>
      </c>
      <c r="D69" s="30"/>
      <c r="E69" s="30"/>
      <c r="F69" s="30"/>
      <c r="G69" s="30"/>
      <c r="H69" s="30"/>
      <c r="I69" s="30"/>
    </row>
    <row r="70">
      <c r="A70" s="96">
        <v>56.0</v>
      </c>
      <c r="B70" s="97">
        <v>44981.0</v>
      </c>
      <c r="C70" s="98" t="s">
        <v>99</v>
      </c>
      <c r="D70" s="30"/>
      <c r="E70" s="30"/>
      <c r="F70" s="30"/>
      <c r="G70" s="30"/>
      <c r="H70" s="30"/>
      <c r="I70" s="30"/>
    </row>
    <row r="71">
      <c r="A71" s="101">
        <v>61.0</v>
      </c>
      <c r="B71" s="102">
        <v>44983.0</v>
      </c>
      <c r="C71" s="103" t="s">
        <v>85</v>
      </c>
      <c r="D71" s="34"/>
      <c r="E71" s="34"/>
      <c r="F71" s="34"/>
      <c r="G71" s="34"/>
      <c r="H71" s="34"/>
      <c r="I71" s="34"/>
    </row>
    <row r="72">
      <c r="A72" s="101">
        <v>62.0</v>
      </c>
      <c r="B72" s="102">
        <v>44983.0</v>
      </c>
      <c r="C72" s="103" t="s">
        <v>86</v>
      </c>
      <c r="D72" s="34"/>
      <c r="E72" s="34"/>
      <c r="F72" s="34"/>
      <c r="G72" s="34"/>
      <c r="H72" s="34"/>
      <c r="I72" s="34"/>
    </row>
    <row r="73">
      <c r="A73" s="104">
        <v>63.0</v>
      </c>
      <c r="B73" s="102">
        <v>44983.0</v>
      </c>
      <c r="C73" s="103" t="s">
        <v>92</v>
      </c>
      <c r="D73" s="34"/>
      <c r="E73" s="34"/>
      <c r="F73" s="34"/>
      <c r="G73" s="34"/>
      <c r="H73" s="34"/>
      <c r="I73" s="34"/>
    </row>
    <row r="74">
      <c r="A74" s="104">
        <v>64.0</v>
      </c>
      <c r="B74" s="102">
        <v>44983.0</v>
      </c>
      <c r="C74" s="103" t="s">
        <v>99</v>
      </c>
      <c r="D74" s="34"/>
      <c r="E74" s="34"/>
      <c r="F74" s="34"/>
      <c r="G74" s="34"/>
      <c r="H74" s="34"/>
      <c r="I74" s="34"/>
    </row>
    <row r="75">
      <c r="A75" s="99">
        <v>65.0</v>
      </c>
      <c r="B75" s="97">
        <v>44984.0</v>
      </c>
      <c r="C75" s="98" t="s">
        <v>85</v>
      </c>
      <c r="D75" s="30"/>
      <c r="E75" s="30"/>
      <c r="F75" s="30"/>
      <c r="G75" s="30"/>
      <c r="H75" s="30"/>
      <c r="I75" s="30"/>
    </row>
    <row r="76">
      <c r="A76" s="99">
        <v>66.0</v>
      </c>
      <c r="B76" s="97">
        <v>44984.0</v>
      </c>
      <c r="C76" s="98" t="s">
        <v>86</v>
      </c>
      <c r="D76" s="30"/>
      <c r="E76" s="30"/>
      <c r="F76" s="30"/>
      <c r="G76" s="30"/>
      <c r="H76" s="30"/>
      <c r="I76" s="30"/>
    </row>
    <row r="77">
      <c r="A77" s="96">
        <v>67.0</v>
      </c>
      <c r="B77" s="97">
        <v>44984.0</v>
      </c>
      <c r="C77" s="98" t="s">
        <v>92</v>
      </c>
      <c r="D77" s="30"/>
      <c r="E77" s="30"/>
      <c r="F77" s="30"/>
      <c r="G77" s="30"/>
      <c r="H77" s="30"/>
      <c r="I77" s="30"/>
    </row>
    <row r="78">
      <c r="A78" s="96">
        <v>68.0</v>
      </c>
      <c r="B78" s="97">
        <v>44984.0</v>
      </c>
      <c r="C78" s="98" t="s">
        <v>99</v>
      </c>
      <c r="D78" s="30"/>
      <c r="E78" s="30"/>
      <c r="F78" s="30"/>
      <c r="G78" s="30"/>
      <c r="H78" s="30"/>
      <c r="I78" s="30"/>
    </row>
    <row r="79">
      <c r="A79" s="99">
        <v>69.0</v>
      </c>
      <c r="B79" s="97">
        <v>44985.0</v>
      </c>
      <c r="C79" s="98" t="s">
        <v>85</v>
      </c>
      <c r="D79" s="30"/>
      <c r="E79" s="30"/>
      <c r="F79" s="30"/>
      <c r="G79" s="30"/>
      <c r="H79" s="30"/>
      <c r="I79" s="30"/>
    </row>
    <row r="80">
      <c r="A80" s="96">
        <v>72.0</v>
      </c>
      <c r="B80" s="97">
        <v>44985.0</v>
      </c>
      <c r="C80" s="98" t="s">
        <v>99</v>
      </c>
      <c r="D80" s="30"/>
      <c r="E80" s="30"/>
      <c r="F80" s="30"/>
      <c r="G80" s="30"/>
      <c r="H80" s="30"/>
      <c r="I80" s="30"/>
    </row>
    <row r="81">
      <c r="A81" s="99">
        <v>73.0</v>
      </c>
      <c r="B81" s="97">
        <v>44986.0</v>
      </c>
      <c r="C81" s="98" t="s">
        <v>85</v>
      </c>
      <c r="D81" s="30"/>
      <c r="E81" s="30"/>
      <c r="F81" s="30"/>
      <c r="G81" s="30"/>
      <c r="H81" s="30"/>
      <c r="I81" s="30"/>
    </row>
    <row r="82">
      <c r="A82" s="99">
        <v>74.0</v>
      </c>
      <c r="B82" s="97">
        <v>44986.0</v>
      </c>
      <c r="C82" s="98" t="s">
        <v>86</v>
      </c>
      <c r="D82" s="30"/>
      <c r="E82" s="30"/>
      <c r="F82" s="30"/>
      <c r="G82" s="30"/>
      <c r="H82" s="30"/>
      <c r="I82" s="30"/>
    </row>
    <row r="83">
      <c r="A83" s="96">
        <v>75.0</v>
      </c>
      <c r="B83" s="97">
        <v>44986.0</v>
      </c>
      <c r="C83" s="98" t="s">
        <v>92</v>
      </c>
      <c r="D83" s="30"/>
      <c r="E83" s="30"/>
      <c r="F83" s="30"/>
      <c r="G83" s="30"/>
      <c r="H83" s="30"/>
      <c r="I83" s="30"/>
    </row>
    <row r="84">
      <c r="A84" s="96">
        <v>76.0</v>
      </c>
      <c r="B84" s="97">
        <v>44986.0</v>
      </c>
      <c r="C84" s="98" t="s">
        <v>99</v>
      </c>
      <c r="D84" s="30"/>
      <c r="E84" s="30"/>
      <c r="F84" s="30"/>
      <c r="G84" s="30"/>
      <c r="H84" s="30"/>
      <c r="I84" s="30"/>
    </row>
    <row r="85">
      <c r="A85" s="99">
        <v>77.0</v>
      </c>
      <c r="B85" s="97">
        <v>44987.0</v>
      </c>
      <c r="C85" s="98" t="s">
        <v>85</v>
      </c>
      <c r="D85" s="30"/>
      <c r="E85" s="30"/>
      <c r="F85" s="30"/>
      <c r="G85" s="30"/>
      <c r="H85" s="30"/>
      <c r="I85" s="30"/>
    </row>
    <row r="86">
      <c r="A86" s="99">
        <v>78.0</v>
      </c>
      <c r="B86" s="97">
        <v>44987.0</v>
      </c>
      <c r="C86" s="98" t="s">
        <v>86</v>
      </c>
      <c r="D86" s="30"/>
      <c r="E86" s="30"/>
      <c r="F86" s="30"/>
      <c r="G86" s="30"/>
      <c r="H86" s="30"/>
      <c r="I86" s="30"/>
    </row>
    <row r="87">
      <c r="A87" s="96">
        <v>79.0</v>
      </c>
      <c r="B87" s="97">
        <v>44987.0</v>
      </c>
      <c r="C87" s="98" t="s">
        <v>92</v>
      </c>
      <c r="D87" s="30"/>
      <c r="E87" s="30"/>
      <c r="F87" s="30"/>
      <c r="G87" s="30"/>
      <c r="H87" s="30"/>
      <c r="I87" s="30"/>
    </row>
    <row r="88">
      <c r="A88" s="96">
        <v>80.0</v>
      </c>
      <c r="B88" s="97">
        <v>44987.0</v>
      </c>
      <c r="C88" s="98" t="s">
        <v>99</v>
      </c>
      <c r="D88" s="30"/>
      <c r="E88" s="30"/>
      <c r="F88" s="30"/>
      <c r="G88" s="30"/>
      <c r="H88" s="30"/>
      <c r="I88" s="30"/>
    </row>
    <row r="89">
      <c r="A89" s="99">
        <v>81.0</v>
      </c>
      <c r="B89" s="97">
        <v>44988.0</v>
      </c>
      <c r="C89" s="98" t="s">
        <v>85</v>
      </c>
      <c r="D89" s="30"/>
      <c r="E89" s="30"/>
      <c r="F89" s="30"/>
      <c r="G89" s="30"/>
      <c r="H89" s="30"/>
      <c r="I89" s="30"/>
    </row>
    <row r="90">
      <c r="A90" s="99">
        <v>82.0</v>
      </c>
      <c r="B90" s="97">
        <v>44988.0</v>
      </c>
      <c r="C90" s="98" t="s">
        <v>86</v>
      </c>
      <c r="D90" s="30"/>
      <c r="E90" s="30"/>
      <c r="F90" s="30"/>
      <c r="G90" s="30"/>
      <c r="H90" s="30"/>
      <c r="I90" s="30"/>
    </row>
    <row r="91">
      <c r="A91" s="96">
        <v>83.0</v>
      </c>
      <c r="B91" s="97">
        <v>44988.0</v>
      </c>
      <c r="C91" s="98" t="s">
        <v>92</v>
      </c>
      <c r="D91" s="30"/>
      <c r="E91" s="30"/>
      <c r="F91" s="30"/>
      <c r="G91" s="30"/>
      <c r="H91" s="30"/>
      <c r="I91" s="30"/>
    </row>
    <row r="92">
      <c r="A92" s="96">
        <v>84.0</v>
      </c>
      <c r="B92" s="97">
        <v>44988.0</v>
      </c>
      <c r="C92" s="98" t="s">
        <v>99</v>
      </c>
      <c r="D92" s="30"/>
      <c r="E92" s="30"/>
      <c r="F92" s="30"/>
      <c r="G92" s="30"/>
      <c r="H92" s="30"/>
      <c r="I92" s="30"/>
    </row>
    <row r="93">
      <c r="A93" s="99">
        <v>93.0</v>
      </c>
      <c r="B93" s="97">
        <v>44991.0</v>
      </c>
      <c r="C93" s="98" t="s">
        <v>85</v>
      </c>
      <c r="D93" s="30"/>
      <c r="E93" s="30"/>
      <c r="F93" s="30"/>
      <c r="G93" s="30"/>
      <c r="H93" s="30"/>
      <c r="I93" s="30"/>
    </row>
    <row r="94">
      <c r="A94" s="99">
        <v>94.0</v>
      </c>
      <c r="B94" s="97">
        <v>44991.0</v>
      </c>
      <c r="C94" s="98" t="s">
        <v>86</v>
      </c>
      <c r="D94" s="30"/>
      <c r="E94" s="30"/>
      <c r="F94" s="30"/>
      <c r="G94" s="30"/>
      <c r="H94" s="30"/>
      <c r="I94" s="30"/>
    </row>
    <row r="95">
      <c r="A95" s="96">
        <v>95.0</v>
      </c>
      <c r="B95" s="97">
        <v>44991.0</v>
      </c>
      <c r="C95" s="98" t="s">
        <v>92</v>
      </c>
      <c r="D95" s="30"/>
      <c r="E95" s="30"/>
      <c r="F95" s="30"/>
      <c r="G95" s="30"/>
      <c r="H95" s="30"/>
      <c r="I95" s="30"/>
    </row>
    <row r="96">
      <c r="A96" s="96">
        <v>96.0</v>
      </c>
      <c r="B96" s="97">
        <v>44991.0</v>
      </c>
      <c r="C96" s="98" t="s">
        <v>99</v>
      </c>
      <c r="D96" s="30"/>
      <c r="E96" s="30"/>
      <c r="F96" s="30"/>
      <c r="G96" s="30"/>
      <c r="H96" s="30"/>
      <c r="I96" s="30"/>
    </row>
    <row r="97">
      <c r="A97" s="99">
        <v>97.0</v>
      </c>
      <c r="B97" s="97">
        <v>44992.0</v>
      </c>
      <c r="C97" s="98" t="s">
        <v>85</v>
      </c>
      <c r="D97" s="30"/>
      <c r="E97" s="30"/>
      <c r="F97" s="30"/>
      <c r="G97" s="30"/>
      <c r="H97" s="30"/>
      <c r="I97" s="30"/>
    </row>
    <row r="98">
      <c r="A98" s="99">
        <v>98.0</v>
      </c>
      <c r="B98" s="97">
        <v>44992.0</v>
      </c>
      <c r="C98" s="98" t="s">
        <v>86</v>
      </c>
      <c r="D98" s="30"/>
      <c r="E98" s="30"/>
      <c r="F98" s="30"/>
      <c r="G98" s="30"/>
      <c r="H98" s="30"/>
      <c r="I98" s="30"/>
    </row>
    <row r="99">
      <c r="A99" s="96">
        <v>99.0</v>
      </c>
      <c r="B99" s="97">
        <v>44992.0</v>
      </c>
      <c r="C99" s="98" t="s">
        <v>92</v>
      </c>
      <c r="D99" s="30"/>
      <c r="E99" s="30"/>
      <c r="F99" s="30"/>
      <c r="G99" s="30"/>
      <c r="H99" s="30"/>
      <c r="I99" s="30"/>
    </row>
    <row r="100">
      <c r="A100" s="96">
        <v>100.0</v>
      </c>
      <c r="B100" s="97">
        <v>44992.0</v>
      </c>
      <c r="C100" s="98" t="s">
        <v>99</v>
      </c>
      <c r="D100" s="30"/>
      <c r="E100" s="30"/>
      <c r="F100" s="30"/>
      <c r="G100" s="30"/>
      <c r="H100" s="30"/>
      <c r="I100" s="30"/>
    </row>
    <row r="101">
      <c r="A101" s="101">
        <v>101.0</v>
      </c>
      <c r="B101" s="102">
        <v>44993.0</v>
      </c>
      <c r="C101" s="103" t="s">
        <v>85</v>
      </c>
      <c r="D101" s="34"/>
      <c r="E101" s="34"/>
      <c r="F101" s="34"/>
      <c r="G101" s="34"/>
      <c r="H101" s="34"/>
      <c r="I101" s="34"/>
    </row>
    <row r="102">
      <c r="A102" s="101">
        <v>102.0</v>
      </c>
      <c r="B102" s="102">
        <v>44993.0</v>
      </c>
      <c r="C102" s="103" t="s">
        <v>86</v>
      </c>
      <c r="D102" s="34"/>
      <c r="E102" s="34"/>
      <c r="F102" s="34"/>
      <c r="G102" s="34"/>
      <c r="H102" s="34"/>
      <c r="I102" s="34"/>
    </row>
    <row r="103">
      <c r="A103" s="104">
        <v>103.0</v>
      </c>
      <c r="B103" s="102">
        <v>44993.0</v>
      </c>
      <c r="C103" s="103" t="s">
        <v>92</v>
      </c>
      <c r="D103" s="34"/>
      <c r="E103" s="34"/>
      <c r="F103" s="34"/>
      <c r="G103" s="34"/>
      <c r="H103" s="34"/>
      <c r="I103" s="34"/>
    </row>
    <row r="104">
      <c r="A104" s="104">
        <v>104.0</v>
      </c>
      <c r="B104" s="102">
        <v>44993.0</v>
      </c>
      <c r="C104" s="103" t="s">
        <v>99</v>
      </c>
      <c r="D104" s="34"/>
      <c r="E104" s="34"/>
      <c r="F104" s="34"/>
      <c r="G104" s="34"/>
      <c r="H104" s="34"/>
      <c r="I104" s="34"/>
    </row>
    <row r="105">
      <c r="A105" s="99">
        <v>105.0</v>
      </c>
      <c r="B105" s="97">
        <v>44994.0</v>
      </c>
      <c r="C105" s="98" t="s">
        <v>85</v>
      </c>
      <c r="D105" s="30"/>
      <c r="E105" s="30"/>
      <c r="F105" s="30"/>
      <c r="G105" s="30"/>
      <c r="H105" s="30"/>
      <c r="I105" s="30"/>
    </row>
    <row r="106">
      <c r="A106" s="99">
        <v>106.0</v>
      </c>
      <c r="B106" s="97">
        <v>44994.0</v>
      </c>
      <c r="C106" s="98" t="s">
        <v>86</v>
      </c>
      <c r="D106" s="30"/>
      <c r="E106" s="30"/>
      <c r="F106" s="30"/>
      <c r="G106" s="30"/>
      <c r="H106" s="30"/>
      <c r="I106" s="30"/>
    </row>
    <row r="107">
      <c r="A107" s="96">
        <v>107.0</v>
      </c>
      <c r="B107" s="97">
        <v>44994.0</v>
      </c>
      <c r="C107" s="98" t="s">
        <v>92</v>
      </c>
      <c r="D107" s="30"/>
      <c r="E107" s="30"/>
      <c r="F107" s="30"/>
      <c r="G107" s="30"/>
      <c r="H107" s="30"/>
      <c r="I107" s="30"/>
    </row>
    <row r="108">
      <c r="A108" s="96">
        <v>108.0</v>
      </c>
      <c r="B108" s="97">
        <v>44994.0</v>
      </c>
      <c r="C108" s="98" t="s">
        <v>99</v>
      </c>
      <c r="D108" s="30"/>
      <c r="E108" s="30"/>
      <c r="F108" s="30"/>
      <c r="G108" s="30"/>
      <c r="H108" s="30"/>
      <c r="I108" s="30"/>
    </row>
    <row r="109">
      <c r="A109" s="99">
        <v>109.0</v>
      </c>
      <c r="B109" s="97">
        <v>44995.0</v>
      </c>
      <c r="C109" s="98" t="s">
        <v>85</v>
      </c>
      <c r="D109" s="30"/>
      <c r="E109" s="30"/>
      <c r="F109" s="30"/>
      <c r="G109" s="30"/>
      <c r="H109" s="30"/>
      <c r="I109" s="30"/>
    </row>
    <row r="110">
      <c r="A110" s="99">
        <v>110.0</v>
      </c>
      <c r="B110" s="97">
        <v>44995.0</v>
      </c>
      <c r="C110" s="98" t="s">
        <v>86</v>
      </c>
      <c r="D110" s="30"/>
      <c r="E110" s="30"/>
      <c r="F110" s="30"/>
      <c r="G110" s="30"/>
      <c r="H110" s="30"/>
      <c r="I110" s="30"/>
    </row>
    <row r="111">
      <c r="A111" s="96">
        <v>111.0</v>
      </c>
      <c r="B111" s="97">
        <v>44995.0</v>
      </c>
      <c r="C111" s="98" t="s">
        <v>92</v>
      </c>
      <c r="D111" s="30"/>
      <c r="E111" s="30"/>
      <c r="F111" s="30"/>
      <c r="G111" s="30"/>
      <c r="H111" s="30"/>
      <c r="I111" s="30"/>
    </row>
    <row r="112">
      <c r="A112" s="96">
        <v>112.0</v>
      </c>
      <c r="B112" s="97">
        <v>44995.0</v>
      </c>
      <c r="C112" s="98" t="s">
        <v>99</v>
      </c>
      <c r="D112" s="30"/>
      <c r="E112" s="30"/>
      <c r="F112" s="30"/>
      <c r="G112" s="30"/>
      <c r="H112" s="30"/>
      <c r="I112" s="30"/>
    </row>
    <row r="113">
      <c r="A113" s="84"/>
      <c r="B113" s="84"/>
      <c r="C113" s="84"/>
      <c r="D113" s="30"/>
      <c r="E113" s="30"/>
      <c r="F113" s="30"/>
      <c r="G113" s="30"/>
      <c r="H113" s="30"/>
      <c r="I113" s="30"/>
    </row>
  </sheetData>
  <hyperlinks>
    <hyperlink r:id="rId1" ref="I5"/>
    <hyperlink r:id="rId2" ref="I6"/>
    <hyperlink r:id="rId3" ref="I7"/>
    <hyperlink r:id="rId4" ref="I8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12" width="18.88"/>
  </cols>
  <sheetData>
    <row r="1">
      <c r="A1" s="105" t="s">
        <v>404</v>
      </c>
      <c r="B1" s="106" t="s">
        <v>405</v>
      </c>
      <c r="C1" s="106" t="s">
        <v>406</v>
      </c>
      <c r="D1" s="106" t="s">
        <v>407</v>
      </c>
      <c r="E1" s="106" t="s">
        <v>408</v>
      </c>
      <c r="F1" s="106" t="s">
        <v>409</v>
      </c>
      <c r="G1" s="106" t="s">
        <v>410</v>
      </c>
      <c r="H1" s="106" t="s">
        <v>411</v>
      </c>
      <c r="I1" s="107" t="s">
        <v>412</v>
      </c>
      <c r="J1" s="107" t="s">
        <v>413</v>
      </c>
      <c r="K1" s="107" t="s">
        <v>414</v>
      </c>
      <c r="L1" s="107" t="s">
        <v>415</v>
      </c>
    </row>
    <row r="2">
      <c r="A2" s="97">
        <v>44990.0</v>
      </c>
      <c r="B2" s="98" t="s">
        <v>99</v>
      </c>
      <c r="C2" s="29" t="s">
        <v>287</v>
      </c>
      <c r="D2" s="30" t="s">
        <v>288</v>
      </c>
      <c r="E2" s="30" t="s">
        <v>289</v>
      </c>
      <c r="F2" s="30"/>
      <c r="G2" s="30"/>
      <c r="H2" s="30" t="s">
        <v>290</v>
      </c>
      <c r="I2" s="11" t="s">
        <v>416</v>
      </c>
      <c r="J2" s="108" t="s">
        <v>417</v>
      </c>
      <c r="K2" s="109" t="str">
        <f>HYPERLINK("https://drive.google.com/file/d/1fixu1bvQRaXaQHkTZ5bL98KMqF3bf374/view?usp=drivesdk","Anand Singhai_invitation letter")</f>
        <v>Anand Singhai_invitation letter</v>
      </c>
      <c r="L2" s="11" t="s">
        <v>418</v>
      </c>
    </row>
    <row r="3">
      <c r="A3" s="97">
        <v>44989.0</v>
      </c>
      <c r="B3" s="110" t="s">
        <v>419</v>
      </c>
      <c r="C3" s="30" t="s">
        <v>286</v>
      </c>
      <c r="D3" s="29" t="s">
        <v>237</v>
      </c>
      <c r="E3" s="32" t="s">
        <v>238</v>
      </c>
      <c r="F3" s="30" t="s">
        <v>90</v>
      </c>
      <c r="G3" s="30" t="s">
        <v>90</v>
      </c>
      <c r="H3" s="29" t="s">
        <v>239</v>
      </c>
      <c r="I3" s="11" t="s">
        <v>420</v>
      </c>
      <c r="J3" s="108" t="s">
        <v>421</v>
      </c>
      <c r="K3" s="109" t="str">
        <f>HYPERLINK("https://drive.google.com/file/d/1tOfrzlGkMQn6be8y2Y3nVfwvbWI0oaW4/view?usp=drivesdk","Dr. Arun Sidram Kharat_invitation letter")</f>
        <v>Dr. Arun Sidram Kharat_invitation letter</v>
      </c>
      <c r="L3" s="11" t="s">
        <v>422</v>
      </c>
    </row>
    <row r="4">
      <c r="A4" s="97">
        <v>44977.0</v>
      </c>
      <c r="B4" s="98" t="s">
        <v>85</v>
      </c>
      <c r="C4" s="29" t="s">
        <v>176</v>
      </c>
      <c r="D4" s="30" t="s">
        <v>392</v>
      </c>
      <c r="E4" s="30" t="s">
        <v>393</v>
      </c>
      <c r="F4" s="30" t="s">
        <v>109</v>
      </c>
      <c r="G4" s="29" t="s">
        <v>110</v>
      </c>
      <c r="H4" s="30" t="s">
        <v>394</v>
      </c>
      <c r="I4" s="11" t="s">
        <v>423</v>
      </c>
      <c r="J4" s="108" t="s">
        <v>424</v>
      </c>
      <c r="K4" s="109" t="str">
        <f>HYPERLINK("https://drive.google.com/file/d/1RiOuUGni319PhaC9XuO0CMdlQSWSFHfn/view?usp=drivesdk","Dr. Debasis Mallik _invitation letter")</f>
        <v>Dr. Debasis Mallik _invitation letter</v>
      </c>
      <c r="L4" s="11" t="s">
        <v>425</v>
      </c>
    </row>
    <row r="5">
      <c r="A5" s="97">
        <v>44990.0</v>
      </c>
      <c r="B5" s="98" t="s">
        <v>92</v>
      </c>
      <c r="C5" s="29" t="s">
        <v>190</v>
      </c>
      <c r="D5" s="30" t="s">
        <v>191</v>
      </c>
      <c r="E5" s="30" t="s">
        <v>192</v>
      </c>
      <c r="F5" s="30" t="s">
        <v>193</v>
      </c>
      <c r="G5" s="30" t="s">
        <v>194</v>
      </c>
      <c r="H5" s="30" t="s">
        <v>195</v>
      </c>
      <c r="I5" s="11" t="s">
        <v>426</v>
      </c>
      <c r="J5" s="108" t="s">
        <v>427</v>
      </c>
      <c r="K5" s="109" t="str">
        <f>HYPERLINK("https://drive.google.com/file/d/1oOCNRRU283UhvpHoiaMfK-8IpwAHO7ac/view?usp=drivesdk","Dr. Krishna Kant Gupta_invitation letter")</f>
        <v>Dr. Krishna Kant Gupta_invitation letter</v>
      </c>
      <c r="L5" s="11" t="s">
        <v>428</v>
      </c>
    </row>
    <row r="6">
      <c r="A6" s="97">
        <v>44982.0</v>
      </c>
      <c r="B6" s="110" t="s">
        <v>429</v>
      </c>
      <c r="C6" s="29" t="s">
        <v>430</v>
      </c>
      <c r="D6" s="29" t="s">
        <v>207</v>
      </c>
      <c r="E6" s="29" t="s">
        <v>208</v>
      </c>
      <c r="F6" s="29" t="s">
        <v>90</v>
      </c>
      <c r="G6" s="29" t="s">
        <v>90</v>
      </c>
      <c r="H6" s="29" t="s">
        <v>209</v>
      </c>
      <c r="I6" s="11" t="s">
        <v>431</v>
      </c>
      <c r="J6" s="108" t="s">
        <v>432</v>
      </c>
      <c r="K6" s="109" t="str">
        <f>HYPERLINK("https://drive.google.com/file/d/18ZKHZnf5gdnXNzmf4-8bnYkrTBPYqjBM/view?usp=drivesdk","Dr. Prateek Maheshwari_invitation letter")</f>
        <v>Dr. Prateek Maheshwari_invitation letter</v>
      </c>
      <c r="L6" s="11" t="s">
        <v>433</v>
      </c>
    </row>
    <row r="7">
      <c r="A7" s="97">
        <v>44969.0</v>
      </c>
      <c r="B7" s="110" t="s">
        <v>429</v>
      </c>
      <c r="C7" s="32" t="s">
        <v>100</v>
      </c>
      <c r="D7" s="27" t="s">
        <v>101</v>
      </c>
      <c r="E7" s="29" t="s">
        <v>102</v>
      </c>
      <c r="F7" s="29" t="s">
        <v>90</v>
      </c>
      <c r="G7" s="29" t="s">
        <v>90</v>
      </c>
      <c r="H7" s="27" t="s">
        <v>103</v>
      </c>
      <c r="I7" s="11" t="s">
        <v>434</v>
      </c>
      <c r="J7" s="108" t="s">
        <v>435</v>
      </c>
      <c r="K7" s="109" t="str">
        <f>HYPERLINK("https://drive.google.com/file/d/1niHOdLye8KW1TU4xP7fwEhevUClfRnBd/view?usp=drivesdk","Dr. R.C Sharma_invitation letter")</f>
        <v>Dr. R.C Sharma_invitation letter</v>
      </c>
      <c r="L7" s="11" t="s">
        <v>436</v>
      </c>
    </row>
    <row r="8">
      <c r="A8" s="97">
        <v>44970.0</v>
      </c>
      <c r="B8" s="110" t="s">
        <v>429</v>
      </c>
      <c r="C8" s="30" t="s">
        <v>111</v>
      </c>
      <c r="D8" s="30" t="s">
        <v>112</v>
      </c>
      <c r="E8" s="30" t="s">
        <v>113</v>
      </c>
      <c r="F8" s="30" t="s">
        <v>109</v>
      </c>
      <c r="G8" s="30" t="s">
        <v>110</v>
      </c>
      <c r="H8" s="30" t="s">
        <v>114</v>
      </c>
      <c r="I8" s="11" t="s">
        <v>437</v>
      </c>
      <c r="J8" s="108" t="s">
        <v>438</v>
      </c>
      <c r="K8" s="109" t="str">
        <f>HYPERLINK("https://drive.google.com/file/d/1wVXvGb3H27_zBpo9GOA3WOet-Pa2yRf4/view?usp=drivesdk","Dr. Shaligram Prajapat_invitation letter")</f>
        <v>Dr. Shaligram Prajapat_invitation letter</v>
      </c>
      <c r="L8" s="11" t="s">
        <v>439</v>
      </c>
    </row>
    <row r="9">
      <c r="A9" s="97">
        <v>44982.0</v>
      </c>
      <c r="B9" s="110" t="s">
        <v>419</v>
      </c>
      <c r="C9" s="29" t="s">
        <v>260</v>
      </c>
      <c r="D9" s="29" t="s">
        <v>261</v>
      </c>
      <c r="E9" s="29" t="s">
        <v>262</v>
      </c>
      <c r="F9" s="30" t="s">
        <v>263</v>
      </c>
      <c r="G9" s="29" t="s">
        <v>264</v>
      </c>
      <c r="H9" s="30" t="s">
        <v>265</v>
      </c>
      <c r="I9" s="11" t="s">
        <v>440</v>
      </c>
      <c r="J9" s="108" t="s">
        <v>441</v>
      </c>
      <c r="K9" s="109" t="str">
        <f>HYPERLINK("https://drive.google.com/file/d/1Ws_WOxfMlOaflMHoE3g1n8RpWRjPXaEV/view?usp=drivesdk","Dr. Shayam Singh Inda_invitation letter")</f>
        <v>Dr. Shayam Singh Inda_invitation letter</v>
      </c>
      <c r="L9" s="11" t="s">
        <v>442</v>
      </c>
    </row>
    <row r="10">
      <c r="A10" s="97">
        <v>44968.0</v>
      </c>
      <c r="B10" s="110" t="s">
        <v>419</v>
      </c>
      <c r="C10" s="29" t="s">
        <v>93</v>
      </c>
      <c r="D10" s="29" t="s">
        <v>94</v>
      </c>
      <c r="E10" s="29" t="s">
        <v>95</v>
      </c>
      <c r="F10" s="29" t="s">
        <v>96</v>
      </c>
      <c r="G10" s="29" t="s">
        <v>97</v>
      </c>
      <c r="H10" s="29" t="s">
        <v>403</v>
      </c>
      <c r="I10" s="11" t="s">
        <v>443</v>
      </c>
      <c r="J10" s="108" t="s">
        <v>444</v>
      </c>
      <c r="K10" s="109" t="str">
        <f>HYPERLINK("https://drive.google.com/file/d/1o5hCVsPxtcPz74BTN4_AXvQkFZUfEbHx/view?usp=drivesdk","Prof. Satish Batra_invitation letter")</f>
        <v>Prof. Satish Batra_invitation letter</v>
      </c>
      <c r="L10" s="11" t="s">
        <v>445</v>
      </c>
    </row>
    <row r="11">
      <c r="A11" s="97">
        <v>44988.0</v>
      </c>
      <c r="B11" s="110" t="s">
        <v>419</v>
      </c>
      <c r="C11" s="29" t="s">
        <v>260</v>
      </c>
      <c r="D11" s="29" t="s">
        <v>261</v>
      </c>
      <c r="E11" s="29" t="s">
        <v>262</v>
      </c>
      <c r="F11" s="30" t="s">
        <v>263</v>
      </c>
      <c r="G11" s="29" t="s">
        <v>264</v>
      </c>
      <c r="H11" s="30" t="s">
        <v>265</v>
      </c>
      <c r="I11" s="11" t="s">
        <v>446</v>
      </c>
      <c r="J11" s="108" t="s">
        <v>447</v>
      </c>
      <c r="K11" s="109" t="str">
        <f>HYPERLINK("https://drive.google.com/file/d/1YZWDKOgG91cu6qjSAs4FY2BjNga31kUQ/view?usp=drivesdk","Dr. Shayam Singh Inda_invitation letter")</f>
        <v>Dr. Shayam Singh Inda_invitation letter</v>
      </c>
      <c r="L11" s="11" t="s">
        <v>448</v>
      </c>
    </row>
    <row r="12">
      <c r="A12" s="97">
        <v>44984.0</v>
      </c>
      <c r="B12" s="110" t="s">
        <v>429</v>
      </c>
      <c r="C12" s="111" t="s">
        <v>217</v>
      </c>
      <c r="D12" s="112" t="s">
        <v>218</v>
      </c>
      <c r="E12" s="113" t="s">
        <v>219</v>
      </c>
      <c r="F12" s="61" t="s">
        <v>220</v>
      </c>
      <c r="G12" s="61" t="s">
        <v>221</v>
      </c>
      <c r="H12" s="114" t="s">
        <v>222</v>
      </c>
      <c r="I12" s="11" t="s">
        <v>449</v>
      </c>
      <c r="J12" s="108" t="s">
        <v>450</v>
      </c>
      <c r="K12" s="109" t="str">
        <f>HYPERLINK("https://drive.google.com/file/d/1U-yfJ3c-MpOvGF7uDl85AJRUvA9RrbU5/view?usp=drivesdk","Mr. I.L.Narasimha Rao_invitation letter")</f>
        <v>Mr. I.L.Narasimha Rao_invitation letter</v>
      </c>
      <c r="L12" s="11" t="s">
        <v>451</v>
      </c>
    </row>
    <row r="13">
      <c r="A13" s="97">
        <v>44978.0</v>
      </c>
      <c r="B13" s="98" t="s">
        <v>86</v>
      </c>
      <c r="C13" s="115" t="s">
        <v>167</v>
      </c>
      <c r="D13" s="116" t="s">
        <v>168</v>
      </c>
      <c r="E13" s="60" t="s">
        <v>169</v>
      </c>
      <c r="F13" s="117" t="s">
        <v>96</v>
      </c>
      <c r="G13" s="117" t="s">
        <v>97</v>
      </c>
      <c r="H13" s="60" t="s">
        <v>170</v>
      </c>
      <c r="I13" s="11" t="s">
        <v>452</v>
      </c>
      <c r="J13" s="108" t="s">
        <v>453</v>
      </c>
      <c r="K13" s="109" t="str">
        <f>HYPERLINK("https://drive.google.com/file/d/1Ti47bwg-BmVcqQEYjdtAfhcqfGOUUWEj/view?usp=drivesdk","Dr. Anil Dutta Mishra_invitation letter")</f>
        <v>Dr. Anil Dutta Mishra_invitation letter</v>
      </c>
      <c r="L13" s="11" t="s">
        <v>454</v>
      </c>
    </row>
    <row r="14">
      <c r="A14" s="97">
        <v>44968.0</v>
      </c>
      <c r="B14" s="98" t="s">
        <v>86</v>
      </c>
      <c r="C14" s="32" t="s">
        <v>87</v>
      </c>
      <c r="D14" s="118" t="s">
        <v>88</v>
      </c>
      <c r="E14" s="119" t="s">
        <v>89</v>
      </c>
      <c r="F14" s="29" t="s">
        <v>90</v>
      </c>
      <c r="G14" s="29" t="s">
        <v>90</v>
      </c>
      <c r="H14" s="120" t="s">
        <v>91</v>
      </c>
      <c r="I14" s="11" t="s">
        <v>455</v>
      </c>
      <c r="J14" s="108" t="s">
        <v>456</v>
      </c>
      <c r="K14" s="109" t="str">
        <f>HYPERLINK("https://drive.google.com/file/d/1V6nkPGI7ZYVF25qrCMsgSyZOVApBfdiL/view?usp=drivesdk","Abha Tewary_invitation letter")</f>
        <v>Abha Tewary_invitation letter</v>
      </c>
      <c r="L14" s="11" t="s">
        <v>457</v>
      </c>
    </row>
    <row r="15">
      <c r="A15" s="97">
        <v>44990.0</v>
      </c>
      <c r="B15" s="98" t="s">
        <v>86</v>
      </c>
      <c r="C15" s="121" t="s">
        <v>228</v>
      </c>
      <c r="D15" s="62" t="s">
        <v>229</v>
      </c>
      <c r="E15" s="62" t="s">
        <v>230</v>
      </c>
      <c r="F15" s="62" t="s">
        <v>220</v>
      </c>
      <c r="G15" s="62" t="s">
        <v>221</v>
      </c>
      <c r="H15" s="122" t="s">
        <v>231</v>
      </c>
      <c r="I15" s="11" t="s">
        <v>458</v>
      </c>
      <c r="J15" s="108" t="s">
        <v>459</v>
      </c>
      <c r="K15" s="109" t="str">
        <f>HYPERLINK("https://drive.google.com/file/d/1oxK3gzgtuLV5BLTi-zIGlLDQJ_VKPnPz/view?usp=drivesdk","Prof. B Raja Shekhar_invitation letter")</f>
        <v>Prof. B Raja Shekhar_invitation letter</v>
      </c>
      <c r="L15" s="11" t="s">
        <v>460</v>
      </c>
    </row>
    <row r="16">
      <c r="A16" s="97">
        <v>44990.0</v>
      </c>
      <c r="B16" s="98" t="s">
        <v>92</v>
      </c>
      <c r="C16" s="123" t="s">
        <v>272</v>
      </c>
      <c r="D16" s="122" t="s">
        <v>273</v>
      </c>
      <c r="E16" s="27" t="s">
        <v>274</v>
      </c>
      <c r="F16" s="124" t="s">
        <v>109</v>
      </c>
      <c r="G16" s="29" t="s">
        <v>110</v>
      </c>
      <c r="H16" s="27" t="s">
        <v>275</v>
      </c>
      <c r="I16" s="11" t="s">
        <v>461</v>
      </c>
      <c r="J16" s="108" t="s">
        <v>462</v>
      </c>
      <c r="K16" s="109" t="str">
        <f>HYPERLINK("https://drive.google.com/file/d/1h4Y7b2vWYJmXoy7X_vavvWQ6_y3tTY0B/view?usp=drivesdk","Dr. Kamal Sethi _invitation letter")</f>
        <v>Dr. Kamal Sethi _invitation letter</v>
      </c>
      <c r="L16" s="11" t="s">
        <v>463</v>
      </c>
    </row>
    <row r="17">
      <c r="A17" s="97">
        <v>44979.0</v>
      </c>
      <c r="B17" s="98" t="s">
        <v>99</v>
      </c>
      <c r="C17" s="125" t="s">
        <v>464</v>
      </c>
      <c r="D17" s="126" t="s">
        <v>465</v>
      </c>
      <c r="E17" s="126" t="s">
        <v>466</v>
      </c>
      <c r="F17" s="127" t="s">
        <v>467</v>
      </c>
      <c r="G17" s="27" t="s">
        <v>468</v>
      </c>
      <c r="H17" s="11" t="s">
        <v>469</v>
      </c>
      <c r="I17" s="11" t="s">
        <v>470</v>
      </c>
      <c r="J17" s="108" t="s">
        <v>471</v>
      </c>
      <c r="K17" s="109" t="str">
        <f>HYPERLINK("https://drive.google.com/file/d/1wI4bzzYua3NAMJg9JWwc1ax-UhIwHugA/view?usp=drivesdk","Dr. Uma Joshi_invitation letter")</f>
        <v>Dr. Uma Joshi_invitation letter</v>
      </c>
      <c r="L17" s="11" t="s">
        <v>472</v>
      </c>
    </row>
    <row r="18">
      <c r="A18" s="97">
        <v>44979.0</v>
      </c>
      <c r="B18" s="98" t="s">
        <v>99</v>
      </c>
      <c r="C18" s="125" t="s">
        <v>464</v>
      </c>
      <c r="D18" s="126" t="s">
        <v>465</v>
      </c>
      <c r="E18" s="126" t="s">
        <v>466</v>
      </c>
      <c r="F18" s="127" t="s">
        <v>467</v>
      </c>
      <c r="G18" s="27" t="s">
        <v>468</v>
      </c>
      <c r="H18" s="55" t="s">
        <v>473</v>
      </c>
      <c r="I18" s="11" t="s">
        <v>474</v>
      </c>
      <c r="J18" s="108" t="s">
        <v>475</v>
      </c>
      <c r="K18" s="109" t="str">
        <f>HYPERLINK("https://drive.google.com/file/d/1SHNpFefCXSi8DGDHNwwcSblVbj6nZTcu/view?usp=drivesdk","Dr. Uma Joshi_invitation letter")</f>
        <v>Dr. Uma Joshi_invitation letter</v>
      </c>
      <c r="L18" s="11" t="s">
        <v>476</v>
      </c>
    </row>
    <row r="19">
      <c r="A19" s="97">
        <v>44972.0</v>
      </c>
      <c r="B19" s="110" t="s">
        <v>419</v>
      </c>
      <c r="C19" s="128" t="s">
        <v>127</v>
      </c>
      <c r="D19" s="129" t="s">
        <v>128</v>
      </c>
      <c r="E19" s="130" t="s">
        <v>129</v>
      </c>
      <c r="F19" s="131" t="s">
        <v>130</v>
      </c>
      <c r="G19" s="122" t="s">
        <v>131</v>
      </c>
      <c r="H19" s="122" t="s">
        <v>132</v>
      </c>
      <c r="I19" s="11" t="s">
        <v>477</v>
      </c>
      <c r="J19" s="108" t="s">
        <v>478</v>
      </c>
      <c r="K19" s="109" t="str">
        <f>HYPERLINK("https://drive.google.com/file/d/1mnrMRDSZbSdujaBAd610O85yaOBpwmzV/view?usp=drivesdk","Dr. Ravi Ahuja_invitation letter")</f>
        <v>Dr. Ravi Ahuja_invitation letter</v>
      </c>
      <c r="L19" s="11" t="s">
        <v>479</v>
      </c>
    </row>
    <row r="20">
      <c r="A20" s="97">
        <v>44979.0</v>
      </c>
      <c r="B20" s="98" t="s">
        <v>86</v>
      </c>
      <c r="C20" s="132" t="s">
        <v>177</v>
      </c>
      <c r="D20" s="133" t="s">
        <v>178</v>
      </c>
      <c r="E20" s="134" t="s">
        <v>179</v>
      </c>
      <c r="F20" s="135" t="s">
        <v>109</v>
      </c>
      <c r="G20" s="117" t="s">
        <v>180</v>
      </c>
      <c r="H20" s="136" t="s">
        <v>181</v>
      </c>
      <c r="I20" s="11" t="s">
        <v>480</v>
      </c>
      <c r="J20" s="108" t="s">
        <v>481</v>
      </c>
      <c r="K20" s="109" t="str">
        <f>HYPERLINK("https://drive.google.com/file/d/1vgqowK0CI9Gabhzlag5DTG8ENZQ1K0V5/view?usp=drivesdk","Mr. Sudhindra Mohan Sharma _invitation letter")</f>
        <v>Mr. Sudhindra Mohan Sharma _invitation letter</v>
      </c>
      <c r="L20" s="11" t="s">
        <v>482</v>
      </c>
    </row>
    <row r="21">
      <c r="A21" s="97">
        <v>44980.0</v>
      </c>
      <c r="B21" s="98" t="s">
        <v>99</v>
      </c>
      <c r="C21" s="115" t="s">
        <v>190</v>
      </c>
      <c r="D21" s="135" t="s">
        <v>191</v>
      </c>
      <c r="E21" s="135" t="s">
        <v>192</v>
      </c>
      <c r="F21" s="135" t="s">
        <v>193</v>
      </c>
      <c r="G21" s="60" t="s">
        <v>194</v>
      </c>
      <c r="H21" s="60" t="s">
        <v>195</v>
      </c>
      <c r="I21" s="11" t="s">
        <v>483</v>
      </c>
      <c r="J21" s="108" t="s">
        <v>484</v>
      </c>
      <c r="K21" s="109" t="str">
        <f>HYPERLINK("https://drive.google.com/file/d/18jFmom9TUKioyeSWIWK0QyeOp0IZRBeJ/view?usp=drivesdk","Dr. Krishna Kant Gupta_invitation letter")</f>
        <v>Dr. Krishna Kant Gupta_invitation letter</v>
      </c>
      <c r="L21" s="11" t="s">
        <v>485</v>
      </c>
    </row>
    <row r="22">
      <c r="A22" s="137">
        <v>44984.0</v>
      </c>
      <c r="B22" s="138" t="s">
        <v>419</v>
      </c>
      <c r="C22" s="139" t="s">
        <v>486</v>
      </c>
      <c r="D22" s="57" t="s">
        <v>487</v>
      </c>
      <c r="E22" s="140" t="s">
        <v>488</v>
      </c>
      <c r="F22" s="140" t="s">
        <v>130</v>
      </c>
      <c r="G22" s="141" t="s">
        <v>131</v>
      </c>
      <c r="H22" s="140" t="s">
        <v>489</v>
      </c>
      <c r="I22" s="11" t="s">
        <v>490</v>
      </c>
      <c r="J22" s="108" t="s">
        <v>491</v>
      </c>
      <c r="K22" s="109" t="str">
        <f>HYPERLINK("https://drive.google.com/file/d/1YRbzE2aWhMENqfZ266WMJKh38I13fCoH/view?usp=drivesdk","Dr. Gitanjali Shrivastav_invitation letter")</f>
        <v>Dr. Gitanjali Shrivastav_invitation letter</v>
      </c>
      <c r="L22" s="11" t="s">
        <v>492</v>
      </c>
    </row>
    <row r="23">
      <c r="A23" s="137">
        <v>44992.0</v>
      </c>
      <c r="B23" s="142" t="s">
        <v>85</v>
      </c>
      <c r="C23" s="143" t="s">
        <v>325</v>
      </c>
      <c r="D23" s="144" t="s">
        <v>326</v>
      </c>
      <c r="E23" s="144" t="s">
        <v>493</v>
      </c>
      <c r="F23" s="145" t="s">
        <v>109</v>
      </c>
      <c r="G23" s="144" t="s">
        <v>110</v>
      </c>
      <c r="H23" s="144" t="s">
        <v>494</v>
      </c>
      <c r="I23" s="11" t="s">
        <v>495</v>
      </c>
      <c r="J23" s="108" t="s">
        <v>496</v>
      </c>
      <c r="K23" s="109" t="str">
        <f>HYPERLINK("https://drive.google.com/file/d/1lUIyI3xLFhpRT21J5dUgxY2hlGKr341C/view?usp=drivesdk","Dr. Asad Warsi_invitation letter")</f>
        <v>Dr. Asad Warsi_invitation letter</v>
      </c>
      <c r="L23" s="11" t="s">
        <v>497</v>
      </c>
    </row>
    <row r="24">
      <c r="A24" s="137">
        <v>44980.0</v>
      </c>
      <c r="B24" s="110" t="s">
        <v>429</v>
      </c>
      <c r="C24" s="146" t="s">
        <v>196</v>
      </c>
      <c r="D24" s="147" t="s">
        <v>197</v>
      </c>
      <c r="E24" s="148"/>
      <c r="F24" s="149" t="s">
        <v>198</v>
      </c>
      <c r="G24" s="150" t="s">
        <v>180</v>
      </c>
      <c r="H24" s="151" t="s">
        <v>199</v>
      </c>
      <c r="I24" s="11" t="s">
        <v>498</v>
      </c>
      <c r="J24" s="108" t="s">
        <v>499</v>
      </c>
      <c r="K24" s="109" t="str">
        <f>HYPERLINK("https://drive.google.com/file/d/1JVDJnet5MfE5QVbfwbyiwOC503rNX6Qg/view?usp=drivesdk","Dr. Nitin David_invitation letter")</f>
        <v>Dr. Nitin David_invitation letter</v>
      </c>
      <c r="L24" s="11" t="s">
        <v>500</v>
      </c>
    </row>
    <row r="25">
      <c r="A25" s="137">
        <v>44992.0</v>
      </c>
      <c r="B25" s="142" t="s">
        <v>86</v>
      </c>
      <c r="C25" s="152" t="s">
        <v>307</v>
      </c>
      <c r="D25" s="147" t="s">
        <v>308</v>
      </c>
      <c r="E25" s="57" t="s">
        <v>309</v>
      </c>
      <c r="F25" s="140" t="s">
        <v>310</v>
      </c>
      <c r="G25" s="140" t="s">
        <v>301</v>
      </c>
      <c r="H25" s="153" t="s">
        <v>311</v>
      </c>
      <c r="I25" s="11" t="s">
        <v>501</v>
      </c>
      <c r="J25" s="108" t="s">
        <v>502</v>
      </c>
      <c r="K25" s="109" t="str">
        <f>HYPERLINK("https://drive.google.com/file/d/1hIk80qGQeCHL9ExZj9E8zj5OUP-n9NNG/view?usp=drivesdk","Dr. Narendran Rajeshwari_invitation letter")</f>
        <v>Dr. Narendran Rajeshwari_invitation letter</v>
      </c>
      <c r="L25" s="11" t="s">
        <v>503</v>
      </c>
    </row>
    <row r="26">
      <c r="A26" s="137">
        <v>44995.0</v>
      </c>
      <c r="B26" s="142" t="s">
        <v>85</v>
      </c>
      <c r="C26" s="140" t="s">
        <v>318</v>
      </c>
      <c r="D26" s="66" t="s">
        <v>319</v>
      </c>
      <c r="E26" s="154" t="s">
        <v>320</v>
      </c>
      <c r="F26" s="140" t="s">
        <v>130</v>
      </c>
      <c r="G26" s="155" t="s">
        <v>321</v>
      </c>
      <c r="H26" s="156" t="s">
        <v>322</v>
      </c>
      <c r="I26" s="11" t="s">
        <v>504</v>
      </c>
      <c r="J26" s="108" t="s">
        <v>505</v>
      </c>
      <c r="K26" s="109" t="str">
        <f>HYPERLINK("https://drive.google.com/file/d/1QFJ0M3ywoeDq2ZB7dbvHfy9BdgFKM87h/view?usp=drivesdk","Dr. Anurag Asawa_invitation letter")</f>
        <v>Dr. Anurag Asawa_invitation letter</v>
      </c>
      <c r="L26" s="11" t="s">
        <v>506</v>
      </c>
    </row>
    <row r="27">
      <c r="A27" s="137">
        <v>44986.0</v>
      </c>
      <c r="B27" s="142" t="s">
        <v>99</v>
      </c>
      <c r="C27" s="157" t="s">
        <v>250</v>
      </c>
      <c r="D27" s="122" t="s">
        <v>251</v>
      </c>
      <c r="E27" s="122" t="s">
        <v>252</v>
      </c>
      <c r="F27" s="61" t="s">
        <v>109</v>
      </c>
      <c r="G27" s="62" t="s">
        <v>110</v>
      </c>
      <c r="H27" s="122" t="s">
        <v>253</v>
      </c>
      <c r="I27" s="11" t="s">
        <v>507</v>
      </c>
      <c r="J27" s="108" t="s">
        <v>508</v>
      </c>
      <c r="K27" s="109" t="str">
        <f>HYPERLINK("https://drive.google.com/file/d/1iBau-O5ZbJ8UJ6GHR1Jqs_BwpLIzoTTo/view?usp=drivesdk","Dr. Tushar Banerjee_invitation letter")</f>
        <v>Dr. Tushar Banerjee_invitation letter</v>
      </c>
      <c r="L27" s="11" t="s">
        <v>509</v>
      </c>
    </row>
    <row r="28">
      <c r="A28" s="137">
        <v>44981.0</v>
      </c>
      <c r="B28" s="142" t="s">
        <v>92</v>
      </c>
      <c r="C28" s="158" t="s">
        <v>200</v>
      </c>
      <c r="D28" s="159" t="s">
        <v>201</v>
      </c>
      <c r="E28" s="159" t="s">
        <v>202</v>
      </c>
      <c r="F28" s="159" t="s">
        <v>203</v>
      </c>
      <c r="G28" s="140" t="s">
        <v>204</v>
      </c>
      <c r="H28" s="140" t="s">
        <v>205</v>
      </c>
      <c r="I28" s="11" t="s">
        <v>510</v>
      </c>
      <c r="J28" s="108" t="s">
        <v>511</v>
      </c>
      <c r="K28" s="109" t="str">
        <f>HYPERLINK("https://drive.google.com/file/d/1D2_3tZdH8lRpVEJ9sFE1X0bl5pBiNWKd/view?usp=drivesdk","Dr. Ritesh Shah_invitation letter")</f>
        <v>Dr. Ritesh Shah_invitation letter</v>
      </c>
      <c r="L28" s="11" t="s">
        <v>512</v>
      </c>
    </row>
    <row r="29">
      <c r="A29" s="137">
        <v>44985.0</v>
      </c>
      <c r="B29" s="142" t="s">
        <v>85</v>
      </c>
      <c r="C29" s="160" t="s">
        <v>513</v>
      </c>
      <c r="D29" s="159" t="s">
        <v>514</v>
      </c>
      <c r="E29" s="159" t="s">
        <v>515</v>
      </c>
      <c r="F29" s="159" t="s">
        <v>516</v>
      </c>
      <c r="G29" s="140" t="s">
        <v>301</v>
      </c>
      <c r="H29" s="161" t="s">
        <v>517</v>
      </c>
      <c r="I29" s="11" t="s">
        <v>518</v>
      </c>
      <c r="J29" s="108" t="s">
        <v>519</v>
      </c>
      <c r="K29" s="109" t="str">
        <f>HYPERLINK("https://drive.google.com/file/d/1Z5JclLS0iitIzQ8-0ZgeONmUYEYxfZZU/view?usp=drivesdk","Dr.Anandwardhan Sharma_invitation letter")</f>
        <v>Dr.Anandwardhan Sharma_invitation letter</v>
      </c>
      <c r="L29" s="11" t="s">
        <v>520</v>
      </c>
    </row>
    <row r="30">
      <c r="A30" s="137">
        <v>44986.0</v>
      </c>
      <c r="B30" s="142" t="s">
        <v>92</v>
      </c>
      <c r="C30" s="162" t="s">
        <v>244</v>
      </c>
      <c r="D30" s="163" t="s">
        <v>245</v>
      </c>
      <c r="E30" s="164" t="s">
        <v>246</v>
      </c>
      <c r="F30" s="163" t="s">
        <v>247</v>
      </c>
      <c r="G30" s="165" t="s">
        <v>248</v>
      </c>
      <c r="H30" s="166" t="s">
        <v>249</v>
      </c>
      <c r="I30" s="11" t="s">
        <v>521</v>
      </c>
      <c r="J30" s="108" t="s">
        <v>522</v>
      </c>
      <c r="K30" s="109" t="str">
        <f>HYPERLINK("https://drive.google.com/file/d/1vfCqdxOUg60bXYI-CNq7HUwmoKPbBFCg/view?usp=drivesdk","Prof. S K Bawa_invitation letter")</f>
        <v>Prof. S K Bawa_invitation letter</v>
      </c>
      <c r="L30" s="11" t="s">
        <v>523</v>
      </c>
    </row>
    <row r="31">
      <c r="A31" s="137">
        <v>44984.0</v>
      </c>
      <c r="B31" s="142" t="s">
        <v>99</v>
      </c>
      <c r="C31" s="167" t="s">
        <v>524</v>
      </c>
      <c r="D31" s="140" t="s">
        <v>224</v>
      </c>
      <c r="E31" s="140" t="s">
        <v>225</v>
      </c>
      <c r="F31" s="67" t="s">
        <v>109</v>
      </c>
      <c r="G31" s="142" t="s">
        <v>110</v>
      </c>
      <c r="H31" s="168" t="s">
        <v>226</v>
      </c>
      <c r="I31" s="11" t="s">
        <v>525</v>
      </c>
      <c r="J31" s="108" t="s">
        <v>526</v>
      </c>
      <c r="K31" s="109" t="str">
        <f>HYPERLINK("https://drive.google.com/file/d/1PGGemy0bj1Yb0oUn6zSdnAsms6Vtpn1I/view?usp=drivesdk","Dr. Alok Bansal _invitation letter")</f>
        <v>Dr. Alok Bansal _invitation letter</v>
      </c>
      <c r="L31" s="11" t="s">
        <v>527</v>
      </c>
    </row>
    <row r="32">
      <c r="A32" s="28">
        <v>44985.0</v>
      </c>
      <c r="B32" s="29" t="s">
        <v>85</v>
      </c>
      <c r="C32" s="32" t="s">
        <v>227</v>
      </c>
      <c r="D32" s="30" t="s">
        <v>168</v>
      </c>
      <c r="E32" s="30" t="s">
        <v>169</v>
      </c>
      <c r="F32" s="30" t="s">
        <v>96</v>
      </c>
      <c r="G32" s="30" t="s">
        <v>97</v>
      </c>
      <c r="H32" s="30" t="s">
        <v>170</v>
      </c>
      <c r="I32" s="11" t="s">
        <v>528</v>
      </c>
      <c r="J32" s="108" t="s">
        <v>529</v>
      </c>
      <c r="K32" s="109" t="str">
        <f>HYPERLINK("https://drive.google.com/file/d/1rHCD9pJQOM7BO5bDb5rEM7gOZjUDz3rR/view?usp=drivesdk","Dr. Anil Dutta Mishra_invitation letter")</f>
        <v>Dr. Anil Dutta Mishra_invitation letter</v>
      </c>
      <c r="L32" s="11" t="s">
        <v>530</v>
      </c>
    </row>
    <row r="33">
      <c r="A33" s="28">
        <v>44985.0</v>
      </c>
      <c r="B33" s="29" t="s">
        <v>86</v>
      </c>
      <c r="C33" s="29" t="s">
        <v>228</v>
      </c>
      <c r="D33" s="29" t="s">
        <v>229</v>
      </c>
      <c r="E33" s="29" t="s">
        <v>230</v>
      </c>
      <c r="F33" s="29" t="s">
        <v>220</v>
      </c>
      <c r="G33" s="29" t="s">
        <v>221</v>
      </c>
      <c r="H33" s="29" t="s">
        <v>231</v>
      </c>
      <c r="I33" s="11" t="s">
        <v>531</v>
      </c>
      <c r="J33" s="108" t="s">
        <v>532</v>
      </c>
      <c r="K33" s="109" t="str">
        <f>HYPERLINK("https://drive.google.com/file/d/1Kz-wmLKuoEbP5E4mn4ikqzMWsrNCQxp1/view?usp=drivesdk","Prof. B Raja Shekhar_invitation letter")</f>
        <v>Prof. B Raja Shekhar_invitation letter</v>
      </c>
      <c r="L33" s="11" t="s">
        <v>533</v>
      </c>
    </row>
    <row r="34">
      <c r="A34" s="28">
        <v>44991.0</v>
      </c>
      <c r="B34" s="29" t="s">
        <v>99</v>
      </c>
      <c r="C34" s="56" t="s">
        <v>297</v>
      </c>
      <c r="D34" s="57" t="s">
        <v>298</v>
      </c>
      <c r="E34" s="58" t="s">
        <v>534</v>
      </c>
      <c r="F34" s="48" t="s">
        <v>300</v>
      </c>
      <c r="G34" s="27" t="s">
        <v>301</v>
      </c>
      <c r="H34" s="48" t="s">
        <v>302</v>
      </c>
      <c r="I34" s="11" t="s">
        <v>535</v>
      </c>
      <c r="J34" s="108" t="s">
        <v>536</v>
      </c>
      <c r="K34" s="109" t="str">
        <f>HYPERLINK("https://drive.google.com/file/d/1fA2dsypAb-itgDTB0qHD_YJbPOV-XFZr/view?usp=drivesdk","Dr. Himani Goswami_invitation letter")</f>
        <v>Dr. Himani Goswami_invitation letter</v>
      </c>
      <c r="L34" s="11" t="s">
        <v>537</v>
      </c>
    </row>
    <row r="35">
      <c r="A35" s="28">
        <v>44985.0</v>
      </c>
      <c r="B35" s="29" t="s">
        <v>99</v>
      </c>
      <c r="C35" s="50" t="s">
        <v>236</v>
      </c>
      <c r="D35" s="29" t="s">
        <v>237</v>
      </c>
      <c r="E35" s="32" t="s">
        <v>238</v>
      </c>
      <c r="F35" s="30" t="s">
        <v>90</v>
      </c>
      <c r="G35" s="30" t="s">
        <v>90</v>
      </c>
      <c r="H35" s="29" t="s">
        <v>239</v>
      </c>
      <c r="I35" s="11" t="s">
        <v>538</v>
      </c>
      <c r="J35" s="108" t="s">
        <v>539</v>
      </c>
      <c r="K35" s="109" t="str">
        <f>HYPERLINK("https://drive.google.com/file/d/1tBrRsryZGVTtbaTsWGKo3448871y2vp1/view?usp=drivesdk","Dr. Arun Sidram Kharat_invitation letter")</f>
        <v>Dr. Arun Sidram Kharat_invitation letter</v>
      </c>
      <c r="L35" s="11" t="s">
        <v>540</v>
      </c>
    </row>
    <row r="36">
      <c r="A36" s="28">
        <v>44989.0</v>
      </c>
      <c r="B36" s="29" t="s">
        <v>92</v>
      </c>
      <c r="C36" s="29" t="s">
        <v>272</v>
      </c>
      <c r="D36" s="29" t="s">
        <v>273</v>
      </c>
      <c r="E36" s="27" t="s">
        <v>274</v>
      </c>
      <c r="F36" s="27" t="s">
        <v>109</v>
      </c>
      <c r="G36" s="29" t="s">
        <v>110</v>
      </c>
      <c r="H36" s="27" t="s">
        <v>275</v>
      </c>
      <c r="I36" s="11" t="s">
        <v>541</v>
      </c>
      <c r="J36" s="108" t="s">
        <v>542</v>
      </c>
      <c r="K36" s="109" t="str">
        <f>HYPERLINK("https://drive.google.com/file/d/1DYl3GsZhNHoSSLd6fKN98SlKydvrUfo9/view?usp=drivesdk","Dr. Kamal Sethi _invitation letter")</f>
        <v>Dr. Kamal Sethi _invitation letter</v>
      </c>
      <c r="L36" s="11" t="s">
        <v>543</v>
      </c>
    </row>
    <row r="37">
      <c r="A37" s="28">
        <v>44989.0</v>
      </c>
      <c r="B37" s="29" t="s">
        <v>99</v>
      </c>
      <c r="C37" s="11" t="s">
        <v>276</v>
      </c>
      <c r="D37" s="11" t="s">
        <v>277</v>
      </c>
      <c r="E37" s="55" t="s">
        <v>278</v>
      </c>
      <c r="F37" s="55" t="s">
        <v>279</v>
      </c>
      <c r="G37" s="29" t="s">
        <v>131</v>
      </c>
      <c r="H37" s="55" t="s">
        <v>280</v>
      </c>
      <c r="I37" s="11" t="s">
        <v>544</v>
      </c>
      <c r="J37" s="108" t="s">
        <v>545</v>
      </c>
      <c r="K37" s="109" t="str">
        <f>HYPERLINK("https://drive.google.com/file/d/1XyUhw0Xueq8-H7eLZz7mx-9NpkKB-gw4/view?usp=drivesdk","Dr. Chandrakant Baviskar_invitation letter")</f>
        <v>Dr. Chandrakant Baviskar_invitation letter</v>
      </c>
      <c r="L37" s="11" t="s">
        <v>546</v>
      </c>
    </row>
    <row r="38">
      <c r="A38" s="28">
        <v>44992.0</v>
      </c>
      <c r="B38" s="29" t="s">
        <v>85</v>
      </c>
      <c r="C38" s="59" t="s">
        <v>303</v>
      </c>
      <c r="D38" s="60" t="s">
        <v>304</v>
      </c>
      <c r="E38" s="60" t="s">
        <v>305</v>
      </c>
      <c r="F38" s="61" t="s">
        <v>109</v>
      </c>
      <c r="G38" s="62" t="s">
        <v>110</v>
      </c>
      <c r="H38" s="60" t="s">
        <v>306</v>
      </c>
      <c r="I38" s="11" t="s">
        <v>547</v>
      </c>
      <c r="J38" s="108" t="s">
        <v>548</v>
      </c>
      <c r="K38" s="109" t="str">
        <f>HYPERLINK("https://drive.google.com/file/d/1j7wUAdA6NAPdz-U9ERm_WlxKQMs1s8xs/view?usp=drivesdk","Mr. Shrigopal Jagtap_invitation letter")</f>
        <v>Mr. Shrigopal Jagtap_invitation letter</v>
      </c>
      <c r="L38" s="11" t="s">
        <v>549</v>
      </c>
    </row>
    <row r="39">
      <c r="A39" s="28"/>
      <c r="B39" s="29"/>
      <c r="C39" s="30"/>
      <c r="D39" s="29"/>
      <c r="E39" s="32"/>
      <c r="F39" s="30"/>
      <c r="G39" s="30"/>
      <c r="H39" s="29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H26"/>
    <hyperlink r:id="rId26" ref="J26"/>
    <hyperlink r:id="rId27" ref="J27"/>
    <hyperlink r:id="rId28" ref="J28"/>
    <hyperlink r:id="rId29" ref="J29"/>
    <hyperlink r:id="rId30" ref="J30"/>
    <hyperlink r:id="rId31" ref="J31"/>
    <hyperlink r:id="rId32" ref="J32"/>
    <hyperlink r:id="rId33" ref="J33"/>
    <hyperlink r:id="rId34" ref="J34"/>
    <hyperlink r:id="rId35" ref="J35"/>
    <hyperlink r:id="rId36" ref="J36"/>
    <hyperlink r:id="rId37" ref="J37"/>
    <hyperlink r:id="rId38" ref="J38"/>
  </hyperlinks>
  <drawing r:id="rId3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5" width="18.88"/>
  </cols>
  <sheetData>
    <row r="1">
      <c r="A1" s="105" t="s">
        <v>404</v>
      </c>
      <c r="B1" s="106" t="s">
        <v>405</v>
      </c>
      <c r="C1" s="106" t="s">
        <v>406</v>
      </c>
      <c r="D1" s="106" t="s">
        <v>550</v>
      </c>
      <c r="E1" s="106" t="s">
        <v>551</v>
      </c>
      <c r="F1" s="106" t="s">
        <v>552</v>
      </c>
      <c r="G1" s="106" t="s">
        <v>407</v>
      </c>
      <c r="H1" s="106" t="s">
        <v>408</v>
      </c>
      <c r="I1" s="106" t="s">
        <v>409</v>
      </c>
      <c r="J1" s="106" t="s">
        <v>410</v>
      </c>
      <c r="K1" s="106" t="s">
        <v>411</v>
      </c>
      <c r="L1" s="107" t="s">
        <v>553</v>
      </c>
      <c r="M1" s="107" t="s">
        <v>554</v>
      </c>
      <c r="N1" s="107" t="s">
        <v>555</v>
      </c>
      <c r="O1" s="107" t="s">
        <v>556</v>
      </c>
    </row>
    <row r="2">
      <c r="A2" s="97">
        <v>44974.0</v>
      </c>
      <c r="B2" s="110" t="s">
        <v>419</v>
      </c>
      <c r="C2" s="29" t="s">
        <v>557</v>
      </c>
      <c r="D2" s="100">
        <v>44976.0</v>
      </c>
      <c r="E2" s="110" t="s">
        <v>429</v>
      </c>
      <c r="F2" s="29" t="s">
        <v>144</v>
      </c>
      <c r="G2" s="29" t="s">
        <v>141</v>
      </c>
      <c r="H2" s="29" t="s">
        <v>102</v>
      </c>
      <c r="I2" s="29" t="s">
        <v>90</v>
      </c>
      <c r="J2" s="29" t="s">
        <v>90</v>
      </c>
      <c r="K2" s="39" t="s">
        <v>142</v>
      </c>
      <c r="L2" s="11" t="s">
        <v>558</v>
      </c>
      <c r="M2" s="108" t="s">
        <v>559</v>
      </c>
      <c r="N2" s="109" t="str">
        <f>HYPERLINK("https://drive.google.com/file/d/1i5sB5k7TGhyH73uJXhxaWyFTFNCtBIT8/view?usp=drivesdk","Dr. Deepak Bisla _invitation letter")</f>
        <v>Dr. Deepak Bisla _invitation letter</v>
      </c>
      <c r="O2" s="11" t="s">
        <v>560</v>
      </c>
    </row>
    <row r="3">
      <c r="A3" s="97">
        <v>44971.0</v>
      </c>
      <c r="B3" s="110" t="s">
        <v>419</v>
      </c>
      <c r="C3" s="29" t="s">
        <v>561</v>
      </c>
      <c r="D3" s="97">
        <v>44972.0</v>
      </c>
      <c r="E3" s="110" t="s">
        <v>429</v>
      </c>
      <c r="F3" s="29" t="s">
        <v>139</v>
      </c>
      <c r="G3" s="29" t="s">
        <v>121</v>
      </c>
      <c r="H3" s="29" t="s">
        <v>122</v>
      </c>
      <c r="I3" s="29" t="s">
        <v>123</v>
      </c>
      <c r="J3" s="29" t="s">
        <v>124</v>
      </c>
      <c r="K3" s="29" t="s">
        <v>125</v>
      </c>
      <c r="L3" s="11" t="s">
        <v>562</v>
      </c>
      <c r="M3" s="108" t="s">
        <v>563</v>
      </c>
      <c r="N3" s="109" t="str">
        <f>HYPERLINK("https://drive.google.com/file/d/1Bsp_b_hIFhwuQRlje6VgEZxk2dsvegvd/view?usp=drivesdk","Dr. Joshith.V.P._invitation letter")</f>
        <v>Dr. Joshith.V.P._invitation letter</v>
      </c>
      <c r="O3" s="11" t="s">
        <v>564</v>
      </c>
    </row>
    <row r="4">
      <c r="A4" s="97">
        <v>44990.0</v>
      </c>
      <c r="B4" s="98" t="s">
        <v>86</v>
      </c>
      <c r="C4" s="30" t="s">
        <v>291</v>
      </c>
      <c r="D4" s="97">
        <v>44990.0</v>
      </c>
      <c r="E4" s="98" t="s">
        <v>85</v>
      </c>
      <c r="F4" s="29" t="s">
        <v>281</v>
      </c>
      <c r="G4" s="29" t="s">
        <v>292</v>
      </c>
      <c r="H4" s="32" t="s">
        <v>565</v>
      </c>
      <c r="I4" s="30" t="s">
        <v>284</v>
      </c>
      <c r="J4" s="29" t="s">
        <v>97</v>
      </c>
      <c r="K4" s="29" t="s">
        <v>285</v>
      </c>
      <c r="L4" s="11" t="s">
        <v>566</v>
      </c>
      <c r="M4" s="108" t="s">
        <v>567</v>
      </c>
      <c r="N4" s="109" t="str">
        <f>HYPERLINK("https://drive.google.com/file/d/1Wljdf97sWGTV5f_E4sluJba3G-IIkOdt/view?usp=drivesdk","Dr. Karunesh Saxena_invitation letter")</f>
        <v>Dr. Karunesh Saxena_invitation letter</v>
      </c>
      <c r="O4" s="11" t="s">
        <v>568</v>
      </c>
    </row>
    <row r="5">
      <c r="A5" s="97">
        <v>44985.0</v>
      </c>
      <c r="B5" s="98" t="s">
        <v>86</v>
      </c>
      <c r="C5" s="29" t="s">
        <v>296</v>
      </c>
      <c r="D5" s="97">
        <v>44985.0</v>
      </c>
      <c r="E5" s="98" t="s">
        <v>92</v>
      </c>
      <c r="F5" s="29" t="s">
        <v>232</v>
      </c>
      <c r="G5" s="29" t="s">
        <v>233</v>
      </c>
      <c r="H5" s="29" t="s">
        <v>234</v>
      </c>
      <c r="I5" s="30" t="s">
        <v>109</v>
      </c>
      <c r="J5" s="29" t="s">
        <v>110</v>
      </c>
      <c r="K5" s="29" t="s">
        <v>235</v>
      </c>
      <c r="L5" s="11" t="s">
        <v>569</v>
      </c>
      <c r="M5" s="108" t="s">
        <v>570</v>
      </c>
      <c r="N5" s="109" t="str">
        <f>HYPERLINK("https://drive.google.com/file/d/1SfrZ3G-BeVimSUnLn4pyyB5I4vdZ35KB/view?usp=drivesdk","Dr. Manish Sitlani, _invitation letter")</f>
        <v>Dr. Manish Sitlani, _invitation letter</v>
      </c>
      <c r="O5" s="11" t="s">
        <v>571</v>
      </c>
    </row>
    <row r="6">
      <c r="A6" s="97">
        <v>44989.0</v>
      </c>
      <c r="B6" s="98" t="s">
        <v>85</v>
      </c>
      <c r="C6" s="29" t="s">
        <v>266</v>
      </c>
      <c r="D6" s="97">
        <v>44989.0</v>
      </c>
      <c r="E6" s="98" t="s">
        <v>86</v>
      </c>
      <c r="F6" s="30" t="s">
        <v>271</v>
      </c>
      <c r="G6" s="30" t="s">
        <v>267</v>
      </c>
      <c r="H6" s="27" t="s">
        <v>268</v>
      </c>
      <c r="I6" s="30" t="s">
        <v>269</v>
      </c>
      <c r="J6" s="30" t="s">
        <v>110</v>
      </c>
      <c r="K6" s="30" t="s">
        <v>270</v>
      </c>
      <c r="L6" s="11" t="s">
        <v>572</v>
      </c>
      <c r="M6" s="108" t="s">
        <v>573</v>
      </c>
      <c r="N6" s="109" t="str">
        <f>HYPERLINK("https://drive.google.com/file/d/1mOJY4Si1t9K-RAPk8wtE6F0nNKVDmXb9/view?usp=drivesdk","Dr. Vinita Saluja_invitation letter")</f>
        <v>Dr. Vinita Saluja_invitation letter</v>
      </c>
      <c r="O6" s="11" t="s">
        <v>574</v>
      </c>
    </row>
    <row r="7">
      <c r="A7" s="100">
        <v>44976.0</v>
      </c>
      <c r="B7" s="98" t="s">
        <v>92</v>
      </c>
      <c r="C7" s="29" t="s">
        <v>575</v>
      </c>
      <c r="D7" s="100">
        <v>44976.0</v>
      </c>
      <c r="E7" s="98" t="s">
        <v>99</v>
      </c>
      <c r="F7" s="29" t="s">
        <v>149</v>
      </c>
      <c r="G7" s="29" t="s">
        <v>146</v>
      </c>
      <c r="H7" s="29" t="s">
        <v>147</v>
      </c>
      <c r="I7" s="29" t="s">
        <v>90</v>
      </c>
      <c r="J7" s="29" t="s">
        <v>90</v>
      </c>
      <c r="K7" s="29" t="s">
        <v>148</v>
      </c>
      <c r="L7" s="11" t="s">
        <v>576</v>
      </c>
      <c r="M7" s="108" t="s">
        <v>577</v>
      </c>
      <c r="N7" s="109" t="str">
        <f>HYPERLINK("https://drive.google.com/file/d/1UPqUrqiH2kfSb_5Ye5T7GfXiVGoFEe47/view?usp=drivesdk","Dr.C.B.Sharma _invitation letter")</f>
        <v>Dr.C.B.Sharma _invitation letter</v>
      </c>
      <c r="O7" s="11" t="s">
        <v>578</v>
      </c>
    </row>
    <row r="8">
      <c r="A8" s="97">
        <v>44978.0</v>
      </c>
      <c r="B8" s="98" t="s">
        <v>92</v>
      </c>
      <c r="C8" s="30" t="s">
        <v>171</v>
      </c>
      <c r="D8" s="97">
        <v>44978.0</v>
      </c>
      <c r="E8" s="98" t="s">
        <v>99</v>
      </c>
      <c r="F8" s="29" t="s">
        <v>175</v>
      </c>
      <c r="G8" s="29" t="s">
        <v>172</v>
      </c>
      <c r="H8" s="29" t="s">
        <v>173</v>
      </c>
      <c r="I8" s="30" t="s">
        <v>109</v>
      </c>
      <c r="J8" s="29" t="s">
        <v>110</v>
      </c>
      <c r="K8" s="29" t="s">
        <v>174</v>
      </c>
      <c r="L8" s="11" t="s">
        <v>579</v>
      </c>
      <c r="M8" s="108" t="s">
        <v>580</v>
      </c>
      <c r="N8" s="109" t="str">
        <f>HYPERLINK("https://drive.google.com/file/d/1JX7_rosmnQwAX8xLiU498qOPl09z9TYe/view?usp=drivesdk","Prof. Anand Kar_invitation letter")</f>
        <v>Prof. Anand Kar_invitation letter</v>
      </c>
      <c r="O8" s="11" t="s">
        <v>581</v>
      </c>
    </row>
    <row r="9">
      <c r="A9" s="169">
        <v>44987.0</v>
      </c>
      <c r="B9" s="32" t="s">
        <v>419</v>
      </c>
      <c r="C9" s="170" t="s">
        <v>254</v>
      </c>
      <c r="D9" s="169">
        <v>44988.0</v>
      </c>
      <c r="E9" s="32" t="s">
        <v>429</v>
      </c>
      <c r="F9" s="30" t="s">
        <v>259</v>
      </c>
      <c r="G9" s="170" t="s">
        <v>255</v>
      </c>
      <c r="H9" s="170" t="s">
        <v>256</v>
      </c>
      <c r="I9" s="30" t="s">
        <v>257</v>
      </c>
      <c r="J9" s="170" t="s">
        <v>131</v>
      </c>
      <c r="K9" s="170" t="s">
        <v>258</v>
      </c>
      <c r="L9" s="11" t="s">
        <v>582</v>
      </c>
      <c r="M9" s="108" t="s">
        <v>583</v>
      </c>
      <c r="N9" s="109" t="str">
        <f>HYPERLINK("https://drive.google.com/file/d/1Ta85HUUQcDmnMp5a_V-P_OgFj75VjXN7/view?usp=drivesdk","Dr. Vipul Vyas_invitation letter")</f>
        <v>Dr. Vipul Vyas_invitation letter</v>
      </c>
      <c r="O9" s="11" t="s">
        <v>584</v>
      </c>
    </row>
    <row r="10">
      <c r="A10" s="97">
        <v>44990.0</v>
      </c>
      <c r="B10" s="98" t="s">
        <v>85</v>
      </c>
      <c r="C10" s="29" t="s">
        <v>281</v>
      </c>
      <c r="D10" s="97">
        <v>44991.0</v>
      </c>
      <c r="E10" s="98" t="s">
        <v>85</v>
      </c>
      <c r="F10" s="30" t="s">
        <v>291</v>
      </c>
      <c r="G10" s="29" t="s">
        <v>282</v>
      </c>
      <c r="H10" s="29" t="s">
        <v>283</v>
      </c>
      <c r="I10" s="30" t="s">
        <v>284</v>
      </c>
      <c r="J10" s="29" t="s">
        <v>97</v>
      </c>
      <c r="K10" s="29" t="s">
        <v>285</v>
      </c>
      <c r="L10" s="11" t="s">
        <v>585</v>
      </c>
      <c r="M10" s="108" t="s">
        <v>586</v>
      </c>
      <c r="N10" s="109" t="str">
        <f>HYPERLINK("https://drive.google.com/file/d/1rwnQ27ejTm3ORYBtmdL0qjwZ3eq53J3r/view?usp=drivesdk","Dr. Karunesh Saxena, _invitation letter")</f>
        <v>Dr. Karunesh Saxena, _invitation letter</v>
      </c>
      <c r="O10" s="11" t="s">
        <v>587</v>
      </c>
    </row>
    <row r="11">
      <c r="A11" s="97">
        <v>44980.0</v>
      </c>
      <c r="B11" s="32" t="s">
        <v>429</v>
      </c>
      <c r="C11" s="123" t="s">
        <v>240</v>
      </c>
      <c r="D11" s="97">
        <v>44981.0</v>
      </c>
      <c r="E11" s="32" t="s">
        <v>429</v>
      </c>
      <c r="F11" s="123" t="s">
        <v>240</v>
      </c>
      <c r="G11" s="122" t="s">
        <v>241</v>
      </c>
      <c r="H11" s="62" t="s">
        <v>242</v>
      </c>
      <c r="I11" s="61" t="s">
        <v>109</v>
      </c>
      <c r="J11" s="62" t="s">
        <v>110</v>
      </c>
      <c r="K11" s="122" t="s">
        <v>243</v>
      </c>
      <c r="L11" s="11" t="s">
        <v>588</v>
      </c>
      <c r="M11" s="108" t="s">
        <v>589</v>
      </c>
      <c r="N11" s="109" t="str">
        <f>HYPERLINK("https://drive.google.com/file/d/14HRKMNYepMB0tpNlSL-71qWdcczXs3Vp/view?usp=drivesdk","Dr. Pratima Jain _invitation letter")</f>
        <v>Dr. Pratima Jain _invitation letter</v>
      </c>
      <c r="O11" s="11" t="s">
        <v>590</v>
      </c>
    </row>
    <row r="12">
      <c r="A12" s="97">
        <v>44978.0</v>
      </c>
      <c r="B12" s="98" t="s">
        <v>85</v>
      </c>
      <c r="C12" s="123" t="s">
        <v>163</v>
      </c>
      <c r="D12" s="97">
        <v>44979.0</v>
      </c>
      <c r="E12" s="98" t="s">
        <v>85</v>
      </c>
      <c r="F12" s="27" t="s">
        <v>176</v>
      </c>
      <c r="G12" s="135" t="s">
        <v>164</v>
      </c>
      <c r="H12" s="136" t="s">
        <v>165</v>
      </c>
      <c r="I12" s="171" t="s">
        <v>109</v>
      </c>
      <c r="J12" s="60" t="s">
        <v>110</v>
      </c>
      <c r="K12" s="172" t="s">
        <v>166</v>
      </c>
      <c r="L12" s="11" t="s">
        <v>591</v>
      </c>
      <c r="M12" s="108" t="s">
        <v>592</v>
      </c>
      <c r="N12" s="109" t="str">
        <f>HYPERLINK("https://drive.google.com/file/d/148j9AoiQnhhgzMWapoa0LFL3ubuxRs8U/view?usp=drivesdk","Prof. George Thomas_invitation letter")</f>
        <v>Prof. George Thomas_invitation letter</v>
      </c>
      <c r="O12" s="11" t="s">
        <v>593</v>
      </c>
    </row>
    <row r="13">
      <c r="A13" s="97">
        <v>44977.0</v>
      </c>
      <c r="B13" s="98" t="s">
        <v>85</v>
      </c>
      <c r="C13" s="173" t="s">
        <v>150</v>
      </c>
      <c r="D13" s="97">
        <v>44977.0</v>
      </c>
      <c r="E13" s="98" t="s">
        <v>86</v>
      </c>
      <c r="F13" s="173" t="s">
        <v>156</v>
      </c>
      <c r="G13" s="174" t="s">
        <v>151</v>
      </c>
      <c r="H13" s="135" t="s">
        <v>152</v>
      </c>
      <c r="I13" s="60" t="s">
        <v>153</v>
      </c>
      <c r="J13" s="60" t="s">
        <v>154</v>
      </c>
      <c r="K13" s="113" t="s">
        <v>155</v>
      </c>
      <c r="L13" s="11" t="s">
        <v>594</v>
      </c>
      <c r="M13" s="108" t="s">
        <v>595</v>
      </c>
      <c r="N13" s="109" t="str">
        <f>HYPERLINK("https://drive.google.com/file/d/1NZnlWjW4k-m8Z0pBbJiP1Ce0ryiTR8SJ/view?usp=drivesdk","Dr. Shama Hamdani,_invitation letter")</f>
        <v>Dr. Shama Hamdani,_invitation letter</v>
      </c>
      <c r="O13" s="11" t="s">
        <v>596</v>
      </c>
    </row>
    <row r="14">
      <c r="A14" s="97">
        <v>44979.0</v>
      </c>
      <c r="B14" s="98" t="s">
        <v>92</v>
      </c>
      <c r="C14" s="173" t="s">
        <v>182</v>
      </c>
      <c r="D14" s="97">
        <v>44980.0</v>
      </c>
      <c r="E14" s="98" t="s">
        <v>92</v>
      </c>
      <c r="F14" s="173" t="s">
        <v>189</v>
      </c>
      <c r="G14" s="175" t="s">
        <v>183</v>
      </c>
      <c r="H14" s="176" t="s">
        <v>184</v>
      </c>
      <c r="I14" s="61" t="s">
        <v>109</v>
      </c>
      <c r="J14" s="62" t="s">
        <v>110</v>
      </c>
      <c r="K14" s="61" t="s">
        <v>185</v>
      </c>
      <c r="L14" s="11" t="s">
        <v>597</v>
      </c>
      <c r="M14" s="108" t="s">
        <v>598</v>
      </c>
      <c r="N14" s="109" t="str">
        <f>HYPERLINK("https://drive.google.com/file/d/1cRKWGk2vJahvO5hh4MiLP7lKFvo6mky0/view?usp=drivesdk","Dr. Sandeep Atre_invitation letter")</f>
        <v>Dr. Sandeep Atre_invitation letter</v>
      </c>
      <c r="O14" s="11" t="s">
        <v>599</v>
      </c>
    </row>
    <row r="15">
      <c r="A15" s="97">
        <v>44991.0</v>
      </c>
      <c r="B15" s="98" t="s">
        <v>92</v>
      </c>
      <c r="C15" s="177" t="s">
        <v>600</v>
      </c>
      <c r="D15" s="97">
        <v>44991.0</v>
      </c>
      <c r="E15" s="98" t="s">
        <v>99</v>
      </c>
      <c r="F15" s="178" t="s">
        <v>601</v>
      </c>
      <c r="G15" s="122" t="s">
        <v>602</v>
      </c>
      <c r="H15" s="122" t="s">
        <v>603</v>
      </c>
      <c r="I15" s="122" t="s">
        <v>604</v>
      </c>
      <c r="J15" s="122" t="s">
        <v>301</v>
      </c>
      <c r="K15" s="122" t="s">
        <v>605</v>
      </c>
      <c r="L15" s="11" t="s">
        <v>606</v>
      </c>
      <c r="M15" s="108" t="s">
        <v>607</v>
      </c>
      <c r="N15" s="109" t="str">
        <f>HYPERLINK("https://drive.google.com/file/d/1i8xKKNsI18BpOWobbOMPdIErzuFRMP80/view?usp=drivesdk","Prof. Mohammad Muzammil_invitation letter")</f>
        <v>Prof. Mohammad Muzammil_invitation letter</v>
      </c>
      <c r="O15" s="11" t="s">
        <v>608</v>
      </c>
    </row>
    <row r="16">
      <c r="A16" s="97">
        <v>44971.0</v>
      </c>
      <c r="B16" s="98" t="s">
        <v>92</v>
      </c>
      <c r="C16" s="179" t="s">
        <v>115</v>
      </c>
      <c r="D16" s="97">
        <v>44971.0</v>
      </c>
      <c r="E16" s="98" t="s">
        <v>99</v>
      </c>
      <c r="F16" s="180" t="s">
        <v>119</v>
      </c>
      <c r="G16" s="181" t="s">
        <v>116</v>
      </c>
      <c r="H16" s="182" t="s">
        <v>117</v>
      </c>
      <c r="I16" s="183" t="s">
        <v>109</v>
      </c>
      <c r="J16" s="182" t="s">
        <v>110</v>
      </c>
      <c r="K16" s="181" t="s">
        <v>118</v>
      </c>
      <c r="L16" s="11" t="s">
        <v>609</v>
      </c>
      <c r="M16" s="108" t="s">
        <v>610</v>
      </c>
      <c r="N16" s="109" t="str">
        <f>HYPERLINK("https://drive.google.com/file/d/1zCTJEKLXIn-B-DKfFM-pwcLebnVWRvxg/view?usp=drivesdk","Dr.Nisha Sidiqqui_invitation letter")</f>
        <v>Dr.Nisha Sidiqqui_invitation letter</v>
      </c>
      <c r="O16" s="11" t="s">
        <v>611</v>
      </c>
    </row>
    <row r="17">
      <c r="A17" s="97">
        <v>44972.0</v>
      </c>
      <c r="B17" s="110" t="s">
        <v>429</v>
      </c>
      <c r="C17" s="29" t="s">
        <v>612</v>
      </c>
      <c r="D17" s="97">
        <v>44974.0</v>
      </c>
      <c r="E17" s="110" t="s">
        <v>429</v>
      </c>
      <c r="F17" s="29" t="s">
        <v>139</v>
      </c>
      <c r="G17" s="29" t="s">
        <v>121</v>
      </c>
      <c r="H17" s="29" t="s">
        <v>122</v>
      </c>
      <c r="I17" s="29" t="s">
        <v>123</v>
      </c>
      <c r="J17" s="29" t="s">
        <v>124</v>
      </c>
      <c r="K17" s="29" t="s">
        <v>125</v>
      </c>
      <c r="L17" s="11" t="s">
        <v>613</v>
      </c>
      <c r="M17" s="108" t="s">
        <v>614</v>
      </c>
      <c r="N17" s="109" t="str">
        <f>HYPERLINK("https://drive.google.com/file/d/1RCeKB5k103ydtXF8GcUUxdLnS_Bpf7sl/view?usp=drivesdk","Dr. Joshith.V.P._invitation letter")</f>
        <v>Dr. Joshith.V.P._invitation letter</v>
      </c>
      <c r="O17" s="11" t="s">
        <v>615</v>
      </c>
    </row>
    <row r="18">
      <c r="A18" s="97">
        <v>44994.0</v>
      </c>
      <c r="B18" s="98" t="s">
        <v>85</v>
      </c>
      <c r="C18" s="184" t="s">
        <v>312</v>
      </c>
      <c r="D18" s="97">
        <v>44994.0</v>
      </c>
      <c r="E18" s="98" t="s">
        <v>86</v>
      </c>
      <c r="F18" s="185" t="s">
        <v>317</v>
      </c>
      <c r="G18" s="62" t="s">
        <v>313</v>
      </c>
      <c r="H18" s="122" t="s">
        <v>314</v>
      </c>
      <c r="I18" s="61" t="s">
        <v>315</v>
      </c>
      <c r="J18" s="122" t="s">
        <v>194</v>
      </c>
      <c r="K18" s="172" t="s">
        <v>316</v>
      </c>
      <c r="L18" s="11" t="s">
        <v>616</v>
      </c>
      <c r="M18" s="108" t="s">
        <v>617</v>
      </c>
      <c r="N18" s="109" t="str">
        <f>HYPERLINK("https://drive.google.com/file/d/16ViRlHsl8jRumQI1C8Rp8oSsqtAiIzmk/view?usp=drivesdk","Dr. Shefali Nagpal, _invitation letter")</f>
        <v>Dr. Shefali Nagpal, _invitation letter</v>
      </c>
      <c r="O18" s="11" t="s">
        <v>618</v>
      </c>
    </row>
    <row r="19">
      <c r="A19" s="97">
        <v>44982.0</v>
      </c>
      <c r="B19" s="98" t="s">
        <v>92</v>
      </c>
      <c r="C19" s="185" t="s">
        <v>211</v>
      </c>
      <c r="D19" s="97">
        <v>44982.0</v>
      </c>
      <c r="E19" s="98" t="s">
        <v>99</v>
      </c>
      <c r="F19" s="159" t="s">
        <v>216</v>
      </c>
      <c r="G19" s="62" t="s">
        <v>212</v>
      </c>
      <c r="H19" s="122" t="s">
        <v>213</v>
      </c>
      <c r="I19" s="61" t="s">
        <v>214</v>
      </c>
      <c r="J19" s="122" t="s">
        <v>131</v>
      </c>
      <c r="K19" s="122" t="s">
        <v>215</v>
      </c>
      <c r="L19" s="11" t="s">
        <v>619</v>
      </c>
      <c r="M19" s="108" t="s">
        <v>620</v>
      </c>
      <c r="N19" s="109" t="str">
        <f>HYPERLINK("https://drive.google.com/file/d/1eQlrH3uGI3dqH17FtqFxV-Ce2RVd5akz/view?usp=drivesdk","Dr. Himanshu Pandey_invitation letter")</f>
        <v>Dr. Himanshu Pandey_invitation letter</v>
      </c>
      <c r="O19" s="11" t="s">
        <v>621</v>
      </c>
    </row>
    <row r="20">
      <c r="A20" s="97">
        <v>44986.0</v>
      </c>
      <c r="B20" s="32" t="s">
        <v>429</v>
      </c>
      <c r="C20" s="123" t="s">
        <v>240</v>
      </c>
      <c r="D20" s="97">
        <v>44987.0</v>
      </c>
      <c r="E20" s="32" t="s">
        <v>429</v>
      </c>
      <c r="F20" s="123" t="s">
        <v>240</v>
      </c>
      <c r="G20" s="122" t="s">
        <v>241</v>
      </c>
      <c r="H20" s="62" t="s">
        <v>242</v>
      </c>
      <c r="I20" s="61" t="s">
        <v>109</v>
      </c>
      <c r="J20" s="62" t="s">
        <v>110</v>
      </c>
      <c r="K20" s="122" t="s">
        <v>243</v>
      </c>
      <c r="L20" s="11" t="s">
        <v>622</v>
      </c>
      <c r="M20" s="108" t="s">
        <v>623</v>
      </c>
      <c r="N20" s="109" t="str">
        <f>HYPERLINK("https://drive.google.com/file/d/1p40sPvfB77f0Z9dS_RHe5iET0EzA8135/view?usp=drivesdk","Dr. Pratima Jain _invitation letter")</f>
        <v>Dr. Pratima Jain _invitation letter</v>
      </c>
      <c r="O20" s="11" t="s">
        <v>624</v>
      </c>
    </row>
    <row r="21">
      <c r="A21" s="137">
        <v>44985.0</v>
      </c>
      <c r="B21" s="142" t="s">
        <v>92</v>
      </c>
      <c r="C21" s="142" t="s">
        <v>232</v>
      </c>
      <c r="D21" s="137">
        <v>44991.0</v>
      </c>
      <c r="E21" s="142" t="s">
        <v>92</v>
      </c>
      <c r="F21" s="142" t="s">
        <v>296</v>
      </c>
      <c r="G21" s="142" t="s">
        <v>233</v>
      </c>
      <c r="H21" s="142" t="s">
        <v>234</v>
      </c>
      <c r="I21" s="67" t="s">
        <v>109</v>
      </c>
      <c r="J21" s="142" t="s">
        <v>110</v>
      </c>
      <c r="K21" s="142" t="s">
        <v>235</v>
      </c>
      <c r="L21" s="11" t="s">
        <v>625</v>
      </c>
      <c r="M21" s="108" t="s">
        <v>626</v>
      </c>
      <c r="N21" s="109" t="str">
        <f>HYPERLINK("https://drive.google.com/file/d/1ubjwQiDTF3FJscGljwwY3eVvAyVEHFlU/view?usp=drivesdk","Dr. Manish Sitlani, _invitation letter")</f>
        <v>Dr. Manish Sitlani, _invitation letter</v>
      </c>
      <c r="O21" s="11" t="s">
        <v>627</v>
      </c>
    </row>
    <row r="22">
      <c r="A22" s="28">
        <v>44990.0</v>
      </c>
      <c r="B22" s="29" t="s">
        <v>86</v>
      </c>
      <c r="C22" s="30" t="s">
        <v>286</v>
      </c>
      <c r="D22" s="28">
        <v>44990.0</v>
      </c>
      <c r="E22" s="29" t="s">
        <v>92</v>
      </c>
      <c r="F22" s="30" t="s">
        <v>286</v>
      </c>
      <c r="G22" s="29" t="s">
        <v>237</v>
      </c>
      <c r="H22" s="32" t="s">
        <v>238</v>
      </c>
      <c r="I22" s="30" t="s">
        <v>90</v>
      </c>
      <c r="J22" s="30" t="s">
        <v>90</v>
      </c>
      <c r="K22" s="29" t="s">
        <v>239</v>
      </c>
      <c r="L22" s="11" t="s">
        <v>628</v>
      </c>
      <c r="M22" s="108" t="s">
        <v>629</v>
      </c>
      <c r="N22" s="109" t="str">
        <f>HYPERLINK("https://drive.google.com/file/d/1r80oLBcVE0L8czOj97V9Ky2Wkdf3J-oV/view?usp=drivesdk","Dr. Arun Sidram Kharat_invitation letter")</f>
        <v>Dr. Arun Sidram Kharat_invitation letter</v>
      </c>
      <c r="O22" s="11" t="s">
        <v>630</v>
      </c>
    </row>
    <row r="23">
      <c r="G23" s="29"/>
      <c r="H23" s="32"/>
      <c r="I23" s="30"/>
      <c r="J23" s="30"/>
      <c r="K23" s="29"/>
    </row>
  </sheetData>
  <hyperlinks>
    <hyperlink r:id="rId1" ref="K2"/>
    <hyperlink r:id="rId2" ref="M2"/>
    <hyperlink r:id="rId3" ref="M3"/>
    <hyperlink r:id="rId4" ref="M4"/>
    <hyperlink r:id="rId5" ref="M5"/>
    <hyperlink r:id="rId6" ref="M6"/>
    <hyperlink r:id="rId7" ref="M7"/>
    <hyperlink r:id="rId8" ref="M8"/>
    <hyperlink r:id="rId9" ref="M9"/>
    <hyperlink r:id="rId10" ref="M10"/>
    <hyperlink r:id="rId11" ref="M11"/>
    <hyperlink r:id="rId12" ref="M12"/>
    <hyperlink r:id="rId13" ref="M13"/>
    <hyperlink r:id="rId14" ref="M14"/>
    <hyperlink r:id="rId15" ref="M15"/>
    <hyperlink r:id="rId16" ref="M16"/>
    <hyperlink r:id="rId17" ref="M17"/>
    <hyperlink r:id="rId18" ref="M18"/>
    <hyperlink r:id="rId19" ref="M19"/>
    <hyperlink r:id="rId20" ref="M20"/>
    <hyperlink r:id="rId21" ref="M21"/>
    <hyperlink r:id="rId22" ref="M22"/>
  </hyperlinks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8" width="18.88"/>
  </cols>
  <sheetData>
    <row r="1">
      <c r="A1" s="105" t="s">
        <v>404</v>
      </c>
      <c r="B1" s="106" t="s">
        <v>405</v>
      </c>
      <c r="C1" s="106" t="s">
        <v>406</v>
      </c>
      <c r="D1" s="106" t="s">
        <v>550</v>
      </c>
      <c r="E1" s="106" t="s">
        <v>551</v>
      </c>
      <c r="F1" s="106" t="s">
        <v>552</v>
      </c>
      <c r="G1" s="186" t="s">
        <v>631</v>
      </c>
      <c r="H1" s="186" t="s">
        <v>632</v>
      </c>
      <c r="I1" s="186" t="s">
        <v>633</v>
      </c>
      <c r="J1" s="106" t="s">
        <v>407</v>
      </c>
      <c r="K1" s="106" t="s">
        <v>408</v>
      </c>
      <c r="L1" s="106" t="s">
        <v>409</v>
      </c>
      <c r="M1" s="106" t="s">
        <v>410</v>
      </c>
      <c r="N1" s="106" t="s">
        <v>411</v>
      </c>
      <c r="O1" s="107" t="s">
        <v>634</v>
      </c>
      <c r="P1" s="107" t="s">
        <v>635</v>
      </c>
      <c r="Q1" s="107" t="s">
        <v>636</v>
      </c>
      <c r="R1" s="107" t="s">
        <v>637</v>
      </c>
    </row>
    <row r="2">
      <c r="A2" s="97">
        <v>44973.0</v>
      </c>
      <c r="B2" s="98" t="s">
        <v>85</v>
      </c>
      <c r="C2" s="29" t="s">
        <v>133</v>
      </c>
      <c r="D2" s="97">
        <v>44973.0</v>
      </c>
      <c r="E2" s="98" t="s">
        <v>86</v>
      </c>
      <c r="F2" s="29" t="s">
        <v>137</v>
      </c>
      <c r="G2" s="97">
        <v>44973.0</v>
      </c>
      <c r="H2" s="110" t="s">
        <v>419</v>
      </c>
      <c r="I2" s="29" t="s">
        <v>138</v>
      </c>
      <c r="J2" s="29" t="s">
        <v>134</v>
      </c>
      <c r="K2" s="29" t="s">
        <v>135</v>
      </c>
      <c r="L2" s="29" t="s">
        <v>90</v>
      </c>
      <c r="M2" s="29" t="s">
        <v>90</v>
      </c>
      <c r="N2" s="32" t="s">
        <v>638</v>
      </c>
      <c r="O2" s="11" t="s">
        <v>639</v>
      </c>
      <c r="P2" s="108" t="s">
        <v>640</v>
      </c>
      <c r="Q2" s="109" t="str">
        <f>HYPERLINK("https://drive.google.com/file/d/1uW5oLGd0p1DsuZu3GAWX51SOFCUv0SZT/view?usp=drivesdk","Prof. K. Srinivas _invitation letter")</f>
        <v>Prof. K. Srinivas _invitation letter</v>
      </c>
      <c r="R2" s="11" t="s">
        <v>641</v>
      </c>
    </row>
    <row r="3">
      <c r="A3" s="97">
        <v>44973.0</v>
      </c>
      <c r="B3" s="98" t="s">
        <v>85</v>
      </c>
      <c r="C3" s="29" t="s">
        <v>133</v>
      </c>
      <c r="D3" s="97">
        <v>44973.0</v>
      </c>
      <c r="E3" s="98" t="s">
        <v>86</v>
      </c>
      <c r="F3" s="29" t="s">
        <v>137</v>
      </c>
      <c r="G3" s="97">
        <v>44973.0</v>
      </c>
      <c r="H3" s="110" t="s">
        <v>419</v>
      </c>
      <c r="I3" s="29" t="s">
        <v>138</v>
      </c>
      <c r="J3" s="29" t="s">
        <v>134</v>
      </c>
      <c r="K3" s="29" t="s">
        <v>135</v>
      </c>
      <c r="L3" s="29" t="s">
        <v>90</v>
      </c>
      <c r="M3" s="29" t="s">
        <v>90</v>
      </c>
      <c r="N3" s="32" t="s">
        <v>638</v>
      </c>
      <c r="O3" s="11" t="s">
        <v>642</v>
      </c>
      <c r="P3" s="108" t="s">
        <v>643</v>
      </c>
      <c r="Q3" s="109" t="str">
        <f>HYPERLINK("https://drive.google.com/file/d/1NeBpFJ1e2awd7m48Z1XkjjHXjQuRHFFB/view?usp=drivesdk","Prof. K. Srinivas _invitation letter")</f>
        <v>Prof. K. Srinivas _invitation letter</v>
      </c>
      <c r="R3" s="11" t="s">
        <v>644</v>
      </c>
    </row>
    <row r="4">
      <c r="A4" s="97">
        <v>44973.0</v>
      </c>
      <c r="B4" s="98" t="s">
        <v>85</v>
      </c>
      <c r="C4" s="29" t="s">
        <v>133</v>
      </c>
      <c r="D4" s="97">
        <v>44973.0</v>
      </c>
      <c r="E4" s="98" t="s">
        <v>86</v>
      </c>
      <c r="F4" s="29" t="s">
        <v>137</v>
      </c>
      <c r="G4" s="97">
        <v>44973.0</v>
      </c>
      <c r="H4" s="110" t="s">
        <v>419</v>
      </c>
      <c r="I4" s="29" t="s">
        <v>138</v>
      </c>
      <c r="J4" s="29" t="s">
        <v>134</v>
      </c>
      <c r="K4" s="29" t="s">
        <v>135</v>
      </c>
      <c r="L4" s="29" t="s">
        <v>90</v>
      </c>
      <c r="M4" s="29" t="s">
        <v>90</v>
      </c>
      <c r="N4" s="29" t="s">
        <v>136</v>
      </c>
      <c r="O4" s="11" t="s">
        <v>645</v>
      </c>
      <c r="P4" s="108" t="s">
        <v>646</v>
      </c>
      <c r="Q4" s="109" t="str">
        <f>HYPERLINK("https://drive.google.com/file/d/195LSmVdJDy9vTOu5LvdMEaiNJquFt2Dh/view?usp=drivesdk","Prof. K. Srinivas _invitation letter")</f>
        <v>Prof. K. Srinivas _invitation letter</v>
      </c>
      <c r="R4" s="11" t="s">
        <v>647</v>
      </c>
    </row>
  </sheetData>
  <hyperlinks>
    <hyperlink r:id="rId1" ref="P2"/>
    <hyperlink r:id="rId2" ref="P3"/>
    <hyperlink r:id="rId3" ref="P4"/>
  </hyperlinks>
  <drawing r:id="rId4"/>
</worksheet>
</file>