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chelt\Desktop\"/>
    </mc:Choice>
  </mc:AlternateContent>
  <xr:revisionPtr revIDLastSave="0" documentId="13_ncr:1_{81E651C6-D6E9-4B59-950D-1EC6319D5ADB}" xr6:coauthVersionLast="36" xr6:coauthVersionMax="36" xr10:uidLastSave="{00000000-0000-0000-0000-000000000000}"/>
  <bookViews>
    <workbookView xWindow="0" yWindow="0" windowWidth="28800" windowHeight="11280" xr2:uid="{D54B890A-10A1-44DE-8036-34E7576E209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8" i="1" l="1"/>
  <c r="O80" i="1"/>
  <c r="O72" i="1"/>
  <c r="O68" i="1"/>
  <c r="O60" i="1"/>
  <c r="O50" i="1"/>
  <c r="O46" i="1"/>
  <c r="O36" i="1"/>
  <c r="O24" i="1"/>
  <c r="O18" i="1"/>
  <c r="J82" i="1"/>
  <c r="J83" i="1"/>
  <c r="J74" i="1"/>
  <c r="J70" i="1"/>
  <c r="J62" i="1"/>
  <c r="J52" i="1"/>
  <c r="J46" i="1"/>
  <c r="J36" i="1"/>
  <c r="J24" i="1"/>
  <c r="J18" i="1"/>
  <c r="O81" i="1"/>
  <c r="J72" i="1"/>
  <c r="J50" i="1"/>
  <c r="J48" i="1"/>
  <c r="J20" i="1"/>
  <c r="E20" i="1"/>
  <c r="E48" i="1"/>
  <c r="E90" i="1"/>
  <c r="E70" i="1"/>
  <c r="E72" i="1"/>
  <c r="E68" i="1"/>
  <c r="E60" i="1"/>
  <c r="E80" i="1"/>
  <c r="E46" i="1"/>
  <c r="E50" i="1"/>
  <c r="E36" i="1"/>
  <c r="E24" i="1"/>
  <c r="E18" i="1"/>
  <c r="O6" i="1"/>
  <c r="J6" i="1"/>
  <c r="E6" i="1"/>
</calcChain>
</file>

<file path=xl/sharedStrings.xml><?xml version="1.0" encoding="utf-8"?>
<sst xmlns="http://schemas.openxmlformats.org/spreadsheetml/2006/main" count="304" uniqueCount="22">
  <si>
    <t>ring</t>
  </si>
  <si>
    <t xml:space="preserve">insert facing </t>
  </si>
  <si>
    <t>down</t>
  </si>
  <si>
    <t>up</t>
  </si>
  <si>
    <t>3h Cooling Loop</t>
  </si>
  <si>
    <t>2h Cooling Loop</t>
  </si>
  <si>
    <t>1h Cooling Loop</t>
  </si>
  <si>
    <t>#</t>
  </si>
  <si>
    <t>15.3</t>
  </si>
  <si>
    <t>distance [mm]</t>
  </si>
  <si>
    <t>15.2</t>
  </si>
  <si>
    <t>15.1</t>
  </si>
  <si>
    <t>13.3</t>
  </si>
  <si>
    <t>11.1</t>
  </si>
  <si>
    <t>13.1</t>
  </si>
  <si>
    <t>13.2</t>
  </si>
  <si>
    <t>11.3</t>
  </si>
  <si>
    <t>11.2</t>
  </si>
  <si>
    <t>sum</t>
  </si>
  <si>
    <t>entire length CAD:</t>
  </si>
  <si>
    <t>Oskar Reichelt</t>
  </si>
  <si>
    <t>Cooling pipe road map for IR mesurement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</si>
</sst>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 textRotation="90"/>
    </xf>
    <xf numFmtId="0" fontId="1" fillId="2" borderId="0" xfId="1" applyAlignment="1">
      <alignment horizontal="center"/>
    </xf>
    <xf numFmtId="49" fontId="0" fillId="0" borderId="0" xfId="0" applyNumberFormat="1" applyBorder="1" applyAlignment="1">
      <alignment horizontal="center" vertical="center" textRotation="90"/>
    </xf>
    <xf numFmtId="0" fontId="0" fillId="0" borderId="0" xfId="0" applyBorder="1"/>
    <xf numFmtId="49" fontId="0" fillId="0" borderId="1" xfId="0" applyNumberFormat="1" applyBorder="1" applyAlignment="1">
      <alignment horizontal="center" vertical="center" textRotation="90"/>
    </xf>
    <xf numFmtId="0" fontId="0" fillId="0" borderId="1" xfId="0" applyBorder="1"/>
    <xf numFmtId="49" fontId="0" fillId="0" borderId="2" xfId="0" applyNumberFormat="1" applyBorder="1" applyAlignment="1">
      <alignment horizontal="center" vertical="center" textRotation="90"/>
    </xf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Fill="1" applyBorder="1"/>
    <xf numFmtId="14" fontId="0" fillId="0" borderId="0" xfId="0" applyNumberForma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5C5F-1641-444D-9D3F-84860EB95BE6}">
  <dimension ref="B2:O96"/>
  <sheetViews>
    <sheetView tabSelected="1" zoomScale="74" zoomScaleNormal="74" workbookViewId="0">
      <selection activeCell="R18" sqref="R18"/>
    </sheetView>
  </sheetViews>
  <sheetFormatPr baseColWidth="10" defaultRowHeight="15" x14ac:dyDescent="0.25"/>
  <cols>
    <col min="3" max="3" width="11.140625" customWidth="1"/>
    <col min="4" max="4" width="13" customWidth="1"/>
    <col min="5" max="5" width="13.7109375" customWidth="1"/>
    <col min="8" max="8" width="13" customWidth="1"/>
    <col min="9" max="9" width="12.7109375" customWidth="1"/>
    <col min="13" max="13" width="13" customWidth="1"/>
    <col min="14" max="14" width="12.7109375" customWidth="1"/>
  </cols>
  <sheetData>
    <row r="2" spans="2:15" x14ac:dyDescent="0.25">
      <c r="B2" s="1" t="s">
        <v>21</v>
      </c>
      <c r="F2" t="s">
        <v>20</v>
      </c>
      <c r="H2" s="16">
        <v>44690</v>
      </c>
    </row>
    <row r="4" spans="2:15" x14ac:dyDescent="0.25">
      <c r="B4" s="4" t="s">
        <v>4</v>
      </c>
      <c r="C4" s="4"/>
      <c r="D4" s="4"/>
      <c r="E4" s="4"/>
      <c r="F4" s="1"/>
      <c r="G4" s="4" t="s">
        <v>5</v>
      </c>
      <c r="H4" s="4"/>
      <c r="I4" s="4"/>
      <c r="J4" s="4"/>
      <c r="K4" s="1"/>
      <c r="L4" s="4" t="s">
        <v>6</v>
      </c>
      <c r="M4" s="4"/>
      <c r="N4" s="4"/>
      <c r="O4" s="4"/>
    </row>
    <row r="5" spans="2:15" x14ac:dyDescent="0.25">
      <c r="B5" s="1" t="s">
        <v>0</v>
      </c>
      <c r="C5" t="s">
        <v>7</v>
      </c>
      <c r="D5" s="1" t="s">
        <v>1</v>
      </c>
      <c r="E5" s="1" t="s">
        <v>9</v>
      </c>
      <c r="F5" s="1"/>
      <c r="G5" s="1" t="s">
        <v>0</v>
      </c>
      <c r="H5" s="1" t="s">
        <v>7</v>
      </c>
      <c r="I5" s="1" t="s">
        <v>1</v>
      </c>
      <c r="J5" s="1" t="s">
        <v>9</v>
      </c>
      <c r="K5" s="1"/>
      <c r="L5" s="1" t="s">
        <v>0</v>
      </c>
      <c r="M5" s="1" t="s">
        <v>7</v>
      </c>
      <c r="N5" s="1" t="s">
        <v>1</v>
      </c>
      <c r="O5" s="1" t="s">
        <v>9</v>
      </c>
    </row>
    <row r="6" spans="2:15" x14ac:dyDescent="0.25">
      <c r="B6" s="5" t="s">
        <v>8</v>
      </c>
      <c r="C6" s="6">
        <v>1</v>
      </c>
      <c r="D6" s="6" t="s">
        <v>2</v>
      </c>
      <c r="E6" s="6">
        <f>50.3+22.6</f>
        <v>72.900000000000006</v>
      </c>
      <c r="G6" s="5" t="s">
        <v>8</v>
      </c>
      <c r="H6" s="6">
        <v>1</v>
      </c>
      <c r="I6" s="6" t="s">
        <v>2</v>
      </c>
      <c r="J6" s="6">
        <f>49+27</f>
        <v>76</v>
      </c>
      <c r="L6" s="5" t="s">
        <v>8</v>
      </c>
      <c r="M6" s="6">
        <v>1</v>
      </c>
      <c r="N6" s="6" t="s">
        <v>2</v>
      </c>
      <c r="O6" s="6">
        <f>49.4+15</f>
        <v>64.400000000000006</v>
      </c>
    </row>
    <row r="7" spans="2:15" x14ac:dyDescent="0.25">
      <c r="B7" s="5"/>
      <c r="C7" s="6">
        <v>2</v>
      </c>
      <c r="D7" s="6" t="s">
        <v>3</v>
      </c>
      <c r="E7" s="6">
        <v>12.3</v>
      </c>
      <c r="G7" s="5"/>
      <c r="H7" s="6">
        <v>2</v>
      </c>
      <c r="I7" s="6" t="s">
        <v>3</v>
      </c>
      <c r="J7" s="6">
        <v>12.3</v>
      </c>
      <c r="L7" s="5"/>
      <c r="M7" s="6">
        <v>2</v>
      </c>
      <c r="N7" s="6" t="s">
        <v>3</v>
      </c>
      <c r="O7" s="6">
        <v>12.3</v>
      </c>
    </row>
    <row r="8" spans="2:15" x14ac:dyDescent="0.25">
      <c r="B8" s="5"/>
      <c r="C8" s="6">
        <v>3</v>
      </c>
      <c r="D8" s="6" t="s">
        <v>3</v>
      </c>
      <c r="E8" s="6">
        <v>78.400000000000006</v>
      </c>
      <c r="G8" s="5"/>
      <c r="H8" s="6">
        <v>3</v>
      </c>
      <c r="I8" s="6" t="s">
        <v>3</v>
      </c>
      <c r="J8" s="6">
        <v>78.400000000000006</v>
      </c>
      <c r="L8" s="5"/>
      <c r="M8" s="6">
        <v>3</v>
      </c>
      <c r="N8" s="6" t="s">
        <v>3</v>
      </c>
      <c r="O8" s="6">
        <v>78.400000000000006</v>
      </c>
    </row>
    <row r="9" spans="2:15" x14ac:dyDescent="0.25">
      <c r="B9" s="5"/>
      <c r="C9" s="6">
        <v>4</v>
      </c>
      <c r="D9" s="6" t="s">
        <v>2</v>
      </c>
      <c r="E9" s="6">
        <v>12.3</v>
      </c>
      <c r="G9" s="5"/>
      <c r="H9" s="6">
        <v>4</v>
      </c>
      <c r="I9" s="6" t="s">
        <v>2</v>
      </c>
      <c r="J9" s="6">
        <v>12.3</v>
      </c>
      <c r="L9" s="5"/>
      <c r="M9" s="6">
        <v>4</v>
      </c>
      <c r="N9" s="6" t="s">
        <v>2</v>
      </c>
      <c r="O9" s="6">
        <v>12.3</v>
      </c>
    </row>
    <row r="10" spans="2:15" x14ac:dyDescent="0.25">
      <c r="B10" s="5"/>
      <c r="C10" s="6">
        <v>5</v>
      </c>
      <c r="D10" s="6" t="s">
        <v>2</v>
      </c>
      <c r="E10" s="6">
        <v>78.400000000000006</v>
      </c>
      <c r="G10" s="5"/>
      <c r="H10" s="6">
        <v>5</v>
      </c>
      <c r="I10" s="6" t="s">
        <v>2</v>
      </c>
      <c r="J10" s="6">
        <v>78.400000000000006</v>
      </c>
      <c r="L10" s="5"/>
      <c r="M10" s="6">
        <v>5</v>
      </c>
      <c r="N10" s="6" t="s">
        <v>2</v>
      </c>
      <c r="O10" s="6">
        <v>78.400000000000006</v>
      </c>
    </row>
    <row r="11" spans="2:15" x14ac:dyDescent="0.25">
      <c r="B11" s="5"/>
      <c r="C11" s="6">
        <v>6</v>
      </c>
      <c r="D11" s="6" t="s">
        <v>3</v>
      </c>
      <c r="E11" s="6">
        <v>12.3</v>
      </c>
      <c r="G11" s="5"/>
      <c r="H11" s="6">
        <v>6</v>
      </c>
      <c r="I11" s="6" t="s">
        <v>3</v>
      </c>
      <c r="J11" s="6">
        <v>12.3</v>
      </c>
      <c r="L11" s="5"/>
      <c r="M11" s="6">
        <v>6</v>
      </c>
      <c r="N11" s="6" t="s">
        <v>3</v>
      </c>
      <c r="O11" s="6">
        <v>12.3</v>
      </c>
    </row>
    <row r="12" spans="2:15" x14ac:dyDescent="0.25">
      <c r="B12" s="5"/>
      <c r="C12" s="6">
        <v>7</v>
      </c>
      <c r="D12" s="6" t="s">
        <v>3</v>
      </c>
      <c r="E12" s="6">
        <v>78.400000000000006</v>
      </c>
      <c r="G12" s="5"/>
      <c r="H12" s="6">
        <v>7</v>
      </c>
      <c r="I12" s="6" t="s">
        <v>3</v>
      </c>
      <c r="J12" s="6">
        <v>78.400000000000006</v>
      </c>
      <c r="L12" s="5"/>
      <c r="M12" s="6">
        <v>7</v>
      </c>
      <c r="N12" s="6" t="s">
        <v>3</v>
      </c>
      <c r="O12" s="6">
        <v>78.400000000000006</v>
      </c>
    </row>
    <row r="13" spans="2:15" x14ac:dyDescent="0.25">
      <c r="B13" s="5"/>
      <c r="C13" s="6">
        <v>8</v>
      </c>
      <c r="D13" s="6" t="s">
        <v>2</v>
      </c>
      <c r="E13" s="6">
        <v>12.3</v>
      </c>
      <c r="G13" s="5"/>
      <c r="H13" s="6">
        <v>8</v>
      </c>
      <c r="I13" s="6" t="s">
        <v>2</v>
      </c>
      <c r="J13" s="6">
        <v>12.3</v>
      </c>
      <c r="L13" s="5"/>
      <c r="M13" s="6">
        <v>8</v>
      </c>
      <c r="N13" s="6" t="s">
        <v>2</v>
      </c>
      <c r="O13" s="6">
        <v>12.3</v>
      </c>
    </row>
    <row r="14" spans="2:15" x14ac:dyDescent="0.25">
      <c r="B14" s="5"/>
      <c r="C14" s="6">
        <v>9</v>
      </c>
      <c r="D14" s="6" t="s">
        <v>2</v>
      </c>
      <c r="E14" s="6">
        <v>78.400000000000006</v>
      </c>
      <c r="G14" s="5"/>
      <c r="H14" s="6">
        <v>9</v>
      </c>
      <c r="I14" s="6" t="s">
        <v>2</v>
      </c>
      <c r="J14" s="6">
        <v>78.400000000000006</v>
      </c>
      <c r="L14" s="5"/>
      <c r="M14" s="6">
        <v>9</v>
      </c>
      <c r="N14" s="6" t="s">
        <v>2</v>
      </c>
      <c r="O14" s="6">
        <v>78.400000000000006</v>
      </c>
    </row>
    <row r="15" spans="2:15" x14ac:dyDescent="0.25">
      <c r="B15" s="5"/>
      <c r="C15" s="6">
        <v>10</v>
      </c>
      <c r="D15" s="6" t="s">
        <v>3</v>
      </c>
      <c r="E15" s="6">
        <v>12.3</v>
      </c>
      <c r="G15" s="5"/>
      <c r="H15" s="6">
        <v>10</v>
      </c>
      <c r="I15" s="6" t="s">
        <v>3</v>
      </c>
      <c r="J15" s="6">
        <v>12.3</v>
      </c>
      <c r="L15" s="5"/>
      <c r="M15" s="6">
        <v>10</v>
      </c>
      <c r="N15" s="6" t="s">
        <v>3</v>
      </c>
      <c r="O15" s="6">
        <v>12.3</v>
      </c>
    </row>
    <row r="16" spans="2:15" x14ac:dyDescent="0.25">
      <c r="B16" s="5"/>
      <c r="C16" s="6">
        <v>11</v>
      </c>
      <c r="D16" s="6" t="s">
        <v>3</v>
      </c>
      <c r="E16" s="6">
        <v>78.400000000000006</v>
      </c>
      <c r="G16" s="5"/>
      <c r="H16" s="6">
        <v>11</v>
      </c>
      <c r="I16" s="6" t="s">
        <v>3</v>
      </c>
      <c r="J16" s="6">
        <v>78.400000000000006</v>
      </c>
      <c r="L16" s="5"/>
      <c r="M16" s="6">
        <v>11</v>
      </c>
      <c r="N16" s="6" t="s">
        <v>3</v>
      </c>
      <c r="O16" s="6">
        <v>78.400000000000006</v>
      </c>
    </row>
    <row r="17" spans="2:15" x14ac:dyDescent="0.25">
      <c r="B17" s="7"/>
      <c r="C17" s="8">
        <v>12</v>
      </c>
      <c r="D17" s="8" t="s">
        <v>2</v>
      </c>
      <c r="E17" s="8">
        <v>12.3</v>
      </c>
      <c r="G17" s="7"/>
      <c r="H17" s="8">
        <v>12</v>
      </c>
      <c r="I17" s="8" t="s">
        <v>2</v>
      </c>
      <c r="J17" s="8">
        <v>12.3</v>
      </c>
      <c r="L17" s="7"/>
      <c r="M17" s="8">
        <v>12</v>
      </c>
      <c r="N17" s="8" t="s">
        <v>2</v>
      </c>
      <c r="O17" s="8">
        <v>12.3</v>
      </c>
    </row>
    <row r="18" spans="2:15" x14ac:dyDescent="0.25">
      <c r="B18" s="9" t="s">
        <v>10</v>
      </c>
      <c r="C18" s="10">
        <v>13</v>
      </c>
      <c r="D18" s="10" t="s">
        <v>2</v>
      </c>
      <c r="E18" s="10">
        <f>61.4+15+15</f>
        <v>91.4</v>
      </c>
      <c r="G18" s="9" t="s">
        <v>10</v>
      </c>
      <c r="H18" s="10">
        <v>13</v>
      </c>
      <c r="I18" s="10" t="s">
        <v>2</v>
      </c>
      <c r="J18" s="10">
        <f>61.4+15+15</f>
        <v>91.4</v>
      </c>
      <c r="L18" s="9" t="s">
        <v>10</v>
      </c>
      <c r="M18">
        <v>13</v>
      </c>
      <c r="N18" s="11" t="s">
        <v>3</v>
      </c>
      <c r="O18">
        <f>60.9+87.7+15</f>
        <v>163.6</v>
      </c>
    </row>
    <row r="19" spans="2:15" x14ac:dyDescent="0.25">
      <c r="B19" s="5"/>
      <c r="C19" s="6">
        <v>14</v>
      </c>
      <c r="D19" s="6" t="s">
        <v>3</v>
      </c>
      <c r="E19" s="6">
        <v>16.149999999999999</v>
      </c>
      <c r="G19" s="5"/>
      <c r="H19" s="6">
        <v>14</v>
      </c>
      <c r="I19" s="6" t="s">
        <v>3</v>
      </c>
      <c r="J19" s="6">
        <v>16.149999999999999</v>
      </c>
      <c r="L19" s="5"/>
      <c r="M19">
        <v>14</v>
      </c>
      <c r="N19" s="11" t="s">
        <v>2</v>
      </c>
      <c r="O19">
        <v>16.149999999999999</v>
      </c>
    </row>
    <row r="20" spans="2:15" x14ac:dyDescent="0.25">
      <c r="B20" s="5"/>
      <c r="C20" s="6">
        <v>15</v>
      </c>
      <c r="D20" s="6" t="s">
        <v>2</v>
      </c>
      <c r="E20" s="6">
        <f>79.9+77.9</f>
        <v>157.80000000000001</v>
      </c>
      <c r="G20" s="5"/>
      <c r="H20" s="6">
        <v>15</v>
      </c>
      <c r="I20" s="6" t="s">
        <v>2</v>
      </c>
      <c r="J20" s="6">
        <f>79.9+77.9</f>
        <v>157.80000000000001</v>
      </c>
      <c r="L20" s="5"/>
      <c r="M20">
        <v>15</v>
      </c>
      <c r="N20" s="11" t="s">
        <v>3</v>
      </c>
      <c r="O20">
        <v>157.80000000000001</v>
      </c>
    </row>
    <row r="21" spans="2:15" x14ac:dyDescent="0.25">
      <c r="B21" s="5"/>
      <c r="C21" s="6">
        <v>16</v>
      </c>
      <c r="D21" s="6" t="s">
        <v>3</v>
      </c>
      <c r="E21" s="6">
        <v>16.149999999999999</v>
      </c>
      <c r="G21" s="5"/>
      <c r="H21" s="6">
        <v>16</v>
      </c>
      <c r="I21" s="6" t="s">
        <v>3</v>
      </c>
      <c r="J21" s="6">
        <v>16.149999999999999</v>
      </c>
      <c r="L21" s="5"/>
      <c r="M21">
        <v>16</v>
      </c>
      <c r="N21" s="11" t="s">
        <v>2</v>
      </c>
      <c r="O21">
        <v>16.149999999999999</v>
      </c>
    </row>
    <row r="22" spans="2:15" x14ac:dyDescent="0.25">
      <c r="B22" s="5"/>
      <c r="C22" s="6">
        <v>17</v>
      </c>
      <c r="D22" s="6" t="s">
        <v>2</v>
      </c>
      <c r="E22" s="6">
        <v>157.80000000000001</v>
      </c>
      <c r="G22" s="5"/>
      <c r="H22" s="6">
        <v>17</v>
      </c>
      <c r="I22" s="6" t="s">
        <v>2</v>
      </c>
      <c r="J22" s="6">
        <v>157.80000000000001</v>
      </c>
      <c r="L22" s="5"/>
      <c r="M22">
        <v>17</v>
      </c>
      <c r="N22" s="11" t="s">
        <v>3</v>
      </c>
      <c r="O22">
        <v>157.80000000000001</v>
      </c>
    </row>
    <row r="23" spans="2:15" x14ac:dyDescent="0.25">
      <c r="B23" s="7"/>
      <c r="C23" s="8">
        <v>18</v>
      </c>
      <c r="D23" s="8" t="s">
        <v>3</v>
      </c>
      <c r="E23" s="8">
        <v>16.149999999999999</v>
      </c>
      <c r="G23" s="7"/>
      <c r="H23" s="8">
        <v>18</v>
      </c>
      <c r="I23" s="8" t="s">
        <v>3</v>
      </c>
      <c r="J23" s="8">
        <v>16.149999999999999</v>
      </c>
      <c r="L23" s="7"/>
      <c r="M23" s="8">
        <v>18</v>
      </c>
      <c r="N23" s="12" t="s">
        <v>2</v>
      </c>
      <c r="O23" s="8">
        <v>16.149999999999999</v>
      </c>
    </row>
    <row r="24" spans="2:15" x14ac:dyDescent="0.25">
      <c r="B24" s="9" t="s">
        <v>11</v>
      </c>
      <c r="C24">
        <v>19</v>
      </c>
      <c r="D24" t="s">
        <v>2</v>
      </c>
      <c r="E24">
        <f>73.8+82.5+15</f>
        <v>171.3</v>
      </c>
      <c r="G24" s="9" t="s">
        <v>11</v>
      </c>
      <c r="H24" s="6">
        <v>19</v>
      </c>
      <c r="I24" s="11" t="s">
        <v>2</v>
      </c>
      <c r="J24">
        <f>73.8+82.5+15</f>
        <v>171.3</v>
      </c>
      <c r="L24" s="9" t="s">
        <v>11</v>
      </c>
      <c r="M24">
        <v>19</v>
      </c>
      <c r="N24" s="11" t="s">
        <v>2</v>
      </c>
      <c r="O24">
        <f>61.4+15+15</f>
        <v>91.4</v>
      </c>
    </row>
    <row r="25" spans="2:15" x14ac:dyDescent="0.25">
      <c r="B25" s="3"/>
      <c r="C25">
        <v>20</v>
      </c>
      <c r="D25" t="s">
        <v>3</v>
      </c>
      <c r="E25">
        <v>20</v>
      </c>
      <c r="G25" s="3"/>
      <c r="H25" s="6">
        <v>20</v>
      </c>
      <c r="I25" s="11" t="s">
        <v>3</v>
      </c>
      <c r="J25">
        <v>20</v>
      </c>
      <c r="L25" s="3"/>
      <c r="M25">
        <v>20</v>
      </c>
      <c r="N25" s="11" t="s">
        <v>3</v>
      </c>
      <c r="O25">
        <v>20</v>
      </c>
    </row>
    <row r="26" spans="2:15" x14ac:dyDescent="0.25">
      <c r="B26" s="3"/>
      <c r="C26">
        <v>21</v>
      </c>
      <c r="D26" t="s">
        <v>3</v>
      </c>
      <c r="E26">
        <v>63</v>
      </c>
      <c r="G26" s="3"/>
      <c r="H26" s="6">
        <v>21</v>
      </c>
      <c r="I26" s="11" t="s">
        <v>3</v>
      </c>
      <c r="J26">
        <v>63</v>
      </c>
      <c r="L26" s="3"/>
      <c r="M26">
        <v>21</v>
      </c>
      <c r="N26" s="11" t="s">
        <v>3</v>
      </c>
      <c r="O26">
        <v>63</v>
      </c>
    </row>
    <row r="27" spans="2:15" x14ac:dyDescent="0.25">
      <c r="B27" s="3"/>
      <c r="C27">
        <v>22</v>
      </c>
      <c r="D27" s="6" t="s">
        <v>2</v>
      </c>
      <c r="E27">
        <v>20</v>
      </c>
      <c r="G27" s="3"/>
      <c r="H27" s="6">
        <v>22</v>
      </c>
      <c r="I27" s="11" t="s">
        <v>2</v>
      </c>
      <c r="J27">
        <v>20</v>
      </c>
      <c r="L27" s="3"/>
      <c r="M27">
        <v>22</v>
      </c>
      <c r="N27" s="11" t="s">
        <v>2</v>
      </c>
      <c r="O27">
        <v>20</v>
      </c>
    </row>
    <row r="28" spans="2:15" x14ac:dyDescent="0.25">
      <c r="B28" s="3"/>
      <c r="C28">
        <v>23</v>
      </c>
      <c r="D28" s="6" t="s">
        <v>2</v>
      </c>
      <c r="E28">
        <v>63</v>
      </c>
      <c r="G28" s="3"/>
      <c r="H28" s="6">
        <v>23</v>
      </c>
      <c r="I28" s="11" t="s">
        <v>2</v>
      </c>
      <c r="J28">
        <v>63</v>
      </c>
      <c r="L28" s="3"/>
      <c r="M28">
        <v>23</v>
      </c>
      <c r="N28" s="11" t="s">
        <v>2</v>
      </c>
      <c r="O28">
        <v>63</v>
      </c>
    </row>
    <row r="29" spans="2:15" x14ac:dyDescent="0.25">
      <c r="B29" s="3"/>
      <c r="C29">
        <v>24</v>
      </c>
      <c r="D29" t="s">
        <v>3</v>
      </c>
      <c r="E29">
        <v>20</v>
      </c>
      <c r="G29" s="3"/>
      <c r="H29" s="6">
        <v>24</v>
      </c>
      <c r="I29" s="11" t="s">
        <v>3</v>
      </c>
      <c r="J29">
        <v>20</v>
      </c>
      <c r="L29" s="3"/>
      <c r="M29">
        <v>24</v>
      </c>
      <c r="N29" s="11" t="s">
        <v>3</v>
      </c>
      <c r="O29">
        <v>20</v>
      </c>
    </row>
    <row r="30" spans="2:15" x14ac:dyDescent="0.25">
      <c r="B30" s="3"/>
      <c r="C30">
        <v>25</v>
      </c>
      <c r="D30" t="s">
        <v>3</v>
      </c>
      <c r="E30">
        <v>63</v>
      </c>
      <c r="G30" s="3"/>
      <c r="H30" s="6">
        <v>25</v>
      </c>
      <c r="I30" s="11" t="s">
        <v>3</v>
      </c>
      <c r="J30">
        <v>63</v>
      </c>
      <c r="L30" s="3"/>
      <c r="M30">
        <v>25</v>
      </c>
      <c r="N30" s="11" t="s">
        <v>3</v>
      </c>
      <c r="O30">
        <v>63</v>
      </c>
    </row>
    <row r="31" spans="2:15" x14ac:dyDescent="0.25">
      <c r="B31" s="3"/>
      <c r="C31">
        <v>26</v>
      </c>
      <c r="D31" s="6" t="s">
        <v>2</v>
      </c>
      <c r="E31">
        <v>20</v>
      </c>
      <c r="G31" s="3"/>
      <c r="H31" s="6">
        <v>26</v>
      </c>
      <c r="I31" s="11" t="s">
        <v>2</v>
      </c>
      <c r="J31">
        <v>20</v>
      </c>
      <c r="L31" s="3"/>
      <c r="M31">
        <v>26</v>
      </c>
      <c r="N31" s="11" t="s">
        <v>2</v>
      </c>
      <c r="O31">
        <v>20</v>
      </c>
    </row>
    <row r="32" spans="2:15" x14ac:dyDescent="0.25">
      <c r="B32" s="3"/>
      <c r="C32">
        <v>27</v>
      </c>
      <c r="D32" s="6" t="s">
        <v>2</v>
      </c>
      <c r="E32">
        <v>63</v>
      </c>
      <c r="G32" s="3"/>
      <c r="H32" s="6">
        <v>27</v>
      </c>
      <c r="I32" s="11" t="s">
        <v>2</v>
      </c>
      <c r="J32">
        <v>63</v>
      </c>
      <c r="L32" s="3"/>
      <c r="M32">
        <v>27</v>
      </c>
      <c r="N32" s="11" t="s">
        <v>2</v>
      </c>
      <c r="O32">
        <v>63</v>
      </c>
    </row>
    <row r="33" spans="2:15" x14ac:dyDescent="0.25">
      <c r="B33" s="3"/>
      <c r="C33">
        <v>28</v>
      </c>
      <c r="D33" t="s">
        <v>3</v>
      </c>
      <c r="E33">
        <v>20</v>
      </c>
      <c r="G33" s="3"/>
      <c r="H33" s="6">
        <v>28</v>
      </c>
      <c r="I33" s="11" t="s">
        <v>3</v>
      </c>
      <c r="J33">
        <v>20</v>
      </c>
      <c r="L33" s="3"/>
      <c r="M33">
        <v>28</v>
      </c>
      <c r="N33" s="11" t="s">
        <v>3</v>
      </c>
      <c r="O33">
        <v>20</v>
      </c>
    </row>
    <row r="34" spans="2:15" x14ac:dyDescent="0.25">
      <c r="B34" s="3"/>
      <c r="C34">
        <v>29</v>
      </c>
      <c r="D34" t="s">
        <v>3</v>
      </c>
      <c r="E34">
        <v>63</v>
      </c>
      <c r="G34" s="3"/>
      <c r="H34" s="6">
        <v>29</v>
      </c>
      <c r="I34" s="11" t="s">
        <v>3</v>
      </c>
      <c r="J34">
        <v>63</v>
      </c>
      <c r="L34" s="3"/>
      <c r="M34">
        <v>29</v>
      </c>
      <c r="N34" s="11" t="s">
        <v>3</v>
      </c>
      <c r="O34">
        <v>63</v>
      </c>
    </row>
    <row r="35" spans="2:15" x14ac:dyDescent="0.25">
      <c r="B35" s="7"/>
      <c r="C35" s="8">
        <v>30</v>
      </c>
      <c r="D35" s="8" t="s">
        <v>2</v>
      </c>
      <c r="E35" s="8">
        <v>20</v>
      </c>
      <c r="G35" s="7"/>
      <c r="H35" s="8">
        <v>30</v>
      </c>
      <c r="I35" s="12" t="s">
        <v>2</v>
      </c>
      <c r="J35" s="8">
        <v>20</v>
      </c>
      <c r="L35" s="7"/>
      <c r="M35" s="8">
        <v>30</v>
      </c>
      <c r="N35" s="12" t="s">
        <v>2</v>
      </c>
      <c r="O35" s="8">
        <v>20</v>
      </c>
    </row>
    <row r="36" spans="2:15" x14ac:dyDescent="0.25">
      <c r="B36" s="9" t="s">
        <v>12</v>
      </c>
      <c r="C36">
        <v>31</v>
      </c>
      <c r="D36" t="s">
        <v>3</v>
      </c>
      <c r="E36">
        <f>98.5+15+15</f>
        <v>128.5</v>
      </c>
      <c r="G36" s="9" t="s">
        <v>12</v>
      </c>
      <c r="H36" s="6">
        <v>31</v>
      </c>
      <c r="I36" s="11" t="s">
        <v>2</v>
      </c>
      <c r="J36">
        <f>99.2+15+15</f>
        <v>129.19999999999999</v>
      </c>
      <c r="L36" s="9" t="s">
        <v>12</v>
      </c>
      <c r="M36">
        <v>31</v>
      </c>
      <c r="N36" s="11" t="s">
        <v>2</v>
      </c>
      <c r="O36">
        <f>98.5+15+15</f>
        <v>128.5</v>
      </c>
    </row>
    <row r="37" spans="2:15" x14ac:dyDescent="0.25">
      <c r="B37" s="3"/>
      <c r="C37">
        <v>32</v>
      </c>
      <c r="D37" t="s">
        <v>2</v>
      </c>
      <c r="E37">
        <v>12.6</v>
      </c>
      <c r="G37" s="3"/>
      <c r="H37" s="6">
        <v>32</v>
      </c>
      <c r="I37" s="11" t="s">
        <v>3</v>
      </c>
      <c r="J37">
        <v>12.6</v>
      </c>
      <c r="L37" s="3"/>
      <c r="M37">
        <v>32</v>
      </c>
      <c r="N37" s="11" t="s">
        <v>3</v>
      </c>
      <c r="O37">
        <v>12.6</v>
      </c>
    </row>
    <row r="38" spans="2:15" x14ac:dyDescent="0.25">
      <c r="B38" s="3"/>
      <c r="C38">
        <v>33</v>
      </c>
      <c r="D38" t="s">
        <v>2</v>
      </c>
      <c r="E38">
        <v>77.8</v>
      </c>
      <c r="G38" s="3"/>
      <c r="H38" s="6">
        <v>33</v>
      </c>
      <c r="I38" s="11" t="s">
        <v>3</v>
      </c>
      <c r="J38">
        <v>77.8</v>
      </c>
      <c r="L38" s="3"/>
      <c r="M38">
        <v>33</v>
      </c>
      <c r="N38" s="11" t="s">
        <v>3</v>
      </c>
      <c r="O38">
        <v>77.8</v>
      </c>
    </row>
    <row r="39" spans="2:15" x14ac:dyDescent="0.25">
      <c r="B39" s="3"/>
      <c r="C39">
        <v>34</v>
      </c>
      <c r="D39" t="s">
        <v>3</v>
      </c>
      <c r="E39">
        <v>12.6</v>
      </c>
      <c r="G39" s="3"/>
      <c r="H39" s="6">
        <v>34</v>
      </c>
      <c r="I39" s="11" t="s">
        <v>2</v>
      </c>
      <c r="J39">
        <v>12.6</v>
      </c>
      <c r="L39" s="3"/>
      <c r="M39">
        <v>34</v>
      </c>
      <c r="N39" s="11" t="s">
        <v>2</v>
      </c>
      <c r="O39">
        <v>12.6</v>
      </c>
    </row>
    <row r="40" spans="2:15" x14ac:dyDescent="0.25">
      <c r="B40" s="3"/>
      <c r="C40">
        <v>35</v>
      </c>
      <c r="D40" t="s">
        <v>3</v>
      </c>
      <c r="E40">
        <v>77.8</v>
      </c>
      <c r="G40" s="3"/>
      <c r="H40" s="6">
        <v>35</v>
      </c>
      <c r="I40" s="11" t="s">
        <v>2</v>
      </c>
      <c r="J40">
        <v>77.8</v>
      </c>
      <c r="L40" s="3"/>
      <c r="M40">
        <v>35</v>
      </c>
      <c r="N40" s="11" t="s">
        <v>2</v>
      </c>
      <c r="O40">
        <v>77.8</v>
      </c>
    </row>
    <row r="41" spans="2:15" x14ac:dyDescent="0.25">
      <c r="B41" s="3"/>
      <c r="C41">
        <v>36</v>
      </c>
      <c r="D41" t="s">
        <v>2</v>
      </c>
      <c r="E41">
        <v>12.6</v>
      </c>
      <c r="G41" s="3"/>
      <c r="H41" s="6">
        <v>36</v>
      </c>
      <c r="I41" s="11" t="s">
        <v>3</v>
      </c>
      <c r="J41">
        <v>12.6</v>
      </c>
      <c r="L41" s="3"/>
      <c r="M41">
        <v>36</v>
      </c>
      <c r="N41" s="11" t="s">
        <v>3</v>
      </c>
      <c r="O41">
        <v>12.6</v>
      </c>
    </row>
    <row r="42" spans="2:15" x14ac:dyDescent="0.25">
      <c r="B42" s="3"/>
      <c r="C42">
        <v>37</v>
      </c>
      <c r="D42" t="s">
        <v>2</v>
      </c>
      <c r="E42">
        <v>77.8</v>
      </c>
      <c r="G42" s="3"/>
      <c r="H42" s="6">
        <v>37</v>
      </c>
      <c r="I42" s="11" t="s">
        <v>3</v>
      </c>
      <c r="J42">
        <v>77.8</v>
      </c>
      <c r="L42" s="3"/>
      <c r="M42">
        <v>37</v>
      </c>
      <c r="N42" s="11" t="s">
        <v>3</v>
      </c>
      <c r="O42">
        <v>77.8</v>
      </c>
    </row>
    <row r="43" spans="2:15" x14ac:dyDescent="0.25">
      <c r="B43" s="3"/>
      <c r="C43">
        <v>38</v>
      </c>
      <c r="D43" t="s">
        <v>3</v>
      </c>
      <c r="E43">
        <v>12.6</v>
      </c>
      <c r="G43" s="3"/>
      <c r="H43" s="6">
        <v>38</v>
      </c>
      <c r="I43" s="11" t="s">
        <v>2</v>
      </c>
      <c r="J43">
        <v>12.6</v>
      </c>
      <c r="L43" s="3"/>
      <c r="M43">
        <v>38</v>
      </c>
      <c r="N43" s="11" t="s">
        <v>2</v>
      </c>
      <c r="O43">
        <v>12.6</v>
      </c>
    </row>
    <row r="44" spans="2:15" x14ac:dyDescent="0.25">
      <c r="B44" s="3"/>
      <c r="C44">
        <v>39</v>
      </c>
      <c r="D44" t="s">
        <v>3</v>
      </c>
      <c r="E44">
        <v>77.8</v>
      </c>
      <c r="G44" s="3"/>
      <c r="H44" s="6">
        <v>39</v>
      </c>
      <c r="I44" s="11" t="s">
        <v>2</v>
      </c>
      <c r="J44">
        <v>77.8</v>
      </c>
      <c r="L44" s="3"/>
      <c r="M44">
        <v>39</v>
      </c>
      <c r="N44" s="11" t="s">
        <v>2</v>
      </c>
      <c r="O44">
        <v>77.8</v>
      </c>
    </row>
    <row r="45" spans="2:15" x14ac:dyDescent="0.25">
      <c r="B45" s="7"/>
      <c r="C45" s="8">
        <v>40</v>
      </c>
      <c r="D45" s="8" t="s">
        <v>2</v>
      </c>
      <c r="E45" s="8">
        <v>12.6</v>
      </c>
      <c r="G45" s="7"/>
      <c r="H45" s="6">
        <v>40</v>
      </c>
      <c r="I45" s="12" t="s">
        <v>3</v>
      </c>
      <c r="J45" s="8">
        <v>12.6</v>
      </c>
      <c r="L45" s="7"/>
      <c r="M45" s="8">
        <v>40</v>
      </c>
      <c r="N45" s="12" t="s">
        <v>3</v>
      </c>
      <c r="O45" s="8">
        <v>12.6</v>
      </c>
    </row>
    <row r="46" spans="2:15" ht="15" customHeight="1" x14ac:dyDescent="0.25">
      <c r="B46" s="9" t="s">
        <v>15</v>
      </c>
      <c r="C46">
        <v>41</v>
      </c>
      <c r="D46" s="11" t="s">
        <v>3</v>
      </c>
      <c r="E46">
        <f>59.5+87.4+15</f>
        <v>161.9</v>
      </c>
      <c r="G46" s="9" t="s">
        <v>15</v>
      </c>
      <c r="H46" s="10">
        <v>41</v>
      </c>
      <c r="I46" s="11" t="s">
        <v>3</v>
      </c>
      <c r="J46">
        <f>61.4+15+15</f>
        <v>91.4</v>
      </c>
      <c r="L46" s="9" t="s">
        <v>15</v>
      </c>
      <c r="M46">
        <v>41</v>
      </c>
      <c r="N46" s="11" t="s">
        <v>2</v>
      </c>
      <c r="O46">
        <f>59.5+87.4+15</f>
        <v>161.9</v>
      </c>
    </row>
    <row r="47" spans="2:15" x14ac:dyDescent="0.25">
      <c r="B47" s="3"/>
      <c r="C47">
        <v>42</v>
      </c>
      <c r="D47" s="11" t="s">
        <v>2</v>
      </c>
      <c r="E47">
        <v>17.2</v>
      </c>
      <c r="G47" s="5"/>
      <c r="H47" s="6">
        <v>42</v>
      </c>
      <c r="I47" s="11" t="s">
        <v>2</v>
      </c>
      <c r="J47">
        <v>17.2</v>
      </c>
      <c r="L47" s="3"/>
      <c r="M47">
        <v>42</v>
      </c>
      <c r="N47" s="11" t="s">
        <v>3</v>
      </c>
      <c r="O47">
        <v>17.2</v>
      </c>
    </row>
    <row r="48" spans="2:15" x14ac:dyDescent="0.25">
      <c r="B48" s="3"/>
      <c r="C48">
        <v>43</v>
      </c>
      <c r="D48" s="11" t="s">
        <v>3</v>
      </c>
      <c r="E48">
        <f>78.6+76.3</f>
        <v>154.89999999999998</v>
      </c>
      <c r="G48" s="5"/>
      <c r="H48" s="6">
        <v>43</v>
      </c>
      <c r="I48" s="11" t="s">
        <v>3</v>
      </c>
      <c r="J48">
        <f>78.6+76.3</f>
        <v>154.89999999999998</v>
      </c>
      <c r="L48" s="3"/>
      <c r="M48">
        <v>43</v>
      </c>
      <c r="N48" s="11" t="s">
        <v>2</v>
      </c>
      <c r="O48">
        <v>154.9</v>
      </c>
    </row>
    <row r="49" spans="2:15" x14ac:dyDescent="0.25">
      <c r="B49" s="7"/>
      <c r="C49" s="8">
        <v>44</v>
      </c>
      <c r="D49" s="12" t="s">
        <v>2</v>
      </c>
      <c r="E49" s="8">
        <v>17.2</v>
      </c>
      <c r="G49" s="5"/>
      <c r="H49" s="6">
        <v>44</v>
      </c>
      <c r="I49" s="11" t="s">
        <v>2</v>
      </c>
      <c r="J49">
        <v>17.2</v>
      </c>
      <c r="L49" s="7"/>
      <c r="M49" s="8">
        <v>44</v>
      </c>
      <c r="N49" s="12" t="s">
        <v>3</v>
      </c>
      <c r="O49" s="8">
        <v>17.2</v>
      </c>
    </row>
    <row r="50" spans="2:15" x14ac:dyDescent="0.25">
      <c r="B50" s="9" t="s">
        <v>14</v>
      </c>
      <c r="C50">
        <v>45</v>
      </c>
      <c r="D50" s="11" t="s">
        <v>3</v>
      </c>
      <c r="E50">
        <f>74.9+15+81.1</f>
        <v>171</v>
      </c>
      <c r="G50" s="5"/>
      <c r="H50" s="6">
        <v>45</v>
      </c>
      <c r="I50" s="11" t="s">
        <v>3</v>
      </c>
      <c r="J50">
        <f>78.6+76.3</f>
        <v>154.89999999999998</v>
      </c>
      <c r="L50" s="9" t="s">
        <v>14</v>
      </c>
      <c r="M50" s="10">
        <v>45</v>
      </c>
      <c r="N50" s="15" t="s">
        <v>2</v>
      </c>
      <c r="O50" s="10">
        <f>74.9+81.1+15</f>
        <v>171</v>
      </c>
    </row>
    <row r="51" spans="2:15" x14ac:dyDescent="0.25">
      <c r="B51" s="3"/>
      <c r="C51">
        <v>46</v>
      </c>
      <c r="D51" s="11" t="s">
        <v>2</v>
      </c>
      <c r="E51">
        <v>21.7</v>
      </c>
      <c r="G51" s="7"/>
      <c r="H51" s="8">
        <v>46</v>
      </c>
      <c r="I51" s="12" t="s">
        <v>2</v>
      </c>
      <c r="J51" s="8">
        <v>17.2</v>
      </c>
      <c r="L51" s="5"/>
      <c r="M51" s="6">
        <v>46</v>
      </c>
      <c r="N51" s="11" t="s">
        <v>3</v>
      </c>
      <c r="O51" s="11">
        <v>21.7</v>
      </c>
    </row>
    <row r="52" spans="2:15" x14ac:dyDescent="0.25">
      <c r="B52" s="3"/>
      <c r="C52">
        <v>47</v>
      </c>
      <c r="D52" s="11" t="s">
        <v>2</v>
      </c>
      <c r="E52">
        <v>59.6</v>
      </c>
      <c r="G52" s="9" t="s">
        <v>14</v>
      </c>
      <c r="H52" s="6">
        <v>47</v>
      </c>
      <c r="I52" s="11" t="s">
        <v>2</v>
      </c>
      <c r="J52">
        <f>61.4+15+15</f>
        <v>91.4</v>
      </c>
      <c r="L52" s="5"/>
      <c r="M52" s="6">
        <v>47</v>
      </c>
      <c r="N52" s="11" t="s">
        <v>3</v>
      </c>
      <c r="O52" s="11">
        <v>59.6</v>
      </c>
    </row>
    <row r="53" spans="2:15" x14ac:dyDescent="0.25">
      <c r="B53" s="3"/>
      <c r="C53">
        <v>48</v>
      </c>
      <c r="D53" s="11" t="s">
        <v>3</v>
      </c>
      <c r="E53">
        <v>21.7</v>
      </c>
      <c r="G53" s="3"/>
      <c r="H53" s="6">
        <v>48</v>
      </c>
      <c r="I53" s="11" t="s">
        <v>3</v>
      </c>
      <c r="J53">
        <v>21.7</v>
      </c>
      <c r="L53" s="5"/>
      <c r="M53" s="6">
        <v>48</v>
      </c>
      <c r="N53" s="11" t="s">
        <v>2</v>
      </c>
      <c r="O53" s="11">
        <v>21.7</v>
      </c>
    </row>
    <row r="54" spans="2:15" x14ac:dyDescent="0.25">
      <c r="B54" s="3"/>
      <c r="C54">
        <v>49</v>
      </c>
      <c r="D54" s="11" t="s">
        <v>3</v>
      </c>
      <c r="E54">
        <v>59.6</v>
      </c>
      <c r="G54" s="3"/>
      <c r="H54" s="6">
        <v>49</v>
      </c>
      <c r="I54" s="11" t="s">
        <v>3</v>
      </c>
      <c r="J54">
        <v>59.6</v>
      </c>
      <c r="L54" s="5"/>
      <c r="M54" s="6">
        <v>49</v>
      </c>
      <c r="N54" s="11" t="s">
        <v>2</v>
      </c>
      <c r="O54" s="11">
        <v>59.6</v>
      </c>
    </row>
    <row r="55" spans="2:15" x14ac:dyDescent="0.25">
      <c r="B55" s="3"/>
      <c r="C55">
        <v>50</v>
      </c>
      <c r="D55" s="11" t="s">
        <v>2</v>
      </c>
      <c r="E55">
        <v>21.7</v>
      </c>
      <c r="G55" s="3"/>
      <c r="H55" s="6">
        <v>50</v>
      </c>
      <c r="I55" s="11" t="s">
        <v>2</v>
      </c>
      <c r="J55">
        <v>21.7</v>
      </c>
      <c r="L55" s="5"/>
      <c r="M55" s="6">
        <v>50</v>
      </c>
      <c r="N55" s="11" t="s">
        <v>3</v>
      </c>
      <c r="O55" s="11">
        <v>21.7</v>
      </c>
    </row>
    <row r="56" spans="2:15" x14ac:dyDescent="0.25">
      <c r="B56" s="3"/>
      <c r="C56">
        <v>51</v>
      </c>
      <c r="D56" s="11" t="s">
        <v>2</v>
      </c>
      <c r="E56">
        <v>59.6</v>
      </c>
      <c r="G56" s="3"/>
      <c r="H56" s="6">
        <v>51</v>
      </c>
      <c r="I56" s="11" t="s">
        <v>2</v>
      </c>
      <c r="J56">
        <v>59.6</v>
      </c>
      <c r="L56" s="5"/>
      <c r="M56" s="6">
        <v>51</v>
      </c>
      <c r="N56" s="11" t="s">
        <v>3</v>
      </c>
      <c r="O56" s="11">
        <v>59.6</v>
      </c>
    </row>
    <row r="57" spans="2:15" x14ac:dyDescent="0.25">
      <c r="B57" s="3"/>
      <c r="C57">
        <v>52</v>
      </c>
      <c r="D57" s="11" t="s">
        <v>3</v>
      </c>
      <c r="E57">
        <v>21.7</v>
      </c>
      <c r="G57" s="3"/>
      <c r="H57" s="6">
        <v>52</v>
      </c>
      <c r="I57" s="11" t="s">
        <v>3</v>
      </c>
      <c r="J57">
        <v>21.7</v>
      </c>
      <c r="L57" s="5"/>
      <c r="M57" s="6">
        <v>52</v>
      </c>
      <c r="N57" s="11" t="s">
        <v>2</v>
      </c>
      <c r="O57" s="11">
        <v>21.7</v>
      </c>
    </row>
    <row r="58" spans="2:15" x14ac:dyDescent="0.25">
      <c r="B58" s="3"/>
      <c r="C58">
        <v>53</v>
      </c>
      <c r="D58" s="11" t="s">
        <v>3</v>
      </c>
      <c r="E58">
        <v>59.6</v>
      </c>
      <c r="G58" s="3"/>
      <c r="H58" s="6">
        <v>53</v>
      </c>
      <c r="I58" s="11" t="s">
        <v>3</v>
      </c>
      <c r="J58">
        <v>59.6</v>
      </c>
      <c r="L58" s="5"/>
      <c r="M58" s="6">
        <v>53</v>
      </c>
      <c r="N58" s="11" t="s">
        <v>2</v>
      </c>
      <c r="O58" s="11">
        <v>59.6</v>
      </c>
    </row>
    <row r="59" spans="2:15" x14ac:dyDescent="0.25">
      <c r="B59" s="7"/>
      <c r="C59" s="8">
        <v>54</v>
      </c>
      <c r="D59" s="12" t="s">
        <v>2</v>
      </c>
      <c r="E59" s="8">
        <v>21.7</v>
      </c>
      <c r="G59" s="3"/>
      <c r="H59" s="6">
        <v>54</v>
      </c>
      <c r="I59" s="11" t="s">
        <v>2</v>
      </c>
      <c r="J59">
        <v>21.7</v>
      </c>
      <c r="L59" s="7"/>
      <c r="M59" s="8">
        <v>54</v>
      </c>
      <c r="N59" s="12" t="s">
        <v>3</v>
      </c>
      <c r="O59" s="8">
        <v>21.7</v>
      </c>
    </row>
    <row r="60" spans="2:15" ht="15" customHeight="1" x14ac:dyDescent="0.25">
      <c r="B60" s="9" t="s">
        <v>16</v>
      </c>
      <c r="C60">
        <v>55</v>
      </c>
      <c r="D60" s="11" t="s">
        <v>2</v>
      </c>
      <c r="E60">
        <f>105.6+15+15</f>
        <v>135.6</v>
      </c>
      <c r="G60" s="3"/>
      <c r="H60" s="6">
        <v>55</v>
      </c>
      <c r="I60" s="11" t="s">
        <v>2</v>
      </c>
      <c r="J60">
        <v>59.6</v>
      </c>
      <c r="L60" s="9" t="s">
        <v>16</v>
      </c>
      <c r="M60" s="10">
        <v>55</v>
      </c>
      <c r="N60" s="15" t="s">
        <v>2</v>
      </c>
      <c r="O60" s="10">
        <f>105.6+15+15</f>
        <v>135.6</v>
      </c>
    </row>
    <row r="61" spans="2:15" x14ac:dyDescent="0.25">
      <c r="B61" s="3"/>
      <c r="C61">
        <v>56</v>
      </c>
      <c r="D61" s="11" t="s">
        <v>3</v>
      </c>
      <c r="E61">
        <v>13.6</v>
      </c>
      <c r="G61" s="7"/>
      <c r="H61" s="6">
        <v>56</v>
      </c>
      <c r="I61" s="12" t="s">
        <v>3</v>
      </c>
      <c r="J61" s="8">
        <v>21.7</v>
      </c>
      <c r="L61" s="5"/>
      <c r="M61" s="6">
        <v>56</v>
      </c>
      <c r="N61" s="11" t="s">
        <v>3</v>
      </c>
      <c r="O61" s="11">
        <v>13.6</v>
      </c>
    </row>
    <row r="62" spans="2:15" x14ac:dyDescent="0.25">
      <c r="B62" s="3"/>
      <c r="C62">
        <v>57</v>
      </c>
      <c r="D62" s="11" t="s">
        <v>3</v>
      </c>
      <c r="E62">
        <v>75.900000000000006</v>
      </c>
      <c r="G62" s="9" t="s">
        <v>16</v>
      </c>
      <c r="H62" s="10">
        <v>57</v>
      </c>
      <c r="I62" s="15" t="s">
        <v>2</v>
      </c>
      <c r="J62" s="10">
        <f>104.2+15+15</f>
        <v>134.19999999999999</v>
      </c>
      <c r="L62" s="5"/>
      <c r="M62" s="6">
        <v>57</v>
      </c>
      <c r="N62" s="11" t="s">
        <v>3</v>
      </c>
      <c r="O62" s="11">
        <v>75.900000000000006</v>
      </c>
    </row>
    <row r="63" spans="2:15" x14ac:dyDescent="0.25">
      <c r="B63" s="3"/>
      <c r="C63">
        <v>58</v>
      </c>
      <c r="D63" s="11" t="s">
        <v>2</v>
      </c>
      <c r="E63">
        <v>13.6</v>
      </c>
      <c r="G63" s="5"/>
      <c r="H63" s="6">
        <v>58</v>
      </c>
      <c r="I63" s="11" t="s">
        <v>3</v>
      </c>
      <c r="J63">
        <v>13.6</v>
      </c>
      <c r="L63" s="5"/>
      <c r="M63" s="6">
        <v>58</v>
      </c>
      <c r="N63" s="11" t="s">
        <v>2</v>
      </c>
      <c r="O63" s="11">
        <v>13.6</v>
      </c>
    </row>
    <row r="64" spans="2:15" x14ac:dyDescent="0.25">
      <c r="B64" s="3"/>
      <c r="C64">
        <v>59</v>
      </c>
      <c r="D64" s="11" t="s">
        <v>2</v>
      </c>
      <c r="E64">
        <v>75.900000000000006</v>
      </c>
      <c r="G64" s="5"/>
      <c r="H64" s="6">
        <v>59</v>
      </c>
      <c r="I64" s="11" t="s">
        <v>3</v>
      </c>
      <c r="J64">
        <v>75.900000000000006</v>
      </c>
      <c r="L64" s="5"/>
      <c r="M64" s="6">
        <v>59</v>
      </c>
      <c r="N64" s="11" t="s">
        <v>2</v>
      </c>
      <c r="O64" s="11">
        <v>75.900000000000006</v>
      </c>
    </row>
    <row r="65" spans="2:15" x14ac:dyDescent="0.25">
      <c r="B65" s="3"/>
      <c r="C65">
        <v>60</v>
      </c>
      <c r="D65" s="11" t="s">
        <v>3</v>
      </c>
      <c r="E65">
        <v>13.6</v>
      </c>
      <c r="G65" s="5"/>
      <c r="H65" s="6">
        <v>60</v>
      </c>
      <c r="I65" s="11" t="s">
        <v>2</v>
      </c>
      <c r="J65">
        <v>13.6</v>
      </c>
      <c r="L65" s="5"/>
      <c r="M65" s="6">
        <v>60</v>
      </c>
      <c r="N65" s="11" t="s">
        <v>3</v>
      </c>
      <c r="O65" s="11">
        <v>13.6</v>
      </c>
    </row>
    <row r="66" spans="2:15" x14ac:dyDescent="0.25">
      <c r="B66" s="3"/>
      <c r="C66">
        <v>61</v>
      </c>
      <c r="D66" s="11" t="s">
        <v>3</v>
      </c>
      <c r="E66">
        <v>75.900000000000006</v>
      </c>
      <c r="G66" s="5"/>
      <c r="H66" s="6">
        <v>61</v>
      </c>
      <c r="I66" s="11" t="s">
        <v>2</v>
      </c>
      <c r="J66">
        <v>75.900000000000006</v>
      </c>
      <c r="L66" s="5"/>
      <c r="M66" s="6">
        <v>61</v>
      </c>
      <c r="N66" s="11" t="s">
        <v>3</v>
      </c>
      <c r="O66" s="11">
        <v>75.900000000000006</v>
      </c>
    </row>
    <row r="67" spans="2:15" x14ac:dyDescent="0.25">
      <c r="B67" s="7"/>
      <c r="C67" s="8">
        <v>62</v>
      </c>
      <c r="D67" s="12" t="s">
        <v>2</v>
      </c>
      <c r="E67" s="8">
        <v>13.6</v>
      </c>
      <c r="G67" s="5"/>
      <c r="H67" s="6">
        <v>62</v>
      </c>
      <c r="I67" s="11" t="s">
        <v>3</v>
      </c>
      <c r="J67">
        <v>13.6</v>
      </c>
      <c r="L67" s="7"/>
      <c r="M67" s="8">
        <v>62</v>
      </c>
      <c r="N67" s="12" t="s">
        <v>2</v>
      </c>
      <c r="O67" s="8">
        <v>13.6</v>
      </c>
    </row>
    <row r="68" spans="2:15" x14ac:dyDescent="0.25">
      <c r="B68" s="9" t="s">
        <v>17</v>
      </c>
      <c r="C68">
        <v>63</v>
      </c>
      <c r="D68" s="11" t="s">
        <v>2</v>
      </c>
      <c r="E68">
        <f>61.4+15+15</f>
        <v>91.4</v>
      </c>
      <c r="G68" s="5"/>
      <c r="H68" s="6">
        <v>63</v>
      </c>
      <c r="I68" s="11" t="s">
        <v>3</v>
      </c>
      <c r="J68">
        <v>75.900000000000006</v>
      </c>
      <c r="L68" s="9" t="s">
        <v>17</v>
      </c>
      <c r="M68" s="6">
        <v>63</v>
      </c>
      <c r="N68" s="11" t="s">
        <v>3</v>
      </c>
      <c r="O68" s="6">
        <f>57.5+86.4+15</f>
        <v>158.9</v>
      </c>
    </row>
    <row r="69" spans="2:15" x14ac:dyDescent="0.25">
      <c r="B69" s="3"/>
      <c r="C69">
        <v>64</v>
      </c>
      <c r="D69" s="11" t="s">
        <v>3</v>
      </c>
      <c r="E69">
        <v>19.2</v>
      </c>
      <c r="G69" s="7"/>
      <c r="H69" s="6">
        <v>64</v>
      </c>
      <c r="I69" s="12" t="s">
        <v>2</v>
      </c>
      <c r="J69" s="8">
        <v>13.6</v>
      </c>
      <c r="L69" s="3"/>
      <c r="M69" s="6">
        <v>64</v>
      </c>
      <c r="N69" s="11" t="s">
        <v>2</v>
      </c>
      <c r="O69" s="11">
        <v>19.2</v>
      </c>
    </row>
    <row r="70" spans="2:15" x14ac:dyDescent="0.25">
      <c r="B70" s="3"/>
      <c r="C70">
        <v>65</v>
      </c>
      <c r="D70" s="11" t="s">
        <v>2</v>
      </c>
      <c r="E70">
        <f>73.1+75.9</f>
        <v>149</v>
      </c>
      <c r="G70" s="9" t="s">
        <v>17</v>
      </c>
      <c r="H70" s="10">
        <v>65</v>
      </c>
      <c r="I70" s="11" t="s">
        <v>2</v>
      </c>
      <c r="J70">
        <f>61.4+15+15</f>
        <v>91.4</v>
      </c>
      <c r="L70" s="3"/>
      <c r="M70">
        <v>65</v>
      </c>
      <c r="N70" s="11" t="s">
        <v>3</v>
      </c>
      <c r="O70" s="11">
        <v>149</v>
      </c>
    </row>
    <row r="71" spans="2:15" x14ac:dyDescent="0.25">
      <c r="B71" s="7"/>
      <c r="C71" s="8">
        <v>66</v>
      </c>
      <c r="D71" s="12" t="s">
        <v>3</v>
      </c>
      <c r="E71" s="8">
        <v>19.2</v>
      </c>
      <c r="G71" s="3"/>
      <c r="H71" s="6">
        <v>66</v>
      </c>
      <c r="I71" s="11" t="s">
        <v>3</v>
      </c>
      <c r="J71">
        <v>19.2</v>
      </c>
      <c r="L71" s="7"/>
      <c r="M71" s="8">
        <v>66</v>
      </c>
      <c r="N71" s="12" t="s">
        <v>2</v>
      </c>
      <c r="O71" s="8">
        <v>19.2</v>
      </c>
    </row>
    <row r="72" spans="2:15" x14ac:dyDescent="0.25">
      <c r="B72" s="9" t="s">
        <v>13</v>
      </c>
      <c r="C72">
        <v>67</v>
      </c>
      <c r="D72" s="11" t="s">
        <v>2</v>
      </c>
      <c r="E72">
        <f>76.5+15+78.7</f>
        <v>170.2</v>
      </c>
      <c r="G72" s="3"/>
      <c r="H72" s="6">
        <v>67</v>
      </c>
      <c r="I72" s="11" t="s">
        <v>2</v>
      </c>
      <c r="J72">
        <f>73.1+75.9</f>
        <v>149</v>
      </c>
      <c r="L72" s="9" t="s">
        <v>13</v>
      </c>
      <c r="M72" s="10">
        <v>67</v>
      </c>
      <c r="N72" s="15" t="s">
        <v>2</v>
      </c>
      <c r="O72" s="10">
        <f>61.4+15+15</f>
        <v>91.4</v>
      </c>
    </row>
    <row r="73" spans="2:15" x14ac:dyDescent="0.25">
      <c r="B73" s="3"/>
      <c r="C73">
        <v>68</v>
      </c>
      <c r="D73" s="11" t="s">
        <v>3</v>
      </c>
      <c r="E73">
        <v>24.8</v>
      </c>
      <c r="G73" s="7"/>
      <c r="H73" s="6">
        <v>68</v>
      </c>
      <c r="I73" s="12" t="s">
        <v>3</v>
      </c>
      <c r="J73" s="8">
        <v>19.2</v>
      </c>
      <c r="L73" s="5"/>
      <c r="M73" s="6">
        <v>68</v>
      </c>
      <c r="N73" s="11" t="s">
        <v>3</v>
      </c>
      <c r="O73" s="11">
        <v>24.8</v>
      </c>
    </row>
    <row r="74" spans="2:15" ht="15" customHeight="1" x14ac:dyDescent="0.25">
      <c r="B74" s="3"/>
      <c r="C74">
        <v>69</v>
      </c>
      <c r="D74" s="11" t="s">
        <v>3</v>
      </c>
      <c r="E74">
        <v>53.4</v>
      </c>
      <c r="G74" s="9" t="s">
        <v>13</v>
      </c>
      <c r="H74" s="10">
        <v>69</v>
      </c>
      <c r="I74" s="11" t="s">
        <v>2</v>
      </c>
      <c r="J74">
        <f>76.5+78.7+15</f>
        <v>170.2</v>
      </c>
      <c r="L74" s="5"/>
      <c r="M74" s="6">
        <v>69</v>
      </c>
      <c r="N74" s="11" t="s">
        <v>3</v>
      </c>
      <c r="O74" s="11">
        <v>53.4</v>
      </c>
    </row>
    <row r="75" spans="2:15" x14ac:dyDescent="0.25">
      <c r="B75" s="3"/>
      <c r="C75" s="6">
        <v>70</v>
      </c>
      <c r="D75" s="11" t="s">
        <v>2</v>
      </c>
      <c r="E75">
        <v>24.8</v>
      </c>
      <c r="G75" s="3"/>
      <c r="H75" s="6">
        <v>70</v>
      </c>
      <c r="I75" s="11" t="s">
        <v>3</v>
      </c>
      <c r="J75">
        <v>24.8</v>
      </c>
      <c r="L75" s="5"/>
      <c r="M75" s="6">
        <v>70</v>
      </c>
      <c r="N75" s="11" t="s">
        <v>2</v>
      </c>
      <c r="O75" s="11">
        <v>24.8</v>
      </c>
    </row>
    <row r="76" spans="2:15" x14ac:dyDescent="0.25">
      <c r="B76" s="3"/>
      <c r="C76">
        <v>71</v>
      </c>
      <c r="D76" s="11" t="s">
        <v>2</v>
      </c>
      <c r="E76">
        <v>53.4</v>
      </c>
      <c r="G76" s="3"/>
      <c r="H76" s="6">
        <v>71</v>
      </c>
      <c r="I76" s="11" t="s">
        <v>3</v>
      </c>
      <c r="J76">
        <v>53.4</v>
      </c>
      <c r="L76" s="5"/>
      <c r="M76" s="6">
        <v>71</v>
      </c>
      <c r="N76" s="11" t="s">
        <v>2</v>
      </c>
      <c r="O76" s="11">
        <v>53.4</v>
      </c>
    </row>
    <row r="77" spans="2:15" x14ac:dyDescent="0.25">
      <c r="B77" s="3"/>
      <c r="C77">
        <v>72</v>
      </c>
      <c r="D77" s="11" t="s">
        <v>3</v>
      </c>
      <c r="E77">
        <v>24.8</v>
      </c>
      <c r="G77" s="3"/>
      <c r="H77" s="6">
        <v>72</v>
      </c>
      <c r="I77" s="11" t="s">
        <v>2</v>
      </c>
      <c r="J77">
        <v>24.8</v>
      </c>
      <c r="L77" s="5"/>
      <c r="M77" s="6">
        <v>72</v>
      </c>
      <c r="N77" s="11" t="s">
        <v>3</v>
      </c>
      <c r="O77" s="11">
        <v>24.8</v>
      </c>
    </row>
    <row r="78" spans="2:15" x14ac:dyDescent="0.25">
      <c r="B78" s="3"/>
      <c r="C78">
        <v>73</v>
      </c>
      <c r="D78" s="11" t="s">
        <v>3</v>
      </c>
      <c r="E78">
        <v>53.4</v>
      </c>
      <c r="G78" s="3"/>
      <c r="H78" s="6">
        <v>73</v>
      </c>
      <c r="I78" s="11" t="s">
        <v>2</v>
      </c>
      <c r="J78">
        <v>53.4</v>
      </c>
      <c r="L78" s="5"/>
      <c r="M78" s="6">
        <v>73</v>
      </c>
      <c r="N78" s="11" t="s">
        <v>3</v>
      </c>
      <c r="O78" s="11">
        <v>53.4</v>
      </c>
    </row>
    <row r="79" spans="2:15" x14ac:dyDescent="0.25">
      <c r="B79" s="7"/>
      <c r="C79" s="8">
        <v>74</v>
      </c>
      <c r="D79" s="12" t="s">
        <v>2</v>
      </c>
      <c r="E79" s="8">
        <v>24.8</v>
      </c>
      <c r="G79" s="3"/>
      <c r="H79" s="6">
        <v>74</v>
      </c>
      <c r="I79" s="11" t="s">
        <v>3</v>
      </c>
      <c r="J79">
        <v>24.8</v>
      </c>
      <c r="L79" s="7"/>
      <c r="M79" s="8">
        <v>74</v>
      </c>
      <c r="N79" s="12" t="s">
        <v>2</v>
      </c>
      <c r="O79" s="8">
        <v>24.8</v>
      </c>
    </row>
    <row r="80" spans="2:15" x14ac:dyDescent="0.25">
      <c r="B80" s="14" t="s">
        <v>13</v>
      </c>
      <c r="C80">
        <v>75</v>
      </c>
      <c r="D80" s="11" t="s">
        <v>3</v>
      </c>
      <c r="E80">
        <f>1895.2+15+15</f>
        <v>1925.2</v>
      </c>
      <c r="G80" s="3"/>
      <c r="H80" s="6">
        <v>75</v>
      </c>
      <c r="I80" s="11" t="s">
        <v>3</v>
      </c>
      <c r="J80">
        <v>53.4</v>
      </c>
      <c r="L80" s="2" t="s">
        <v>13</v>
      </c>
      <c r="M80">
        <v>75</v>
      </c>
      <c r="N80" s="11" t="s">
        <v>2</v>
      </c>
      <c r="O80">
        <f>1851.4+16+51.1</f>
        <v>1918.5</v>
      </c>
    </row>
    <row r="81" spans="2:15" x14ac:dyDescent="0.25">
      <c r="B81" s="13" t="s">
        <v>17</v>
      </c>
      <c r="C81">
        <v>76</v>
      </c>
      <c r="D81" s="11" t="s">
        <v>3</v>
      </c>
      <c r="E81">
        <v>46.5</v>
      </c>
      <c r="G81" s="5"/>
      <c r="H81" s="6">
        <v>76</v>
      </c>
      <c r="I81" s="11" t="s">
        <v>2</v>
      </c>
      <c r="J81" s="6">
        <v>24.8</v>
      </c>
      <c r="L81" s="2" t="s">
        <v>16</v>
      </c>
      <c r="M81">
        <v>76</v>
      </c>
      <c r="N81" s="11" t="s">
        <v>2</v>
      </c>
      <c r="O81">
        <f>71.2+22.6</f>
        <v>93.800000000000011</v>
      </c>
    </row>
    <row r="82" spans="2:15" x14ac:dyDescent="0.25">
      <c r="B82" s="13" t="s">
        <v>16</v>
      </c>
      <c r="C82">
        <v>77</v>
      </c>
      <c r="D82" s="11" t="s">
        <v>3</v>
      </c>
      <c r="E82">
        <v>46.5</v>
      </c>
      <c r="G82" s="8"/>
      <c r="H82" s="8"/>
      <c r="I82" s="8"/>
      <c r="J82" s="8">
        <f>2663.4+20</f>
        <v>2683.4</v>
      </c>
      <c r="L82" s="2" t="s">
        <v>14</v>
      </c>
      <c r="M82">
        <v>77</v>
      </c>
      <c r="N82" s="11" t="s">
        <v>3</v>
      </c>
      <c r="O82">
        <v>88</v>
      </c>
    </row>
    <row r="83" spans="2:15" x14ac:dyDescent="0.25">
      <c r="B83" s="13" t="s">
        <v>14</v>
      </c>
      <c r="C83" s="6">
        <v>78</v>
      </c>
      <c r="D83" s="11" t="s">
        <v>3</v>
      </c>
      <c r="E83">
        <v>88</v>
      </c>
      <c r="I83" t="s">
        <v>18</v>
      </c>
      <c r="J83">
        <f>SUM(J6:J82)</f>
        <v>6806.1499999999978</v>
      </c>
      <c r="L83" s="2" t="s">
        <v>15</v>
      </c>
      <c r="M83">
        <v>78</v>
      </c>
      <c r="N83" s="11" t="s">
        <v>3</v>
      </c>
      <c r="O83">
        <v>46.5</v>
      </c>
    </row>
    <row r="84" spans="2:15" x14ac:dyDescent="0.25">
      <c r="B84" s="13" t="s">
        <v>15</v>
      </c>
      <c r="C84">
        <v>79</v>
      </c>
      <c r="D84" s="11" t="s">
        <v>3</v>
      </c>
      <c r="E84">
        <v>46.5</v>
      </c>
      <c r="L84" s="2" t="s">
        <v>12</v>
      </c>
      <c r="M84">
        <v>79</v>
      </c>
      <c r="N84" s="11" t="s">
        <v>3</v>
      </c>
      <c r="O84">
        <v>46.5</v>
      </c>
    </row>
    <row r="85" spans="2:15" x14ac:dyDescent="0.25">
      <c r="B85" s="13" t="s">
        <v>12</v>
      </c>
      <c r="C85">
        <v>80</v>
      </c>
      <c r="D85" s="11" t="s">
        <v>3</v>
      </c>
      <c r="E85">
        <v>46.5</v>
      </c>
      <c r="L85" s="2" t="s">
        <v>11</v>
      </c>
      <c r="M85">
        <v>80</v>
      </c>
      <c r="N85" s="11" t="s">
        <v>2</v>
      </c>
      <c r="O85">
        <v>83.2</v>
      </c>
    </row>
    <row r="86" spans="2:15" x14ac:dyDescent="0.25">
      <c r="B86" s="13" t="s">
        <v>11</v>
      </c>
      <c r="C86">
        <v>81</v>
      </c>
      <c r="D86" s="11" t="s">
        <v>3</v>
      </c>
      <c r="E86">
        <v>83.2</v>
      </c>
      <c r="L86" s="2" t="s">
        <v>8</v>
      </c>
      <c r="M86">
        <v>81</v>
      </c>
      <c r="N86" s="11" t="s">
        <v>2</v>
      </c>
      <c r="O86">
        <v>93</v>
      </c>
    </row>
    <row r="87" spans="2:15" x14ac:dyDescent="0.25">
      <c r="B87" s="13" t="s">
        <v>10</v>
      </c>
      <c r="C87">
        <v>82</v>
      </c>
      <c r="D87" s="11" t="s">
        <v>3</v>
      </c>
      <c r="E87">
        <v>46.5</v>
      </c>
      <c r="L87" s="8"/>
      <c r="M87" s="8"/>
      <c r="N87" s="8"/>
      <c r="O87" s="8">
        <v>42.4</v>
      </c>
    </row>
    <row r="88" spans="2:15" x14ac:dyDescent="0.25">
      <c r="B88" s="13" t="s">
        <v>8</v>
      </c>
      <c r="C88">
        <v>83</v>
      </c>
      <c r="D88" s="11" t="s">
        <v>3</v>
      </c>
      <c r="E88">
        <v>46.5</v>
      </c>
      <c r="N88" s="11" t="s">
        <v>18</v>
      </c>
      <c r="O88">
        <f>SUM(O6:O87)</f>
        <v>6482.7499999999982</v>
      </c>
    </row>
    <row r="89" spans="2:15" x14ac:dyDescent="0.25">
      <c r="B89" s="8"/>
      <c r="C89" s="8"/>
      <c r="D89" s="8"/>
      <c r="E89" s="8">
        <v>42.5</v>
      </c>
    </row>
    <row r="90" spans="2:15" x14ac:dyDescent="0.25">
      <c r="D90" s="11" t="s">
        <v>18</v>
      </c>
      <c r="E90">
        <f>SUM(E6:E89)</f>
        <v>6516.2499999999982</v>
      </c>
      <c r="F90" s="6"/>
    </row>
    <row r="96" spans="2:15" x14ac:dyDescent="0.25">
      <c r="C96" t="s">
        <v>19</v>
      </c>
      <c r="E96">
        <v>6520.7</v>
      </c>
      <c r="J96">
        <v>6810</v>
      </c>
      <c r="O96">
        <v>6488.5</v>
      </c>
    </row>
  </sheetData>
  <mergeCells count="30">
    <mergeCell ref="L68:L71"/>
    <mergeCell ref="L72:L79"/>
    <mergeCell ref="G62:G69"/>
    <mergeCell ref="G70:G73"/>
    <mergeCell ref="G74:G81"/>
    <mergeCell ref="L18:L23"/>
    <mergeCell ref="L24:L35"/>
    <mergeCell ref="L36:L45"/>
    <mergeCell ref="L46:L49"/>
    <mergeCell ref="L50:L59"/>
    <mergeCell ref="L60:L67"/>
    <mergeCell ref="G18:G23"/>
    <mergeCell ref="G24:G35"/>
    <mergeCell ref="G36:G45"/>
    <mergeCell ref="G46:G51"/>
    <mergeCell ref="G52:G61"/>
    <mergeCell ref="B18:B23"/>
    <mergeCell ref="B24:B35"/>
    <mergeCell ref="B36:B45"/>
    <mergeCell ref="B46:B49"/>
    <mergeCell ref="B50:B59"/>
    <mergeCell ref="B60:B67"/>
    <mergeCell ref="B68:B71"/>
    <mergeCell ref="B72:B79"/>
    <mergeCell ref="B6:B17"/>
    <mergeCell ref="B4:E4"/>
    <mergeCell ref="G4:J4"/>
    <mergeCell ref="L4:O4"/>
    <mergeCell ref="L6:L17"/>
    <mergeCell ref="G6:G1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Reichelt, Oskar</dc:creator>
  <cp:lastModifiedBy>Reichelt, Oskar</cp:lastModifiedBy>
  <dcterms:created xsi:type="dcterms:W3CDTF">2022-05-02T15:05:15Z</dcterms:created>
  <dcterms:modified xsi:type="dcterms:W3CDTF">2022-05-09T09:39:20Z</dcterms:modified>
</cp:coreProperties>
</file>