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D:\courses\Data Analysis 26-27\7-Introducation to Data Fields (Excel)\11_Demos_and_Workbooks\10_Projects_and_Demos\PWC\"/>
    </mc:Choice>
  </mc:AlternateContent>
  <xr:revisionPtr revIDLastSave="0" documentId="13_ncr:1_{C9B14463-1030-4762-8CBF-91F089B0DE5B}" xr6:coauthVersionLast="47" xr6:coauthVersionMax="47" xr10:uidLastSave="{00000000-0000-0000-0000-000000000000}"/>
  <bookViews>
    <workbookView xWindow="-108" yWindow="-108" windowWidth="23256" windowHeight="12456" xr2:uid="{B957AA41-0AAB-4C84-BFCA-68CC2E874E78}"/>
  </bookViews>
  <sheets>
    <sheet name="00_Home_Portal" sheetId="28" r:id="rId1"/>
    <sheet name="01_Business_Domains" sheetId="7" r:id="rId2"/>
    <sheet name="02_Metadata_&amp;_KPI_Catalog" sheetId="8" r:id="rId3"/>
    <sheet name="03_CallCenter_Cockpit" sheetId="24" r:id="rId4"/>
    <sheet name="04_CustomerRetention_Cockpit" sheetId="25" r:id="rId5"/>
    <sheet name="05_DiversityInclusion_Cockpit" sheetId="26" r:id="rId6"/>
    <sheet name="Staging_Pivots" sheetId="27" r:id="rId7"/>
  </sheets>
  <functionGroups builtInGroupCount="19"/>
  <calcPr calcId="191029"/>
  <pivotCaches>
    <pivotCache cacheId="0" r:id="rId8"/>
    <pivotCache cacheId="1" r:id="rId9"/>
  </pivotCaches>
  <extLst>
    <ext xmlns:x15="http://schemas.microsoft.com/office/spreadsheetml/2010/11/main" uri="{841E416B-1EF1-43b6-AB56-02D37102CBD5}">
      <x15:pivotCaches>
        <pivotCache cacheId="2" r:id="rId10"/>
        <pivotCache cacheId="3" r:id="rId11"/>
        <pivotCache cacheId="4" r:id="rId12"/>
      </x15:pivotCaches>
    </ext>
    <ext xmlns:x15="http://schemas.microsoft.com/office/spreadsheetml/2010/11/main" uri="{983426D0-5260-488c-9760-48F4B6AC55F4}">
      <x15:pivotTableReferences>
        <x15:pivotTableReference r:id="rId13"/>
        <x15:pivotTableReference r:id="rId14"/>
        <x15:pivotTableReference r:id="rId15"/>
      </x15:pivotTableReference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Fact_Calls_96d10397-13f1-4206-b443-34aeba5a3a44" name="Fact_Calls" connection="Query - Fact_Calls"/>
          <x15:modelTable id="Fact_Churn_499e3947-6d0b-4713-9663-f307687664d5" name="Fact_Churn" connection="Query - Fact_Churn"/>
          <x15:modelTable id="Dim_EmployeeCensus_5cb6b34b-4df3-46a1-b0bb-0d1a013f56c2" name="Dim_EmployeeCensus" connection="Query - Dim_EmployeeCensus"/>
          <x15:modelTable id="Dim_CareerLadder_abf9654b-621a-4c0b-a980-7d1013d1ac55" name="Dim_CareerLadder" connection="Query - Dim_CareerLadder"/>
          <x15:modelTable id="Dim_NationalityCensus_cfbff877-49a7-40b1-8789-d96b25698a6c" name="Dim_NationalityCensus" connection="Query - Dim_NationalityCensus"/>
          <x15:modelTable id="Dim_PRA_Equity_640f4d23-bdb9-40f7-a837-fb501c2d3323" name="Dim_PRA_Equity" connection="Query - Dim_PRA_Equity"/>
          <x15:modelTable id="Fact_Employees_a6e06197-52c7-4976-9859-20d8ea8c44ce" name="Fact_Employees" connection="Query - Fact_Employees"/>
          <x15:modelTable id="DimAgent_adffbc4d-cfe5-4bd6-a34e-fbdae2de273d" name="DimAgent" connection="Query - DimAgent"/>
          <x15:modelTable id="DimTopic_d97bca78-987f-4f3d-9ff7-fed100f4edde" name="DimTopic" connection="Query - DimTopic"/>
          <x15:modelTable id="DimDepartment_1dd6f6b6-5bef-4039-99ce-b6f826fdcb19" name="DimDepartment" connection="Query - DimDepartment"/>
          <x15:modelTable id="DimContract_c9475493-9c22-4009-a5f3-11268fa6b651" name="DimContract" connection="Query - DimContract"/>
          <x15:modelTable id="DimDate_ab8c14ea-6b45-4fa4-8c10-7f19b5faba1a" name="DimDate" connection="Query - DimDate"/>
          <x15:modelTable id="A" name="_Measures" connection="Connection"/>
        </x15:modelTables>
        <x15:modelRelationships>
          <x15:modelRelationship fromTable="Fact_Employees" fromColumn="Department" toTable="DimDepartment" toColumn="Department"/>
          <x15:modelRelationship fromTable="Fact_Employees" fromColumn="Department" toTable="Dim_PRA_Equity" toColumn="Department"/>
          <x15:modelRelationship fromTable="Fact_Employees" fromColumn="Nationality" toTable="Dim_NationalityCensus" toColumn="Nationality"/>
          <x15:modelRelationship fromTable="Fact_Employees" fromColumn="Job Level after FY21 promotions" toTable="Dim_CareerLadder" toColumn="Base_Job_Level"/>
          <x15:modelRelationship fromTable="Fact_Calls" fromColumn="Agent" toTable="DimAgent" toColumn="Agent"/>
          <x15:modelRelationship fromTable="Fact_Calls" fromColumn="Date" toTable="DimDate" toColumn="Date"/>
          <x15:modelRelationship fromTable="Fact_Calls" fromColumn="Topic" toTable="DimTopic" toColumn="Topic"/>
          <x15:modelRelationship fromTable="Fact_Churn" fromColumn="Contract" toTable="DimContract" toColumn="Contract"/>
          <x15:modelRelationship fromTable="Dim_EmployeeCensus" fromColumn="Employee ID" toTable="Fact_Employees" toColumn="Employee_ID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AE65" i="26" l="1"/>
  <c r="AB65" i="25"/>
  <c r="AD65" i="26"/>
  <c r="AA65" i="25"/>
  <c r="AC65" i="26"/>
  <c r="AB65" i="26"/>
  <c r="AA65" i="26"/>
  <c r="AE65" i="25"/>
  <c r="AD65" i="25"/>
  <c r="AC65" i="25"/>
  <c r="AD65" i="24"/>
  <c r="AC65" i="24"/>
  <c r="AA65" i="24"/>
  <c r="AB65" i="24"/>
  <c r="AE65" i="2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CCF3B9C-BFC1-49A3-B885-819AD160A2CA}" name="Connection" type="104" refreshedVersion="0" background="1">
    <extLst>
      <ext xmlns:x15="http://schemas.microsoft.com/office/spreadsheetml/2010/11/main" uri="{DE250136-89BD-433C-8126-D09CA5730AF9}">
        <x15:connection id="A"/>
      </ext>
    </extLst>
  </connection>
  <connection id="2" xr16:uid="{5EBB87B0-C579-4C14-BD7C-865308B60669}" name="Query - Dim_CareerLadder" description="Connection to the 'Dim_CareerLadder' query in the workbook." type="100" refreshedVersion="8" minRefreshableVersion="5">
    <extLst>
      <ext xmlns:x15="http://schemas.microsoft.com/office/spreadsheetml/2010/11/main" uri="{DE250136-89BD-433C-8126-D09CA5730AF9}">
        <x15:connection id="a8fef65c-ff7d-4c39-84ac-c2e83d45b27a">
          <x15:oledbPr connection="Provider=Microsoft.Mashup.OleDb.1;Data Source=$Workbook$;Location=Dim_CareerLadder;Extended Properties=&quot;&quot;">
            <x15:dbTables>
              <x15:dbTable name="Dim_CareerLadder"/>
            </x15:dbTables>
          </x15:oledbPr>
        </x15:connection>
      </ext>
    </extLst>
  </connection>
  <connection id="3" xr16:uid="{9AD21CBF-7ACA-42C5-9F2E-11E4C33495F8}" name="Query - Dim_EmployeeCensus" description="Connection to the 'Dim_EmployeeCensus' query in the workbook." type="100" refreshedVersion="8" minRefreshableVersion="5">
    <extLst>
      <ext xmlns:x15="http://schemas.microsoft.com/office/spreadsheetml/2010/11/main" uri="{DE250136-89BD-433C-8126-D09CA5730AF9}">
        <x15:connection id="fc1cd4c6-c31b-48a6-a892-3bfb8bc3a760">
          <x15:oledbPr connection="Provider=Microsoft.Mashup.OleDb.1;Data Source=$Workbook$;Location=Dim_EmployeeCensus;Extended Properties=&quot;&quot;">
            <x15:dbTables>
              <x15:dbTable name="Dim_EmployeeCensus"/>
            </x15:dbTables>
          </x15:oledbPr>
        </x15:connection>
      </ext>
    </extLst>
  </connection>
  <connection id="4" xr16:uid="{1A235FFF-253E-4F82-83B6-02AD67D2E89B}" name="Query - Dim_NationalityCensus" description="Connection to the 'Dim_NationalityCensus' query in the workbook." type="100" refreshedVersion="8" minRefreshableVersion="5">
    <extLst>
      <ext xmlns:x15="http://schemas.microsoft.com/office/spreadsheetml/2010/11/main" uri="{DE250136-89BD-433C-8126-D09CA5730AF9}">
        <x15:connection id="5b6abd45-17ad-4438-bf65-5ed832e15c04">
          <x15:oledbPr connection="Provider=Microsoft.Mashup.OleDb.1;Data Source=$Workbook$;Location=Dim_NationalityCensus;Extended Properties=&quot;&quot;">
            <x15:dbTables>
              <x15:dbTable name="Dim_NationalityCensus"/>
            </x15:dbTables>
          </x15:oledbPr>
        </x15:connection>
      </ext>
    </extLst>
  </connection>
  <connection id="5" xr16:uid="{7002DF5B-4564-481A-99EC-D9A2E754BD65}" name="Query - Dim_PRA_Equity" description="Connection to the 'Dim_PRA_Equity' query in the workbook." type="100" refreshedVersion="8" minRefreshableVersion="5">
    <extLst>
      <ext xmlns:x15="http://schemas.microsoft.com/office/spreadsheetml/2010/11/main" uri="{DE250136-89BD-433C-8126-D09CA5730AF9}">
        <x15:connection id="cad93c5f-1bc8-407e-a979-60fb50e8a2be"/>
      </ext>
    </extLst>
  </connection>
  <connection id="6" xr16:uid="{D8A23FF4-77A7-4479-B8F7-2FAFB12AD0C6}" name="Query - DimAgent" description="Connection to the 'DimAgent' query in the workbook." type="100" refreshedVersion="8" minRefreshableVersion="5">
    <extLst>
      <ext xmlns:x15="http://schemas.microsoft.com/office/spreadsheetml/2010/11/main" uri="{DE250136-89BD-433C-8126-D09CA5730AF9}">
        <x15:connection id="4ffb5ef2-04eb-4393-aaf3-1e8fbffc2ca5">
          <x15:oledbPr connection="Provider=Microsoft.Mashup.OleDb.1;Data Source=$Workbook$;Location=DimAgent;Extended Properties=&quot;&quot;">
            <x15:dbTables>
              <x15:dbTable name="DimAgent"/>
            </x15:dbTables>
          </x15:oledbPr>
        </x15:connection>
      </ext>
    </extLst>
  </connection>
  <connection id="7" xr16:uid="{F3FB46E1-8EAB-4B25-AF66-E6F0FC5A5D03}" name="Query - DimContract" description="Connection to the 'DimContract' query in the workbook." type="100" refreshedVersion="8" minRefreshableVersion="5">
    <extLst>
      <ext xmlns:x15="http://schemas.microsoft.com/office/spreadsheetml/2010/11/main" uri="{DE250136-89BD-433C-8126-D09CA5730AF9}">
        <x15:connection id="9051c665-df9e-4545-a6e9-3901b86b823f">
          <x15:oledbPr connection="Provider=Microsoft.Mashup.OleDb.1;Data Source=$Workbook$;Location=DimContract;Extended Properties=&quot;&quot;">
            <x15:dbTables>
              <x15:dbTable name="DimContract"/>
            </x15:dbTables>
          </x15:oledbPr>
        </x15:connection>
      </ext>
    </extLst>
  </connection>
  <connection id="8" xr16:uid="{8D518FA0-45D8-460F-80D9-36E9DC042353}" name="Query - DimDate" description="Connection to the 'DimDate' query in the workbook." type="100" refreshedVersion="8" minRefreshableVersion="5">
    <extLst>
      <ext xmlns:x15="http://schemas.microsoft.com/office/spreadsheetml/2010/11/main" uri="{DE250136-89BD-433C-8126-D09CA5730AF9}">
        <x15:connection id="47e97453-9aa3-4083-befa-e6188694cd22">
          <x15:oledbPr connection="Provider=Microsoft.Mashup.OleDb.1;Data Source=$Workbook$;Location=DimDate;Extended Properties=&quot;&quot;">
            <x15:dbTables>
              <x15:dbTable name="DimDate"/>
            </x15:dbTables>
          </x15:oledbPr>
        </x15:connection>
      </ext>
    </extLst>
  </connection>
  <connection id="9" xr16:uid="{68A73021-57DA-4320-B9EF-363ECCB78CF8}" name="Query - DimDepartment" description="Connection to the 'DimDepartment' query in the workbook." type="100" refreshedVersion="8" minRefreshableVersion="5">
    <extLst>
      <ext xmlns:x15="http://schemas.microsoft.com/office/spreadsheetml/2010/11/main" uri="{DE250136-89BD-433C-8126-D09CA5730AF9}">
        <x15:connection id="93267bec-a6d6-4003-8fde-c018fb110334">
          <x15:oledbPr connection="Provider=Microsoft.Mashup.OleDb.1;Data Source=$Workbook$;Location=DimDepartment;Extended Properties=&quot;&quot;">
            <x15:dbTables>
              <x15:dbTable name="DimDepartment"/>
            </x15:dbTables>
          </x15:oledbPr>
        </x15:connection>
      </ext>
    </extLst>
  </connection>
  <connection id="10" xr16:uid="{92A51D57-D852-4CF5-BB27-3A273E545585}" name="Query - DimTopic" description="Connection to the 'DimTopic' query in the workbook." type="100" refreshedVersion="8" minRefreshableVersion="5">
    <extLst>
      <ext xmlns:x15="http://schemas.microsoft.com/office/spreadsheetml/2010/11/main" uri="{DE250136-89BD-433C-8126-D09CA5730AF9}">
        <x15:connection id="8e8a1b22-e41a-4079-bc36-4810313207d5">
          <x15:oledbPr connection="Provider=Microsoft.Mashup.OleDb.1;Data Source=$Workbook$;Location=DimTopic;Extended Properties=&quot;&quot;">
            <x15:dbTables>
              <x15:dbTable name="DimTopic"/>
            </x15:dbTables>
          </x15:oledbPr>
        </x15:connection>
      </ext>
    </extLst>
  </connection>
  <connection id="11" xr16:uid="{4152DBFE-B3B1-402B-828B-8EC829BD6AF4}" name="Query - Fact_Calls" description="Connection to the 'Fact_Calls' query in the workbook." type="100" refreshedVersion="8" minRefreshableVersion="5">
    <extLst>
      <ext xmlns:x15="http://schemas.microsoft.com/office/spreadsheetml/2010/11/main" uri="{DE250136-89BD-433C-8126-D09CA5730AF9}">
        <x15:connection id="70217dea-1148-4fa0-9c36-4eda0c4a2bfa">
          <x15:oledbPr connection="Provider=Microsoft.Mashup.OleDb.1;Data Source=$Workbook$;Location=Fact_Calls;Extended Properties=&quot;&quot;">
            <x15:dbTables>
              <x15:dbTable name="Fact_Calls"/>
            </x15:dbTables>
          </x15:oledbPr>
        </x15:connection>
      </ext>
    </extLst>
  </connection>
  <connection id="12" xr16:uid="{35568C02-C500-4734-9D53-44DFB469CC83}" name="Query - Fact_Churn" description="Connection to the 'Fact_Churn' query in the workbook." type="100" refreshedVersion="8" minRefreshableVersion="5">
    <extLst>
      <ext xmlns:x15="http://schemas.microsoft.com/office/spreadsheetml/2010/11/main" uri="{DE250136-89BD-433C-8126-D09CA5730AF9}">
        <x15:connection id="7a062540-9d55-41e7-88a1-58214ee73dfd">
          <x15:oledbPr connection="Provider=Microsoft.Mashup.OleDb.1;Data Source=$Workbook$;Location=Fact_Churn;Extended Properties=&quot;&quot;">
            <x15:dbTables>
              <x15:dbTable name="Fact_Churn"/>
            </x15:dbTables>
          </x15:oledbPr>
        </x15:connection>
      </ext>
    </extLst>
  </connection>
  <connection id="13" xr16:uid="{D0F4371C-65D5-41A9-9181-10088CD5EDAC}" name="Query - Fact_Employees" description="Connection to the 'Fact_Employees' query in the workbook." type="100" refreshedVersion="8" minRefreshableVersion="5">
    <extLst>
      <ext xmlns:x15="http://schemas.microsoft.com/office/spreadsheetml/2010/11/main" uri="{DE250136-89BD-433C-8126-D09CA5730AF9}">
        <x15:connection id="ef8fd418-1ff6-49be-8492-e38ed5757613">
          <x15:oledbPr connection="Provider=Microsoft.Mashup.OleDb.1;Data Source=$Workbook$;Location=Fact_Employees;Extended Properties=&quot;&quot;">
            <x15:dbTables>
              <x15:dbTable name="Fact_Employees"/>
            </x15:dbTables>
          </x15:oledbPr>
        </x15:connection>
      </ext>
    </extLst>
  </connection>
  <connection id="14" xr16:uid="{734FEDD6-38CB-417C-9CE0-BFDCC722390E}" keepAlive="1" name="Query - stg_RawCalls" description="Connection to the 'stg_RawCalls' query in the workbook." type="5" refreshedVersion="0" background="1">
    <dbPr connection="Provider=Microsoft.Mashup.OleDb.1;Data Source=$Workbook$;Location=stg_RawCalls;Extended Properties=&quot;&quot;" command="SELECT * FROM [stg_RawCalls]"/>
  </connection>
  <connection id="15" xr16:uid="{B34C1505-42A1-4DBA-89B9-4FCC0DDD6884}" keepAlive="1" name="Query - stg_RawChurn" description="Connection to the 'stg_RawChurn' query in the workbook." type="5" refreshedVersion="0" background="1">
    <dbPr connection="Provider=Microsoft.Mashup.OleDb.1;Data Source=$Workbook$;Location=stg_RawChurn;Extended Properties=&quot;&quot;" command="SELECT * FROM [stg_RawChurn]"/>
  </connection>
  <connection id="16" xr16:uid="{0EBA3F6B-708A-40E0-8463-F1999CD68CC1}" keepAlive="1" name="Query - stg_RawEmployees" description="Connection to the 'stg_RawEmployees' query in the workbook." type="5" refreshedVersion="0" background="1">
    <dbPr connection="Provider=Microsoft.Mashup.OleDb.1;Data Source=$Workbook$;Location=stg_RawEmployees;Extended Properties=&quot;&quot;" command="SELECT * FROM [stg_RawEmployees]"/>
  </connection>
  <connection id="17" xr16:uid="{5340E865-260B-4E55-968F-8E335ECB377B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22">
    <s v="ThisWorkbookDataModel"/>
    <s v="[Measures].[Average CSAT]"/>
    <s v="0.00"/>
    <s v="[Measures].[Churn Rate %]"/>
    <s v="0%;-0%;0%"/>
    <s v="0"/>
    <s v="[Measures].[Average Speed of Answer (s)]"/>
    <s v="[Measures].[Total Customers]"/>
    <s v="[Measures].[Contract M2M Churn Rate %]"/>
    <s v="[Measures].[Abandonment Rate %]"/>
    <s v="0.00%;-0.00%;0.00%"/>
    <s v="[Measures].[Total Demand]"/>
    <s v="#,0"/>
    <s v="#,0 &quot;AED&quot;;-#,0 &quot;AED&quot;;#,0 &quot;AED&quot;"/>
    <s v="[Measures].[Answer Rate %]"/>
    <s v="[Measures].[Turnover Rate %]"/>
    <s v="[Measures].[Female Promotion %]"/>
    <s v="[Measures].[Executive Female Share %]"/>
    <s v="[Measures].[Female Representation %]"/>
    <s v="[Measures].[Total Employees]"/>
    <s v="[Measures].[Avg Tech Tickets per Customer]"/>
    <s v="[Measures].[At-Risk MRR]"/>
  </metadataStrings>
  <mdxMetadata count="15">
    <mdx n="0" f="v">
      <t c="1" si="2">
        <n x="1"/>
      </t>
    </mdx>
    <mdx n="0" f="v">
      <t c="1" si="4">
        <n x="3"/>
      </t>
    </mdx>
    <mdx n="0" f="v">
      <t c="1" si="2">
        <n x="6"/>
      </t>
    </mdx>
    <mdx n="0" f="v">
      <t c="1" si="5">
        <n x="7"/>
      </t>
    </mdx>
    <mdx n="0" f="v">
      <t c="1" si="4">
        <n x="8"/>
      </t>
    </mdx>
    <mdx n="0" f="v">
      <t c="1" si="10">
        <n x="9"/>
      </t>
    </mdx>
    <mdx n="0" f="v">
      <t c="1" si="12">
        <n x="11"/>
      </t>
    </mdx>
    <mdx n="0" f="v">
      <t c="1" si="10">
        <n x="14"/>
      </t>
    </mdx>
    <mdx n="0" f="v">
      <t c="1" si="4">
        <n x="15"/>
      </t>
    </mdx>
    <mdx n="0" f="v">
      <t c="1" si="4">
        <n x="16"/>
      </t>
    </mdx>
    <mdx n="0" f="v">
      <t c="1" si="4">
        <n x="17"/>
      </t>
    </mdx>
    <mdx n="0" f="v">
      <t c="1" si="4">
        <n x="18"/>
      </t>
    </mdx>
    <mdx n="0" f="v">
      <t c="1" si="5">
        <n x="19"/>
      </t>
    </mdx>
    <mdx n="0" f="v">
      <t c="1" si="5">
        <n x="20"/>
      </t>
    </mdx>
    <mdx n="0" f="v">
      <t c="1" si="13">
        <n x="21"/>
      </t>
    </mdx>
  </mdxMetadata>
  <valueMetadata count="15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  <bk>
      <rc t="1" v="14"/>
    </bk>
  </valueMetadata>
</metadata>
</file>

<file path=xl/sharedStrings.xml><?xml version="1.0" encoding="utf-8"?>
<sst xmlns="http://schemas.openxmlformats.org/spreadsheetml/2006/main" count="269" uniqueCount="226">
  <si>
    <t>PwC Switzerland | Client Business Domains &amp; Strategic Context</t>
  </si>
  <si>
    <t>Strategic context, business models, operational grains, and critical risk taxonomies for the 3 client modules.</t>
  </si>
  <si>
    <t>--&gt; Open Metadata &amp; Executive KPI Catalog &gt;&gt;</t>
  </si>
  <si>
    <t>[01] CALL CENTER OPERATIONS</t>
  </si>
  <si>
    <t>Client: Telecommunications Customer Care Hub</t>
  </si>
  <si>
    <t>- Source: 01 Call-Center-Dataset.xlsx (5,000 calls)</t>
  </si>
  <si>
    <t>- Granularity: 1 Inbound Customer Call Attempt</t>
  </si>
  <si>
    <t>- Peak Window: 11:00 AM - 2:00 PM (62% Abandonment)</t>
  </si>
  <si>
    <t>Benchmark: Abandonment &lt; 15.0% | CSAT &gt; 3.50</t>
  </si>
  <si>
    <t>[ View Dashboard ]</t>
  </si>
  <si>
    <t>[02] CUSTOMER CHURN &amp; RETENTION</t>
  </si>
  <si>
    <t>Client: Subscription Broadband &amp; Telephony Operator</t>
  </si>
  <si>
    <t>- Source: 02 Churn-Dataset.xlsx (7,043 accounts)</t>
  </si>
  <si>
    <t>- Granularity: 1 Customer Subscription Profile</t>
  </si>
  <si>
    <t>- High-Risk Cohort: Month-to-Month Contracts (42.7% Churn)</t>
  </si>
  <si>
    <t>Benchmark: Churn Rate &lt; 20.0% | ARR Risk &lt; $2.0M</t>
  </si>
  <si>
    <t>[03] DIVERSITY &amp; INCLUSION</t>
  </si>
  <si>
    <t>Client: Pharma Group AG (Swiss Enterprise)</t>
  </si>
  <si>
    <t>- Source: 03 Diversity-Inclusion-Dataset.xlsx (500 staff)</t>
  </si>
  <si>
    <t>- The Broken Rung: Manager (34.3% F) -&gt; Sr Mgr (14.6% F)</t>
  </si>
  <si>
    <t>Benchmark: Broken Rung Gap &lt; 5.0% | Board Parity &gt; 35%</t>
  </si>
  <si>
    <t>PwC Switzerland | Enterprise Metadata &amp; KPI Governance Catalog</t>
  </si>
  <si>
    <t>&lt;-- Back to Business Domains</t>
  </si>
  <si>
    <t>Entity_ID</t>
  </si>
  <si>
    <t>Business_Domain</t>
  </si>
  <si>
    <t>Table_Name</t>
  </si>
  <si>
    <t>Table_Type</t>
  </si>
  <si>
    <t>Source_File_Sheet</t>
  </si>
  <si>
    <t>Row_Count</t>
  </si>
  <si>
    <t>Granularity_Definition</t>
  </si>
  <si>
    <t>Primary_Key</t>
  </si>
  <si>
    <t>Business_Owner</t>
  </si>
  <si>
    <t>ENT-01</t>
  </si>
  <si>
    <t>Contact Center</t>
  </si>
  <si>
    <t>Fact_Calls</t>
  </si>
  <si>
    <t>Fact</t>
  </si>
  <si>
    <t>01 Call-Center-Dataset.xlsx</t>
  </si>
  <si>
    <t>1 Inbound Customer Call Attempt</t>
  </si>
  <si>
    <t>Call_Id</t>
  </si>
  <si>
    <t>Head of Customer Care</t>
  </si>
  <si>
    <t>ENT-02</t>
  </si>
  <si>
    <t>Customer Retention</t>
  </si>
  <si>
    <t>Fact_Churn</t>
  </si>
  <si>
    <t>02 Churn-Dataset.xlsx</t>
  </si>
  <si>
    <t>1 Customer Subscription Account</t>
  </si>
  <si>
    <t>customerID</t>
  </si>
  <si>
    <t>VP Customer Success</t>
  </si>
  <si>
    <t>ENT-03</t>
  </si>
  <si>
    <t>Workforce Governance</t>
  </si>
  <si>
    <t>Fact_Employees</t>
  </si>
  <si>
    <t>03 Diversity-Inclusion.xlsx</t>
  </si>
  <si>
    <t>1 Corporate Employee Profile</t>
  </si>
  <si>
    <t>Employee_ID</t>
  </si>
  <si>
    <t>Chief People Officer</t>
  </si>
  <si>
    <t>ENT-04</t>
  </si>
  <si>
    <t>Enterprise Calendar</t>
  </si>
  <si>
    <t>DimDate</t>
  </si>
  <si>
    <t>Dimension</t>
  </si>
  <si>
    <t>M Calendar Generator</t>
  </si>
  <si>
    <t>1 Calendar Day (Q1 2021)</t>
  </si>
  <si>
    <t>Date</t>
  </si>
  <si>
    <t>Enterprise BI Lead</t>
  </si>
  <si>
    <t>ENT-05</t>
  </si>
  <si>
    <t>DimAgent</t>
  </si>
  <si>
    <t>Derived from Fact_Calls</t>
  </si>
  <si>
    <t>1 Contact Center Agent</t>
  </si>
  <si>
    <t>Agent</t>
  </si>
  <si>
    <t>Contact Center Manager</t>
  </si>
  <si>
    <t>ENT-06</t>
  </si>
  <si>
    <t>DimTopic</t>
  </si>
  <si>
    <t>1 Inquiry Topic / SLA Tier</t>
  </si>
  <si>
    <t>Topic</t>
  </si>
  <si>
    <t>QA Director</t>
  </si>
  <si>
    <t>ENT-07</t>
  </si>
  <si>
    <t>DimContract</t>
  </si>
  <si>
    <t>Derived from Fact_Churn</t>
  </si>
  <si>
    <t>1 Commitment Term Tier</t>
  </si>
  <si>
    <t>Contract</t>
  </si>
  <si>
    <t>Head of Pricing</t>
  </si>
  <si>
    <t>ENT-08</t>
  </si>
  <si>
    <t>DimDepartment</t>
  </si>
  <si>
    <t>Derived from Fact_Employees</t>
  </si>
  <si>
    <t>1 Organizational Unit</t>
  </si>
  <si>
    <t>Department</t>
  </si>
  <si>
    <t>CHRO</t>
  </si>
  <si>
    <t>ENT-09</t>
  </si>
  <si>
    <t>Auxiliary Census</t>
  </si>
  <si>
    <t>Dim_EmployeeCensus</t>
  </si>
  <si>
    <t>Auxiliary</t>
  </si>
  <si>
    <t>Backing 1</t>
  </si>
  <si>
    <t>1 Benchmark Employee Record</t>
  </si>
  <si>
    <t>Employee ID</t>
  </si>
  <si>
    <t>Macro Analytics Lead</t>
  </si>
  <si>
    <t>ENT-10</t>
  </si>
  <si>
    <t>Career Pathways</t>
  </si>
  <si>
    <t>Dim_CareerLadder</t>
  </si>
  <si>
    <t>Backing 2</t>
  </si>
  <si>
    <t>Grade Promotion Pair</t>
  </si>
  <si>
    <t>Base_Job_Level</t>
  </si>
  <si>
    <t>Talent Management</t>
  </si>
  <si>
    <t>ENT-11</t>
  </si>
  <si>
    <t>Regulatory Parity</t>
  </si>
  <si>
    <t>Dim_NationalityCensus</t>
  </si>
  <si>
    <t>Backing 3</t>
  </si>
  <si>
    <t>Country Representation Bucket</t>
  </si>
  <si>
    <t>Country_ID</t>
  </si>
  <si>
    <t>Corporate Compliance</t>
  </si>
  <si>
    <t>ENT-12</t>
  </si>
  <si>
    <t>Performance Quotas</t>
  </si>
  <si>
    <t>Dim_PRA_Equity</t>
  </si>
  <si>
    <t>Backing 4</t>
  </si>
  <si>
    <t>Department Headcount Matrix</t>
  </si>
  <si>
    <t>Compensation Committee</t>
  </si>
  <si>
    <t>Metric_ID</t>
  </si>
  <si>
    <t>Domain</t>
  </si>
  <si>
    <t>KPI_Name</t>
  </si>
  <si>
    <t>Strategic_Objective</t>
  </si>
  <si>
    <t>Plain_Language_Definition</t>
  </si>
  <si>
    <t>Target</t>
  </si>
  <si>
    <t>Polarity</t>
  </si>
  <si>
    <t>Alert_Threshold</t>
  </si>
  <si>
    <t>Executive_Consumer</t>
  </si>
  <si>
    <t>KPI-CC-01</t>
  </si>
  <si>
    <t>Abandonment Rate</t>
  </si>
  <si>
    <t>Queue Optimization</t>
  </si>
  <si>
    <t>% of callers who hung up before connecting</t>
  </si>
  <si>
    <t>&lt; 15.0%</t>
  </si>
  <si>
    <t>Lower (Down)</t>
  </si>
  <si>
    <t>&gt; 20.0%</t>
  </si>
  <si>
    <t>KPI-CC-02</t>
  </si>
  <si>
    <t>Speed of Answer</t>
  </si>
  <si>
    <t>Response Time</t>
  </si>
  <si>
    <t>Average wait time in seconds for answered calls</t>
  </si>
  <si>
    <t>&lt; 60 sec</t>
  </si>
  <si>
    <t>&gt; 75 sec</t>
  </si>
  <si>
    <t>Operations Director</t>
  </si>
  <si>
    <t>KPI-CC-03</t>
  </si>
  <si>
    <t>First Contact Resolution</t>
  </si>
  <si>
    <t>Service Quality</t>
  </si>
  <si>
    <t>% of answered calls resolved on initial attempt</t>
  </si>
  <si>
    <t>&gt; 85.0%</t>
  </si>
  <si>
    <t>Higher (Up)</t>
  </si>
  <si>
    <t>&lt; 80.0%</t>
  </si>
  <si>
    <t>KPI-CC-04</t>
  </si>
  <si>
    <t>CSAT Rating</t>
  </si>
  <si>
    <t>Customer Delight</t>
  </si>
  <si>
    <t>Average satisfaction score on 1.0 to 5.0 scale</t>
  </si>
  <si>
    <t>&gt; 3.50</t>
  </si>
  <si>
    <t>&lt; 3.20</t>
  </si>
  <si>
    <t>Chief Customer Officer</t>
  </si>
  <si>
    <t>KPI-CH-01</t>
  </si>
  <si>
    <t>Customer Churn %</t>
  </si>
  <si>
    <t>Subscriber Protection</t>
  </si>
  <si>
    <t>Proportion of accounts terminating contract</t>
  </si>
  <si>
    <t>&lt; 20.0%</t>
  </si>
  <si>
    <t>&gt; 25.0%</t>
  </si>
  <si>
    <t>KPI-CH-02</t>
  </si>
  <si>
    <t>Annual Revenue at Risk</t>
  </si>
  <si>
    <t>Revenue Protection</t>
  </si>
  <si>
    <t>Annualized recurring revenue lost to churn</t>
  </si>
  <si>
    <t>&lt; $2.0M</t>
  </si>
  <si>
    <t>&gt; $2.5M</t>
  </si>
  <si>
    <t>Chief Financial Officer</t>
  </si>
  <si>
    <t>KPI-CH-03</t>
  </si>
  <si>
    <t>Month-to-Month Churn</t>
  </si>
  <si>
    <t>Contract Health</t>
  </si>
  <si>
    <t>% of churn events on flexible month-to-month</t>
  </si>
  <si>
    <t>&lt; 75.0%</t>
  </si>
  <si>
    <t>KPI-DI-01</t>
  </si>
  <si>
    <t>Workforce Parity</t>
  </si>
  <si>
    <t>Broken Rung Gap</t>
  </si>
  <si>
    <t>Pipeline Equity</t>
  </si>
  <si>
    <t>Drop in female representation from Mgr to Sr Mgr</t>
  </si>
  <si>
    <t>&lt; 5.0%</t>
  </si>
  <si>
    <t>&gt; 15.0%</t>
  </si>
  <si>
    <t>KPI-DI-02</t>
  </si>
  <si>
    <t>Executive Parity %</t>
  </si>
  <si>
    <t>Leadership Diversity</t>
  </si>
  <si>
    <t>Female ratio at Level 1 Executive rank</t>
  </si>
  <si>
    <t>&gt; 35.0%</t>
  </si>
  <si>
    <t>&lt; 25.0%</t>
  </si>
  <si>
    <t>Board of Directors</t>
  </si>
  <si>
    <t>KPI-DI-03</t>
  </si>
  <si>
    <t>Promotion Velocity Lag</t>
  </si>
  <si>
    <t>Tenure Equity</t>
  </si>
  <si>
    <t>Time-in-grade gap between female and male promo</t>
  </si>
  <si>
    <t>0.0 yrs</t>
  </si>
  <si>
    <t>&gt; 0.3 yrs</t>
  </si>
  <si>
    <t>- Core Mission: Balance throughput with CSAT &amp; FCR</t>
  </si>
  <si>
    <t>- Strategic Risk: 946 Abandoned Callers (Queue drops)</t>
  </si>
  <si>
    <t>- Key Solution: Shift 2 morning agents to midday triage</t>
  </si>
  <si>
    <t>- Core Mission: Protect Annual Recurring Revenue ($2.86M Risk)</t>
  </si>
  <si>
    <t>- Friction Triggers: Electronic Check + Fiber latency</t>
  </si>
  <si>
    <t>- Key Solution: 1-Year lock-in + AutoPay discount</t>
  </si>
  <si>
    <t>- Granularity: 1 Corporate Employee Career Snapshot</t>
  </si>
  <si>
    <t>- Core Mission: Gender parity across executive ranks</t>
  </si>
  <si>
    <t>- Promotion Lag: Women average +5.6 months in grade</t>
  </si>
  <si>
    <t>- Key Solution: Executive sponsorship &amp; PRA pay audits</t>
  </si>
  <si>
    <t xml:space="preserve">  [SECTION 1] DATA MODEL ASSETS &amp; METADATA INVENTORY (12 TABLES)</t>
  </si>
  <si>
    <t xml:space="preserve">  [SECTION 2] EXECUTIVE KPI GOVERNANCE &amp; METRIC DICTIONARY (10 CORE KPIS)</t>
  </si>
  <si>
    <t>Total Call Intake</t>
  </si>
  <si>
    <t>Operational Answer Rate</t>
  </si>
  <si>
    <t>Queue Abandonment Rate</t>
  </si>
  <si>
    <t>Avg Speed of Answer</t>
  </si>
  <si>
    <t>Average CSAT Rating</t>
  </si>
  <si>
    <t>Total Active Accounts</t>
  </si>
  <si>
    <t>Customer Churn Rate</t>
  </si>
  <si>
    <t>Tech Tickets per Customer</t>
  </si>
  <si>
    <t>Total Corporate Census</t>
  </si>
  <si>
    <t>Female Headcount Share</t>
  </si>
  <si>
    <t>Executive Female Share</t>
  </si>
  <si>
    <t>FY21 Promotions Awarded</t>
  </si>
  <si>
    <t>Annual Turnover Rate</t>
  </si>
  <si>
    <t>Becky</t>
  </si>
  <si>
    <t>Dan</t>
  </si>
  <si>
    <t>Diane</t>
  </si>
  <si>
    <t>Greg</t>
  </si>
  <si>
    <t>Jim</t>
  </si>
  <si>
    <t>Joe</t>
  </si>
  <si>
    <t>Martha</t>
  </si>
  <si>
    <t>Stewart</t>
  </si>
  <si>
    <t>Answer Rate %</t>
  </si>
  <si>
    <t>Calls Taken</t>
  </si>
  <si>
    <t>FCR Rate %</t>
  </si>
  <si>
    <t>Avg Speed (s)</t>
  </si>
  <si>
    <t>Avg CSAT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</si>
</sst>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#,##0.0\ &quot;s&quot;"/>
    <numFmt numFmtId="165" formatCode="[$$-409]#,##0.00"/>
    <numFmt numFmtId="166" formatCode="0.0%"/>
    <numFmt numFmtId="167" formatCode="0.0\ &quot;s&quot;"/>
  </numFmts>
  <fonts count="21">
    <font>
      <sz val="11"/>
      <color theme="1"/>
      <name val="Aptos Narrow"/>
      <family val="2"/>
      <scheme val="minor"/>
    </font>
    <font>
      <b/>
      <sz val="16"/>
      <color rgb="FFFFFFFF"/>
      <name val="Segoe UI"/>
      <family val="2"/>
    </font>
    <font>
      <i/>
      <sz val="10"/>
      <color rgb="FF64748B"/>
      <name val="Segoe UI"/>
      <family val="2"/>
    </font>
    <font>
      <u/>
      <sz val="11"/>
      <color theme="10"/>
      <name val="Aptos Narrow"/>
      <family val="2"/>
      <scheme val="minor"/>
    </font>
    <font>
      <b/>
      <u/>
      <sz val="10"/>
      <color rgb="FFD04A02"/>
      <name val="Segoe UI"/>
      <family val="2"/>
    </font>
    <font>
      <b/>
      <sz val="9.5"/>
      <color rgb="FF1E293B"/>
      <name val="Segoe UI"/>
      <family val="2"/>
    </font>
    <font>
      <sz val="9.5"/>
      <color rgb="FF334155"/>
      <name val="Segoe UI"/>
      <family val="2"/>
    </font>
    <font>
      <b/>
      <sz val="9"/>
      <color rgb="FFD04A02"/>
      <name val="Segoe UI"/>
      <family val="2"/>
    </font>
    <font>
      <b/>
      <u/>
      <sz val="9.5"/>
      <color rgb="FFFFFFFF"/>
      <name val="Segoe UI"/>
      <family val="2"/>
    </font>
    <font>
      <b/>
      <sz val="10"/>
      <color rgb="FFFFFFFF"/>
      <name val="Segoe UI"/>
      <family val="2"/>
    </font>
    <font>
      <b/>
      <sz val="9.5"/>
      <color rgb="FF92400E"/>
      <name val="Segoe UI"/>
      <family val="2"/>
    </font>
    <font>
      <b/>
      <sz val="9.5"/>
      <color rgb="FF065F46"/>
      <name val="Segoe UI"/>
      <family val="2"/>
    </font>
    <font>
      <b/>
      <sz val="11"/>
      <color rgb="FFFFFFFF"/>
      <name val="Segoe UI"/>
      <family val="2"/>
    </font>
    <font>
      <b/>
      <sz val="11"/>
      <color rgb="FF1E293B"/>
      <name val="Segoe UI"/>
      <family val="2"/>
    </font>
    <font>
      <b/>
      <sz val="9.5"/>
      <color rgb="FFC2410C"/>
      <name val="Segoe UI"/>
      <family val="2"/>
    </font>
    <font>
      <sz val="9.5"/>
      <color rgb="FF64748B"/>
      <name val="Segoe UI"/>
      <family val="2"/>
    </font>
    <font>
      <b/>
      <sz val="8"/>
      <color rgb="FF747B8B"/>
      <name val="Segoe UI"/>
      <family val="2"/>
    </font>
    <font>
      <b/>
      <sz val="11"/>
      <color theme="1"/>
      <name val="Segoe UI"/>
      <family val="2"/>
    </font>
    <font>
      <sz val="8.5"/>
      <color rgb="FF1E293B"/>
      <name val="Segoe UI"/>
      <family val="2"/>
    </font>
    <font>
      <b/>
      <sz val="8.5"/>
      <color rgb="FFFFFFFF"/>
      <name val="Segoe UI"/>
      <family val="2"/>
    </font>
    <font>
      <b/>
      <sz val="8.5"/>
      <color rgb="FF0F172A"/>
      <name val="Segoe U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8FAFC"/>
        <bgColor indexed="64"/>
      </patternFill>
    </fill>
    <fill>
      <patternFill patternType="solid">
        <fgColor rgb="FF0F172A"/>
        <bgColor indexed="64"/>
      </patternFill>
    </fill>
  </fills>
  <borders count="11">
    <border>
      <left/>
      <right/>
      <top/>
      <bottom/>
      <diagonal/>
    </border>
    <border>
      <left style="thin">
        <color rgb="FFCBD5E1"/>
      </left>
      <right style="thin">
        <color rgb="FFCBD5E1"/>
      </right>
      <top style="medium">
        <color rgb="FFD04A02"/>
      </top>
      <bottom/>
      <diagonal/>
    </border>
    <border>
      <left style="thin">
        <color rgb="FFCBD5E1"/>
      </left>
      <right style="thin">
        <color rgb="FFCBD5E1"/>
      </right>
      <top/>
      <bottom/>
      <diagonal/>
    </border>
    <border>
      <left style="thin">
        <color rgb="FFCBD5E1"/>
      </left>
      <right style="thin">
        <color rgb="FFCBD5E1"/>
      </right>
      <top style="thin">
        <color rgb="FFE2E8F0"/>
      </top>
      <bottom/>
      <diagonal/>
    </border>
    <border>
      <left style="thin">
        <color rgb="FFCBD5E1"/>
      </left>
      <right style="thin">
        <color rgb="FFCBD5E1"/>
      </right>
      <top style="hair">
        <color rgb="FFF1F5F9"/>
      </top>
      <bottom/>
      <diagonal/>
    </border>
    <border>
      <left style="thin">
        <color rgb="FFCBD5E1"/>
      </left>
      <right style="thin">
        <color rgb="FFCBD5E1"/>
      </right>
      <top style="thin">
        <color rgb="FFFED7AA"/>
      </top>
      <bottom/>
      <diagonal/>
    </border>
    <border>
      <left/>
      <right/>
      <top/>
      <bottom style="medium">
        <color rgb="FFD04A02"/>
      </bottom>
      <diagonal/>
    </border>
    <border>
      <left style="thin">
        <color rgb="FFE2E8F0"/>
      </left>
      <right style="thin">
        <color rgb="FFE2E8F0"/>
      </right>
      <top style="thin">
        <color rgb="FFE2E8F0"/>
      </top>
      <bottom style="thin">
        <color rgb="FFE2E8F0"/>
      </bottom>
      <diagonal/>
    </border>
    <border>
      <left style="thin">
        <color rgb="FFCBD5E1"/>
      </left>
      <right style="thin">
        <color rgb="FFCBD5E1"/>
      </right>
      <top/>
      <bottom style="medium">
        <color rgb="FFD04A02"/>
      </bottom>
      <diagonal/>
    </border>
    <border>
      <left style="thick">
        <color rgb="FFD04A02"/>
      </left>
      <right/>
      <top/>
      <bottom style="thin">
        <color rgb="FFE2E8F0"/>
      </bottom>
      <diagonal/>
    </border>
    <border>
      <left/>
      <right/>
      <top style="thin">
        <color rgb="FFF2F0F0"/>
      </top>
      <bottom style="thin">
        <color rgb="FFF2F0F0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1">
    <xf numFmtId="0" fontId="0" fillId="0" borderId="0" xfId="0"/>
    <xf numFmtId="0" fontId="19" fillId="4" borderId="10" xfId="0" applyFont="1" applyFill="1" applyBorder="1" applyAlignment="1">
      <alignment horizontal="center" vertical="center"/>
    </xf>
    <xf numFmtId="0" fontId="19" fillId="4" borderId="10" xfId="0" applyFont="1" applyFill="1" applyBorder="1" applyAlignment="1">
      <alignment horizontal="left" vertical="center"/>
    </xf>
    <xf numFmtId="3" fontId="18" fillId="2" borderId="10" xfId="0" applyNumberFormat="1" applyFont="1" applyFill="1" applyBorder="1" applyAlignment="1">
      <alignment horizontal="right" vertical="center"/>
    </xf>
    <xf numFmtId="3" fontId="18" fillId="3" borderId="10" xfId="0" applyNumberFormat="1" applyFont="1" applyFill="1" applyBorder="1" applyAlignment="1">
      <alignment horizontal="right" vertical="center"/>
    </xf>
    <xf numFmtId="166" fontId="18" fillId="2" borderId="10" xfId="0" applyNumberFormat="1" applyFont="1" applyFill="1" applyBorder="1" applyAlignment="1">
      <alignment horizontal="right" vertical="center"/>
    </xf>
    <xf numFmtId="166" fontId="18" fillId="3" borderId="10" xfId="0" applyNumberFormat="1" applyFont="1" applyFill="1" applyBorder="1" applyAlignment="1">
      <alignment horizontal="right" vertical="center"/>
    </xf>
    <xf numFmtId="2" fontId="18" fillId="2" borderId="10" xfId="0" applyNumberFormat="1" applyFont="1" applyFill="1" applyBorder="1" applyAlignment="1">
      <alignment horizontal="right" vertical="center"/>
    </xf>
    <xf numFmtId="2" fontId="18" fillId="3" borderId="10" xfId="0" applyNumberFormat="1" applyFont="1" applyFill="1" applyBorder="1" applyAlignment="1">
      <alignment horizontal="right" vertical="center"/>
    </xf>
    <xf numFmtId="0" fontId="20" fillId="2" borderId="10" xfId="0" applyFont="1" applyFill="1" applyBorder="1" applyAlignment="1">
      <alignment horizontal="left" vertical="center"/>
    </xf>
    <xf numFmtId="0" fontId="20" fillId="3" borderId="10" xfId="0" applyFont="1" applyFill="1" applyBorder="1" applyAlignment="1">
      <alignment horizontal="left" vertical="center"/>
    </xf>
    <xf numFmtId="167" fontId="18" fillId="2" borderId="10" xfId="0" applyNumberFormat="1" applyFont="1" applyFill="1" applyBorder="1" applyAlignment="1">
      <alignment horizontal="right" vertical="center"/>
    </xf>
    <xf numFmtId="167" fontId="18" fillId="3" borderId="10" xfId="0" applyNumberFormat="1" applyFont="1" applyFill="1" applyBorder="1" applyAlignment="1">
      <alignment horizontal="right" vertical="center"/>
    </xf>
    <xf numFmtId="0" fontId="0" fillId="3" borderId="0" xfId="0" applyFill="1"/>
    <xf numFmtId="0" fontId="1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4" fillId="3" borderId="0" xfId="1" applyFont="1" applyFill="1" applyAlignment="1">
      <alignment vertical="center"/>
    </xf>
    <xf numFmtId="0" fontId="12" fillId="3" borderId="1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 vertical="center" indent="1"/>
    </xf>
    <xf numFmtId="0" fontId="6" fillId="3" borderId="3" xfId="0" applyFont="1" applyFill="1" applyBorder="1" applyAlignment="1">
      <alignment horizontal="left" vertical="center" wrapText="1" indent="1"/>
    </xf>
    <xf numFmtId="0" fontId="6" fillId="3" borderId="4" xfId="0" applyFont="1" applyFill="1" applyBorder="1" applyAlignment="1">
      <alignment horizontal="left" vertical="center" wrapText="1" indent="1"/>
    </xf>
    <xf numFmtId="0" fontId="7" fillId="3" borderId="5" xfId="0" applyFont="1" applyFill="1" applyBorder="1" applyAlignment="1">
      <alignment horizontal="left" vertical="center" indent="1"/>
    </xf>
    <xf numFmtId="0" fontId="8" fillId="3" borderId="8" xfId="1" applyFont="1" applyFill="1" applyBorder="1" applyAlignment="1">
      <alignment horizontal="center" vertical="center"/>
    </xf>
    <xf numFmtId="0" fontId="13" fillId="3" borderId="9" xfId="0" applyFont="1" applyFill="1" applyBorder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9" fillId="3" borderId="6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5" fillId="3" borderId="7" xfId="0" applyFont="1" applyFill="1" applyBorder="1" applyAlignment="1">
      <alignment horizontal="center" vertical="center"/>
    </xf>
    <xf numFmtId="3" fontId="6" fillId="3" borderId="7" xfId="0" applyNumberFormat="1" applyFont="1" applyFill="1" applyBorder="1" applyAlignment="1">
      <alignment horizontal="center" vertical="center"/>
    </xf>
    <xf numFmtId="0" fontId="14" fillId="3" borderId="7" xfId="0" applyFont="1" applyFill="1" applyBorder="1" applyAlignment="1">
      <alignment horizontal="center" vertical="center"/>
    </xf>
    <xf numFmtId="0" fontId="15" fillId="3" borderId="7" xfId="0" applyFont="1" applyFill="1" applyBorder="1" applyAlignment="1">
      <alignment horizontal="center" vertical="center"/>
    </xf>
    <xf numFmtId="0" fontId="10" fillId="3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6" fillId="3" borderId="0" xfId="0" applyFont="1" applyFill="1"/>
    <xf numFmtId="3" fontId="17" fillId="3" borderId="0" xfId="0" applyNumberFormat="1" applyFont="1" applyFill="1"/>
    <xf numFmtId="10" fontId="17" fillId="3" borderId="0" xfId="0" applyNumberFormat="1" applyFont="1" applyFill="1"/>
    <xf numFmtId="164" fontId="17" fillId="3" borderId="0" xfId="0" applyNumberFormat="1" applyFont="1" applyFill="1"/>
    <xf numFmtId="2" fontId="17" fillId="3" borderId="0" xfId="0" applyNumberFormat="1" applyFont="1" applyFill="1"/>
    <xf numFmtId="165" fontId="17" fillId="3" borderId="0" xfId="0" applyNumberFormat="1" applyFont="1" applyFill="1"/>
  </cellXfs>
  <cellStyles count="2">
    <cellStyle name="Hyperlink" xfId="1" builtinId="8"/>
    <cellStyle name="Normal" xfId="0" builtinId="0"/>
  </cellStyles>
  <dxfs count="150"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fill>
        <patternFill patternType="solid">
          <fgColor indexed="64"/>
          <bgColor rgb="FFF8FAFC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0"/>
        <color rgb="FFFFFFFF"/>
        <name val="Segoe UI"/>
        <family val="2"/>
        <scheme val="none"/>
      </font>
      <fill>
        <patternFill patternType="solid">
          <fgColor indexed="64"/>
          <bgColor rgb="FFF8FAFC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fill>
        <patternFill patternType="solid">
          <fgColor indexed="64"/>
          <bgColor rgb="FFF8FAFC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fill>
        <patternFill patternType="solid">
          <fgColor indexed="64"/>
          <bgColor rgb="FFF8FAF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fill>
        <patternFill patternType="solid">
          <fgColor indexed="64"/>
          <bgColor rgb="FFF8FAF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fill>
        <patternFill patternType="solid">
          <fgColor indexed="64"/>
          <bgColor rgb="FFF8FAF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fill>
        <patternFill patternType="solid">
          <fgColor indexed="64"/>
          <bgColor rgb="FFF8FAFC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fill>
        <patternFill patternType="solid">
          <fgColor indexed="64"/>
          <bgColor rgb="FFF8FAFC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fill>
        <patternFill patternType="solid">
          <fgColor indexed="64"/>
          <bgColor rgb="FFF8FAFC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fill>
        <patternFill patternType="solid">
          <fgColor indexed="64"/>
          <bgColor rgb="FFF8FAFC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fill>
        <patternFill patternType="solid">
          <fgColor indexed="64"/>
          <bgColor rgb="FFF8FAF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fill>
        <patternFill patternType="solid">
          <fgColor indexed="64"/>
          <bgColor rgb="FFF8FAFC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0"/>
        <color rgb="FFFFFFFF"/>
        <name val="Segoe UI"/>
        <family val="2"/>
        <scheme val="none"/>
      </font>
      <fill>
        <patternFill patternType="solid">
          <fgColor indexed="64"/>
          <bgColor rgb="FFF8FAFC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fill>
        <patternFill patternType="solid">
          <fgColor indexed="64"/>
          <bgColor rgb="FFF8FAFC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fill>
        <patternFill patternType="solid">
          <fgColor indexed="64"/>
          <bgColor rgb="FFF8FAF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fill>
        <patternFill patternType="solid">
          <fgColor indexed="64"/>
          <bgColor rgb="FFF8FAFC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numFmt numFmtId="3" formatCode="#,##0"/>
      <fill>
        <patternFill patternType="solid">
          <fgColor indexed="64"/>
          <bgColor rgb="FFF8FAF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fill>
        <patternFill patternType="solid">
          <fgColor indexed="64"/>
          <bgColor rgb="FFF8FAFC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fill>
        <patternFill patternType="solid">
          <fgColor indexed="64"/>
          <bgColor rgb="FFF8FAF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fill>
        <patternFill patternType="solid">
          <fgColor indexed="64"/>
          <bgColor rgb="FFF8FAFC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fill>
        <patternFill patternType="solid">
          <fgColor indexed="64"/>
          <bgColor rgb="FFF8FAFC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fill>
        <patternFill patternType="solid">
          <fgColor indexed="64"/>
          <bgColor rgb="FFF8FAF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numFmt numFmtId="167" formatCode="0.0\ &quot;s&quot;"/>
    </dxf>
    <dxf>
      <font>
        <color rgb="FF0F172A"/>
      </font>
    </dxf>
    <dxf>
      <font>
        <color rgb="FF0F172A"/>
      </font>
    </dxf>
    <dxf>
      <font>
        <color rgb="FF0F172A"/>
      </font>
    </dxf>
    <dxf>
      <font>
        <color rgb="FF0F172A"/>
      </font>
    </dxf>
    <dxf>
      <font>
        <color rgb="FF0F172A"/>
      </font>
    </dxf>
    <dxf>
      <font>
        <color rgb="FF0F172A"/>
      </font>
    </dxf>
    <dxf>
      <font>
        <color rgb="FF0F172A"/>
      </font>
    </dxf>
    <dxf>
      <font>
        <color rgb="FF0F172A"/>
      </font>
    </dxf>
    <dxf>
      <alignment horizontal="center"/>
    </dxf>
    <dxf>
      <font>
        <b/>
      </font>
    </dxf>
    <dxf>
      <font>
        <color rgb="FFFFFFFF"/>
      </font>
    </dxf>
    <dxf>
      <fill>
        <patternFill>
          <bgColor rgb="FF0F172A"/>
        </patternFill>
      </fill>
    </dxf>
    <dxf>
      <font>
        <color rgb="FF1E293B"/>
      </font>
    </dxf>
    <dxf>
      <font>
        <color rgb="FF1E293B"/>
      </font>
    </dxf>
    <dxf>
      <font>
        <color rgb="FF1E293B"/>
      </font>
    </dxf>
    <dxf>
      <font>
        <color rgb="FF1E293B"/>
      </font>
    </dxf>
    <dxf>
      <numFmt numFmtId="166" formatCode="0.0%"/>
    </dxf>
    <dxf>
      <alignment horizontal="center"/>
    </dxf>
    <dxf>
      <font>
        <b/>
      </font>
    </dxf>
    <dxf>
      <font>
        <color rgb="FFFFFFFF"/>
      </font>
    </dxf>
    <dxf>
      <fill>
        <patternFill>
          <bgColor rgb="FF0F172A"/>
        </patternFill>
      </fill>
    </dxf>
    <dxf>
      <font>
        <color rgb="FF1E293B"/>
      </font>
    </dxf>
    <dxf>
      <font>
        <color rgb="FF1E293B"/>
      </font>
    </dxf>
    <dxf>
      <alignment horizontal="center"/>
    </dxf>
    <dxf>
      <font>
        <b/>
      </font>
    </dxf>
    <dxf>
      <font>
        <color rgb="FFFFFFFF"/>
      </font>
    </dxf>
    <dxf>
      <fill>
        <patternFill>
          <bgColor rgb="FF0F172A"/>
        </patternFill>
      </fill>
    </dxf>
    <dxf>
      <border>
        <horizontal style="thin">
          <color rgb="FFF2F0F0"/>
        </horizontal>
      </border>
    </dxf>
    <dxf>
      <border>
        <horizontal style="thin">
          <color rgb="FFF2F0F0"/>
        </horizontal>
      </border>
    </dxf>
    <dxf>
      <border>
        <horizontal style="thin">
          <color rgb="FFF2F0F0"/>
        </horizontal>
      </border>
    </dxf>
    <dxf>
      <border>
        <horizontal style="thin">
          <color rgb="FFF2F0F0"/>
        </horizontal>
      </border>
    </dxf>
    <dxf>
      <font>
        <color rgb="FF1E293B"/>
      </font>
    </dxf>
    <dxf>
      <font>
        <color rgb="FF1E293B"/>
      </font>
    </dxf>
    <dxf>
      <font>
        <color rgb="FF1E293B"/>
      </font>
    </dxf>
    <dxf>
      <font>
        <color rgb="FF1E293B"/>
      </font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left"/>
    </dxf>
    <dxf>
      <font>
        <b/>
      </font>
    </dxf>
    <dxf>
      <fill>
        <patternFill patternType="solid">
          <bgColor rgb="FFF8FAFC"/>
        </patternFill>
      </fill>
    </dxf>
    <dxf>
      <fill>
        <patternFill patternType="solid">
          <bgColor rgb="FFF8FAFC"/>
        </patternFill>
      </fill>
    </dxf>
    <dxf>
      <alignment horizontal="left"/>
    </dxf>
    <dxf>
      <font>
        <b/>
      </font>
    </dxf>
    <dxf>
      <fill>
        <patternFill patternType="solid">
          <bgColor rgb="FFFFFFFF"/>
        </patternFill>
      </fill>
    </dxf>
    <dxf>
      <fill>
        <patternFill patternType="solid">
          <bgColor rgb="FFFFFFFF"/>
        </patternFill>
      </fill>
    </dxf>
    <dxf>
      <alignment horizontal="left"/>
    </dxf>
    <dxf>
      <font>
        <b/>
      </font>
    </dxf>
    <dxf>
      <fill>
        <patternFill patternType="solid">
          <bgColor rgb="FFF8FAFC"/>
        </patternFill>
      </fill>
    </dxf>
    <dxf>
      <fill>
        <patternFill patternType="solid">
          <bgColor rgb="FFF8FAFC"/>
        </patternFill>
      </fill>
    </dxf>
    <dxf>
      <alignment horizontal="left"/>
    </dxf>
    <dxf>
      <font>
        <b/>
      </font>
    </dxf>
    <dxf>
      <fill>
        <patternFill patternType="solid">
          <bgColor rgb="FFFFFFFF"/>
        </patternFill>
      </fill>
    </dxf>
    <dxf>
      <fill>
        <patternFill patternType="solid">
          <bgColor rgb="FFFFFFFF"/>
        </patternFill>
      </fill>
    </dxf>
    <dxf>
      <alignment horizontal="left"/>
    </dxf>
    <dxf>
      <font>
        <b/>
      </font>
    </dxf>
    <dxf>
      <fill>
        <patternFill patternType="solid">
          <bgColor rgb="FFF8FAFC"/>
        </patternFill>
      </fill>
    </dxf>
    <dxf>
      <fill>
        <patternFill patternType="solid">
          <bgColor rgb="FFF8FAFC"/>
        </patternFill>
      </fill>
    </dxf>
    <dxf>
      <alignment horizontal="left"/>
    </dxf>
    <dxf>
      <font>
        <b/>
      </font>
    </dxf>
    <dxf>
      <fill>
        <patternFill patternType="solid">
          <bgColor rgb="FFFFFFFF"/>
        </patternFill>
      </fill>
    </dxf>
    <dxf>
      <fill>
        <patternFill patternType="solid">
          <bgColor rgb="FFFFFFFF"/>
        </patternFill>
      </fill>
    </dxf>
    <dxf>
      <alignment horizontal="left"/>
    </dxf>
    <dxf>
      <font>
        <b/>
      </font>
    </dxf>
    <dxf>
      <fill>
        <patternFill patternType="solid">
          <bgColor rgb="FFF8FAFC"/>
        </patternFill>
      </fill>
    </dxf>
    <dxf>
      <fill>
        <patternFill patternType="solid">
          <bgColor rgb="FFF8FAFC"/>
        </patternFill>
      </fill>
    </dxf>
    <dxf>
      <alignment horizontal="left"/>
    </dxf>
    <dxf>
      <font>
        <b/>
      </font>
    </dxf>
    <dxf>
      <fill>
        <patternFill patternType="solid">
          <bgColor rgb="FFFFFFFF"/>
        </patternFill>
      </fill>
    </dxf>
    <dxf>
      <fill>
        <patternFill patternType="solid">
          <bgColor rgb="FFFFFFFF"/>
        </patternFill>
      </fill>
    </dxf>
    <dxf>
      <alignment horizontal="left"/>
    </dxf>
    <dxf>
      <alignment horizontal="center"/>
    </dxf>
    <dxf>
      <font>
        <b/>
      </font>
    </dxf>
    <dxf>
      <font>
        <b/>
      </font>
    </dxf>
    <dxf>
      <font>
        <color rgb="FFFFFFFF"/>
      </font>
    </dxf>
    <dxf>
      <font>
        <color rgb="FFFFFFFF"/>
      </font>
    </dxf>
    <dxf>
      <fill>
        <patternFill patternType="solid">
          <bgColor rgb="FF0F172A"/>
        </patternFill>
      </fill>
    </dxf>
    <dxf>
      <fill>
        <patternFill patternType="solid">
          <bgColor rgb="FF0F172A"/>
        </patternFill>
      </fill>
    </dxf>
    <dxf>
      <border>
        <right/>
      </border>
    </dxf>
    <dxf>
      <border>
        <right/>
      </border>
    </dxf>
    <dxf>
      <border>
        <right/>
      </border>
    </dxf>
    <dxf>
      <border>
        <right/>
      </border>
    </dxf>
    <dxf>
      <border>
        <righ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bottom style="thin">
          <color rgb="FFF2F0F0"/>
        </bottom>
      </border>
    </dxf>
    <dxf>
      <border>
        <bottom style="thin">
          <color rgb="FFF2F0F0"/>
        </bottom>
      </border>
    </dxf>
    <dxf>
      <border>
        <bottom style="thin">
          <color rgb="FFF2F0F0"/>
        </bottom>
      </border>
    </dxf>
    <dxf>
      <border>
        <bottom style="thin">
          <color rgb="FFF2F0F0"/>
        </bottom>
      </border>
    </dxf>
    <dxf>
      <border>
        <bottom style="thin">
          <color rgb="FFF2F0F0"/>
        </bottom>
      </border>
    </dxf>
    <dxf>
      <border>
        <top style="thin">
          <color rgb="FFF2F0F0"/>
        </top>
      </border>
    </dxf>
    <dxf>
      <border>
        <top style="thin">
          <color rgb="FFF2F0F0"/>
        </top>
      </border>
    </dxf>
    <dxf>
      <border>
        <top style="thin">
          <color rgb="FFF2F0F0"/>
        </top>
      </border>
    </dxf>
    <dxf>
      <border>
        <top style="thin">
          <color rgb="FFF2F0F0"/>
        </top>
      </border>
    </dxf>
    <dxf>
      <border>
        <top style="thin">
          <color rgb="FFF2F0F0"/>
        </top>
      </border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color rgb="FF1E293B"/>
      </font>
    </dxf>
    <dxf>
      <font>
        <color rgb="FF1E293B"/>
      </font>
    </dxf>
    <dxf>
      <font>
        <color rgb="FF1E293B"/>
      </font>
    </dxf>
    <dxf>
      <font>
        <color rgb="FF1E293B"/>
      </font>
    </dxf>
    <dxf>
      <font>
        <color rgb="FF1E293B"/>
      </font>
    </dxf>
    <dxf>
      <font>
        <sz val="8.5"/>
      </font>
    </dxf>
    <dxf>
      <font>
        <sz val="8.5"/>
      </font>
    </dxf>
    <dxf>
      <font>
        <sz val="8.5"/>
      </font>
    </dxf>
    <dxf>
      <font>
        <sz val="8.5"/>
      </font>
    </dxf>
    <dxf>
      <font>
        <sz val="8.5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b/>
        <i val="0"/>
        <color rgb="FF854D0E"/>
      </font>
      <fill>
        <patternFill>
          <bgColor rgb="FFFEEF8A"/>
        </patternFill>
      </fill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0E400E"/>
      </font>
      <fill>
        <patternFill>
          <bgColor rgb="FFFEF3C7"/>
        </patternFill>
      </fill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991B1B"/>
      </font>
      <fill>
        <patternFill>
          <bgColor rgb="FFFEE1E1"/>
        </patternFill>
      </fill>
    </dxf>
    <dxf>
      <border>
        <bottom style="medium">
          <color rgb="FFD04A02"/>
        </bottom>
      </border>
    </dxf>
    <dxf>
      <border>
        <bottom style="medium">
          <color rgb="FFD04A02"/>
        </bottom>
      </border>
    </dxf>
  </dxfs>
  <tableStyles count="1" defaultTableStyle="TableStyleMedium2" defaultPivotStyle="PivotStyleLight16">
    <tableStyle name="Invisible" pivot="0" table="0" count="0" xr9:uid="{9ACFF638-9AE3-4A1B-BE9D-2B76CF274508}"/>
  </tableStyles>
  <colors>
    <mruColors>
      <color rgb="FF059669"/>
      <color rgb="FFD04A02"/>
      <color rgb="FF1E293B"/>
      <color rgb="FF3B82F6"/>
      <color rgb="FF2D374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olapFunctions">
    <main first="ThisWorkbookDataModel">
      <tp t="e">
        <v>#N/A</v>
        <stp>1</stp>
        <tr r="AE65" s="24"/>
        <tr r="AB65" s="24"/>
        <tr r="AA65" s="24"/>
        <tr r="AC65" s="24"/>
        <tr r="AD65" s="24"/>
        <tr r="AE65" s="26"/>
        <tr r="AB65" s="25"/>
        <tr r="AD65" s="26"/>
        <tr r="AA65" s="25"/>
        <tr r="AC65" s="26"/>
        <tr r="AB65" s="26"/>
        <tr r="AA65" s="26"/>
        <tr r="AE65" s="25"/>
        <tr r="AD65" s="25"/>
        <tr r="AC65" s="25"/>
      </tp>
    </main>
  </volType>
</volType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Table" Target="pivotTables/pivotTable1.xml"/><Relationship Id="rId18" Type="http://schemas.openxmlformats.org/officeDocument/2006/relationships/styles" Target="styles.xml"/><Relationship Id="rId26" Type="http://schemas.openxmlformats.org/officeDocument/2006/relationships/customXml" Target="../customXml/item4.xml"/><Relationship Id="rId39" Type="http://schemas.openxmlformats.org/officeDocument/2006/relationships/customXml" Target="../customXml/item17.xml"/><Relationship Id="rId21" Type="http://schemas.openxmlformats.org/officeDocument/2006/relationships/powerPivotData" Target="model/item.data"/><Relationship Id="rId34" Type="http://schemas.openxmlformats.org/officeDocument/2006/relationships/customXml" Target="../customXml/item12.xml"/><Relationship Id="rId42" Type="http://schemas.openxmlformats.org/officeDocument/2006/relationships/customXml" Target="../customXml/item20.xml"/><Relationship Id="rId47" Type="http://schemas.openxmlformats.org/officeDocument/2006/relationships/customXml" Target="../customXml/item25.xml"/><Relationship Id="rId50" Type="http://schemas.openxmlformats.org/officeDocument/2006/relationships/customXml" Target="../customXml/item28.xml"/><Relationship Id="rId55" Type="http://schemas.openxmlformats.org/officeDocument/2006/relationships/volatileDependencies" Target="volatileDependencies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connections" Target="connections.xml"/><Relationship Id="rId25" Type="http://schemas.openxmlformats.org/officeDocument/2006/relationships/customXml" Target="../customXml/item3.xml"/><Relationship Id="rId33" Type="http://schemas.openxmlformats.org/officeDocument/2006/relationships/customXml" Target="../customXml/item11.xml"/><Relationship Id="rId38" Type="http://schemas.openxmlformats.org/officeDocument/2006/relationships/customXml" Target="../customXml/item16.xml"/><Relationship Id="rId46" Type="http://schemas.openxmlformats.org/officeDocument/2006/relationships/customXml" Target="../customXml/item24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sheetMetadata" Target="metadata.xml"/><Relationship Id="rId29" Type="http://schemas.openxmlformats.org/officeDocument/2006/relationships/customXml" Target="../customXml/item7.xml"/><Relationship Id="rId41" Type="http://schemas.openxmlformats.org/officeDocument/2006/relationships/customXml" Target="../customXml/item19.xml"/><Relationship Id="rId54" Type="http://schemas.openxmlformats.org/officeDocument/2006/relationships/customXml" Target="../customXml/item3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24" Type="http://schemas.openxmlformats.org/officeDocument/2006/relationships/customXml" Target="../customXml/item2.xml"/><Relationship Id="rId32" Type="http://schemas.openxmlformats.org/officeDocument/2006/relationships/customXml" Target="../customXml/item10.xml"/><Relationship Id="rId37" Type="http://schemas.openxmlformats.org/officeDocument/2006/relationships/customXml" Target="../customXml/item15.xml"/><Relationship Id="rId40" Type="http://schemas.openxmlformats.org/officeDocument/2006/relationships/customXml" Target="../customXml/item18.xml"/><Relationship Id="rId45" Type="http://schemas.openxmlformats.org/officeDocument/2006/relationships/customXml" Target="../customXml/item23.xml"/><Relationship Id="rId53" Type="http://schemas.openxmlformats.org/officeDocument/2006/relationships/customXml" Target="../customXml/item31.xml"/><Relationship Id="rId5" Type="http://schemas.openxmlformats.org/officeDocument/2006/relationships/worksheet" Target="worksheets/sheet5.xml"/><Relationship Id="rId15" Type="http://schemas.openxmlformats.org/officeDocument/2006/relationships/pivotTable" Target="pivotTables/pivotTable3.xml"/><Relationship Id="rId23" Type="http://schemas.openxmlformats.org/officeDocument/2006/relationships/customXml" Target="../customXml/item1.xml"/><Relationship Id="rId28" Type="http://schemas.openxmlformats.org/officeDocument/2006/relationships/customXml" Target="../customXml/item6.xml"/><Relationship Id="rId36" Type="http://schemas.openxmlformats.org/officeDocument/2006/relationships/customXml" Target="../customXml/item14.xml"/><Relationship Id="rId49" Type="http://schemas.openxmlformats.org/officeDocument/2006/relationships/customXml" Target="../customXml/item27.xml"/><Relationship Id="rId10" Type="http://schemas.openxmlformats.org/officeDocument/2006/relationships/pivotCacheDefinition" Target="pivotCache/pivotCacheDefinition3.xml"/><Relationship Id="rId19" Type="http://schemas.openxmlformats.org/officeDocument/2006/relationships/sharedStrings" Target="sharedStrings.xml"/><Relationship Id="rId31" Type="http://schemas.openxmlformats.org/officeDocument/2006/relationships/customXml" Target="../customXml/item9.xml"/><Relationship Id="rId44" Type="http://schemas.openxmlformats.org/officeDocument/2006/relationships/customXml" Target="../customXml/item22.xml"/><Relationship Id="rId52" Type="http://schemas.openxmlformats.org/officeDocument/2006/relationships/customXml" Target="../customXml/item30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pivotTable" Target="pivotTables/pivotTable2.xml"/><Relationship Id="rId22" Type="http://schemas.openxmlformats.org/officeDocument/2006/relationships/calcChain" Target="calcChain.xml"/><Relationship Id="rId27" Type="http://schemas.openxmlformats.org/officeDocument/2006/relationships/customXml" Target="../customXml/item5.xml"/><Relationship Id="rId30" Type="http://schemas.openxmlformats.org/officeDocument/2006/relationships/customXml" Target="../customXml/item8.xml"/><Relationship Id="rId35" Type="http://schemas.openxmlformats.org/officeDocument/2006/relationships/customXml" Target="../customXml/item13.xml"/><Relationship Id="rId43" Type="http://schemas.openxmlformats.org/officeDocument/2006/relationships/customXml" Target="../customXml/item21.xml"/><Relationship Id="rId48" Type="http://schemas.openxmlformats.org/officeDocument/2006/relationships/customXml" Target="../customXml/item26.xml"/><Relationship Id="rId56" Type="http://schemas.microsoft.com/office/2006/relationships/vbaProject" Target="vbaProject.bin"/><Relationship Id="rId8" Type="http://schemas.openxmlformats.org/officeDocument/2006/relationships/pivotCacheDefinition" Target="pivotCache/pivotCacheDefinition1.xml"/><Relationship Id="rId51" Type="http://schemas.openxmlformats.org/officeDocument/2006/relationships/customXml" Target="../customXml/item29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rgbClr val="2D3748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5966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2D3748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5966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EA580C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F172A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 Demand</c:v>
          </c:tx>
          <c:spPr>
            <a:solidFill>
              <a:srgbClr val="EA580C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Lit>
              <c:ptCount val="10"/>
              <c:pt idx="0">
                <c:v>9</c:v>
              </c:pt>
              <c:pt idx="1">
                <c:v>10</c:v>
              </c:pt>
              <c:pt idx="2">
                <c:v>11</c:v>
              </c:pt>
              <c:pt idx="3">
                <c:v>12</c:v>
              </c:pt>
              <c:pt idx="4">
                <c:v>13</c:v>
              </c:pt>
              <c:pt idx="5">
                <c:v>14</c:v>
              </c:pt>
              <c:pt idx="6">
                <c:v>15</c:v>
              </c:pt>
              <c:pt idx="7">
                <c:v>16</c:v>
              </c:pt>
              <c:pt idx="8">
                <c:v>17</c:v>
              </c:pt>
              <c:pt idx="9">
                <c:v>18</c:v>
              </c:pt>
            </c:strLit>
          </c:cat>
          <c:val>
            <c:numLit>
              <c:formatCode>#,##0</c:formatCode>
              <c:ptCount val="10"/>
              <c:pt idx="0">
                <c:v>547</c:v>
              </c:pt>
              <c:pt idx="1">
                <c:v>529</c:v>
              </c:pt>
              <c:pt idx="2">
                <c:v>590</c:v>
              </c:pt>
              <c:pt idx="3">
                <c:v>547</c:v>
              </c:pt>
              <c:pt idx="4">
                <c:v>594</c:v>
              </c:pt>
              <c:pt idx="5">
                <c:v>499</c:v>
              </c:pt>
              <c:pt idx="6">
                <c:v>531</c:v>
              </c:pt>
              <c:pt idx="7">
                <c:v>566</c:v>
              </c:pt>
              <c:pt idx="8">
                <c:v>583</c:v>
              </c:pt>
              <c:pt idx="9">
                <c:v>14</c:v>
              </c:pt>
            </c:numLit>
          </c:val>
          <c:extLst>
            <c:ext xmlns:c16="http://schemas.microsoft.com/office/drawing/2014/chart" uri="{C3380CC4-5D6E-409C-BE32-E72D297353CC}">
              <c16:uniqueId val="{00000000-F401-4A62-A929-853D972FB883}"/>
            </c:ext>
          </c:extLst>
        </c:ser>
        <c:ser>
          <c:idx val="1"/>
          <c:order val="1"/>
          <c:tx>
            <c:v>Answered Calls</c:v>
          </c:tx>
          <c:spPr>
            <a:solidFill>
              <a:srgbClr val="0F172A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Lit>
              <c:ptCount val="10"/>
              <c:pt idx="0">
                <c:v>9</c:v>
              </c:pt>
              <c:pt idx="1">
                <c:v>10</c:v>
              </c:pt>
              <c:pt idx="2">
                <c:v>11</c:v>
              </c:pt>
              <c:pt idx="3">
                <c:v>12</c:v>
              </c:pt>
              <c:pt idx="4">
                <c:v>13</c:v>
              </c:pt>
              <c:pt idx="5">
                <c:v>14</c:v>
              </c:pt>
              <c:pt idx="6">
                <c:v>15</c:v>
              </c:pt>
              <c:pt idx="7">
                <c:v>16</c:v>
              </c:pt>
              <c:pt idx="8">
                <c:v>17</c:v>
              </c:pt>
              <c:pt idx="9">
                <c:v>18</c:v>
              </c:pt>
            </c:strLit>
          </c:cat>
          <c:val>
            <c:numLit>
              <c:formatCode>#,##0</c:formatCode>
              <c:ptCount val="10"/>
              <c:pt idx="0">
                <c:v>436</c:v>
              </c:pt>
              <c:pt idx="1">
                <c:v>432</c:v>
              </c:pt>
              <c:pt idx="2">
                <c:v>481</c:v>
              </c:pt>
              <c:pt idx="3">
                <c:v>431</c:v>
              </c:pt>
              <c:pt idx="4">
                <c:v>484</c:v>
              </c:pt>
              <c:pt idx="5">
                <c:v>406</c:v>
              </c:pt>
              <c:pt idx="6">
                <c:v>435</c:v>
              </c:pt>
              <c:pt idx="7">
                <c:v>462</c:v>
              </c:pt>
              <c:pt idx="8">
                <c:v>475</c:v>
              </c:pt>
              <c:pt idx="9">
                <c:v>12</c:v>
              </c:pt>
            </c:numLit>
          </c:val>
          <c:extLst>
            <c:ext xmlns:c16="http://schemas.microsoft.com/office/drawing/2014/chart" uri="{C3380CC4-5D6E-409C-BE32-E72D297353CC}">
              <c16:uniqueId val="{00000001-F401-4A62-A929-853D972FB8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axId val="1140385960"/>
        <c:axId val="1140382792"/>
      </c:barChart>
      <c:catAx>
        <c:axId val="114038596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rgbClr val="E2E8F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6474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1140382792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1140382792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F1F5F9"/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6474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1140385960"/>
        <c:crosses val="autoZero"/>
        <c:crossBetween val="between"/>
        <c:extLst>
          <c:ext xmlns:c15="http://schemas.microsoft.com/office/drawing/2012/chart" uri="{F40574EE-89B7-4290-83BB-5DA773EAF853}">
            <c15:numFmt c:formatCode="#,##0" c:sourceLinked="1"/>
          </c:ext>
        </c:extLst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overlay val="0"/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  <c:txPr>
        <a:bodyPr rot="0" spcFirstLastPara="1" vertOverflow="ellipsis" vert="horz" wrap="square" anchor="ctr" anchorCtr="1"/>
        <a:lstStyle/>
        <a:p>
          <a:pPr>
            <a:defRPr lang="en-US" sz="800" b="0" i="0" u="none" strike="noStrike" kern="1200" baseline="0">
              <a:solidFill>
                <a:srgbClr val="647B8B"/>
              </a:solidFill>
              <a:latin typeface="Segoe UI"/>
              <a:ea typeface="Segoe UI"/>
              <a:cs typeface="Segoe UI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>
          <a:latin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5="http://schemas.microsoft.com/office/drawing/2012/chart" uri="{723BEF56-08C2-4564-9609-F4CBC75E7E54}">
      <c15:pivotSource>
        <c15:name>[PWC_Switzerland_Virtual_Case.xlsm]PivotChartTable3</c15:name>
        <c15:fmtId val="4"/>
      </c15:pivotSource>
      <c15:pivotOptions>
        <c15:dropZoneFilter val="1"/>
        <c15:dropZonesVisible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rgbClr val="D04A0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rgbClr val="1E293B"/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2D3748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rgbClr val="1E293B"/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D04A0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rgbClr val="1E293B"/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2D3748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rgbClr val="1E293B"/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EA580C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800" b="1" i="0" u="none" strike="noStrike" kern="1200" baseline="0">
                  <a:solidFill>
                    <a:srgbClr val="0F172A"/>
                  </a:solidFill>
                  <a:latin typeface="Segoe UI"/>
                  <a:ea typeface="Segoe UI"/>
                  <a:cs typeface="Segoe UI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F172A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0"/>
            <a:lstStyle/>
            <a:p>
              <a:pPr algn="ctr">
                <a:defRPr lang="en-US" sz="850" b="0" i="0" u="none" strike="noStrike" kern="1200" baseline="0">
                  <a:solidFill>
                    <a:srgbClr val="747B8B"/>
                  </a:solidFill>
                  <a:latin typeface="Segoe UI"/>
                  <a:ea typeface="Segoe UI"/>
                  <a:cs typeface="Segoe UI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v>Total Calls</c:v>
          </c:tx>
          <c:spPr>
            <a:solidFill>
              <a:srgbClr val="EA580C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800" b="1" i="0" u="none" strike="noStrike" kern="1200" baseline="0">
                    <a:solidFill>
                      <a:srgbClr val="0F172A"/>
                    </a:solidFill>
                    <a:latin typeface="Segoe UI"/>
                    <a:ea typeface="Segoe UI"/>
                    <a:cs typeface="Segoe UI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Admin Support</c:v>
              </c:pt>
              <c:pt idx="1">
                <c:v>Contract related</c:v>
              </c:pt>
              <c:pt idx="2">
                <c:v>Payment related</c:v>
              </c:pt>
              <c:pt idx="3">
                <c:v>Streaming</c:v>
              </c:pt>
              <c:pt idx="4">
                <c:v>Technical Support</c:v>
              </c:pt>
            </c:strLit>
          </c:cat>
          <c:val>
            <c:numLit>
              <c:formatCode>0</c:formatCode>
              <c:ptCount val="5"/>
              <c:pt idx="0">
                <c:v>976</c:v>
              </c:pt>
              <c:pt idx="1">
                <c:v>976</c:v>
              </c:pt>
              <c:pt idx="2">
                <c:v>1007</c:v>
              </c:pt>
              <c:pt idx="3">
                <c:v>1022</c:v>
              </c:pt>
              <c:pt idx="4">
                <c:v>1019</c:v>
              </c:pt>
            </c:numLit>
          </c:val>
          <c:extLst>
            <c:ext xmlns:c16="http://schemas.microsoft.com/office/drawing/2014/chart" uri="{C3380CC4-5D6E-409C-BE32-E72D297353CC}">
              <c16:uniqueId val="{00000000-00A0-4813-9384-5CE3D83F8AFA}"/>
            </c:ext>
          </c:extLst>
        </c:ser>
        <c:ser>
          <c:idx val="1"/>
          <c:order val="1"/>
          <c:tx>
            <c:v>Average Speed of Answer (s)</c:v>
          </c:tx>
          <c:spPr>
            <a:solidFill>
              <a:srgbClr val="0F172A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850" b="0" i="0" u="none" strike="noStrike" kern="1200" baseline="0">
                    <a:solidFill>
                      <a:srgbClr val="747B8B"/>
                    </a:solidFill>
                    <a:latin typeface="Segoe UI"/>
                    <a:ea typeface="Segoe UI"/>
                    <a:cs typeface="Segoe UI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Admin Support</c:v>
              </c:pt>
              <c:pt idx="1">
                <c:v>Contract related</c:v>
              </c:pt>
              <c:pt idx="2">
                <c:v>Payment related</c:v>
              </c:pt>
              <c:pt idx="3">
                <c:v>Streaming</c:v>
              </c:pt>
              <c:pt idx="4">
                <c:v>Technical Support</c:v>
              </c:pt>
            </c:strLit>
          </c:cat>
          <c:val>
            <c:numLit>
              <c:formatCode>0.00</c:formatCode>
              <c:ptCount val="5"/>
              <c:pt idx="0">
                <c:v>67.25157232704403</c:v>
              </c:pt>
              <c:pt idx="1">
                <c:v>67.155893536121667</c:v>
              </c:pt>
              <c:pt idx="2">
                <c:v>68.204156479217602</c:v>
              </c:pt>
              <c:pt idx="3">
                <c:v>66.892561983471069</c:v>
              </c:pt>
              <c:pt idx="4">
                <c:v>68.110559006211176</c:v>
              </c:pt>
            </c:numLit>
          </c:val>
          <c:extLst>
            <c:ext xmlns:c16="http://schemas.microsoft.com/office/drawing/2014/chart" uri="{C3380CC4-5D6E-409C-BE32-E72D297353CC}">
              <c16:uniqueId val="{00000001-00A0-4813-9384-5CE3D83F8AF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50"/>
        <c:axId val="1286572520"/>
        <c:axId val="1286572872"/>
      </c:barChart>
      <c:catAx>
        <c:axId val="1286572520"/>
        <c:scaling>
          <c:orientation val="maxMin"/>
        </c:scaling>
        <c:delete val="0"/>
        <c:axPos val="l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rgbClr val="E2E8F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6474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1286572872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1286572872"/>
        <c:scaling>
          <c:orientation val="minMax"/>
        </c:scaling>
        <c:delete val="0"/>
        <c:axPos val="t"/>
        <c:majorGridlines>
          <c:spPr>
            <a:ln w="6350" cap="flat" cmpd="sng" algn="ctr">
              <a:solidFill>
                <a:srgbClr val="F1F5F9"/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6474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1286572520"/>
        <c:crosses val="autoZero"/>
        <c:crossBetween val="between"/>
        <c:extLst>
          <c:ext xmlns:c15="http://schemas.microsoft.com/office/drawing/2012/chart" uri="{F40574EE-89B7-4290-83BB-5DA773EAF853}">
            <c15:numFmt c:formatCode="0" c:sourceLinked="1"/>
          </c:ext>
        </c:extLst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overlay val="0"/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  <c:txPr>
        <a:bodyPr rot="0" spcFirstLastPara="1" vertOverflow="ellipsis" vert="horz" wrap="square" anchor="ctr" anchorCtr="1"/>
        <a:lstStyle/>
        <a:p>
          <a:pPr>
            <a:defRPr lang="en-US" sz="800" b="0" i="0" u="none" strike="noStrike" kern="1200" baseline="0">
              <a:solidFill>
                <a:srgbClr val="647B8B"/>
              </a:solidFill>
              <a:latin typeface="Segoe UI"/>
              <a:ea typeface="Segoe UI"/>
              <a:cs typeface="Segoe UI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>
          <a:solidFill>
            <a:srgbClr val="1E293B"/>
          </a:solidFill>
          <a:latin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5="http://schemas.microsoft.com/office/drawing/2012/chart" uri="{723BEF56-08C2-4564-9609-F4CBC75E7E54}">
      <c15:pivotSource>
        <c15:name>[PWC_Switzerland_Virtual_Case.xlsm]PivotChartTable6</c15:name>
        <c15:fmtId val="7"/>
      </c15:pivotSource>
      <c15:pivotOptions>
        <c15:dropZoneFilter val="1"/>
        <c15:dropZoneCategories val="1"/>
        <c15:dropZoneData val="1"/>
        <c15:dropZoneSeries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rgbClr val="3B82F6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2225" cap="rnd">
            <a:solidFill>
              <a:srgbClr val="D04A02"/>
            </a:solidFill>
            <a:round/>
          </a:ln>
          <a:effectLst/>
        </c:spPr>
        <c:marker>
          <c:symbol val="circle"/>
          <c:size val="5"/>
          <c:spPr>
            <a:solidFill>
              <a:srgbClr val="D04A02"/>
            </a:solidFill>
            <a:ln w="9525"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3B82F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2225" cap="rnd">
            <a:solidFill>
              <a:srgbClr val="D04A02"/>
            </a:solidFill>
            <a:round/>
          </a:ln>
          <a:effectLst/>
        </c:spPr>
        <c:marker>
          <c:symbol val="circle"/>
          <c:size val="5"/>
          <c:spPr>
            <a:solidFill>
              <a:srgbClr val="D04A02"/>
            </a:solidFill>
            <a:ln w="9525"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EA580C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5400" cap="rnd">
            <a:solidFill>
              <a:srgbClr val="0F172A"/>
            </a:solidFill>
            <a:round/>
          </a:ln>
          <a:effectLst/>
        </c:spPr>
        <c:marker>
          <c:symbol val="circle"/>
          <c:size val="5"/>
          <c:spPr>
            <a:solidFill>
              <a:srgbClr val="FFFFFF"/>
            </a:solidFill>
            <a:ln w="25400">
              <a:solidFill>
                <a:srgbClr val="0F172A"/>
              </a:solidFill>
              <a:prstDash val="soli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First Contact Resolution %</c:v>
          </c:tx>
          <c:spPr>
            <a:solidFill>
              <a:srgbClr val="EA580C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Lit>
              <c:ptCount val="8"/>
              <c:pt idx="0">
                <c:v>Becky</c:v>
              </c:pt>
              <c:pt idx="1">
                <c:v>Dan</c:v>
              </c:pt>
              <c:pt idx="2">
                <c:v>Diane</c:v>
              </c:pt>
              <c:pt idx="3">
                <c:v>Greg</c:v>
              </c:pt>
              <c:pt idx="4">
                <c:v>Jim</c:v>
              </c:pt>
              <c:pt idx="5">
                <c:v>Joe</c:v>
              </c:pt>
              <c:pt idx="6">
                <c:v>Martha</c:v>
              </c:pt>
              <c:pt idx="7">
                <c:v>Stewart</c:v>
              </c:pt>
            </c:strLit>
          </c:cat>
          <c:val>
            <c:numLit>
              <c:formatCode>0.00%;\-0.00%;0.00%</c:formatCode>
              <c:ptCount val="8"/>
              <c:pt idx="0">
                <c:v>0.8936170212765957</c:v>
              </c:pt>
              <c:pt idx="1">
                <c:v>0.9005736137667304</c:v>
              </c:pt>
              <c:pt idx="2">
                <c:v>0.9021956087824351</c:v>
              </c:pt>
              <c:pt idx="3">
                <c:v>0.90637450199203184</c:v>
              </c:pt>
              <c:pt idx="4">
                <c:v>0.90485074626865669</c:v>
              </c:pt>
              <c:pt idx="5">
                <c:v>0.90082644628099173</c:v>
              </c:pt>
              <c:pt idx="6">
                <c:v>0.89688715953307396</c:v>
              </c:pt>
              <c:pt idx="7">
                <c:v>0.88888888888888884</c:v>
              </c:pt>
            </c:numLit>
          </c:val>
          <c:extLst>
            <c:ext xmlns:c16="http://schemas.microsoft.com/office/drawing/2014/chart" uri="{C3380CC4-5D6E-409C-BE32-E72D297353CC}">
              <c16:uniqueId val="{00000000-EBF9-4BEC-ABEF-DEB15DABD3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42311528"/>
        <c:axId val="742312584"/>
      </c:barChart>
      <c:lineChart>
        <c:grouping val="standard"/>
        <c:varyColors val="0"/>
        <c:ser>
          <c:idx val="1"/>
          <c:order val="1"/>
          <c:tx>
            <c:v>Average CSAT</c:v>
          </c:tx>
          <c:spPr>
            <a:ln w="25400" cap="rnd">
              <a:solidFill>
                <a:srgbClr val="0F172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5400">
                <a:solidFill>
                  <a:srgbClr val="0F172A"/>
                </a:solidFill>
                <a:prstDash val="solid"/>
              </a:ln>
              <a:effectLst/>
            </c:spPr>
          </c:marker>
          <c:cat>
            <c:strLit>
              <c:ptCount val="8"/>
              <c:pt idx="0">
                <c:v>Becky</c:v>
              </c:pt>
              <c:pt idx="1">
                <c:v>Dan</c:v>
              </c:pt>
              <c:pt idx="2">
                <c:v>Diane</c:v>
              </c:pt>
              <c:pt idx="3">
                <c:v>Greg</c:v>
              </c:pt>
              <c:pt idx="4">
                <c:v>Jim</c:v>
              </c:pt>
              <c:pt idx="5">
                <c:v>Joe</c:v>
              </c:pt>
              <c:pt idx="6">
                <c:v>Martha</c:v>
              </c:pt>
              <c:pt idx="7">
                <c:v>Stewart</c:v>
              </c:pt>
            </c:strLit>
          </c:cat>
          <c:val>
            <c:numLit>
              <c:formatCode>0.00</c:formatCode>
              <c:ptCount val="8"/>
              <c:pt idx="0">
                <c:v>3.3713733075435202</c:v>
              </c:pt>
              <c:pt idx="1">
                <c:v>3.4474187380497132</c:v>
              </c:pt>
              <c:pt idx="2">
                <c:v>3.4051896207584829</c:v>
              </c:pt>
              <c:pt idx="3">
                <c:v>3.404382470119522</c:v>
              </c:pt>
              <c:pt idx="4">
                <c:v>3.3936567164179103</c:v>
              </c:pt>
              <c:pt idx="5">
                <c:v>3.330578512396694</c:v>
              </c:pt>
              <c:pt idx="6">
                <c:v>3.4708171206225682</c:v>
              </c:pt>
              <c:pt idx="7">
                <c:v>3.40041928721174</c:v>
              </c:pt>
            </c:numLit>
          </c:val>
          <c:smooth val="1"/>
          <c:extLst>
            <c:ext xmlns:c16="http://schemas.microsoft.com/office/drawing/2014/chart" uri="{C3380CC4-5D6E-409C-BE32-E72D297353CC}">
              <c16:uniqueId val="{00000001-EBF9-4BEC-ABEF-DEB15DABD3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9998280"/>
        <c:axId val="1139994408"/>
      </c:lineChart>
      <c:catAx>
        <c:axId val="74231152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rgbClr val="E2E8F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6474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742312584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742312584"/>
        <c:scaling>
          <c:orientation val="minMax"/>
          <c:max val="1"/>
          <c:min val="0.70000000000000007"/>
        </c:scaling>
        <c:delete val="0"/>
        <c:axPos val="l"/>
        <c:majorGridlines>
          <c:spPr>
            <a:ln w="6350" cap="flat" cmpd="sng" algn="ctr">
              <a:solidFill>
                <a:srgbClr val="F1F5F9"/>
              </a:solidFill>
              <a:round/>
            </a:ln>
            <a:effectLst/>
          </c:spPr>
        </c:majorGridlines>
        <c:numFmt formatCode="0.00%;\-0.00%;0.00%" sourceLinked="0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6474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742311528"/>
        <c:crosses val="autoZero"/>
        <c:crossBetween val="between"/>
        <c:extLst>
          <c:ext xmlns:c15="http://schemas.microsoft.com/office/drawing/2012/chart" uri="{F40574EE-89B7-4290-83BB-5DA773EAF853}">
            <c15:numFmt c:formatCode="0.00%;\-0.00%;0.00%" c:sourceLinked="1"/>
          </c:ext>
        </c:extLst>
      </c:valAx>
      <c:valAx>
        <c:axId val="1139994408"/>
        <c:scaling>
          <c:orientation val="minMax"/>
          <c:max val="4"/>
          <c:min val="2.5"/>
        </c:scaling>
        <c:delete val="0"/>
        <c:axPos val="r"/>
        <c:numFmt formatCode="0.00" sourceLinked="0"/>
        <c:majorTickMark val="out"/>
        <c:minorTickMark val="none"/>
        <c:tickLblPos val="nextTo"/>
        <c:spPr>
          <a:noFill/>
          <a:ln>
            <a:solidFill>
              <a:srgbClr val="F9F9F9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647B8B"/>
                </a:solidFill>
                <a:latin typeface="Segoe UI" panose="020B0502040204020203" pitchFamily="34" charset="0"/>
                <a:ea typeface="+mn-ea"/>
                <a:cs typeface="+mn-cs"/>
              </a:defRPr>
            </a:pPr>
            <a:endParaRPr lang="en-US"/>
          </a:p>
        </c:txPr>
        <c:crossAx val="1139998280"/>
        <c:crosses val="max"/>
        <c:crossBetween val="between"/>
        <c:extLst>
          <c:ext xmlns:c15="http://schemas.microsoft.com/office/drawing/2012/chart" uri="{F40574EE-89B7-4290-83BB-5DA773EAF853}">
            <c15:numFmt c:formatCode="0.00" c:sourceLinked="1"/>
          </c:ext>
        </c:extLst>
      </c:valAx>
      <c:catAx>
        <c:axId val="1139998280"/>
        <c:scaling>
          <c:orientation val="minMax"/>
        </c:scaling>
        <c:delete val="1"/>
        <c:axPos val="b"/>
        <c:numFmt formatCode="General" sourceLinked="0"/>
        <c:majorTickMark val="out"/>
        <c:minorTickMark val="none"/>
        <c:tickLblPos val="nextTo"/>
        <c:crossAx val="1139994408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overlay val="0"/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rgbClr val="647B8B"/>
              </a:solidFill>
              <a:latin typeface="Segoe UI"/>
              <a:ea typeface="Segoe UI"/>
              <a:cs typeface="Segoe UI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>
          <a:latin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5="http://schemas.microsoft.com/office/drawing/2012/chart" uri="{723BEF56-08C2-4564-9609-F4CBC75E7E54}">
      <c15:pivotSource>
        <c15:name>[PWC_Switzerland_Virtual_Case.xlsm]PivotChartTable8</c15:name>
        <c15:fmtId val="6"/>
      </c15:pivotSource>
      <c15:pivotOptions>
        <c15:dropZoneFilter val="1"/>
        <c15:dropZoneCategories val="1"/>
        <c15:dropZoneData val="1"/>
        <c15:dropZoneSeries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Calls Answered</c:v>
          </c:tx>
          <c:spPr>
            <a:solidFill>
              <a:srgbClr val="EA580C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Lit>
              <c:ptCount val="8"/>
              <c:pt idx="0">
                <c:v>Becky</c:v>
              </c:pt>
              <c:pt idx="1">
                <c:v>Dan</c:v>
              </c:pt>
              <c:pt idx="2">
                <c:v>Diane</c:v>
              </c:pt>
              <c:pt idx="3">
                <c:v>Greg</c:v>
              </c:pt>
              <c:pt idx="4">
                <c:v>Jim</c:v>
              </c:pt>
              <c:pt idx="5">
                <c:v>Joe</c:v>
              </c:pt>
              <c:pt idx="6">
                <c:v>Martha</c:v>
              </c:pt>
              <c:pt idx="7">
                <c:v>Stewart</c:v>
              </c:pt>
            </c:strLit>
          </c:cat>
          <c:val>
            <c:numLit>
              <c:formatCode>General</c:formatCode>
              <c:ptCount val="8"/>
              <c:pt idx="0">
                <c:v>517</c:v>
              </c:pt>
              <c:pt idx="1">
                <c:v>523</c:v>
              </c:pt>
              <c:pt idx="2">
                <c:v>501</c:v>
              </c:pt>
              <c:pt idx="3">
                <c:v>502</c:v>
              </c:pt>
              <c:pt idx="4">
                <c:v>536</c:v>
              </c:pt>
              <c:pt idx="5">
                <c:v>484</c:v>
              </c:pt>
              <c:pt idx="6">
                <c:v>514</c:v>
              </c:pt>
              <c:pt idx="7">
                <c:v>477</c:v>
              </c:pt>
            </c:numLit>
          </c:val>
          <c:extLst>
            <c:ext xmlns:c16="http://schemas.microsoft.com/office/drawing/2014/chart" uri="{C3380CC4-5D6E-409C-BE32-E72D297353CC}">
              <c16:uniqueId val="{00000000-0C16-4161-ADEA-3D36CA405A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45613416"/>
        <c:axId val="645609896"/>
      </c:barChart>
      <c:lineChart>
        <c:grouping val="standard"/>
        <c:varyColors val="0"/>
        <c:ser>
          <c:idx val="1"/>
          <c:order val="1"/>
          <c:tx>
            <c:v>Avg CSAT</c:v>
          </c:tx>
          <c:spPr>
            <a:ln w="25400">
              <a:solidFill>
                <a:srgbClr val="0F172A"/>
              </a:solidFill>
            </a:ln>
          </c:spPr>
          <c:marker>
            <c:symbol val="circle"/>
            <c:size val="5"/>
            <c:spPr>
              <a:solidFill>
                <a:srgbClr val="FFFFFF"/>
              </a:solidFill>
              <a:ln w="25400">
                <a:solidFill>
                  <a:srgbClr val="0F172A"/>
                </a:solidFill>
                <a:prstDash val="solid"/>
              </a:ln>
            </c:spPr>
          </c:marker>
          <c:val>
            <c:numLit>
              <c:formatCode>General</c:formatCode>
              <c:ptCount val="8"/>
              <c:pt idx="0">
                <c:v>3.44</c:v>
              </c:pt>
              <c:pt idx="1">
                <c:v>3.46</c:v>
              </c:pt>
              <c:pt idx="2">
                <c:v>3.41</c:v>
              </c:pt>
              <c:pt idx="3">
                <c:v>3.4</c:v>
              </c:pt>
              <c:pt idx="4">
                <c:v>3.39</c:v>
              </c:pt>
              <c:pt idx="5">
                <c:v>3.33</c:v>
              </c:pt>
              <c:pt idx="6">
                <c:v>3.47</c:v>
              </c:pt>
              <c:pt idx="7">
                <c:v>3.4</c:v>
              </c:pt>
            </c:numLit>
          </c:val>
          <c:smooth val="1"/>
          <c:extLst>
            <c:ext xmlns:c16="http://schemas.microsoft.com/office/drawing/2014/chart" uri="{C3380CC4-5D6E-409C-BE32-E72D297353CC}">
              <c16:uniqueId val="{00000001-0C16-4161-ADEA-3D36CA405A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615528"/>
        <c:axId val="645616584"/>
      </c:lineChart>
      <c:catAx>
        <c:axId val="6456134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9525">
            <a:solidFill>
              <a:srgbClr val="E2E8F0"/>
            </a:solidFill>
          </a:ln>
        </c:spPr>
        <c:txPr>
          <a:bodyPr/>
          <a:lstStyle/>
          <a:p>
            <a:pPr>
              <a:defRPr sz="800">
                <a:solidFill>
                  <a:srgbClr val="6474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645609896"/>
        <c:crosses val="autoZero"/>
        <c:auto val="1"/>
        <c:lblAlgn val="ctr"/>
        <c:lblOffset val="100"/>
        <c:noMultiLvlLbl val="0"/>
      </c:catAx>
      <c:valAx>
        <c:axId val="645609896"/>
        <c:scaling>
          <c:orientation val="minMax"/>
        </c:scaling>
        <c:delete val="0"/>
        <c:axPos val="l"/>
        <c:majorGridlines>
          <c:spPr>
            <a:ln w="6350">
              <a:solidFill>
                <a:srgbClr val="F1F5F9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rgbClr val="F9F9F9"/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800">
                <a:solidFill>
                  <a:srgbClr val="6474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645613416"/>
        <c:crosses val="autoZero"/>
        <c:crossBetween val="between"/>
      </c:valAx>
      <c:valAx>
        <c:axId val="6456165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solidFill>
              <a:srgbClr val="F9F9F9"/>
            </a:solidFill>
          </a:ln>
        </c:spPr>
        <c:txPr>
          <a:bodyPr/>
          <a:lstStyle/>
          <a:p>
            <a:pPr>
              <a:defRPr sz="750">
                <a:solidFill>
                  <a:srgbClr val="647B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645615528"/>
        <c:crosses val="max"/>
        <c:crossBetween val="between"/>
      </c:valAx>
      <c:catAx>
        <c:axId val="645615528"/>
        <c:scaling>
          <c:orientation val="minMax"/>
        </c:scaling>
        <c:delete val="1"/>
        <c:axPos val="b"/>
        <c:majorTickMark val="out"/>
        <c:minorTickMark val="none"/>
        <c:tickLblPos val="nextTo"/>
        <c:crossAx val="6456165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t"/>
      <c:overlay val="0"/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  <c:txPr>
        <a:bodyPr/>
        <a:lstStyle/>
        <a:p>
          <a:pPr>
            <a:defRPr sz="750">
              <a:solidFill>
                <a:srgbClr val="647B8B"/>
              </a:solidFill>
              <a:latin typeface="Segoe UI"/>
              <a:ea typeface="Segoe UI"/>
              <a:cs typeface="Segoe UI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Total Customers</c:v>
          </c:tx>
          <c:spPr>
            <a:solidFill>
              <a:srgbClr val="94A3B8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Lit>
              <c:ptCount val="3"/>
              <c:pt idx="0">
                <c:v>Month-to-month</c:v>
              </c:pt>
              <c:pt idx="1">
                <c:v>One year</c:v>
              </c:pt>
              <c:pt idx="2">
                <c:v>Two year</c:v>
              </c:pt>
            </c:strLit>
          </c:cat>
          <c:val>
            <c:numLit>
              <c:formatCode>General</c:formatCode>
              <c:ptCount val="3"/>
              <c:pt idx="0">
                <c:v>3875</c:v>
              </c:pt>
              <c:pt idx="1">
                <c:v>1473</c:v>
              </c:pt>
              <c:pt idx="2">
                <c:v>1695</c:v>
              </c:pt>
            </c:numLit>
          </c:val>
          <c:extLst>
            <c:ext xmlns:c16="http://schemas.microsoft.com/office/drawing/2014/chart" uri="{C3380CC4-5D6E-409C-BE32-E72D297353CC}">
              <c16:uniqueId val="{00000001-A3E3-4466-BDCC-BDB65A89EF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39219080"/>
        <c:axId val="739219432"/>
      </c:barChart>
      <c:lineChart>
        <c:grouping val="standard"/>
        <c:varyColors val="0"/>
        <c:ser>
          <c:idx val="1"/>
          <c:order val="1"/>
          <c:tx>
            <c:v>Churn Rate %</c:v>
          </c:tx>
          <c:spPr>
            <a:ln w="28575">
              <a:solidFill>
                <a:srgbClr val="DC2626"/>
              </a:solidFill>
            </a:ln>
          </c:spPr>
          <c:marker>
            <c:symbol val="circle"/>
            <c:size val="6"/>
            <c:spPr>
              <a:solidFill>
                <a:srgbClr val="FFFFFF"/>
              </a:solidFill>
              <a:ln w="28575">
                <a:solidFill>
                  <a:srgbClr val="DC2626"/>
                </a:solidFill>
                <a:prstDash val="solid"/>
              </a:ln>
            </c:spPr>
          </c:marker>
          <c:val>
            <c:numLit>
              <c:formatCode>General</c:formatCode>
              <c:ptCount val="3"/>
              <c:pt idx="0">
                <c:v>0.42699999999999999</c:v>
              </c:pt>
              <c:pt idx="1">
                <c:v>0.113</c:v>
              </c:pt>
              <c:pt idx="2">
                <c:v>2.8000000000000001E-2</c:v>
              </c:pt>
            </c:numLit>
          </c:val>
          <c:smooth val="1"/>
          <c:extLst>
            <c:ext xmlns:c16="http://schemas.microsoft.com/office/drawing/2014/chart" uri="{C3380CC4-5D6E-409C-BE32-E72D297353CC}">
              <c16:uniqueId val="{00000002-A3E3-4466-BDCC-BDB65A89EF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2728912"/>
        <c:axId val="562725040"/>
      </c:lineChart>
      <c:catAx>
        <c:axId val="739219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E2E8F0"/>
            </a:solidFill>
          </a:ln>
        </c:spPr>
        <c:txPr>
          <a:bodyPr/>
          <a:lstStyle/>
          <a:p>
            <a:pPr>
              <a:defRPr sz="750">
                <a:solidFill>
                  <a:srgbClr val="6474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739219432"/>
        <c:crosses val="autoZero"/>
        <c:auto val="1"/>
        <c:lblAlgn val="ctr"/>
        <c:lblOffset val="100"/>
        <c:noMultiLvlLbl val="0"/>
      </c:catAx>
      <c:valAx>
        <c:axId val="739219432"/>
        <c:scaling>
          <c:orientation val="minMax"/>
        </c:scaling>
        <c:delete val="0"/>
        <c:axPos val="l"/>
        <c:majorGridlines>
          <c:spPr>
            <a:ln w="6350">
              <a:solidFill>
                <a:srgbClr val="F1F5F9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ln>
            <a:solidFill>
              <a:srgbClr val="E2E8F0"/>
            </a:solidFill>
          </a:ln>
        </c:spPr>
        <c:txPr>
          <a:bodyPr/>
          <a:lstStyle/>
          <a:p>
            <a:pPr>
              <a:defRPr sz="750">
                <a:solidFill>
                  <a:srgbClr val="6474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739219080"/>
        <c:crosses val="autoZero"/>
        <c:crossBetween val="between"/>
      </c:valAx>
      <c:valAx>
        <c:axId val="56272504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solidFill>
              <a:srgbClr val="E2E8F0"/>
            </a:solidFill>
          </a:ln>
        </c:spPr>
        <c:txPr>
          <a:bodyPr/>
          <a:lstStyle/>
          <a:p>
            <a:pPr>
              <a:defRPr sz="750">
                <a:solidFill>
                  <a:srgbClr val="6474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562728912"/>
        <c:crosses val="max"/>
        <c:crossBetween val="between"/>
      </c:valAx>
      <c:catAx>
        <c:axId val="562728912"/>
        <c:scaling>
          <c:orientation val="minMax"/>
        </c:scaling>
        <c:delete val="1"/>
        <c:axPos val="b"/>
        <c:majorTickMark val="out"/>
        <c:minorTickMark val="none"/>
        <c:tickLblPos val="nextTo"/>
        <c:crossAx val="562725040"/>
        <c:auto val="1"/>
        <c:lblAlgn val="ctr"/>
        <c:lblOffset val="100"/>
        <c:noMultiLvlLbl val="0"/>
      </c:cat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t"/>
      <c:overlay val="0"/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  <c:txPr>
        <a:bodyPr/>
        <a:lstStyle/>
        <a:p>
          <a:pPr>
            <a:defRPr sz="750">
              <a:solidFill>
                <a:srgbClr val="64748B"/>
              </a:solidFill>
              <a:latin typeface="Segoe UI"/>
              <a:ea typeface="Segoe UI"/>
              <a:cs typeface="Segoe UI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Churn Rate %</c:v>
          </c:tx>
          <c:spPr>
            <a:ln w="25400">
              <a:solidFill>
                <a:srgbClr val="EA580C"/>
              </a:solidFill>
            </a:ln>
          </c:spPr>
          <c:marker>
            <c:symbol val="circle"/>
            <c:size val="5"/>
            <c:spPr>
              <a:solidFill>
                <a:srgbClr val="FFFFFF"/>
              </a:solidFill>
              <a:ln w="25400">
                <a:solidFill>
                  <a:srgbClr val="EA580C"/>
                </a:solidFill>
                <a:prstDash val="solid"/>
              </a:ln>
            </c:spPr>
          </c:marker>
          <c:cat>
            <c:strLit>
              <c:ptCount val="4"/>
              <c:pt idx="0">
                <c:v>0 - 12 Mos</c:v>
              </c:pt>
              <c:pt idx="1">
                <c:v>13 - 24 Mos</c:v>
              </c:pt>
              <c:pt idx="2">
                <c:v>25 - 48 Mos</c:v>
              </c:pt>
              <c:pt idx="3">
                <c:v>49 - 72 Mos</c:v>
              </c:pt>
            </c:strLit>
          </c:cat>
          <c:val>
            <c:numLit>
              <c:formatCode>General</c:formatCode>
              <c:ptCount val="4"/>
              <c:pt idx="0">
                <c:v>0.47699999999999998</c:v>
              </c:pt>
              <c:pt idx="1">
                <c:v>0.28699999999999998</c:v>
              </c:pt>
              <c:pt idx="2">
                <c:v>0.19800000000000001</c:v>
              </c:pt>
              <c:pt idx="3">
                <c:v>9.5000000000000001E-2</c:v>
              </c:pt>
            </c:numLit>
          </c:val>
          <c:smooth val="1"/>
          <c:extLst>
            <c:ext xmlns:c16="http://schemas.microsoft.com/office/drawing/2014/chart" uri="{C3380CC4-5D6E-409C-BE32-E72D297353CC}">
              <c16:uniqueId val="{00000001-B152-4B8A-BE9C-1ED5CCA050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5529256"/>
        <c:axId val="625532072"/>
      </c:lineChart>
      <c:catAx>
        <c:axId val="6255292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E2E8F0"/>
            </a:solidFill>
          </a:ln>
        </c:spPr>
        <c:txPr>
          <a:bodyPr/>
          <a:lstStyle/>
          <a:p>
            <a:pPr>
              <a:defRPr sz="750">
                <a:solidFill>
                  <a:srgbClr val="6474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625532072"/>
        <c:crosses val="autoZero"/>
        <c:auto val="1"/>
        <c:lblAlgn val="ctr"/>
        <c:lblOffset val="100"/>
        <c:noMultiLvlLbl val="0"/>
      </c:catAx>
      <c:valAx>
        <c:axId val="625532072"/>
        <c:scaling>
          <c:orientation val="minMax"/>
        </c:scaling>
        <c:delete val="0"/>
        <c:axPos val="l"/>
        <c:majorGridlines>
          <c:spPr>
            <a:ln w="6350">
              <a:solidFill>
                <a:srgbClr val="F1F5F9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ln>
            <a:solidFill>
              <a:srgbClr val="E2E8F0"/>
            </a:solidFill>
          </a:ln>
        </c:spPr>
        <c:txPr>
          <a:bodyPr/>
          <a:lstStyle/>
          <a:p>
            <a:pPr>
              <a:defRPr sz="750">
                <a:solidFill>
                  <a:srgbClr val="6474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625529256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t"/>
      <c:overlay val="0"/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  <c:txPr>
        <a:bodyPr/>
        <a:lstStyle/>
        <a:p>
          <a:pPr>
            <a:defRPr sz="750">
              <a:solidFill>
                <a:srgbClr val="64748B"/>
              </a:solidFill>
              <a:latin typeface="Segoe UI"/>
              <a:ea typeface="Segoe UI"/>
              <a:cs typeface="Segoe UI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Churn Rate %</c:v>
          </c:tx>
          <c:spPr>
            <a:solidFill>
              <a:srgbClr val="2563EB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Lit>
              <c:ptCount val="4"/>
              <c:pt idx="0">
                <c:v>Electronic check</c:v>
              </c:pt>
              <c:pt idx="1">
                <c:v>Mailed check</c:v>
              </c:pt>
              <c:pt idx="2">
                <c:v>Bank transfer</c:v>
              </c:pt>
              <c:pt idx="3">
                <c:v>Credit card</c:v>
              </c:pt>
            </c:strLit>
          </c:cat>
          <c:val>
            <c:numLit>
              <c:formatCode>General</c:formatCode>
              <c:ptCount val="4"/>
              <c:pt idx="0">
                <c:v>0.45300000000000001</c:v>
              </c:pt>
              <c:pt idx="1">
                <c:v>0.191</c:v>
              </c:pt>
              <c:pt idx="2">
                <c:v>0.16700000000000001</c:v>
              </c:pt>
              <c:pt idx="3">
                <c:v>0.152</c:v>
              </c:pt>
            </c:numLit>
          </c:val>
          <c:extLst>
            <c:ext xmlns:c16="http://schemas.microsoft.com/office/drawing/2014/chart" uri="{C3380CC4-5D6E-409C-BE32-E72D297353CC}">
              <c16:uniqueId val="{00000001-887C-4EFD-9872-EE03A0BBD6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5533480"/>
        <c:axId val="625531368"/>
      </c:barChart>
      <c:catAx>
        <c:axId val="62553348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rgbClr val="E2E8F0"/>
            </a:solidFill>
          </a:ln>
        </c:spPr>
        <c:txPr>
          <a:bodyPr/>
          <a:lstStyle/>
          <a:p>
            <a:pPr>
              <a:defRPr sz="750">
                <a:solidFill>
                  <a:srgbClr val="6474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625531368"/>
        <c:crosses val="autoZero"/>
        <c:auto val="1"/>
        <c:lblAlgn val="ctr"/>
        <c:lblOffset val="100"/>
        <c:noMultiLvlLbl val="0"/>
      </c:catAx>
      <c:valAx>
        <c:axId val="625531368"/>
        <c:scaling>
          <c:orientation val="minMax"/>
        </c:scaling>
        <c:delete val="0"/>
        <c:axPos val="b"/>
        <c:majorGridlines>
          <c:spPr>
            <a:ln w="6350">
              <a:solidFill>
                <a:srgbClr val="F1F5F9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ln>
            <a:solidFill>
              <a:srgbClr val="E2E8F0"/>
            </a:solidFill>
          </a:ln>
        </c:spPr>
        <c:txPr>
          <a:bodyPr/>
          <a:lstStyle/>
          <a:p>
            <a:pPr>
              <a:defRPr sz="750">
                <a:solidFill>
                  <a:srgbClr val="6474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625533480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t"/>
      <c:overlay val="0"/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  <c:txPr>
        <a:bodyPr/>
        <a:lstStyle/>
        <a:p>
          <a:pPr>
            <a:defRPr sz="750">
              <a:solidFill>
                <a:srgbClr val="64748B"/>
              </a:solidFill>
              <a:latin typeface="Segoe UI"/>
              <a:ea typeface="Segoe UI"/>
              <a:cs typeface="Segoe UI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Total Customers</c:v>
          </c:tx>
          <c:spPr>
            <a:solidFill>
              <a:srgbClr val="64748B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Lit>
              <c:ptCount val="3"/>
              <c:pt idx="0">
                <c:v>Fiber optic</c:v>
              </c:pt>
              <c:pt idx="1">
                <c:v>DSL</c:v>
              </c:pt>
              <c:pt idx="2">
                <c:v>No Internet</c:v>
              </c:pt>
            </c:strLit>
          </c:cat>
          <c:val>
            <c:numLit>
              <c:formatCode>General</c:formatCode>
              <c:ptCount val="3"/>
              <c:pt idx="0">
                <c:v>3096</c:v>
              </c:pt>
              <c:pt idx="1">
                <c:v>2421</c:v>
              </c:pt>
              <c:pt idx="2">
                <c:v>1526</c:v>
              </c:pt>
            </c:numLit>
          </c:val>
          <c:extLst>
            <c:ext xmlns:c16="http://schemas.microsoft.com/office/drawing/2014/chart" uri="{C3380CC4-5D6E-409C-BE32-E72D297353CC}">
              <c16:uniqueId val="{00000001-FA82-455F-B654-71549992C0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39209928"/>
        <c:axId val="739216264"/>
      </c:barChart>
      <c:lineChart>
        <c:grouping val="standard"/>
        <c:varyColors val="0"/>
        <c:ser>
          <c:idx val="1"/>
          <c:order val="1"/>
          <c:tx>
            <c:v>Churn Rate %</c:v>
          </c:tx>
          <c:spPr>
            <a:ln w="28575">
              <a:solidFill>
                <a:srgbClr val="EA580C"/>
              </a:solidFill>
            </a:ln>
          </c:spPr>
          <c:marker>
            <c:symbol val="circle"/>
            <c:size val="6"/>
            <c:spPr>
              <a:solidFill>
                <a:srgbClr val="FFFFFF"/>
              </a:solidFill>
              <a:ln w="28575">
                <a:solidFill>
                  <a:srgbClr val="EA580C"/>
                </a:solidFill>
                <a:prstDash val="solid"/>
              </a:ln>
            </c:spPr>
          </c:marker>
          <c:val>
            <c:numLit>
              <c:formatCode>General</c:formatCode>
              <c:ptCount val="3"/>
              <c:pt idx="0">
                <c:v>0.41899999999999998</c:v>
              </c:pt>
              <c:pt idx="1">
                <c:v>0.19</c:v>
              </c:pt>
              <c:pt idx="2">
                <c:v>7.3999999999999996E-2</c:v>
              </c:pt>
            </c:numLit>
          </c:val>
          <c:smooth val="1"/>
          <c:extLst>
            <c:ext xmlns:c16="http://schemas.microsoft.com/office/drawing/2014/chart" uri="{C3380CC4-5D6E-409C-BE32-E72D297353CC}">
              <c16:uniqueId val="{00000002-FA82-455F-B654-71549992C0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9220840"/>
        <c:axId val="739218376"/>
      </c:lineChart>
      <c:catAx>
        <c:axId val="7392099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E2E8F0"/>
            </a:solidFill>
          </a:ln>
        </c:spPr>
        <c:txPr>
          <a:bodyPr/>
          <a:lstStyle/>
          <a:p>
            <a:pPr>
              <a:defRPr sz="750">
                <a:solidFill>
                  <a:srgbClr val="6474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739216264"/>
        <c:crosses val="autoZero"/>
        <c:auto val="1"/>
        <c:lblAlgn val="ctr"/>
        <c:lblOffset val="100"/>
        <c:noMultiLvlLbl val="0"/>
      </c:catAx>
      <c:valAx>
        <c:axId val="739216264"/>
        <c:scaling>
          <c:orientation val="minMax"/>
        </c:scaling>
        <c:delete val="0"/>
        <c:axPos val="l"/>
        <c:majorGridlines>
          <c:spPr>
            <a:ln w="6350">
              <a:solidFill>
                <a:srgbClr val="F1F5F9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ln>
            <a:solidFill>
              <a:srgbClr val="E2E8F0"/>
            </a:solidFill>
          </a:ln>
        </c:spPr>
        <c:txPr>
          <a:bodyPr/>
          <a:lstStyle/>
          <a:p>
            <a:pPr>
              <a:defRPr sz="750">
                <a:solidFill>
                  <a:srgbClr val="6474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739209928"/>
        <c:crosses val="autoZero"/>
        <c:crossBetween val="between"/>
      </c:valAx>
      <c:valAx>
        <c:axId val="73921837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solidFill>
              <a:srgbClr val="E2E8F0"/>
            </a:solidFill>
          </a:ln>
        </c:spPr>
        <c:txPr>
          <a:bodyPr/>
          <a:lstStyle/>
          <a:p>
            <a:pPr>
              <a:defRPr sz="750">
                <a:solidFill>
                  <a:srgbClr val="6474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739220840"/>
        <c:crosses val="max"/>
        <c:crossBetween val="between"/>
      </c:valAx>
      <c:catAx>
        <c:axId val="739220840"/>
        <c:scaling>
          <c:orientation val="minMax"/>
        </c:scaling>
        <c:delete val="1"/>
        <c:axPos val="b"/>
        <c:majorTickMark val="out"/>
        <c:minorTickMark val="none"/>
        <c:tickLblPos val="nextTo"/>
        <c:crossAx val="739218376"/>
        <c:auto val="1"/>
        <c:lblAlgn val="ctr"/>
        <c:lblOffset val="100"/>
        <c:noMultiLvlLbl val="0"/>
      </c:cat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t"/>
      <c:overlay val="0"/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  <c:txPr>
        <a:bodyPr/>
        <a:lstStyle/>
        <a:p>
          <a:pPr>
            <a:defRPr sz="750">
              <a:solidFill>
                <a:srgbClr val="64748B"/>
              </a:solidFill>
              <a:latin typeface="Segoe UI"/>
              <a:ea typeface="Segoe UI"/>
              <a:cs typeface="Segoe UI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v>Female %</c:v>
          </c:tx>
          <c:spPr>
            <a:solidFill>
              <a:srgbClr val="BE185D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Lit>
              <c:ptCount val="6"/>
              <c:pt idx="0">
                <c:v>Level 6: Assoc</c:v>
              </c:pt>
              <c:pt idx="1">
                <c:v>Level 5: Sr Assoc</c:v>
              </c:pt>
              <c:pt idx="2">
                <c:v>Level 4: Mgr</c:v>
              </c:pt>
              <c:pt idx="3">
                <c:v>Level 3: Sr Mgr</c:v>
              </c:pt>
              <c:pt idx="4">
                <c:v>Level 2: Dir</c:v>
              </c:pt>
              <c:pt idx="5">
                <c:v>Level 1: Exec</c:v>
              </c:pt>
            </c:strLit>
          </c:cat>
          <c:val>
            <c:numLit>
              <c:formatCode>General</c:formatCode>
              <c:ptCount val="6"/>
              <c:pt idx="0">
                <c:v>0.51800000000000002</c:v>
              </c:pt>
              <c:pt idx="1">
                <c:v>0.435</c:v>
              </c:pt>
              <c:pt idx="2">
                <c:v>0.34300000000000003</c:v>
              </c:pt>
              <c:pt idx="3">
                <c:v>0.3</c:v>
              </c:pt>
              <c:pt idx="4">
                <c:v>0.28599999999999998</c:v>
              </c:pt>
              <c:pt idx="5">
                <c:v>0.2</c:v>
              </c:pt>
            </c:numLit>
          </c:val>
          <c:extLst>
            <c:ext xmlns:c16="http://schemas.microsoft.com/office/drawing/2014/chart" uri="{C3380CC4-5D6E-409C-BE32-E72D297353CC}">
              <c16:uniqueId val="{00000000-78B5-46A1-B7D9-3205BBE6BF3A}"/>
            </c:ext>
          </c:extLst>
        </c:ser>
        <c:ser>
          <c:idx val="1"/>
          <c:order val="1"/>
          <c:tx>
            <c:v>Male %</c:v>
          </c:tx>
          <c:spPr>
            <a:solidFill>
              <a:srgbClr val="1E293B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6"/>
              <c:pt idx="0">
                <c:v>0.48199999999999998</c:v>
              </c:pt>
              <c:pt idx="1">
                <c:v>0.56499999999999995</c:v>
              </c:pt>
              <c:pt idx="2">
                <c:v>0.65700000000000003</c:v>
              </c:pt>
              <c:pt idx="3">
                <c:v>0.7</c:v>
              </c:pt>
              <c:pt idx="4">
                <c:v>0.71399999999999997</c:v>
              </c:pt>
              <c:pt idx="5">
                <c:v>0.8</c:v>
              </c:pt>
            </c:numLit>
          </c:val>
          <c:extLst>
            <c:ext xmlns:c16="http://schemas.microsoft.com/office/drawing/2014/chart" uri="{C3380CC4-5D6E-409C-BE32-E72D297353CC}">
              <c16:uniqueId val="{00000001-78B5-46A1-B7D9-3205BBE6BF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25537704"/>
        <c:axId val="625538056"/>
      </c:barChart>
      <c:catAx>
        <c:axId val="62553770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rgbClr val="E2E8F0"/>
            </a:solidFill>
          </a:ln>
        </c:spPr>
        <c:txPr>
          <a:bodyPr/>
          <a:lstStyle/>
          <a:p>
            <a:pPr>
              <a:defRPr sz="750">
                <a:solidFill>
                  <a:srgbClr val="6474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625538056"/>
        <c:crosses val="autoZero"/>
        <c:auto val="1"/>
        <c:lblAlgn val="ctr"/>
        <c:lblOffset val="100"/>
        <c:noMultiLvlLbl val="0"/>
      </c:catAx>
      <c:valAx>
        <c:axId val="625538056"/>
        <c:scaling>
          <c:orientation val="minMax"/>
        </c:scaling>
        <c:delete val="0"/>
        <c:axPos val="b"/>
        <c:majorGridlines>
          <c:spPr>
            <a:ln w="6350">
              <a:solidFill>
                <a:srgbClr val="F1F5F9"/>
              </a:solidFill>
            </a:ln>
          </c:spPr>
        </c:majorGridlines>
        <c:numFmt formatCode="0%" sourceLinked="1"/>
        <c:majorTickMark val="out"/>
        <c:minorTickMark val="none"/>
        <c:tickLblPos val="nextTo"/>
        <c:spPr>
          <a:ln>
            <a:solidFill>
              <a:srgbClr val="E2E8F0"/>
            </a:solidFill>
          </a:ln>
        </c:spPr>
        <c:txPr>
          <a:bodyPr/>
          <a:lstStyle/>
          <a:p>
            <a:pPr>
              <a:defRPr sz="750">
                <a:solidFill>
                  <a:srgbClr val="6474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625537704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t"/>
      <c:overlay val="0"/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  <c:txPr>
        <a:bodyPr/>
        <a:lstStyle/>
        <a:p>
          <a:pPr>
            <a:defRPr sz="750">
              <a:solidFill>
                <a:srgbClr val="64748B"/>
              </a:solidFill>
              <a:latin typeface="Segoe UI"/>
              <a:ea typeface="Segoe UI"/>
              <a:cs typeface="Segoe UI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Female Representation %</c:v>
          </c:tx>
          <c:spPr>
            <a:solidFill>
              <a:srgbClr val="EA580C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Lit>
              <c:ptCount val="6"/>
              <c:pt idx="0">
                <c:v>HR</c:v>
              </c:pt>
              <c:pt idx="1">
                <c:v>Operations</c:v>
              </c:pt>
              <c:pt idx="2">
                <c:v>Sales &amp; Marketing</c:v>
              </c:pt>
              <c:pt idx="3">
                <c:v>Internal Services</c:v>
              </c:pt>
              <c:pt idx="4">
                <c:v>Finance</c:v>
              </c:pt>
              <c:pt idx="5">
                <c:v>Strategy</c:v>
              </c:pt>
            </c:strLit>
          </c:cat>
          <c:val>
            <c:numLit>
              <c:formatCode>General</c:formatCode>
              <c:ptCount val="6"/>
              <c:pt idx="0">
                <c:v>0.70599999999999996</c:v>
              </c:pt>
              <c:pt idx="1">
                <c:v>0.49299999999999999</c:v>
              </c:pt>
              <c:pt idx="2">
                <c:v>0.45</c:v>
              </c:pt>
              <c:pt idx="3">
                <c:v>0.432</c:v>
              </c:pt>
              <c:pt idx="4">
                <c:v>0.38500000000000001</c:v>
              </c:pt>
              <c:pt idx="5">
                <c:v>0.182</c:v>
              </c:pt>
            </c:numLit>
          </c:val>
          <c:extLst>
            <c:ext xmlns:c16="http://schemas.microsoft.com/office/drawing/2014/chart" uri="{C3380CC4-5D6E-409C-BE32-E72D297353CC}">
              <c16:uniqueId val="{00000000-F4E9-4A06-913D-3EB63F08E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6010224"/>
        <c:axId val="396009520"/>
      </c:barChart>
      <c:catAx>
        <c:axId val="39601022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rgbClr val="E2E8F0"/>
            </a:solidFill>
          </a:ln>
        </c:spPr>
        <c:txPr>
          <a:bodyPr/>
          <a:lstStyle/>
          <a:p>
            <a:pPr>
              <a:defRPr sz="750">
                <a:solidFill>
                  <a:srgbClr val="6474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396009520"/>
        <c:crosses val="autoZero"/>
        <c:auto val="1"/>
        <c:lblAlgn val="ctr"/>
        <c:lblOffset val="100"/>
        <c:noMultiLvlLbl val="0"/>
      </c:catAx>
      <c:valAx>
        <c:axId val="396009520"/>
        <c:scaling>
          <c:orientation val="minMax"/>
        </c:scaling>
        <c:delete val="0"/>
        <c:axPos val="b"/>
        <c:majorGridlines>
          <c:spPr>
            <a:ln w="6350">
              <a:solidFill>
                <a:srgbClr val="F1F5F9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ln>
            <a:solidFill>
              <a:srgbClr val="E2E8F0"/>
            </a:solidFill>
          </a:ln>
        </c:spPr>
        <c:txPr>
          <a:bodyPr/>
          <a:lstStyle/>
          <a:p>
            <a:pPr>
              <a:defRPr sz="750">
                <a:solidFill>
                  <a:srgbClr val="6474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396010224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t"/>
      <c:overlay val="0"/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  <c:txPr>
        <a:bodyPr/>
        <a:lstStyle/>
        <a:p>
          <a:pPr>
            <a:defRPr sz="750">
              <a:solidFill>
                <a:srgbClr val="64748B"/>
              </a:solidFill>
              <a:latin typeface="Segoe UI"/>
              <a:ea typeface="Segoe UI"/>
              <a:cs typeface="Segoe UI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Female Promo Rate %</c:v>
          </c:tx>
          <c:spPr>
            <a:solidFill>
              <a:srgbClr val="BE185D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Lit>
              <c:ptCount val="6"/>
              <c:pt idx="0">
                <c:v>Associate</c:v>
              </c:pt>
              <c:pt idx="1">
                <c:v>Sr Assoc</c:v>
              </c:pt>
              <c:pt idx="2">
                <c:v>Manager</c:v>
              </c:pt>
              <c:pt idx="3">
                <c:v>Sr Mgr</c:v>
              </c:pt>
              <c:pt idx="4">
                <c:v>Director</c:v>
              </c:pt>
              <c:pt idx="5">
                <c:v>Executive</c:v>
              </c:pt>
            </c:strLit>
          </c:cat>
          <c:val>
            <c:numLit>
              <c:formatCode>General</c:formatCode>
              <c:ptCount val="6"/>
              <c:pt idx="0">
                <c:v>0.125</c:v>
              </c:pt>
              <c:pt idx="1">
                <c:v>0.14199999999999999</c:v>
              </c:pt>
              <c:pt idx="2">
                <c:v>0.11799999999999999</c:v>
              </c:pt>
              <c:pt idx="3">
                <c:v>9.0999999999999998E-2</c:v>
              </c:pt>
              <c:pt idx="4">
                <c:v>0.105</c:v>
              </c:pt>
              <c:pt idx="5">
                <c:v>8.3000000000000004E-2</c:v>
              </c:pt>
            </c:numLit>
          </c:val>
          <c:extLst>
            <c:ext xmlns:c16="http://schemas.microsoft.com/office/drawing/2014/chart" uri="{C3380CC4-5D6E-409C-BE32-E72D297353CC}">
              <c16:uniqueId val="{00000000-5BC9-448B-A123-08979A491B67}"/>
            </c:ext>
          </c:extLst>
        </c:ser>
        <c:ser>
          <c:idx val="1"/>
          <c:order val="1"/>
          <c:tx>
            <c:v>Male Promo Rate %</c:v>
          </c:tx>
          <c:spPr>
            <a:solidFill>
              <a:srgbClr val="0F172A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6"/>
              <c:pt idx="0">
                <c:v>0.11799999999999999</c:v>
              </c:pt>
              <c:pt idx="1">
                <c:v>0.13500000000000001</c:v>
              </c:pt>
              <c:pt idx="2">
                <c:v>0.121</c:v>
              </c:pt>
              <c:pt idx="3">
                <c:v>0.13600000000000001</c:v>
              </c:pt>
              <c:pt idx="4">
                <c:v>0.122</c:v>
              </c:pt>
              <c:pt idx="5">
                <c:v>0.158</c:v>
              </c:pt>
            </c:numLit>
          </c:val>
          <c:extLst>
            <c:ext xmlns:c16="http://schemas.microsoft.com/office/drawing/2014/chart" uri="{C3380CC4-5D6E-409C-BE32-E72D297353CC}">
              <c16:uniqueId val="{00000001-5BC9-448B-A123-08979A491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8313736"/>
        <c:axId val="558314440"/>
      </c:barChart>
      <c:catAx>
        <c:axId val="5583137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E2E8F0"/>
            </a:solidFill>
          </a:ln>
        </c:spPr>
        <c:txPr>
          <a:bodyPr/>
          <a:lstStyle/>
          <a:p>
            <a:pPr>
              <a:defRPr sz="750">
                <a:solidFill>
                  <a:srgbClr val="6474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558314440"/>
        <c:crosses val="autoZero"/>
        <c:auto val="1"/>
        <c:lblAlgn val="ctr"/>
        <c:lblOffset val="100"/>
        <c:noMultiLvlLbl val="0"/>
      </c:catAx>
      <c:valAx>
        <c:axId val="558314440"/>
        <c:scaling>
          <c:orientation val="minMax"/>
        </c:scaling>
        <c:delete val="0"/>
        <c:axPos val="l"/>
        <c:majorGridlines>
          <c:spPr>
            <a:ln w="6350">
              <a:solidFill>
                <a:srgbClr val="F1F5F9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ln>
            <a:solidFill>
              <a:srgbClr val="E2E8F0"/>
            </a:solidFill>
          </a:ln>
        </c:spPr>
        <c:txPr>
          <a:bodyPr/>
          <a:lstStyle/>
          <a:p>
            <a:pPr>
              <a:defRPr sz="750">
                <a:solidFill>
                  <a:srgbClr val="6474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558313736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t"/>
      <c:overlay val="0"/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  <c:txPr>
        <a:bodyPr/>
        <a:lstStyle/>
        <a:p>
          <a:pPr>
            <a:defRPr sz="750">
              <a:solidFill>
                <a:srgbClr val="64748B"/>
              </a:solidFill>
              <a:latin typeface="Segoe UI"/>
              <a:ea typeface="Segoe UI"/>
              <a:cs typeface="Segoe UI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Promotion Rate %</c:v>
          </c:tx>
          <c:spPr>
            <a:solidFill>
              <a:srgbClr val="16A34A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Lit>
              <c:ptCount val="4"/>
              <c:pt idx="0">
                <c:v>Rating 1</c:v>
              </c:pt>
              <c:pt idx="1">
                <c:v>Rating 2</c:v>
              </c:pt>
              <c:pt idx="2">
                <c:v>Rating 3</c:v>
              </c:pt>
              <c:pt idx="3">
                <c:v>Rating 4</c:v>
              </c:pt>
            </c:strLit>
          </c:cat>
          <c:val>
            <c:numLit>
              <c:formatCode>General</c:formatCode>
              <c:ptCount val="4"/>
              <c:pt idx="0">
                <c:v>2.1000000000000001E-2</c:v>
              </c:pt>
              <c:pt idx="1">
                <c:v>8.4000000000000005E-2</c:v>
              </c:pt>
              <c:pt idx="2">
                <c:v>0.16500000000000001</c:v>
              </c:pt>
              <c:pt idx="3">
                <c:v>0.28899999999999998</c:v>
              </c:pt>
            </c:numLit>
          </c:val>
          <c:extLst>
            <c:ext xmlns:c16="http://schemas.microsoft.com/office/drawing/2014/chart" uri="{C3380CC4-5D6E-409C-BE32-E72D297353CC}">
              <c16:uniqueId val="{00000000-CD20-421E-B6DA-3BBEBAB184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8315496"/>
        <c:axId val="558316552"/>
      </c:barChart>
      <c:lineChart>
        <c:grouping val="standard"/>
        <c:varyColors val="0"/>
        <c:ser>
          <c:idx val="1"/>
          <c:order val="1"/>
          <c:tx>
            <c:v>Turnover Rate %</c:v>
          </c:tx>
          <c:spPr>
            <a:ln w="28575">
              <a:solidFill>
                <a:srgbClr val="DC2626"/>
              </a:solidFill>
            </a:ln>
          </c:spPr>
          <c:marker>
            <c:symbol val="circle"/>
            <c:size val="6"/>
            <c:spPr>
              <a:solidFill>
                <a:srgbClr val="FFFFFF"/>
              </a:solidFill>
              <a:ln w="28575">
                <a:solidFill>
                  <a:srgbClr val="DC2626"/>
                </a:solidFill>
                <a:prstDash val="solid"/>
              </a:ln>
            </c:spPr>
          </c:marker>
          <c:val>
            <c:numLit>
              <c:formatCode>General</c:formatCode>
              <c:ptCount val="4"/>
              <c:pt idx="0">
                <c:v>0.32</c:v>
              </c:pt>
              <c:pt idx="1">
                <c:v>0.14199999999999999</c:v>
              </c:pt>
              <c:pt idx="2">
                <c:v>8.1000000000000003E-2</c:v>
              </c:pt>
              <c:pt idx="3">
                <c:v>4.4999999999999998E-2</c:v>
              </c:pt>
            </c:numLit>
          </c:val>
          <c:smooth val="1"/>
          <c:extLst>
            <c:ext xmlns:c16="http://schemas.microsoft.com/office/drawing/2014/chart" uri="{C3380CC4-5D6E-409C-BE32-E72D297353CC}">
              <c16:uniqueId val="{00000001-CD20-421E-B6DA-3BBEBAB184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9195848"/>
        <c:axId val="562762352"/>
      </c:lineChart>
      <c:catAx>
        <c:axId val="5583154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E2E8F0"/>
            </a:solidFill>
          </a:ln>
        </c:spPr>
        <c:txPr>
          <a:bodyPr/>
          <a:lstStyle/>
          <a:p>
            <a:pPr>
              <a:defRPr sz="750">
                <a:solidFill>
                  <a:srgbClr val="6474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558316552"/>
        <c:crosses val="autoZero"/>
        <c:auto val="1"/>
        <c:lblAlgn val="ctr"/>
        <c:lblOffset val="100"/>
        <c:noMultiLvlLbl val="0"/>
      </c:catAx>
      <c:valAx>
        <c:axId val="558316552"/>
        <c:scaling>
          <c:orientation val="minMax"/>
        </c:scaling>
        <c:delete val="0"/>
        <c:axPos val="l"/>
        <c:majorGridlines>
          <c:spPr>
            <a:ln w="6350">
              <a:solidFill>
                <a:srgbClr val="F1F5F9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ln>
            <a:solidFill>
              <a:srgbClr val="E2E8F0"/>
            </a:solidFill>
          </a:ln>
        </c:spPr>
        <c:txPr>
          <a:bodyPr/>
          <a:lstStyle/>
          <a:p>
            <a:pPr>
              <a:defRPr sz="750">
                <a:solidFill>
                  <a:srgbClr val="6474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558315496"/>
        <c:crosses val="autoZero"/>
        <c:crossBetween val="between"/>
      </c:valAx>
      <c:valAx>
        <c:axId val="56276235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solidFill>
              <a:srgbClr val="E2E8F0"/>
            </a:solidFill>
          </a:ln>
        </c:spPr>
        <c:txPr>
          <a:bodyPr/>
          <a:lstStyle/>
          <a:p>
            <a:pPr>
              <a:defRPr sz="750">
                <a:solidFill>
                  <a:srgbClr val="6474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739195848"/>
        <c:crosses val="max"/>
        <c:crossBetween val="between"/>
      </c:valAx>
      <c:catAx>
        <c:axId val="739195848"/>
        <c:scaling>
          <c:orientation val="minMax"/>
        </c:scaling>
        <c:delete val="1"/>
        <c:axPos val="b"/>
        <c:majorTickMark val="out"/>
        <c:minorTickMark val="none"/>
        <c:tickLblPos val="nextTo"/>
        <c:crossAx val="562762352"/>
        <c:auto val="1"/>
        <c:lblAlgn val="ctr"/>
        <c:lblOffset val="100"/>
        <c:noMultiLvlLbl val="0"/>
      </c:cat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t"/>
      <c:overlay val="0"/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  <c:txPr>
        <a:bodyPr/>
        <a:lstStyle/>
        <a:p>
          <a:pPr>
            <a:defRPr sz="750">
              <a:solidFill>
                <a:srgbClr val="64748B"/>
              </a:solidFill>
              <a:latin typeface="Segoe UI"/>
              <a:ea typeface="Segoe UI"/>
              <a:cs typeface="Segoe UI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hyperlink" Target="#'04_CustomerRetention_Cockpit'!A1"/><Relationship Id="rId18" Type="http://schemas.openxmlformats.org/officeDocument/2006/relationships/hyperlink" Target="#'02_Metadata_&amp;_KPI_Catalog'!A1"/><Relationship Id="rId3" Type="http://schemas.openxmlformats.org/officeDocument/2006/relationships/image" Target="../media/image3.svg"/><Relationship Id="rId7" Type="http://schemas.openxmlformats.org/officeDocument/2006/relationships/image" Target="../media/image7.svg"/><Relationship Id="rId12" Type="http://schemas.openxmlformats.org/officeDocument/2006/relationships/image" Target="../media/image11.svg"/><Relationship Id="rId17" Type="http://schemas.openxmlformats.org/officeDocument/2006/relationships/hyperlink" Target="#'01_Business_Domains'!A1"/><Relationship Id="rId2" Type="http://schemas.openxmlformats.org/officeDocument/2006/relationships/image" Target="../media/image2.png"/><Relationship Id="rId16" Type="http://schemas.openxmlformats.org/officeDocument/2006/relationships/hyperlink" Target="#'05_DiversityInclusion_Cockpit'!A1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0.png"/><Relationship Id="rId5" Type="http://schemas.openxmlformats.org/officeDocument/2006/relationships/image" Target="../media/image5.svg"/><Relationship Id="rId15" Type="http://schemas.openxmlformats.org/officeDocument/2006/relationships/image" Target="../media/image13.svg"/><Relationship Id="rId10" Type="http://schemas.openxmlformats.org/officeDocument/2006/relationships/hyperlink" Target="#'03_CallCenter_Cockpit'!A1"/><Relationship Id="rId4" Type="http://schemas.openxmlformats.org/officeDocument/2006/relationships/image" Target="../media/image4.png"/><Relationship Id="rId9" Type="http://schemas.openxmlformats.org/officeDocument/2006/relationships/image" Target="../media/image9.svg"/><Relationship Id="rId14" Type="http://schemas.openxmlformats.org/officeDocument/2006/relationships/image" Target="../media/image12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9.png"/><Relationship Id="rId13" Type="http://schemas.openxmlformats.org/officeDocument/2006/relationships/hyperlink" Target="#'05_DiversityInclusion_Cockpit'!A1"/><Relationship Id="rId3" Type="http://schemas.openxmlformats.org/officeDocument/2006/relationships/image" Target="../media/image15.png"/><Relationship Id="rId7" Type="http://schemas.openxmlformats.org/officeDocument/2006/relationships/hyperlink" Target="#'03_CallCenter_Cockpit'!A1"/><Relationship Id="rId12" Type="http://schemas.openxmlformats.org/officeDocument/2006/relationships/image" Target="../media/image22.svg"/><Relationship Id="rId2" Type="http://schemas.openxmlformats.org/officeDocument/2006/relationships/hyperlink" Target="#'00_Home_Portal'!A1"/><Relationship Id="rId1" Type="http://schemas.openxmlformats.org/officeDocument/2006/relationships/image" Target="../media/image14.png"/><Relationship Id="rId6" Type="http://schemas.openxmlformats.org/officeDocument/2006/relationships/image" Target="../media/image18.svg"/><Relationship Id="rId11" Type="http://schemas.openxmlformats.org/officeDocument/2006/relationships/image" Target="../media/image21.png"/><Relationship Id="rId5" Type="http://schemas.openxmlformats.org/officeDocument/2006/relationships/image" Target="../media/image17.png"/><Relationship Id="rId10" Type="http://schemas.openxmlformats.org/officeDocument/2006/relationships/hyperlink" Target="#'04_CustomerRetention_Cockpit'!A1"/><Relationship Id="rId4" Type="http://schemas.openxmlformats.org/officeDocument/2006/relationships/image" Target="../media/image16.svg"/><Relationship Id="rId9" Type="http://schemas.openxmlformats.org/officeDocument/2006/relationships/image" Target="../media/image20.sv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'05_DiversityInclusion_Cockpit'!A1"/><Relationship Id="rId3" Type="http://schemas.openxmlformats.org/officeDocument/2006/relationships/image" Target="../media/image23.png"/><Relationship Id="rId7" Type="http://schemas.openxmlformats.org/officeDocument/2006/relationships/hyperlink" Target="#'04_CustomerRetention_Cockpit'!A1"/><Relationship Id="rId2" Type="http://schemas.openxmlformats.org/officeDocument/2006/relationships/hyperlink" Target="#'00_Home_Portal'!A1"/><Relationship Id="rId1" Type="http://schemas.openxmlformats.org/officeDocument/2006/relationships/image" Target="../media/image14.png"/><Relationship Id="rId6" Type="http://schemas.openxmlformats.org/officeDocument/2006/relationships/hyperlink" Target="#'03_CallCenter_Cockpit'!A1"/><Relationship Id="rId5" Type="http://schemas.openxmlformats.org/officeDocument/2006/relationships/hyperlink" Target="#'01_Business_Domains'!A1"/><Relationship Id="rId4" Type="http://schemas.openxmlformats.org/officeDocument/2006/relationships/image" Target="../media/image24.sv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13" Type="http://schemas.openxmlformats.org/officeDocument/2006/relationships/chart" Target="../charts/chart2.xml"/><Relationship Id="rId18" Type="http://schemas.openxmlformats.org/officeDocument/2006/relationships/chart" Target="../charts/chart4.xml"/><Relationship Id="rId26" Type="http://schemas.openxmlformats.org/officeDocument/2006/relationships/image" Target="../media/image39.png"/><Relationship Id="rId3" Type="http://schemas.openxmlformats.org/officeDocument/2006/relationships/hyperlink" Target="#'02_Metadata_&amp;_KPI_Catalog'!A1"/><Relationship Id="rId21" Type="http://schemas.openxmlformats.org/officeDocument/2006/relationships/image" Target="../media/image36.svg"/><Relationship Id="rId7" Type="http://schemas.openxmlformats.org/officeDocument/2006/relationships/image" Target="../media/image27.svg"/><Relationship Id="rId12" Type="http://schemas.openxmlformats.org/officeDocument/2006/relationships/chart" Target="../charts/chart1.xml"/><Relationship Id="rId17" Type="http://schemas.openxmlformats.org/officeDocument/2006/relationships/image" Target="../media/image34.emf"/><Relationship Id="rId25" Type="http://schemas.openxmlformats.org/officeDocument/2006/relationships/image" Target="../media/image38.svg"/><Relationship Id="rId2" Type="http://schemas.openxmlformats.org/officeDocument/2006/relationships/hyperlink" Target="#'01_Business_Domains'!A1"/><Relationship Id="rId16" Type="http://schemas.openxmlformats.org/officeDocument/2006/relationships/image" Target="../media/image33.svg"/><Relationship Id="rId20" Type="http://schemas.openxmlformats.org/officeDocument/2006/relationships/image" Target="../media/image35.png"/><Relationship Id="rId29" Type="http://schemas.openxmlformats.org/officeDocument/2006/relationships/image" Target="../media/image42.svg"/><Relationship Id="rId1" Type="http://schemas.openxmlformats.org/officeDocument/2006/relationships/image" Target="../media/image25.png"/><Relationship Id="rId6" Type="http://schemas.openxmlformats.org/officeDocument/2006/relationships/image" Target="../media/image26.png"/><Relationship Id="rId11" Type="http://schemas.openxmlformats.org/officeDocument/2006/relationships/image" Target="../media/image31.svg"/><Relationship Id="rId24" Type="http://schemas.openxmlformats.org/officeDocument/2006/relationships/image" Target="../media/image37.png"/><Relationship Id="rId5" Type="http://schemas.openxmlformats.org/officeDocument/2006/relationships/hyperlink" Target="#'05_DiversityInclusion_Cockpit'!A1"/><Relationship Id="rId15" Type="http://schemas.openxmlformats.org/officeDocument/2006/relationships/image" Target="../media/image32.png"/><Relationship Id="rId23" Type="http://schemas.openxmlformats.org/officeDocument/2006/relationships/image" Target="../media/image18.svg"/><Relationship Id="rId28" Type="http://schemas.openxmlformats.org/officeDocument/2006/relationships/image" Target="../media/image41.png"/><Relationship Id="rId10" Type="http://schemas.openxmlformats.org/officeDocument/2006/relationships/image" Target="../media/image30.png"/><Relationship Id="rId19" Type="http://schemas.openxmlformats.org/officeDocument/2006/relationships/hyperlink" Target="#'00_Home_Portal'!A1"/><Relationship Id="rId31" Type="http://schemas.openxmlformats.org/officeDocument/2006/relationships/image" Target="../media/image44.svg"/><Relationship Id="rId4" Type="http://schemas.openxmlformats.org/officeDocument/2006/relationships/hyperlink" Target="#'04_CustomerRetention_Cockpit'!A1"/><Relationship Id="rId9" Type="http://schemas.openxmlformats.org/officeDocument/2006/relationships/image" Target="../media/image29.svg"/><Relationship Id="rId14" Type="http://schemas.openxmlformats.org/officeDocument/2006/relationships/chart" Target="../charts/chart3.xml"/><Relationship Id="rId22" Type="http://schemas.openxmlformats.org/officeDocument/2006/relationships/image" Target="../media/image17.png"/><Relationship Id="rId27" Type="http://schemas.openxmlformats.org/officeDocument/2006/relationships/image" Target="../media/image40.svg"/><Relationship Id="rId30" Type="http://schemas.openxmlformats.org/officeDocument/2006/relationships/image" Target="../media/image43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13" Type="http://schemas.openxmlformats.org/officeDocument/2006/relationships/image" Target="../media/image35.png"/><Relationship Id="rId18" Type="http://schemas.openxmlformats.org/officeDocument/2006/relationships/image" Target="../media/image47.svg"/><Relationship Id="rId26" Type="http://schemas.openxmlformats.org/officeDocument/2006/relationships/chart" Target="../charts/chart6.xml"/><Relationship Id="rId3" Type="http://schemas.openxmlformats.org/officeDocument/2006/relationships/hyperlink" Target="#'02_Metadata_&amp;_KPI_Catalog'!A1"/><Relationship Id="rId21" Type="http://schemas.openxmlformats.org/officeDocument/2006/relationships/image" Target="../media/image48.png"/><Relationship Id="rId7" Type="http://schemas.openxmlformats.org/officeDocument/2006/relationships/image" Target="../media/image27.svg"/><Relationship Id="rId12" Type="http://schemas.openxmlformats.org/officeDocument/2006/relationships/hyperlink" Target="#'00_Home_Portal'!A1"/><Relationship Id="rId17" Type="http://schemas.openxmlformats.org/officeDocument/2006/relationships/image" Target="../media/image46.png"/><Relationship Id="rId25" Type="http://schemas.openxmlformats.org/officeDocument/2006/relationships/chart" Target="../charts/chart5.xml"/><Relationship Id="rId2" Type="http://schemas.openxmlformats.org/officeDocument/2006/relationships/hyperlink" Target="#'01_Business_Domains'!A1"/><Relationship Id="rId16" Type="http://schemas.openxmlformats.org/officeDocument/2006/relationships/image" Target="../media/image20.svg"/><Relationship Id="rId20" Type="http://schemas.openxmlformats.org/officeDocument/2006/relationships/image" Target="../media/image5.svg"/><Relationship Id="rId1" Type="http://schemas.openxmlformats.org/officeDocument/2006/relationships/image" Target="../media/image25.png"/><Relationship Id="rId6" Type="http://schemas.openxmlformats.org/officeDocument/2006/relationships/image" Target="../media/image26.png"/><Relationship Id="rId11" Type="http://schemas.openxmlformats.org/officeDocument/2006/relationships/image" Target="../media/image31.svg"/><Relationship Id="rId24" Type="http://schemas.openxmlformats.org/officeDocument/2006/relationships/image" Target="../media/image51.svg"/><Relationship Id="rId5" Type="http://schemas.openxmlformats.org/officeDocument/2006/relationships/hyperlink" Target="#'05_DiversityInclusion_Cockpit'!A1"/><Relationship Id="rId15" Type="http://schemas.openxmlformats.org/officeDocument/2006/relationships/image" Target="../media/image19.png"/><Relationship Id="rId23" Type="http://schemas.openxmlformats.org/officeDocument/2006/relationships/image" Target="../media/image50.png"/><Relationship Id="rId28" Type="http://schemas.openxmlformats.org/officeDocument/2006/relationships/chart" Target="../charts/chart8.xml"/><Relationship Id="rId10" Type="http://schemas.openxmlformats.org/officeDocument/2006/relationships/image" Target="../media/image30.png"/><Relationship Id="rId19" Type="http://schemas.openxmlformats.org/officeDocument/2006/relationships/image" Target="../media/image4.png"/><Relationship Id="rId4" Type="http://schemas.openxmlformats.org/officeDocument/2006/relationships/hyperlink" Target="#'03_CallCenter_Cockpit'!A1"/><Relationship Id="rId9" Type="http://schemas.openxmlformats.org/officeDocument/2006/relationships/image" Target="../media/image29.svg"/><Relationship Id="rId14" Type="http://schemas.openxmlformats.org/officeDocument/2006/relationships/image" Target="../media/image36.svg"/><Relationship Id="rId22" Type="http://schemas.openxmlformats.org/officeDocument/2006/relationships/image" Target="../media/image49.svg"/><Relationship Id="rId27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13" Type="http://schemas.openxmlformats.org/officeDocument/2006/relationships/image" Target="../media/image35.png"/><Relationship Id="rId18" Type="http://schemas.openxmlformats.org/officeDocument/2006/relationships/image" Target="../media/image22.svg"/><Relationship Id="rId26" Type="http://schemas.openxmlformats.org/officeDocument/2006/relationships/chart" Target="../charts/chart10.xml"/><Relationship Id="rId3" Type="http://schemas.openxmlformats.org/officeDocument/2006/relationships/hyperlink" Target="#'02_Metadata_&amp;_KPI_Catalog'!A1"/><Relationship Id="rId21" Type="http://schemas.openxmlformats.org/officeDocument/2006/relationships/image" Target="../media/image54.png"/><Relationship Id="rId7" Type="http://schemas.openxmlformats.org/officeDocument/2006/relationships/image" Target="../media/image27.svg"/><Relationship Id="rId12" Type="http://schemas.openxmlformats.org/officeDocument/2006/relationships/hyperlink" Target="#'00_Home_Portal'!A1"/><Relationship Id="rId17" Type="http://schemas.openxmlformats.org/officeDocument/2006/relationships/image" Target="../media/image21.png"/><Relationship Id="rId25" Type="http://schemas.openxmlformats.org/officeDocument/2006/relationships/chart" Target="../charts/chart9.xml"/><Relationship Id="rId2" Type="http://schemas.openxmlformats.org/officeDocument/2006/relationships/hyperlink" Target="#'01_Business_Domains'!A1"/><Relationship Id="rId16" Type="http://schemas.openxmlformats.org/officeDocument/2006/relationships/image" Target="../media/image20.svg"/><Relationship Id="rId20" Type="http://schemas.openxmlformats.org/officeDocument/2006/relationships/image" Target="../media/image53.svg"/><Relationship Id="rId1" Type="http://schemas.openxmlformats.org/officeDocument/2006/relationships/image" Target="../media/image25.png"/><Relationship Id="rId6" Type="http://schemas.openxmlformats.org/officeDocument/2006/relationships/image" Target="../media/image26.png"/><Relationship Id="rId11" Type="http://schemas.openxmlformats.org/officeDocument/2006/relationships/image" Target="../media/image31.svg"/><Relationship Id="rId24" Type="http://schemas.openxmlformats.org/officeDocument/2006/relationships/image" Target="../media/image57.svg"/><Relationship Id="rId5" Type="http://schemas.openxmlformats.org/officeDocument/2006/relationships/hyperlink" Target="#'04_CustomerRetention_Cockpit'!A1"/><Relationship Id="rId15" Type="http://schemas.openxmlformats.org/officeDocument/2006/relationships/image" Target="../media/image19.png"/><Relationship Id="rId23" Type="http://schemas.openxmlformats.org/officeDocument/2006/relationships/image" Target="../media/image56.png"/><Relationship Id="rId28" Type="http://schemas.openxmlformats.org/officeDocument/2006/relationships/chart" Target="../charts/chart12.xml"/><Relationship Id="rId10" Type="http://schemas.openxmlformats.org/officeDocument/2006/relationships/image" Target="../media/image30.png"/><Relationship Id="rId19" Type="http://schemas.openxmlformats.org/officeDocument/2006/relationships/image" Target="../media/image52.png"/><Relationship Id="rId4" Type="http://schemas.openxmlformats.org/officeDocument/2006/relationships/hyperlink" Target="#'03_CallCenter_Cockpit'!A1"/><Relationship Id="rId9" Type="http://schemas.openxmlformats.org/officeDocument/2006/relationships/image" Target="../media/image29.svg"/><Relationship Id="rId14" Type="http://schemas.openxmlformats.org/officeDocument/2006/relationships/image" Target="../media/image36.svg"/><Relationship Id="rId22" Type="http://schemas.openxmlformats.org/officeDocument/2006/relationships/image" Target="../media/image55.svg"/><Relationship Id="rId27" Type="http://schemas.openxmlformats.org/officeDocument/2006/relationships/chart" Target="../charts/chart1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1</xdr:row>
      <xdr:rowOff>20320</xdr:rowOff>
    </xdr:from>
    <xdr:to>
      <xdr:col>25</xdr:col>
      <xdr:colOff>508000</xdr:colOff>
      <xdr:row>5</xdr:row>
      <xdr:rowOff>0</xdr:rowOff>
    </xdr:to>
    <xdr:sp macro="" textlink="">
      <xdr:nvSpPr>
        <xdr:cNvPr id="3" name="Nav_TopBar">
          <a:extLst>
            <a:ext uri="{FF2B5EF4-FFF2-40B4-BE49-F238E27FC236}">
              <a16:creationId xmlns:a16="http://schemas.microsoft.com/office/drawing/2014/main" id="{D469DF7C-7582-C2DD-60F3-50B93116A58E}"/>
            </a:ext>
          </a:extLst>
        </xdr:cNvPr>
        <xdr:cNvSpPr/>
      </xdr:nvSpPr>
      <xdr:spPr>
        <a:xfrm>
          <a:off x="254000" y="203200"/>
          <a:ext cx="15494000" cy="711200"/>
        </a:xfrm>
        <a:prstGeom prst="roundRect">
          <a:avLst>
            <a:gd name="adj" fmla="val 18000"/>
          </a:avLst>
        </a:prstGeom>
        <a:solidFill>
          <a:srgbClr val="FFFFFF"/>
        </a:solidFill>
        <a:ln w="12700">
          <a:solidFill>
            <a:srgbClr val="E2F0F0"/>
          </a:solidFill>
        </a:ln>
        <a:effectLst>
          <a:outerShdw blurRad="101600" dist="38100" dir="5400000" rotWithShape="0">
            <a:srgbClr val="0F272A">
              <a:alpha val="1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457200</xdr:colOff>
      <xdr:row>1</xdr:row>
      <xdr:rowOff>121920</xdr:rowOff>
    </xdr:from>
    <xdr:to>
      <xdr:col>2</xdr:col>
      <xdr:colOff>0</xdr:colOff>
      <xdr:row>4</xdr:row>
      <xdr:rowOff>55880</xdr:rowOff>
    </xdr:to>
    <xdr:pic>
      <xdr:nvPicPr>
        <xdr:cNvPr id="16" name="Nav_PwCLogoImage">
          <a:extLst>
            <a:ext uri="{FF2B5EF4-FFF2-40B4-BE49-F238E27FC236}">
              <a16:creationId xmlns:a16="http://schemas.microsoft.com/office/drawing/2014/main" id="{221170C7-A23E-3C92-641F-4B3CE4C302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7200" y="304800"/>
          <a:ext cx="762000" cy="482600"/>
        </a:xfrm>
        <a:prstGeom prst="rect">
          <a:avLst/>
        </a:prstGeom>
      </xdr:spPr>
    </xdr:pic>
    <xdr:clientData/>
  </xdr:twoCellAnchor>
  <xdr:twoCellAnchor>
    <xdr:from>
      <xdr:col>2</xdr:col>
      <xdr:colOff>127000</xdr:colOff>
      <xdr:row>1</xdr:row>
      <xdr:rowOff>96520</xdr:rowOff>
    </xdr:from>
    <xdr:to>
      <xdr:col>9</xdr:col>
      <xdr:colOff>431800</xdr:colOff>
      <xdr:row>4</xdr:row>
      <xdr:rowOff>81280</xdr:rowOff>
    </xdr:to>
    <xdr:sp macro="" textlink="">
      <xdr:nvSpPr>
        <xdr:cNvPr id="17" name="Nav_BrandTitle">
          <a:extLst>
            <a:ext uri="{FF2B5EF4-FFF2-40B4-BE49-F238E27FC236}">
              <a16:creationId xmlns:a16="http://schemas.microsoft.com/office/drawing/2014/main" id="{4CD39E74-37CD-D6DA-63FF-BAE1AFD22E4F}"/>
            </a:ext>
          </a:extLst>
        </xdr:cNvPr>
        <xdr:cNvSpPr/>
      </xdr:nvSpPr>
      <xdr:spPr>
        <a:xfrm>
          <a:off x="1346200" y="279400"/>
          <a:ext cx="4572000" cy="53340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t"/>
        <a:lstStyle/>
        <a:p>
          <a:pPr algn="l"/>
          <a:r>
            <a:rPr lang="en-US" sz="1250" b="1">
              <a:solidFill>
                <a:srgbClr val="0F272A"/>
              </a:solidFill>
              <a:latin typeface="Segoe UI" panose="020B0502040204020203" pitchFamily="34" charset="0"/>
            </a:rPr>
            <a:t>PwC Switzerland BI Intelligence Suite</a:t>
          </a:r>
        </a:p>
        <a:p>
          <a:pPr algn="l"/>
          <a:r>
            <a:rPr lang="en-US" sz="800" b="0">
              <a:solidFill>
                <a:srgbClr val="647B8B"/>
              </a:solidFill>
              <a:latin typeface="Segoe UI" panose="020B0502040204020203" pitchFamily="34" charset="0"/>
            </a:rPr>
            <a:t>Analysis Period: Q1 2021 (Jan 2021 - Mar 2021) | Ralph Kimball Galaxy Architecture</a:t>
          </a:r>
        </a:p>
      </xdr:txBody>
    </xdr:sp>
    <xdr:clientData/>
  </xdr:twoCellAnchor>
  <xdr:twoCellAnchor>
    <xdr:from>
      <xdr:col>15</xdr:col>
      <xdr:colOff>254000</xdr:colOff>
      <xdr:row>1</xdr:row>
      <xdr:rowOff>172720</xdr:rowOff>
    </xdr:from>
    <xdr:to>
      <xdr:col>19</xdr:col>
      <xdr:colOff>38100</xdr:colOff>
      <xdr:row>4</xdr:row>
      <xdr:rowOff>5080</xdr:rowOff>
    </xdr:to>
    <xdr:sp macro="" textlink="">
      <xdr:nvSpPr>
        <xdr:cNvPr id="21" name="Nav_StatusPill">
          <a:extLst>
            <a:ext uri="{FF2B5EF4-FFF2-40B4-BE49-F238E27FC236}">
              <a16:creationId xmlns:a16="http://schemas.microsoft.com/office/drawing/2014/main" id="{36033345-F844-8548-D7EF-BDCD665B75C8}"/>
            </a:ext>
          </a:extLst>
        </xdr:cNvPr>
        <xdr:cNvSpPr/>
      </xdr:nvSpPr>
      <xdr:spPr>
        <a:xfrm>
          <a:off x="9398000" y="355600"/>
          <a:ext cx="2222500" cy="381000"/>
        </a:xfrm>
        <a:prstGeom prst="roundRect">
          <a:avLst>
            <a:gd name="adj" fmla="val 50000"/>
          </a:avLst>
        </a:prstGeom>
        <a:solidFill>
          <a:srgbClr val="F1F5F9"/>
        </a:solidFill>
        <a:ln w="9525">
          <a:solidFill>
            <a:srgbClr val="E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800" b="1">
              <a:solidFill>
                <a:srgbClr val="051669"/>
              </a:solidFill>
              <a:latin typeface="Segoe UI" panose="020B0502040204020203" pitchFamily="34" charset="0"/>
            </a:rPr>
            <a:t>[ACTIVE] VertiPaq Tabular Engine</a:t>
          </a:r>
        </a:p>
      </xdr:txBody>
    </xdr:sp>
    <xdr:clientData/>
  </xdr:twoCellAnchor>
  <xdr:twoCellAnchor>
    <xdr:from>
      <xdr:col>19</xdr:col>
      <xdr:colOff>228600</xdr:colOff>
      <xdr:row>1</xdr:row>
      <xdr:rowOff>172720</xdr:rowOff>
    </xdr:from>
    <xdr:to>
      <xdr:col>22</xdr:col>
      <xdr:colOff>114300</xdr:colOff>
      <xdr:row>4</xdr:row>
      <xdr:rowOff>5080</xdr:rowOff>
    </xdr:to>
    <xdr:sp macro="modThemeEngine.ToggleDashboardTheme" textlink="">
      <xdr:nvSpPr>
        <xdr:cNvPr id="23" name="btn_ThemeToggle">
          <a:extLst>
            <a:ext uri="{FF2B5EF4-FFF2-40B4-BE49-F238E27FC236}">
              <a16:creationId xmlns:a16="http://schemas.microsoft.com/office/drawing/2014/main" id="{2A7B9590-69C8-126D-A6BC-3E9218438115}"/>
            </a:ext>
          </a:extLst>
        </xdr:cNvPr>
        <xdr:cNvSpPr/>
      </xdr:nvSpPr>
      <xdr:spPr>
        <a:xfrm>
          <a:off x="11811000" y="355600"/>
          <a:ext cx="1714500" cy="381000"/>
        </a:xfrm>
        <a:prstGeom prst="roundRect">
          <a:avLst>
            <a:gd name="adj" fmla="val 50000"/>
          </a:avLst>
        </a:prstGeom>
        <a:solidFill>
          <a:srgbClr val="F1F5F9"/>
        </a:solidFill>
        <a:ln w="12700">
          <a:solidFill>
            <a:srgbClr val="E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800" b="1">
              <a:solidFill>
                <a:srgbClr val="0F272A"/>
              </a:solidFill>
              <a:latin typeface="Segoe UI" panose="020B0502040204020203" pitchFamily="34" charset="0"/>
            </a:rPr>
            <a:t>DARK / LIGHT THEME</a:t>
          </a:r>
        </a:p>
      </xdr:txBody>
    </xdr:sp>
    <xdr:clientData/>
  </xdr:twoCellAnchor>
  <xdr:twoCellAnchor>
    <xdr:from>
      <xdr:col>22</xdr:col>
      <xdr:colOff>304800</xdr:colOff>
      <xdr:row>1</xdr:row>
      <xdr:rowOff>172720</xdr:rowOff>
    </xdr:from>
    <xdr:to>
      <xdr:col>25</xdr:col>
      <xdr:colOff>317500</xdr:colOff>
      <xdr:row>4</xdr:row>
      <xdr:rowOff>5080</xdr:rowOff>
    </xdr:to>
    <xdr:sp macro="modExportPDF.ExportActiveDashboardPDF" textlink="">
      <xdr:nvSpPr>
        <xdr:cNvPr id="25" name="btn_ExportBriefing">
          <a:extLst>
            <a:ext uri="{FF2B5EF4-FFF2-40B4-BE49-F238E27FC236}">
              <a16:creationId xmlns:a16="http://schemas.microsoft.com/office/drawing/2014/main" id="{0A9FB801-3C14-63D6-9E1A-19AE4B4B4B79}"/>
            </a:ext>
          </a:extLst>
        </xdr:cNvPr>
        <xdr:cNvSpPr/>
      </xdr:nvSpPr>
      <xdr:spPr>
        <a:xfrm>
          <a:off x="13716000" y="355600"/>
          <a:ext cx="1841500" cy="381000"/>
        </a:xfrm>
        <a:prstGeom prst="roundRect">
          <a:avLst>
            <a:gd name="adj" fmla="val 50000"/>
          </a:avLst>
        </a:prstGeom>
        <a:solidFill>
          <a:srgbClr val="D0991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800" b="1">
              <a:solidFill>
                <a:srgbClr val="FFFFFF"/>
              </a:solidFill>
              <a:latin typeface="Segoe UI" panose="020B0502040204020203" pitchFamily="34" charset="0"/>
            </a:rPr>
            <a:t>EXPORT BRIEFING (PDF)</a:t>
          </a:r>
        </a:p>
      </xdr:txBody>
    </xdr:sp>
    <xdr:clientData/>
  </xdr:twoCellAnchor>
  <xdr:twoCellAnchor>
    <xdr:from>
      <xdr:col>0</xdr:col>
      <xdr:colOff>254000</xdr:colOff>
      <xdr:row>5</xdr:row>
      <xdr:rowOff>152400</xdr:rowOff>
    </xdr:from>
    <xdr:to>
      <xdr:col>25</xdr:col>
      <xdr:colOff>508000</xdr:colOff>
      <xdr:row>13</xdr:row>
      <xdr:rowOff>149860</xdr:rowOff>
    </xdr:to>
    <xdr:sp macro="" textlink="">
      <xdr:nvSpPr>
        <xdr:cNvPr id="27" name="Hero_BannerCard">
          <a:extLst>
            <a:ext uri="{FF2B5EF4-FFF2-40B4-BE49-F238E27FC236}">
              <a16:creationId xmlns:a16="http://schemas.microsoft.com/office/drawing/2014/main" id="{E272B9F5-FE35-4968-9754-EFD9624B495E}"/>
            </a:ext>
          </a:extLst>
        </xdr:cNvPr>
        <xdr:cNvSpPr/>
      </xdr:nvSpPr>
      <xdr:spPr>
        <a:xfrm>
          <a:off x="254000" y="1066800"/>
          <a:ext cx="15494000" cy="1460500"/>
        </a:xfrm>
        <a:prstGeom prst="roundRect">
          <a:avLst>
            <a:gd name="adj" fmla="val 8000"/>
          </a:avLst>
        </a:prstGeom>
        <a:gradFill flip="none" rotWithShape="1">
          <a:gsLst>
            <a:gs pos="0">
              <a:srgbClr val="0F172A"/>
            </a:gs>
            <a:gs pos="100000">
              <a:srgbClr val="1E293B"/>
            </a:gs>
          </a:gsLst>
          <a:lin ang="5400000" scaled="1"/>
          <a:tileRect/>
        </a:gradFill>
        <a:ln w="12700">
          <a:solidFill>
            <a:srgbClr val="334155"/>
          </a:solidFill>
        </a:ln>
        <a:effectLst>
          <a:outerShdw blurRad="101600" dist="38100" dir="5400000" rotWithShape="0">
            <a:srgbClr val="0F272A">
              <a:alpha val="1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508000</xdr:colOff>
      <xdr:row>6</xdr:row>
      <xdr:rowOff>121920</xdr:rowOff>
    </xdr:from>
    <xdr:to>
      <xdr:col>4</xdr:col>
      <xdr:colOff>419100</xdr:colOff>
      <xdr:row>8</xdr:row>
      <xdr:rowOff>35560</xdr:rowOff>
    </xdr:to>
    <xdr:sp macro="" textlink="">
      <xdr:nvSpPr>
        <xdr:cNvPr id="30" name="Hero_BadgePill">
          <a:extLst>
            <a:ext uri="{FF2B5EF4-FFF2-40B4-BE49-F238E27FC236}">
              <a16:creationId xmlns:a16="http://schemas.microsoft.com/office/drawing/2014/main" id="{1A9DB8B7-EB72-B247-8D03-BD282A542BF0}"/>
            </a:ext>
          </a:extLst>
        </xdr:cNvPr>
        <xdr:cNvSpPr/>
      </xdr:nvSpPr>
      <xdr:spPr>
        <a:xfrm>
          <a:off x="508000" y="1219200"/>
          <a:ext cx="2349500" cy="279400"/>
        </a:xfrm>
        <a:prstGeom prst="roundRect">
          <a:avLst>
            <a:gd name="adj" fmla="val 50000"/>
          </a:avLst>
        </a:prstGeom>
        <a:solidFill>
          <a:srgbClr val="FF6E2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750" b="1">
              <a:solidFill>
                <a:srgbClr val="FFFFFF"/>
              </a:solidFill>
              <a:latin typeface="Segoe UI" panose="020B0502040204020203" pitchFamily="34" charset="0"/>
            </a:rPr>
            <a:t>PwC DIGITAL ACCELERATOR</a:t>
          </a:r>
        </a:p>
      </xdr:txBody>
    </xdr:sp>
    <xdr:clientData/>
  </xdr:twoCellAnchor>
  <xdr:twoCellAnchor>
    <xdr:from>
      <xdr:col>0</xdr:col>
      <xdr:colOff>508000</xdr:colOff>
      <xdr:row>8</xdr:row>
      <xdr:rowOff>86360</xdr:rowOff>
    </xdr:from>
    <xdr:to>
      <xdr:col>18</xdr:col>
      <xdr:colOff>330200</xdr:colOff>
      <xdr:row>10</xdr:row>
      <xdr:rowOff>177800</xdr:rowOff>
    </xdr:to>
    <xdr:sp macro="" textlink="">
      <xdr:nvSpPr>
        <xdr:cNvPr id="33" name="Hero_MainTitle">
          <a:extLst>
            <a:ext uri="{FF2B5EF4-FFF2-40B4-BE49-F238E27FC236}">
              <a16:creationId xmlns:a16="http://schemas.microsoft.com/office/drawing/2014/main" id="{37607563-664C-DCA3-7898-698BBF1B02E2}"/>
            </a:ext>
          </a:extLst>
        </xdr:cNvPr>
        <xdr:cNvSpPr/>
      </xdr:nvSpPr>
      <xdr:spPr>
        <a:xfrm>
          <a:off x="508000" y="1549400"/>
          <a:ext cx="10795000" cy="45720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tlCol="0" anchor="t"/>
        <a:lstStyle/>
        <a:p>
          <a:pPr algn="l"/>
          <a:r>
            <a:rPr lang="en-US" sz="1700" b="1">
              <a:solidFill>
                <a:srgbClr val="FFFFFF"/>
              </a:solidFill>
              <a:latin typeface="Segoe UI" panose="020B0502040204020203" pitchFamily="34" charset="0"/>
            </a:rPr>
            <a:t>Executive BI &amp; Advanced Analytics Intelligence Portal</a:t>
          </a:r>
        </a:p>
      </xdr:txBody>
    </xdr:sp>
    <xdr:clientData/>
  </xdr:twoCellAnchor>
  <xdr:twoCellAnchor>
    <xdr:from>
      <xdr:col>0</xdr:col>
      <xdr:colOff>508000</xdr:colOff>
      <xdr:row>10</xdr:row>
      <xdr:rowOff>152400</xdr:rowOff>
    </xdr:from>
    <xdr:to>
      <xdr:col>22</xdr:col>
      <xdr:colOff>431800</xdr:colOff>
      <xdr:row>13</xdr:row>
      <xdr:rowOff>10160</xdr:rowOff>
    </xdr:to>
    <xdr:sp macro="" textlink="">
      <xdr:nvSpPr>
        <xdr:cNvPr id="34" name="Hero_Subtitle">
          <a:extLst>
            <a:ext uri="{FF2B5EF4-FFF2-40B4-BE49-F238E27FC236}">
              <a16:creationId xmlns:a16="http://schemas.microsoft.com/office/drawing/2014/main" id="{B0513253-0C93-3B21-BEB3-AE62BF45182C}"/>
            </a:ext>
          </a:extLst>
        </xdr:cNvPr>
        <xdr:cNvSpPr/>
      </xdr:nvSpPr>
      <xdr:spPr>
        <a:xfrm>
          <a:off x="508000" y="1981200"/>
          <a:ext cx="13335000" cy="40640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tlCol="0" anchor="t"/>
        <a:lstStyle/>
        <a:p>
          <a:pPr algn="l"/>
          <a:r>
            <a:rPr lang="en-US" sz="850">
              <a:solidFill>
                <a:srgbClr val="CBD5E1"/>
              </a:solidFill>
              <a:latin typeface="Segoe UI" panose="020B0502040204020203" pitchFamily="34" charset="0"/>
            </a:rPr>
            <a:t>Unified strategic governance platform connecting Call Center Telephony Operations, Customer Retention Analytics, and Diversity &amp; Inclusion Parity Models via Ralph Kimball Star-Schema Tabular Engine.</a:t>
          </a:r>
        </a:p>
      </xdr:txBody>
    </xdr:sp>
    <xdr:clientData/>
  </xdr:twoCellAnchor>
  <xdr:twoCellAnchor>
    <xdr:from>
      <xdr:col>0</xdr:col>
      <xdr:colOff>254000</xdr:colOff>
      <xdr:row>14</xdr:row>
      <xdr:rowOff>106680</xdr:rowOff>
    </xdr:from>
    <xdr:to>
      <xdr:col>6</xdr:col>
      <xdr:colOff>342900</xdr:colOff>
      <xdr:row>20</xdr:row>
      <xdr:rowOff>50800</xdr:rowOff>
    </xdr:to>
    <xdr:sp macro="" textlink="">
      <xdr:nvSpPr>
        <xdr:cNvPr id="37" name="Ticker_Card_1">
          <a:extLst>
            <a:ext uri="{FF2B5EF4-FFF2-40B4-BE49-F238E27FC236}">
              <a16:creationId xmlns:a16="http://schemas.microsoft.com/office/drawing/2014/main" id="{BAC3AA67-2BFA-A170-5838-C6A6922D8599}"/>
            </a:ext>
          </a:extLst>
        </xdr:cNvPr>
        <xdr:cNvSpPr/>
      </xdr:nvSpPr>
      <xdr:spPr>
        <a:xfrm>
          <a:off x="254000" y="2667000"/>
          <a:ext cx="3746500" cy="1041400"/>
        </a:xfrm>
        <a:prstGeom prst="roundRect">
          <a:avLst>
            <a:gd name="adj" fmla="val 12000"/>
          </a:avLst>
        </a:prstGeom>
        <a:solidFill>
          <a:srgbClr val="FFFFFF"/>
        </a:solidFill>
        <a:ln w="12700">
          <a:solidFill>
            <a:srgbClr val="E2F0F0"/>
          </a:solidFill>
        </a:ln>
        <a:effectLst>
          <a:outerShdw blurRad="101600" dist="38100" dir="5400000" rotWithShape="0">
            <a:srgbClr val="0F272A">
              <a:alpha val="1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279400</xdr:colOff>
      <xdr:row>15</xdr:row>
      <xdr:rowOff>76200</xdr:rowOff>
    </xdr:from>
    <xdr:to>
      <xdr:col>6</xdr:col>
      <xdr:colOff>152400</xdr:colOff>
      <xdr:row>18</xdr:row>
      <xdr:rowOff>10160</xdr:rowOff>
    </xdr:to>
    <xdr:sp macro="" textlink="">
      <xdr:nvSpPr>
        <xdr:cNvPr id="39" name="Ticker_BadgeCircle_1">
          <a:extLst>
            <a:ext uri="{FF2B5EF4-FFF2-40B4-BE49-F238E27FC236}">
              <a16:creationId xmlns:a16="http://schemas.microsoft.com/office/drawing/2014/main" id="{EC70E0A1-AE37-FFD6-B928-6E74450566FE}"/>
            </a:ext>
          </a:extLst>
        </xdr:cNvPr>
        <xdr:cNvSpPr/>
      </xdr:nvSpPr>
      <xdr:spPr>
        <a:xfrm>
          <a:off x="3327400" y="2819400"/>
          <a:ext cx="482600" cy="482600"/>
        </a:xfrm>
        <a:prstGeom prst="ellipse">
          <a:avLst/>
        </a:prstGeom>
        <a:solidFill>
          <a:srgbClr val="F8FAFC"/>
        </a:solidFill>
        <a:ln w="9525">
          <a:solidFill>
            <a:srgbClr val="E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5</xdr:col>
      <xdr:colOff>393700</xdr:colOff>
      <xdr:row>16</xdr:row>
      <xdr:rowOff>7620</xdr:rowOff>
    </xdr:from>
    <xdr:to>
      <xdr:col>6</xdr:col>
      <xdr:colOff>38100</xdr:colOff>
      <xdr:row>17</xdr:row>
      <xdr:rowOff>78740</xdr:rowOff>
    </xdr:to>
    <xdr:pic>
      <xdr:nvPicPr>
        <xdr:cNvPr id="44" name="Ticker_Icon_1">
          <a:extLst>
            <a:ext uri="{FF2B5EF4-FFF2-40B4-BE49-F238E27FC236}">
              <a16:creationId xmlns:a16="http://schemas.microsoft.com/office/drawing/2014/main" id="{C39793BD-5DCB-A856-F2B4-7E89C5E1CC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3441700" y="2933700"/>
          <a:ext cx="254000" cy="254000"/>
        </a:xfrm>
        <a:prstGeom prst="rect">
          <a:avLst/>
        </a:prstGeom>
      </xdr:spPr>
    </xdr:pic>
    <xdr:clientData/>
  </xdr:twoCellAnchor>
  <xdr:twoCellAnchor>
    <xdr:from>
      <xdr:col>0</xdr:col>
      <xdr:colOff>304800</xdr:colOff>
      <xdr:row>15</xdr:row>
      <xdr:rowOff>25400</xdr:rowOff>
    </xdr:from>
    <xdr:to>
      <xdr:col>0</xdr:col>
      <xdr:colOff>355600</xdr:colOff>
      <xdr:row>19</xdr:row>
      <xdr:rowOff>132080</xdr:rowOff>
    </xdr:to>
    <xdr:sp macro="" textlink="">
      <xdr:nvSpPr>
        <xdr:cNvPr id="45" name="Ticker_Accent_1">
          <a:extLst>
            <a:ext uri="{FF2B5EF4-FFF2-40B4-BE49-F238E27FC236}">
              <a16:creationId xmlns:a16="http://schemas.microsoft.com/office/drawing/2014/main" id="{3098787C-FF86-B9A3-31D0-84526AACBC24}"/>
            </a:ext>
          </a:extLst>
        </xdr:cNvPr>
        <xdr:cNvSpPr/>
      </xdr:nvSpPr>
      <xdr:spPr>
        <a:xfrm>
          <a:off x="304800" y="2768600"/>
          <a:ext cx="50800" cy="838200"/>
        </a:xfrm>
        <a:prstGeom prst="roundRect">
          <a:avLst>
            <a:gd name="adj" fmla="val 50000"/>
          </a:avLst>
        </a:prstGeom>
        <a:solidFill>
          <a:srgbClr val="05166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457200</xdr:colOff>
      <xdr:row>14</xdr:row>
      <xdr:rowOff>157480</xdr:rowOff>
    </xdr:from>
    <xdr:to>
      <xdr:col>5</xdr:col>
      <xdr:colOff>266700</xdr:colOff>
      <xdr:row>19</xdr:row>
      <xdr:rowOff>157480</xdr:rowOff>
    </xdr:to>
    <xdr:sp macro="" textlink="">
      <xdr:nvSpPr>
        <xdr:cNvPr id="46" name="Ticker_Text_1">
          <a:extLst>
            <a:ext uri="{FF2B5EF4-FFF2-40B4-BE49-F238E27FC236}">
              <a16:creationId xmlns:a16="http://schemas.microsoft.com/office/drawing/2014/main" id="{02333235-019F-7B07-2BB8-99FE0E79176F}"/>
            </a:ext>
          </a:extLst>
        </xdr:cNvPr>
        <xdr:cNvSpPr/>
      </xdr:nvSpPr>
      <xdr:spPr>
        <a:xfrm>
          <a:off x="457200" y="2717800"/>
          <a:ext cx="2857500" cy="91440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l"/>
          <a:r>
            <a:rPr lang="en-US" sz="750" b="1">
              <a:solidFill>
                <a:srgbClr val="647B8B"/>
              </a:solidFill>
              <a:latin typeface="Segoe UI" panose="020B0502040204020203" pitchFamily="34" charset="0"/>
            </a:rPr>
            <a:t>TELEPHONY SLA COMPLIANCE</a:t>
          </a:r>
        </a:p>
        <a:p>
          <a:pPr algn="l"/>
          <a:r>
            <a:rPr lang="en-US" sz="1600" b="1">
              <a:solidFill>
                <a:srgbClr val="0F272A"/>
              </a:solidFill>
              <a:latin typeface="Segoe UI" panose="020B0502040204020203" pitchFamily="34" charset="0"/>
            </a:rPr>
            <a:t>81.1%</a:t>
          </a:r>
        </a:p>
        <a:p>
          <a:pPr algn="l"/>
          <a:r>
            <a:rPr lang="en-US" sz="750" b="0">
              <a:solidFill>
                <a:srgbClr val="647B8B"/>
              </a:solidFill>
              <a:latin typeface="Segoe UI" panose="020B0502040204020203" pitchFamily="34" charset="0"/>
            </a:rPr>
            <a:t>4,054 Answered / 5,000 Total Calls</a:t>
          </a:r>
        </a:p>
      </xdr:txBody>
    </xdr:sp>
    <xdr:clientData/>
  </xdr:twoCellAnchor>
  <xdr:twoCellAnchor>
    <xdr:from>
      <xdr:col>6</xdr:col>
      <xdr:colOff>596900</xdr:colOff>
      <xdr:row>14</xdr:row>
      <xdr:rowOff>106680</xdr:rowOff>
    </xdr:from>
    <xdr:to>
      <xdr:col>13</xdr:col>
      <xdr:colOff>76200</xdr:colOff>
      <xdr:row>20</xdr:row>
      <xdr:rowOff>50800</xdr:rowOff>
    </xdr:to>
    <xdr:sp macro="" textlink="">
      <xdr:nvSpPr>
        <xdr:cNvPr id="48" name="Ticker_Card_2">
          <a:extLst>
            <a:ext uri="{FF2B5EF4-FFF2-40B4-BE49-F238E27FC236}">
              <a16:creationId xmlns:a16="http://schemas.microsoft.com/office/drawing/2014/main" id="{B8E2DAED-3C74-0758-1DE1-65E18283178C}"/>
            </a:ext>
          </a:extLst>
        </xdr:cNvPr>
        <xdr:cNvSpPr/>
      </xdr:nvSpPr>
      <xdr:spPr>
        <a:xfrm>
          <a:off x="4254500" y="2667000"/>
          <a:ext cx="3746500" cy="1041400"/>
        </a:xfrm>
        <a:prstGeom prst="roundRect">
          <a:avLst>
            <a:gd name="adj" fmla="val 12000"/>
          </a:avLst>
        </a:prstGeom>
        <a:solidFill>
          <a:srgbClr val="FFFFFF"/>
        </a:solidFill>
        <a:ln w="12700">
          <a:solidFill>
            <a:srgbClr val="E2F0F0"/>
          </a:solidFill>
        </a:ln>
        <a:effectLst>
          <a:outerShdw blurRad="101600" dist="38100" dir="5400000" rotWithShape="0">
            <a:srgbClr val="0F272A">
              <a:alpha val="1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12700</xdr:colOff>
      <xdr:row>15</xdr:row>
      <xdr:rowOff>76200</xdr:rowOff>
    </xdr:from>
    <xdr:to>
      <xdr:col>12</xdr:col>
      <xdr:colOff>495300</xdr:colOff>
      <xdr:row>18</xdr:row>
      <xdr:rowOff>10160</xdr:rowOff>
    </xdr:to>
    <xdr:sp macro="" textlink="">
      <xdr:nvSpPr>
        <xdr:cNvPr id="49" name="Ticker_BadgeCircle_2">
          <a:extLst>
            <a:ext uri="{FF2B5EF4-FFF2-40B4-BE49-F238E27FC236}">
              <a16:creationId xmlns:a16="http://schemas.microsoft.com/office/drawing/2014/main" id="{C5BD7107-911C-EF49-8C78-8B94A8EC51A1}"/>
            </a:ext>
          </a:extLst>
        </xdr:cNvPr>
        <xdr:cNvSpPr/>
      </xdr:nvSpPr>
      <xdr:spPr>
        <a:xfrm>
          <a:off x="7327900" y="2819400"/>
          <a:ext cx="482600" cy="482600"/>
        </a:xfrm>
        <a:prstGeom prst="ellipse">
          <a:avLst/>
        </a:prstGeom>
        <a:solidFill>
          <a:srgbClr val="F8FAFC"/>
        </a:solidFill>
        <a:ln w="9525">
          <a:solidFill>
            <a:srgbClr val="E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12</xdr:col>
      <xdr:colOff>127000</xdr:colOff>
      <xdr:row>16</xdr:row>
      <xdr:rowOff>7620</xdr:rowOff>
    </xdr:from>
    <xdr:to>
      <xdr:col>12</xdr:col>
      <xdr:colOff>381000</xdr:colOff>
      <xdr:row>17</xdr:row>
      <xdr:rowOff>78740</xdr:rowOff>
    </xdr:to>
    <xdr:pic>
      <xdr:nvPicPr>
        <xdr:cNvPr id="51" name="Ticker_Icon_2">
          <a:extLst>
            <a:ext uri="{FF2B5EF4-FFF2-40B4-BE49-F238E27FC236}">
              <a16:creationId xmlns:a16="http://schemas.microsoft.com/office/drawing/2014/main" id="{75A23588-4532-A413-AD47-A31556B644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7442200" y="2933700"/>
          <a:ext cx="254000" cy="254000"/>
        </a:xfrm>
        <a:prstGeom prst="rect">
          <a:avLst/>
        </a:prstGeom>
      </xdr:spPr>
    </xdr:pic>
    <xdr:clientData/>
  </xdr:twoCellAnchor>
  <xdr:twoCellAnchor>
    <xdr:from>
      <xdr:col>7</xdr:col>
      <xdr:colOff>38100</xdr:colOff>
      <xdr:row>15</xdr:row>
      <xdr:rowOff>25400</xdr:rowOff>
    </xdr:from>
    <xdr:to>
      <xdr:col>7</xdr:col>
      <xdr:colOff>88900</xdr:colOff>
      <xdr:row>19</xdr:row>
      <xdr:rowOff>132080</xdr:rowOff>
    </xdr:to>
    <xdr:sp macro="" textlink="">
      <xdr:nvSpPr>
        <xdr:cNvPr id="53" name="Ticker_Accent_2">
          <a:extLst>
            <a:ext uri="{FF2B5EF4-FFF2-40B4-BE49-F238E27FC236}">
              <a16:creationId xmlns:a16="http://schemas.microsoft.com/office/drawing/2014/main" id="{0F5C1D12-6DA9-8BF4-B8DE-4219720A096A}"/>
            </a:ext>
          </a:extLst>
        </xdr:cNvPr>
        <xdr:cNvSpPr/>
      </xdr:nvSpPr>
      <xdr:spPr>
        <a:xfrm>
          <a:off x="4305300" y="2768600"/>
          <a:ext cx="50800" cy="838200"/>
        </a:xfrm>
        <a:prstGeom prst="roundRect">
          <a:avLst>
            <a:gd name="adj" fmla="val 50000"/>
          </a:avLst>
        </a:prstGeom>
        <a:solidFill>
          <a:srgbClr val="D0991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190500</xdr:colOff>
      <xdr:row>14</xdr:row>
      <xdr:rowOff>157480</xdr:rowOff>
    </xdr:from>
    <xdr:to>
      <xdr:col>12</xdr:col>
      <xdr:colOff>0</xdr:colOff>
      <xdr:row>19</xdr:row>
      <xdr:rowOff>157480</xdr:rowOff>
    </xdr:to>
    <xdr:sp macro="" textlink="">
      <xdr:nvSpPr>
        <xdr:cNvPr id="55" name="Ticker_Text_2">
          <a:extLst>
            <a:ext uri="{FF2B5EF4-FFF2-40B4-BE49-F238E27FC236}">
              <a16:creationId xmlns:a16="http://schemas.microsoft.com/office/drawing/2014/main" id="{BC46AAB9-D632-F93D-C4E2-427431559DDA}"/>
            </a:ext>
          </a:extLst>
        </xdr:cNvPr>
        <xdr:cNvSpPr/>
      </xdr:nvSpPr>
      <xdr:spPr>
        <a:xfrm>
          <a:off x="4457700" y="2717800"/>
          <a:ext cx="2857500" cy="91440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l"/>
          <a:r>
            <a:rPr lang="en-US" sz="750" b="1">
              <a:solidFill>
                <a:srgbClr val="647B8B"/>
              </a:solidFill>
              <a:latin typeface="Segoe UI" panose="020B0502040204020203" pitchFamily="34" charset="0"/>
            </a:rPr>
            <a:t>CUSTOMER ARR PRESERVATION</a:t>
          </a:r>
        </a:p>
        <a:p>
          <a:pPr algn="l"/>
          <a:r>
            <a:rPr lang="en-US" sz="1600" b="1">
              <a:solidFill>
                <a:srgbClr val="0F272A"/>
              </a:solidFill>
              <a:latin typeface="Segoe UI" panose="020B0502040204020203" pitchFamily="34" charset="0"/>
            </a:rPr>
            <a:t>$2.86M</a:t>
          </a:r>
        </a:p>
        <a:p>
          <a:pPr algn="l"/>
          <a:r>
            <a:rPr lang="en-US" sz="750" b="0">
              <a:solidFill>
                <a:srgbClr val="647B8B"/>
              </a:solidFill>
              <a:latin typeface="Segoe UI" panose="020B0502040204020203" pitchFamily="34" charset="0"/>
            </a:rPr>
            <a:t>26.5% Churn across 7,043 Accounts</a:t>
          </a:r>
        </a:p>
      </xdr:txBody>
    </xdr:sp>
    <xdr:clientData/>
  </xdr:twoCellAnchor>
  <xdr:twoCellAnchor>
    <xdr:from>
      <xdr:col>13</xdr:col>
      <xdr:colOff>330200</xdr:colOff>
      <xdr:row>14</xdr:row>
      <xdr:rowOff>106680</xdr:rowOff>
    </xdr:from>
    <xdr:to>
      <xdr:col>19</xdr:col>
      <xdr:colOff>419100</xdr:colOff>
      <xdr:row>20</xdr:row>
      <xdr:rowOff>50800</xdr:rowOff>
    </xdr:to>
    <xdr:sp macro="" textlink="">
      <xdr:nvSpPr>
        <xdr:cNvPr id="56" name="Ticker_Card_3">
          <a:extLst>
            <a:ext uri="{FF2B5EF4-FFF2-40B4-BE49-F238E27FC236}">
              <a16:creationId xmlns:a16="http://schemas.microsoft.com/office/drawing/2014/main" id="{13F2AAFC-33B3-4660-1238-873C649C879D}"/>
            </a:ext>
          </a:extLst>
        </xdr:cNvPr>
        <xdr:cNvSpPr/>
      </xdr:nvSpPr>
      <xdr:spPr>
        <a:xfrm>
          <a:off x="8255000" y="2667000"/>
          <a:ext cx="3746500" cy="1041400"/>
        </a:xfrm>
        <a:prstGeom prst="roundRect">
          <a:avLst>
            <a:gd name="adj" fmla="val 12000"/>
          </a:avLst>
        </a:prstGeom>
        <a:solidFill>
          <a:srgbClr val="FFFFFF"/>
        </a:solidFill>
        <a:ln w="12700">
          <a:solidFill>
            <a:srgbClr val="E2F0F0"/>
          </a:solidFill>
        </a:ln>
        <a:effectLst>
          <a:outerShdw blurRad="101600" dist="38100" dir="5400000" rotWithShape="0">
            <a:srgbClr val="0F272A">
              <a:alpha val="1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355600</xdr:colOff>
      <xdr:row>15</xdr:row>
      <xdr:rowOff>76200</xdr:rowOff>
    </xdr:from>
    <xdr:to>
      <xdr:col>19</xdr:col>
      <xdr:colOff>228600</xdr:colOff>
      <xdr:row>18</xdr:row>
      <xdr:rowOff>10160</xdr:rowOff>
    </xdr:to>
    <xdr:sp macro="" textlink="">
      <xdr:nvSpPr>
        <xdr:cNvPr id="57" name="Ticker_BadgeCircle_3">
          <a:extLst>
            <a:ext uri="{FF2B5EF4-FFF2-40B4-BE49-F238E27FC236}">
              <a16:creationId xmlns:a16="http://schemas.microsoft.com/office/drawing/2014/main" id="{6A4E488D-3179-7840-EEDA-4F39CA2CB8E6}"/>
            </a:ext>
          </a:extLst>
        </xdr:cNvPr>
        <xdr:cNvSpPr/>
      </xdr:nvSpPr>
      <xdr:spPr>
        <a:xfrm>
          <a:off x="11328400" y="2819400"/>
          <a:ext cx="482600" cy="482600"/>
        </a:xfrm>
        <a:prstGeom prst="ellipse">
          <a:avLst/>
        </a:prstGeom>
        <a:solidFill>
          <a:srgbClr val="F8FAFC"/>
        </a:solidFill>
        <a:ln w="9525">
          <a:solidFill>
            <a:srgbClr val="E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18</xdr:col>
      <xdr:colOff>469900</xdr:colOff>
      <xdr:row>16</xdr:row>
      <xdr:rowOff>7620</xdr:rowOff>
    </xdr:from>
    <xdr:to>
      <xdr:col>19</xdr:col>
      <xdr:colOff>114300</xdr:colOff>
      <xdr:row>17</xdr:row>
      <xdr:rowOff>78740</xdr:rowOff>
    </xdr:to>
    <xdr:pic>
      <xdr:nvPicPr>
        <xdr:cNvPr id="60" name="Ticker_Icon_3">
          <a:extLst>
            <a:ext uri="{FF2B5EF4-FFF2-40B4-BE49-F238E27FC236}">
              <a16:creationId xmlns:a16="http://schemas.microsoft.com/office/drawing/2014/main" id="{2F8F99B2-2CAA-7EC6-E7ED-74CC45A8EC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1442700" y="2933700"/>
          <a:ext cx="254000" cy="254000"/>
        </a:xfrm>
        <a:prstGeom prst="rect">
          <a:avLst/>
        </a:prstGeom>
      </xdr:spPr>
    </xdr:pic>
    <xdr:clientData/>
  </xdr:twoCellAnchor>
  <xdr:twoCellAnchor>
    <xdr:from>
      <xdr:col>13</xdr:col>
      <xdr:colOff>381000</xdr:colOff>
      <xdr:row>15</xdr:row>
      <xdr:rowOff>25400</xdr:rowOff>
    </xdr:from>
    <xdr:to>
      <xdr:col>13</xdr:col>
      <xdr:colOff>431800</xdr:colOff>
      <xdr:row>19</xdr:row>
      <xdr:rowOff>132080</xdr:rowOff>
    </xdr:to>
    <xdr:sp macro="" textlink="">
      <xdr:nvSpPr>
        <xdr:cNvPr id="61" name="Ticker_Accent_3">
          <a:extLst>
            <a:ext uri="{FF2B5EF4-FFF2-40B4-BE49-F238E27FC236}">
              <a16:creationId xmlns:a16="http://schemas.microsoft.com/office/drawing/2014/main" id="{F339E85A-924A-7E9E-E6C4-C5202508604C}"/>
            </a:ext>
          </a:extLst>
        </xdr:cNvPr>
        <xdr:cNvSpPr/>
      </xdr:nvSpPr>
      <xdr:spPr>
        <a:xfrm>
          <a:off x="8305800" y="2768600"/>
          <a:ext cx="50800" cy="838200"/>
        </a:xfrm>
        <a:prstGeom prst="roundRect">
          <a:avLst>
            <a:gd name="adj" fmla="val 50000"/>
          </a:avLst>
        </a:prstGeom>
        <a:solidFill>
          <a:srgbClr val="BD18B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533400</xdr:colOff>
      <xdr:row>14</xdr:row>
      <xdr:rowOff>157480</xdr:rowOff>
    </xdr:from>
    <xdr:to>
      <xdr:col>18</xdr:col>
      <xdr:colOff>342900</xdr:colOff>
      <xdr:row>19</xdr:row>
      <xdr:rowOff>157480</xdr:rowOff>
    </xdr:to>
    <xdr:sp macro="" textlink="">
      <xdr:nvSpPr>
        <xdr:cNvPr id="62" name="Ticker_Text_3">
          <a:extLst>
            <a:ext uri="{FF2B5EF4-FFF2-40B4-BE49-F238E27FC236}">
              <a16:creationId xmlns:a16="http://schemas.microsoft.com/office/drawing/2014/main" id="{4E46E77C-BD6F-65CF-028A-26BC8B2C2976}"/>
            </a:ext>
          </a:extLst>
        </xdr:cNvPr>
        <xdr:cNvSpPr/>
      </xdr:nvSpPr>
      <xdr:spPr>
        <a:xfrm>
          <a:off x="8458200" y="2717800"/>
          <a:ext cx="2857500" cy="91440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l"/>
          <a:r>
            <a:rPr lang="en-US" sz="750" b="1">
              <a:solidFill>
                <a:srgbClr val="647B8B"/>
              </a:solidFill>
              <a:latin typeface="Segoe UI" panose="020B0502040204020203" pitchFamily="34" charset="0"/>
            </a:rPr>
            <a:t>EXECUTIVE GENDER PARITY</a:t>
          </a:r>
        </a:p>
        <a:p>
          <a:pPr algn="l"/>
          <a:r>
            <a:rPr lang="en-US" sz="1600" b="1">
              <a:solidFill>
                <a:srgbClr val="0F272A"/>
              </a:solidFill>
              <a:latin typeface="Segoe UI" panose="020B0502040204020203" pitchFamily="34" charset="0"/>
            </a:rPr>
            <a:t>41.0%</a:t>
          </a:r>
        </a:p>
        <a:p>
          <a:pPr algn="l"/>
          <a:r>
            <a:rPr lang="en-US" sz="750" b="0">
              <a:solidFill>
                <a:srgbClr val="647B8B"/>
              </a:solidFill>
              <a:latin typeface="Segoe UI" panose="020B0502040204020203" pitchFamily="34" charset="0"/>
            </a:rPr>
            <a:t>28.0% Senior Leadership Representation</a:t>
          </a:r>
        </a:p>
      </xdr:txBody>
    </xdr:sp>
    <xdr:clientData/>
  </xdr:twoCellAnchor>
  <xdr:twoCellAnchor>
    <xdr:from>
      <xdr:col>20</xdr:col>
      <xdr:colOff>63500</xdr:colOff>
      <xdr:row>14</xdr:row>
      <xdr:rowOff>106680</xdr:rowOff>
    </xdr:from>
    <xdr:to>
      <xdr:col>26</xdr:col>
      <xdr:colOff>152400</xdr:colOff>
      <xdr:row>20</xdr:row>
      <xdr:rowOff>50800</xdr:rowOff>
    </xdr:to>
    <xdr:sp macro="" textlink="">
      <xdr:nvSpPr>
        <xdr:cNvPr id="63" name="Ticker_Card_4">
          <a:extLst>
            <a:ext uri="{FF2B5EF4-FFF2-40B4-BE49-F238E27FC236}">
              <a16:creationId xmlns:a16="http://schemas.microsoft.com/office/drawing/2014/main" id="{3430881A-B6FA-1584-8A58-212287E46ED7}"/>
            </a:ext>
          </a:extLst>
        </xdr:cNvPr>
        <xdr:cNvSpPr/>
      </xdr:nvSpPr>
      <xdr:spPr>
        <a:xfrm>
          <a:off x="12255500" y="2667000"/>
          <a:ext cx="3746500" cy="1041400"/>
        </a:xfrm>
        <a:prstGeom prst="roundRect">
          <a:avLst>
            <a:gd name="adj" fmla="val 12000"/>
          </a:avLst>
        </a:prstGeom>
        <a:solidFill>
          <a:srgbClr val="FFFFFF"/>
        </a:solidFill>
        <a:ln w="12700">
          <a:solidFill>
            <a:srgbClr val="E2F0F0"/>
          </a:solidFill>
        </a:ln>
        <a:effectLst>
          <a:outerShdw blurRad="101600" dist="38100" dir="5400000" rotWithShape="0">
            <a:srgbClr val="0F272A">
              <a:alpha val="1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88900</xdr:colOff>
      <xdr:row>15</xdr:row>
      <xdr:rowOff>76200</xdr:rowOff>
    </xdr:from>
    <xdr:to>
      <xdr:col>25</xdr:col>
      <xdr:colOff>571500</xdr:colOff>
      <xdr:row>18</xdr:row>
      <xdr:rowOff>10160</xdr:rowOff>
    </xdr:to>
    <xdr:sp macro="" textlink="">
      <xdr:nvSpPr>
        <xdr:cNvPr id="65" name="Ticker_BadgeCircle_4">
          <a:extLst>
            <a:ext uri="{FF2B5EF4-FFF2-40B4-BE49-F238E27FC236}">
              <a16:creationId xmlns:a16="http://schemas.microsoft.com/office/drawing/2014/main" id="{D7BB1DD4-C5F9-CDF0-56F5-69A5F18B268B}"/>
            </a:ext>
          </a:extLst>
        </xdr:cNvPr>
        <xdr:cNvSpPr/>
      </xdr:nvSpPr>
      <xdr:spPr>
        <a:xfrm>
          <a:off x="15328900" y="2819400"/>
          <a:ext cx="482600" cy="482600"/>
        </a:xfrm>
        <a:prstGeom prst="ellipse">
          <a:avLst/>
        </a:prstGeom>
        <a:solidFill>
          <a:srgbClr val="F8FAFC"/>
        </a:solidFill>
        <a:ln w="9525">
          <a:solidFill>
            <a:srgbClr val="E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25</xdr:col>
      <xdr:colOff>203200</xdr:colOff>
      <xdr:row>16</xdr:row>
      <xdr:rowOff>7620</xdr:rowOff>
    </xdr:from>
    <xdr:to>
      <xdr:col>25</xdr:col>
      <xdr:colOff>457200</xdr:colOff>
      <xdr:row>17</xdr:row>
      <xdr:rowOff>78740</xdr:rowOff>
    </xdr:to>
    <xdr:pic>
      <xdr:nvPicPr>
        <xdr:cNvPr id="67" name="Ticker_Icon_4">
          <a:extLst>
            <a:ext uri="{FF2B5EF4-FFF2-40B4-BE49-F238E27FC236}">
              <a16:creationId xmlns:a16="http://schemas.microsoft.com/office/drawing/2014/main" id="{A7A171EC-F70D-333D-1C0A-6834D3DDD4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5443200" y="2933700"/>
          <a:ext cx="254000" cy="254000"/>
        </a:xfrm>
        <a:prstGeom prst="rect">
          <a:avLst/>
        </a:prstGeom>
      </xdr:spPr>
    </xdr:pic>
    <xdr:clientData/>
  </xdr:twoCellAnchor>
  <xdr:twoCellAnchor>
    <xdr:from>
      <xdr:col>20</xdr:col>
      <xdr:colOff>114300</xdr:colOff>
      <xdr:row>15</xdr:row>
      <xdr:rowOff>25400</xdr:rowOff>
    </xdr:from>
    <xdr:to>
      <xdr:col>20</xdr:col>
      <xdr:colOff>165100</xdr:colOff>
      <xdr:row>19</xdr:row>
      <xdr:rowOff>132080</xdr:rowOff>
    </xdr:to>
    <xdr:sp macro="" textlink="">
      <xdr:nvSpPr>
        <xdr:cNvPr id="69" name="Ticker_Accent_4">
          <a:extLst>
            <a:ext uri="{FF2B5EF4-FFF2-40B4-BE49-F238E27FC236}">
              <a16:creationId xmlns:a16="http://schemas.microsoft.com/office/drawing/2014/main" id="{9172FA64-755B-782D-7AB3-46C9724FBD8D}"/>
            </a:ext>
          </a:extLst>
        </xdr:cNvPr>
        <xdr:cNvSpPr/>
      </xdr:nvSpPr>
      <xdr:spPr>
        <a:xfrm>
          <a:off x="12306300" y="2768600"/>
          <a:ext cx="50800" cy="838200"/>
        </a:xfrm>
        <a:prstGeom prst="roundRect">
          <a:avLst>
            <a:gd name="adj" fmla="val 50000"/>
          </a:avLst>
        </a:prstGeom>
        <a:solidFill>
          <a:srgbClr val="234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266700</xdr:colOff>
      <xdr:row>14</xdr:row>
      <xdr:rowOff>157480</xdr:rowOff>
    </xdr:from>
    <xdr:to>
      <xdr:col>25</xdr:col>
      <xdr:colOff>76200</xdr:colOff>
      <xdr:row>19</xdr:row>
      <xdr:rowOff>157480</xdr:rowOff>
    </xdr:to>
    <xdr:sp macro="" textlink="">
      <xdr:nvSpPr>
        <xdr:cNvPr id="71" name="Ticker_Text_4">
          <a:extLst>
            <a:ext uri="{FF2B5EF4-FFF2-40B4-BE49-F238E27FC236}">
              <a16:creationId xmlns:a16="http://schemas.microsoft.com/office/drawing/2014/main" id="{0FFCC9E0-E84C-EB57-176C-DF2A923FDB12}"/>
            </a:ext>
          </a:extLst>
        </xdr:cNvPr>
        <xdr:cNvSpPr/>
      </xdr:nvSpPr>
      <xdr:spPr>
        <a:xfrm>
          <a:off x="12458700" y="2717800"/>
          <a:ext cx="2857500" cy="91440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l"/>
          <a:r>
            <a:rPr lang="en-US" sz="750" b="1">
              <a:solidFill>
                <a:srgbClr val="647B8B"/>
              </a:solidFill>
              <a:latin typeface="Segoe UI" panose="020B0502040204020203" pitchFamily="34" charset="0"/>
            </a:rPr>
            <a:t>DATA ARCHITECTURE FIDELITY</a:t>
          </a:r>
        </a:p>
        <a:p>
          <a:pPr algn="l"/>
          <a:r>
            <a:rPr lang="en-US" sz="1600" b="1">
              <a:solidFill>
                <a:srgbClr val="0F272A"/>
              </a:solidFill>
              <a:latin typeface="Segoe UI" panose="020B0502040204020203" pitchFamily="34" charset="0"/>
            </a:rPr>
            <a:t>100%</a:t>
          </a:r>
        </a:p>
        <a:p>
          <a:pPr algn="l"/>
          <a:r>
            <a:rPr lang="en-US" sz="750" b="0">
              <a:solidFill>
                <a:srgbClr val="647B8B"/>
              </a:solidFill>
              <a:latin typeface="Segoe UI" panose="020B0502040204020203" pitchFamily="34" charset="0"/>
            </a:rPr>
            <a:t>13 Star-Schema Models &amp; Lookups</a:t>
          </a:r>
        </a:p>
      </xdr:txBody>
    </xdr:sp>
    <xdr:clientData/>
  </xdr:twoCellAnchor>
  <xdr:twoCellAnchor>
    <xdr:from>
      <xdr:col>0</xdr:col>
      <xdr:colOff>254000</xdr:colOff>
      <xdr:row>21</xdr:row>
      <xdr:rowOff>20320</xdr:rowOff>
    </xdr:from>
    <xdr:to>
      <xdr:col>8</xdr:col>
      <xdr:colOff>330200</xdr:colOff>
      <xdr:row>46</xdr:row>
      <xdr:rowOff>20320</xdr:rowOff>
    </xdr:to>
    <xdr:sp macro="" textlink="">
      <xdr:nvSpPr>
        <xdr:cNvPr id="72" name="Card_Launcher_1">
          <a:extLst>
            <a:ext uri="{FF2B5EF4-FFF2-40B4-BE49-F238E27FC236}">
              <a16:creationId xmlns:a16="http://schemas.microsoft.com/office/drawing/2014/main" id="{62CDF72D-A989-3E8E-8C32-C11A48163BD9}"/>
            </a:ext>
          </a:extLst>
        </xdr:cNvPr>
        <xdr:cNvSpPr/>
      </xdr:nvSpPr>
      <xdr:spPr>
        <a:xfrm>
          <a:off x="254000" y="3860800"/>
          <a:ext cx="4953000" cy="4572000"/>
        </a:xfrm>
        <a:prstGeom prst="roundRect">
          <a:avLst>
            <a:gd name="adj" fmla="val 6000"/>
          </a:avLst>
        </a:prstGeom>
        <a:solidFill>
          <a:srgbClr val="FFFFFF"/>
        </a:solidFill>
        <a:ln w="12700">
          <a:solidFill>
            <a:srgbClr val="E2F0F0"/>
          </a:solidFill>
        </a:ln>
        <a:effectLst>
          <a:outerShdw blurRad="101600" dist="38100" dir="5400000" rotWithShape="0">
            <a:srgbClr val="0F272A">
              <a:alpha val="1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508000</xdr:colOff>
      <xdr:row>22</xdr:row>
      <xdr:rowOff>15240</xdr:rowOff>
    </xdr:from>
    <xdr:to>
      <xdr:col>1</xdr:col>
      <xdr:colOff>304800</xdr:colOff>
      <xdr:row>24</xdr:row>
      <xdr:rowOff>55880</xdr:rowOff>
    </xdr:to>
    <xdr:sp macro="" textlink="">
      <xdr:nvSpPr>
        <xdr:cNvPr id="73" name="Circle_Icon_1">
          <a:extLst>
            <a:ext uri="{FF2B5EF4-FFF2-40B4-BE49-F238E27FC236}">
              <a16:creationId xmlns:a16="http://schemas.microsoft.com/office/drawing/2014/main" id="{F98E2F98-6BA8-C4A6-95FA-EE87AB205BF4}"/>
            </a:ext>
          </a:extLst>
        </xdr:cNvPr>
        <xdr:cNvSpPr/>
      </xdr:nvSpPr>
      <xdr:spPr>
        <a:xfrm>
          <a:off x="508000" y="4038600"/>
          <a:ext cx="406400" cy="406400"/>
        </a:xfrm>
        <a:prstGeom prst="ellipse">
          <a:avLst/>
        </a:prstGeom>
        <a:solidFill>
          <a:srgbClr val="F8FAFC"/>
        </a:solidFill>
        <a:ln w="9525">
          <a:solidFill>
            <a:srgbClr val="E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596900</xdr:colOff>
      <xdr:row>22</xdr:row>
      <xdr:rowOff>104140</xdr:rowOff>
    </xdr:from>
    <xdr:to>
      <xdr:col>1</xdr:col>
      <xdr:colOff>215900</xdr:colOff>
      <xdr:row>23</xdr:row>
      <xdr:rowOff>149860</xdr:rowOff>
    </xdr:to>
    <xdr:pic>
      <xdr:nvPicPr>
        <xdr:cNvPr id="77" name="Launcher_IconPic_1">
          <a:extLst>
            <a:ext uri="{FF2B5EF4-FFF2-40B4-BE49-F238E27FC236}">
              <a16:creationId xmlns:a16="http://schemas.microsoft.com/office/drawing/2014/main" id="{0EEE8539-E5CD-4598-92E5-753A51CD20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596900" y="4127500"/>
          <a:ext cx="228600" cy="228600"/>
        </a:xfrm>
        <a:prstGeom prst="rect">
          <a:avLst/>
        </a:prstGeom>
      </xdr:spPr>
    </xdr:pic>
    <xdr:clientData/>
  </xdr:twoCellAnchor>
  <xdr:twoCellAnchor>
    <xdr:from>
      <xdr:col>1</xdr:col>
      <xdr:colOff>406400</xdr:colOff>
      <xdr:row>22</xdr:row>
      <xdr:rowOff>66040</xdr:rowOff>
    </xdr:from>
    <xdr:to>
      <xdr:col>5</xdr:col>
      <xdr:colOff>0</xdr:colOff>
      <xdr:row>23</xdr:row>
      <xdr:rowOff>162560</xdr:rowOff>
    </xdr:to>
    <xdr:sp macro="" textlink="">
      <xdr:nvSpPr>
        <xdr:cNvPr id="78" name="Pill_Launcher_1">
          <a:extLst>
            <a:ext uri="{FF2B5EF4-FFF2-40B4-BE49-F238E27FC236}">
              <a16:creationId xmlns:a16="http://schemas.microsoft.com/office/drawing/2014/main" id="{C2F55C1B-8241-1CB2-7C17-54FC9890473E}"/>
            </a:ext>
          </a:extLst>
        </xdr:cNvPr>
        <xdr:cNvSpPr/>
      </xdr:nvSpPr>
      <xdr:spPr>
        <a:xfrm>
          <a:off x="1016000" y="4089400"/>
          <a:ext cx="2032000" cy="279400"/>
        </a:xfrm>
        <a:prstGeom prst="roundRect">
          <a:avLst>
            <a:gd name="adj" fmla="val 50000"/>
          </a:avLst>
        </a:prstGeom>
        <a:solidFill>
          <a:srgbClr val="F1F5F9"/>
        </a:solidFill>
        <a:ln w="9525">
          <a:solidFill>
            <a:srgbClr val="E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750" b="1">
              <a:solidFill>
                <a:srgbClr val="051669"/>
              </a:solidFill>
              <a:latin typeface="Segoe UI" panose="020B0502040204020203" pitchFamily="34" charset="0"/>
            </a:rPr>
            <a:t>01 TELEPHONY OPERATIONS</a:t>
          </a:r>
        </a:p>
      </xdr:txBody>
    </xdr:sp>
    <xdr:clientData/>
  </xdr:twoCellAnchor>
  <xdr:twoCellAnchor>
    <xdr:from>
      <xdr:col>0</xdr:col>
      <xdr:colOff>508000</xdr:colOff>
      <xdr:row>24</xdr:row>
      <xdr:rowOff>132080</xdr:rowOff>
    </xdr:from>
    <xdr:to>
      <xdr:col>8</xdr:col>
      <xdr:colOff>76200</xdr:colOff>
      <xdr:row>27</xdr:row>
      <xdr:rowOff>142240</xdr:rowOff>
    </xdr:to>
    <xdr:sp macro="" textlink="">
      <xdr:nvSpPr>
        <xdr:cNvPr id="79" name="Title_Launcher_1">
          <a:extLst>
            <a:ext uri="{FF2B5EF4-FFF2-40B4-BE49-F238E27FC236}">
              <a16:creationId xmlns:a16="http://schemas.microsoft.com/office/drawing/2014/main" id="{AA08B44C-1DD5-3743-0C6F-5DB7C97B0416}"/>
            </a:ext>
          </a:extLst>
        </xdr:cNvPr>
        <xdr:cNvSpPr/>
      </xdr:nvSpPr>
      <xdr:spPr>
        <a:xfrm>
          <a:off x="508000" y="4521200"/>
          <a:ext cx="4445000" cy="55880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tlCol="0" anchor="t"/>
        <a:lstStyle/>
        <a:p>
          <a:pPr algn="l"/>
          <a:r>
            <a:rPr lang="en-US" sz="1350" b="1">
              <a:solidFill>
                <a:srgbClr val="0F272A"/>
              </a:solidFill>
              <a:latin typeface="Segoe UI" panose="020B0502040204020203" pitchFamily="34" charset="0"/>
            </a:rPr>
            <a:t>Call Center Operations &amp; Agent Audit</a:t>
          </a:r>
        </a:p>
      </xdr:txBody>
    </xdr:sp>
    <xdr:clientData/>
  </xdr:twoCellAnchor>
  <xdr:twoCellAnchor>
    <xdr:from>
      <xdr:col>0</xdr:col>
      <xdr:colOff>508000</xdr:colOff>
      <xdr:row>27</xdr:row>
      <xdr:rowOff>167640</xdr:rowOff>
    </xdr:from>
    <xdr:to>
      <xdr:col>8</xdr:col>
      <xdr:colOff>76200</xdr:colOff>
      <xdr:row>34</xdr:row>
      <xdr:rowOff>30480</xdr:rowOff>
    </xdr:to>
    <xdr:sp macro="" textlink="">
      <xdr:nvSpPr>
        <xdr:cNvPr id="80" name="Desc_Launcher_1">
          <a:extLst>
            <a:ext uri="{FF2B5EF4-FFF2-40B4-BE49-F238E27FC236}">
              <a16:creationId xmlns:a16="http://schemas.microsoft.com/office/drawing/2014/main" id="{BCC33F7F-41BD-6D14-3792-E4CB90BC14D6}"/>
            </a:ext>
          </a:extLst>
        </xdr:cNvPr>
        <xdr:cNvSpPr/>
      </xdr:nvSpPr>
      <xdr:spPr>
        <a:xfrm>
          <a:off x="508000" y="5105400"/>
          <a:ext cx="4445000" cy="114300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tlCol="0" anchor="t"/>
        <a:lstStyle/>
        <a:p>
          <a:pPr algn="l"/>
          <a:r>
            <a:rPr lang="en-US" sz="850">
              <a:solidFill>
                <a:srgbClr val="647B8B"/>
              </a:solidFill>
              <a:latin typeface="Segoe UI" panose="020B0502040204020203" pitchFamily="34" charset="0"/>
            </a:rPr>
            <a:t>Real-time queue triage, intraday hourly volume distributions, first-contact resolution audit, and representative efficiency scorecards with live SLA compliance metrics.</a:t>
          </a:r>
        </a:p>
      </xdr:txBody>
    </xdr:sp>
    <xdr:clientData/>
  </xdr:twoCellAnchor>
  <xdr:twoCellAnchor>
    <xdr:from>
      <xdr:col>0</xdr:col>
      <xdr:colOff>508000</xdr:colOff>
      <xdr:row>34</xdr:row>
      <xdr:rowOff>132080</xdr:rowOff>
    </xdr:from>
    <xdr:to>
      <xdr:col>8</xdr:col>
      <xdr:colOff>76200</xdr:colOff>
      <xdr:row>37</xdr:row>
      <xdr:rowOff>91440</xdr:rowOff>
    </xdr:to>
    <xdr:sp macro="" textlink="">
      <xdr:nvSpPr>
        <xdr:cNvPr id="81" name="MetricBox_Launcher_1">
          <a:extLst>
            <a:ext uri="{FF2B5EF4-FFF2-40B4-BE49-F238E27FC236}">
              <a16:creationId xmlns:a16="http://schemas.microsoft.com/office/drawing/2014/main" id="{95BE68DD-FFF4-C90F-1708-531982D2E57C}"/>
            </a:ext>
          </a:extLst>
        </xdr:cNvPr>
        <xdr:cNvSpPr/>
      </xdr:nvSpPr>
      <xdr:spPr>
        <a:xfrm>
          <a:off x="508000" y="6350000"/>
          <a:ext cx="4445000" cy="508000"/>
        </a:xfrm>
        <a:prstGeom prst="roundRect">
          <a:avLst>
            <a:gd name="adj" fmla="val 20000"/>
          </a:avLst>
        </a:prstGeom>
        <a:solidFill>
          <a:srgbClr val="F8FAFC"/>
        </a:solidFill>
        <a:ln w="9525">
          <a:solidFill>
            <a:srgbClr val="E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800" b="1">
              <a:solidFill>
                <a:srgbClr val="0F272A"/>
              </a:solidFill>
              <a:latin typeface="Segoe UI" panose="020B0502040204020203" pitchFamily="34" charset="0"/>
            </a:rPr>
            <a:t>81.1% Answer Rate  |  67.5s Avg Speed  |  3.40 CSAT</a:t>
          </a:r>
        </a:p>
      </xdr:txBody>
    </xdr:sp>
    <xdr:clientData/>
  </xdr:twoCellAnchor>
  <xdr:twoCellAnchor>
    <xdr:from>
      <xdr:col>0</xdr:col>
      <xdr:colOff>508000</xdr:colOff>
      <xdr:row>38</xdr:row>
      <xdr:rowOff>162560</xdr:rowOff>
    </xdr:from>
    <xdr:to>
      <xdr:col>8</xdr:col>
      <xdr:colOff>76200</xdr:colOff>
      <xdr:row>41</xdr:row>
      <xdr:rowOff>121920</xdr:rowOff>
    </xdr:to>
    <xdr:sp macro="" textlink="">
      <xdr:nvSpPr>
        <xdr:cNvPr id="82" name="Btn_Launch_1">
          <a:hlinkClick xmlns:r="http://schemas.openxmlformats.org/officeDocument/2006/relationships" r:id="rId10" tooltip="Open Call Center Operations &amp; Agent Audit"/>
          <a:extLst>
            <a:ext uri="{FF2B5EF4-FFF2-40B4-BE49-F238E27FC236}">
              <a16:creationId xmlns:a16="http://schemas.microsoft.com/office/drawing/2014/main" id="{511388AF-3F65-C73F-B12F-E31D9077D5D1}"/>
            </a:ext>
          </a:extLst>
        </xdr:cNvPr>
        <xdr:cNvSpPr/>
      </xdr:nvSpPr>
      <xdr:spPr>
        <a:xfrm>
          <a:off x="508000" y="7112000"/>
          <a:ext cx="4445000" cy="508000"/>
        </a:xfrm>
        <a:prstGeom prst="roundRect">
          <a:avLst>
            <a:gd name="adj" fmla="val 25000"/>
          </a:avLst>
        </a:prstGeom>
        <a:solidFill>
          <a:srgbClr val="0F272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950" b="1">
              <a:solidFill>
                <a:srgbClr val="FFFFFF"/>
              </a:solidFill>
              <a:latin typeface="Segoe UI" panose="020B0502040204020203" pitchFamily="34" charset="0"/>
            </a:rPr>
            <a:t>Launch Call Center Cockpit -&gt;</a:t>
          </a:r>
        </a:p>
      </xdr:txBody>
    </xdr:sp>
    <xdr:clientData/>
  </xdr:twoCellAnchor>
  <xdr:twoCellAnchor>
    <xdr:from>
      <xdr:col>9</xdr:col>
      <xdr:colOff>38100</xdr:colOff>
      <xdr:row>21</xdr:row>
      <xdr:rowOff>20320</xdr:rowOff>
    </xdr:from>
    <xdr:to>
      <xdr:col>17</xdr:col>
      <xdr:colOff>114300</xdr:colOff>
      <xdr:row>46</xdr:row>
      <xdr:rowOff>20320</xdr:rowOff>
    </xdr:to>
    <xdr:sp macro="" textlink="">
      <xdr:nvSpPr>
        <xdr:cNvPr id="83" name="Card_Launcher_2">
          <a:extLst>
            <a:ext uri="{FF2B5EF4-FFF2-40B4-BE49-F238E27FC236}">
              <a16:creationId xmlns:a16="http://schemas.microsoft.com/office/drawing/2014/main" id="{EFB6C01E-A9D6-0851-015F-3E17CA24E4F6}"/>
            </a:ext>
          </a:extLst>
        </xdr:cNvPr>
        <xdr:cNvSpPr/>
      </xdr:nvSpPr>
      <xdr:spPr>
        <a:xfrm>
          <a:off x="5524500" y="3860800"/>
          <a:ext cx="4953000" cy="4572000"/>
        </a:xfrm>
        <a:prstGeom prst="roundRect">
          <a:avLst>
            <a:gd name="adj" fmla="val 6000"/>
          </a:avLst>
        </a:prstGeom>
        <a:solidFill>
          <a:srgbClr val="FFFFFF"/>
        </a:solidFill>
        <a:ln w="12700">
          <a:solidFill>
            <a:srgbClr val="E2F0F0"/>
          </a:solidFill>
        </a:ln>
        <a:effectLst>
          <a:outerShdw blurRad="101600" dist="38100" dir="5400000" rotWithShape="0">
            <a:srgbClr val="0F272A">
              <a:alpha val="1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292100</xdr:colOff>
      <xdr:row>22</xdr:row>
      <xdr:rowOff>15240</xdr:rowOff>
    </xdr:from>
    <xdr:to>
      <xdr:col>10</xdr:col>
      <xdr:colOff>88900</xdr:colOff>
      <xdr:row>24</xdr:row>
      <xdr:rowOff>55880</xdr:rowOff>
    </xdr:to>
    <xdr:sp macro="" textlink="">
      <xdr:nvSpPr>
        <xdr:cNvPr id="84" name="Circle_Icon_2">
          <a:extLst>
            <a:ext uri="{FF2B5EF4-FFF2-40B4-BE49-F238E27FC236}">
              <a16:creationId xmlns:a16="http://schemas.microsoft.com/office/drawing/2014/main" id="{2078608B-04FA-9B35-B264-FE62FCC77ACC}"/>
            </a:ext>
          </a:extLst>
        </xdr:cNvPr>
        <xdr:cNvSpPr/>
      </xdr:nvSpPr>
      <xdr:spPr>
        <a:xfrm>
          <a:off x="5778500" y="4038600"/>
          <a:ext cx="406400" cy="406400"/>
        </a:xfrm>
        <a:prstGeom prst="ellipse">
          <a:avLst/>
        </a:prstGeom>
        <a:solidFill>
          <a:srgbClr val="F8FAFC"/>
        </a:solidFill>
        <a:ln w="9525">
          <a:solidFill>
            <a:srgbClr val="E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9</xdr:col>
      <xdr:colOff>381000</xdr:colOff>
      <xdr:row>22</xdr:row>
      <xdr:rowOff>104140</xdr:rowOff>
    </xdr:from>
    <xdr:to>
      <xdr:col>10</xdr:col>
      <xdr:colOff>0</xdr:colOff>
      <xdr:row>23</xdr:row>
      <xdr:rowOff>149860</xdr:rowOff>
    </xdr:to>
    <xdr:pic>
      <xdr:nvPicPr>
        <xdr:cNvPr id="89" name="Launcher_IconPic_2">
          <a:extLst>
            <a:ext uri="{FF2B5EF4-FFF2-40B4-BE49-F238E27FC236}">
              <a16:creationId xmlns:a16="http://schemas.microsoft.com/office/drawing/2014/main" id="{FAEC34E6-FD8F-3957-2B63-F7CACE02E7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867400" y="4127500"/>
          <a:ext cx="228600" cy="228600"/>
        </a:xfrm>
        <a:prstGeom prst="rect">
          <a:avLst/>
        </a:prstGeom>
      </xdr:spPr>
    </xdr:pic>
    <xdr:clientData/>
  </xdr:twoCellAnchor>
  <xdr:twoCellAnchor>
    <xdr:from>
      <xdr:col>10</xdr:col>
      <xdr:colOff>190500</xdr:colOff>
      <xdr:row>22</xdr:row>
      <xdr:rowOff>66040</xdr:rowOff>
    </xdr:from>
    <xdr:to>
      <xdr:col>13</xdr:col>
      <xdr:colOff>393700</xdr:colOff>
      <xdr:row>23</xdr:row>
      <xdr:rowOff>162560</xdr:rowOff>
    </xdr:to>
    <xdr:sp macro="" textlink="">
      <xdr:nvSpPr>
        <xdr:cNvPr id="90" name="Pill_Launcher_2">
          <a:extLst>
            <a:ext uri="{FF2B5EF4-FFF2-40B4-BE49-F238E27FC236}">
              <a16:creationId xmlns:a16="http://schemas.microsoft.com/office/drawing/2014/main" id="{81D929C0-5FBB-DDE8-20A5-CE9904EDC9A2}"/>
            </a:ext>
          </a:extLst>
        </xdr:cNvPr>
        <xdr:cNvSpPr/>
      </xdr:nvSpPr>
      <xdr:spPr>
        <a:xfrm>
          <a:off x="6286500" y="4089400"/>
          <a:ext cx="2032000" cy="279400"/>
        </a:xfrm>
        <a:prstGeom prst="roundRect">
          <a:avLst>
            <a:gd name="adj" fmla="val 50000"/>
          </a:avLst>
        </a:prstGeom>
        <a:solidFill>
          <a:srgbClr val="F1F5F9"/>
        </a:solidFill>
        <a:ln w="9525">
          <a:solidFill>
            <a:srgbClr val="E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750" b="1">
              <a:solidFill>
                <a:srgbClr val="D09916"/>
              </a:solidFill>
              <a:latin typeface="Segoe UI" panose="020B0502040204020203" pitchFamily="34" charset="0"/>
            </a:rPr>
            <a:t>02 CUSTOMER RETENTION</a:t>
          </a:r>
        </a:p>
      </xdr:txBody>
    </xdr:sp>
    <xdr:clientData/>
  </xdr:twoCellAnchor>
  <xdr:twoCellAnchor>
    <xdr:from>
      <xdr:col>9</xdr:col>
      <xdr:colOff>292100</xdr:colOff>
      <xdr:row>24</xdr:row>
      <xdr:rowOff>132080</xdr:rowOff>
    </xdr:from>
    <xdr:to>
      <xdr:col>16</xdr:col>
      <xdr:colOff>469900</xdr:colOff>
      <xdr:row>27</xdr:row>
      <xdr:rowOff>142240</xdr:rowOff>
    </xdr:to>
    <xdr:sp macro="" textlink="">
      <xdr:nvSpPr>
        <xdr:cNvPr id="91" name="Title_Launcher_2">
          <a:extLst>
            <a:ext uri="{FF2B5EF4-FFF2-40B4-BE49-F238E27FC236}">
              <a16:creationId xmlns:a16="http://schemas.microsoft.com/office/drawing/2014/main" id="{E6EAE925-8303-F406-EC14-3B341699073D}"/>
            </a:ext>
          </a:extLst>
        </xdr:cNvPr>
        <xdr:cNvSpPr/>
      </xdr:nvSpPr>
      <xdr:spPr>
        <a:xfrm>
          <a:off x="5778500" y="4521200"/>
          <a:ext cx="4445000" cy="55880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tlCol="0" anchor="t"/>
        <a:lstStyle/>
        <a:p>
          <a:pPr algn="l"/>
          <a:r>
            <a:rPr lang="en-US" sz="1350" b="1">
              <a:solidFill>
                <a:srgbClr val="0F272A"/>
              </a:solidFill>
              <a:latin typeface="Segoe UI" panose="020B0502040204020203" pitchFamily="34" charset="0"/>
            </a:rPr>
            <a:t>Customer Retention &amp; Revenue Risk</a:t>
          </a:r>
        </a:p>
      </xdr:txBody>
    </xdr:sp>
    <xdr:clientData/>
  </xdr:twoCellAnchor>
  <xdr:twoCellAnchor>
    <xdr:from>
      <xdr:col>9</xdr:col>
      <xdr:colOff>292100</xdr:colOff>
      <xdr:row>27</xdr:row>
      <xdr:rowOff>167640</xdr:rowOff>
    </xdr:from>
    <xdr:to>
      <xdr:col>16</xdr:col>
      <xdr:colOff>469900</xdr:colOff>
      <xdr:row>34</xdr:row>
      <xdr:rowOff>30480</xdr:rowOff>
    </xdr:to>
    <xdr:sp macro="" textlink="">
      <xdr:nvSpPr>
        <xdr:cNvPr id="100" name="Desc_Launcher_2">
          <a:extLst>
            <a:ext uri="{FF2B5EF4-FFF2-40B4-BE49-F238E27FC236}">
              <a16:creationId xmlns:a16="http://schemas.microsoft.com/office/drawing/2014/main" id="{53792B3A-E3D3-A363-C344-6540CE5DBB94}"/>
            </a:ext>
          </a:extLst>
        </xdr:cNvPr>
        <xdr:cNvSpPr/>
      </xdr:nvSpPr>
      <xdr:spPr>
        <a:xfrm>
          <a:off x="5778500" y="5105400"/>
          <a:ext cx="4445000" cy="114300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tlCol="0" anchor="t"/>
        <a:lstStyle/>
        <a:p>
          <a:pPr algn="l"/>
          <a:r>
            <a:rPr lang="en-US" sz="850">
              <a:solidFill>
                <a:srgbClr val="647B8B"/>
              </a:solidFill>
              <a:latin typeface="Segoe UI" panose="020B0502040204020203" pitchFamily="34" charset="0"/>
            </a:rPr>
            <a:t>Contract vulnerability profiling, early tenure decay curve analytics, payment friction diagnostics, and tech support bundling matrices to stem ARR revenue attrition.</a:t>
          </a:r>
        </a:p>
      </xdr:txBody>
    </xdr:sp>
    <xdr:clientData/>
  </xdr:twoCellAnchor>
  <xdr:twoCellAnchor>
    <xdr:from>
      <xdr:col>9</xdr:col>
      <xdr:colOff>292100</xdr:colOff>
      <xdr:row>34</xdr:row>
      <xdr:rowOff>132080</xdr:rowOff>
    </xdr:from>
    <xdr:to>
      <xdr:col>16</xdr:col>
      <xdr:colOff>469900</xdr:colOff>
      <xdr:row>37</xdr:row>
      <xdr:rowOff>91440</xdr:rowOff>
    </xdr:to>
    <xdr:sp macro="" textlink="">
      <xdr:nvSpPr>
        <xdr:cNvPr id="101" name="MetricBox_Launcher_2">
          <a:extLst>
            <a:ext uri="{FF2B5EF4-FFF2-40B4-BE49-F238E27FC236}">
              <a16:creationId xmlns:a16="http://schemas.microsoft.com/office/drawing/2014/main" id="{D6A68ECA-F792-63F8-827A-C2BCDF2939A2}"/>
            </a:ext>
          </a:extLst>
        </xdr:cNvPr>
        <xdr:cNvSpPr/>
      </xdr:nvSpPr>
      <xdr:spPr>
        <a:xfrm>
          <a:off x="5778500" y="6350000"/>
          <a:ext cx="4445000" cy="508000"/>
        </a:xfrm>
        <a:prstGeom prst="roundRect">
          <a:avLst>
            <a:gd name="adj" fmla="val 20000"/>
          </a:avLst>
        </a:prstGeom>
        <a:solidFill>
          <a:srgbClr val="F8FAFC"/>
        </a:solidFill>
        <a:ln w="9525">
          <a:solidFill>
            <a:srgbClr val="E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800" b="1">
              <a:solidFill>
                <a:srgbClr val="0F272A"/>
              </a:solidFill>
              <a:latin typeface="Segoe UI" panose="020B0502040204020203" pitchFamily="34" charset="0"/>
            </a:rPr>
            <a:t>7,043 Accounts  |  26.5% Churn  |  $2.86M At-Risk ARR</a:t>
          </a:r>
        </a:p>
      </xdr:txBody>
    </xdr:sp>
    <xdr:clientData/>
  </xdr:twoCellAnchor>
  <xdr:twoCellAnchor>
    <xdr:from>
      <xdr:col>9</xdr:col>
      <xdr:colOff>292100</xdr:colOff>
      <xdr:row>38</xdr:row>
      <xdr:rowOff>162560</xdr:rowOff>
    </xdr:from>
    <xdr:to>
      <xdr:col>16</xdr:col>
      <xdr:colOff>469900</xdr:colOff>
      <xdr:row>41</xdr:row>
      <xdr:rowOff>121920</xdr:rowOff>
    </xdr:to>
    <xdr:sp macro="" textlink="">
      <xdr:nvSpPr>
        <xdr:cNvPr id="102" name="Btn_Launch_2">
          <a:hlinkClick xmlns:r="http://schemas.openxmlformats.org/officeDocument/2006/relationships" r:id="rId13" tooltip="Open Customer Retention &amp; Revenue Risk"/>
          <a:extLst>
            <a:ext uri="{FF2B5EF4-FFF2-40B4-BE49-F238E27FC236}">
              <a16:creationId xmlns:a16="http://schemas.microsoft.com/office/drawing/2014/main" id="{7138FDF7-0C3E-35C9-30ED-F7AE42A4C204}"/>
            </a:ext>
          </a:extLst>
        </xdr:cNvPr>
        <xdr:cNvSpPr/>
      </xdr:nvSpPr>
      <xdr:spPr>
        <a:xfrm>
          <a:off x="5778500" y="7112000"/>
          <a:ext cx="4445000" cy="508000"/>
        </a:xfrm>
        <a:prstGeom prst="roundRect">
          <a:avLst>
            <a:gd name="adj" fmla="val 25000"/>
          </a:avLst>
        </a:prstGeom>
        <a:solidFill>
          <a:srgbClr val="0F272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950" b="1">
              <a:solidFill>
                <a:srgbClr val="FFFFFF"/>
              </a:solidFill>
              <a:latin typeface="Segoe UI" panose="020B0502040204020203" pitchFamily="34" charset="0"/>
            </a:rPr>
            <a:t>Launch Retention Cockpit -&gt;</a:t>
          </a:r>
        </a:p>
      </xdr:txBody>
    </xdr:sp>
    <xdr:clientData/>
  </xdr:twoCellAnchor>
  <xdr:twoCellAnchor>
    <xdr:from>
      <xdr:col>17</xdr:col>
      <xdr:colOff>431800</xdr:colOff>
      <xdr:row>21</xdr:row>
      <xdr:rowOff>20320</xdr:rowOff>
    </xdr:from>
    <xdr:to>
      <xdr:col>25</xdr:col>
      <xdr:colOff>508000</xdr:colOff>
      <xdr:row>46</xdr:row>
      <xdr:rowOff>20320</xdr:rowOff>
    </xdr:to>
    <xdr:sp macro="" textlink="">
      <xdr:nvSpPr>
        <xdr:cNvPr id="111" name="Card_Launcher_3">
          <a:extLst>
            <a:ext uri="{FF2B5EF4-FFF2-40B4-BE49-F238E27FC236}">
              <a16:creationId xmlns:a16="http://schemas.microsoft.com/office/drawing/2014/main" id="{03A662FE-9F67-8ECF-FF85-F094409B21FF}"/>
            </a:ext>
          </a:extLst>
        </xdr:cNvPr>
        <xdr:cNvSpPr/>
      </xdr:nvSpPr>
      <xdr:spPr>
        <a:xfrm>
          <a:off x="10795000" y="3860800"/>
          <a:ext cx="4953000" cy="4572000"/>
        </a:xfrm>
        <a:prstGeom prst="roundRect">
          <a:avLst>
            <a:gd name="adj" fmla="val 6000"/>
          </a:avLst>
        </a:prstGeom>
        <a:solidFill>
          <a:srgbClr val="FFFFFF"/>
        </a:solidFill>
        <a:ln w="12700">
          <a:solidFill>
            <a:srgbClr val="E2F0F0"/>
          </a:solidFill>
        </a:ln>
        <a:effectLst>
          <a:outerShdw blurRad="101600" dist="38100" dir="5400000" rotWithShape="0">
            <a:srgbClr val="0F272A">
              <a:alpha val="1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76200</xdr:colOff>
      <xdr:row>22</xdr:row>
      <xdr:rowOff>15240</xdr:rowOff>
    </xdr:from>
    <xdr:to>
      <xdr:col>18</xdr:col>
      <xdr:colOff>482600</xdr:colOff>
      <xdr:row>24</xdr:row>
      <xdr:rowOff>55880</xdr:rowOff>
    </xdr:to>
    <xdr:sp macro="" textlink="">
      <xdr:nvSpPr>
        <xdr:cNvPr id="112" name="Circle_Icon_3">
          <a:extLst>
            <a:ext uri="{FF2B5EF4-FFF2-40B4-BE49-F238E27FC236}">
              <a16:creationId xmlns:a16="http://schemas.microsoft.com/office/drawing/2014/main" id="{F5004B58-9865-7A8C-61CD-4A45D0EC31E1}"/>
            </a:ext>
          </a:extLst>
        </xdr:cNvPr>
        <xdr:cNvSpPr/>
      </xdr:nvSpPr>
      <xdr:spPr>
        <a:xfrm>
          <a:off x="11049000" y="4038600"/>
          <a:ext cx="406400" cy="406400"/>
        </a:xfrm>
        <a:prstGeom prst="ellipse">
          <a:avLst/>
        </a:prstGeom>
        <a:solidFill>
          <a:srgbClr val="F8FAFC"/>
        </a:solidFill>
        <a:ln w="9525">
          <a:solidFill>
            <a:srgbClr val="E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18</xdr:col>
      <xdr:colOff>165100</xdr:colOff>
      <xdr:row>22</xdr:row>
      <xdr:rowOff>104140</xdr:rowOff>
    </xdr:from>
    <xdr:to>
      <xdr:col>18</xdr:col>
      <xdr:colOff>393700</xdr:colOff>
      <xdr:row>23</xdr:row>
      <xdr:rowOff>149860</xdr:rowOff>
    </xdr:to>
    <xdr:pic>
      <xdr:nvPicPr>
        <xdr:cNvPr id="116" name="Launcher_IconPic_3">
          <a:extLst>
            <a:ext uri="{FF2B5EF4-FFF2-40B4-BE49-F238E27FC236}">
              <a16:creationId xmlns:a16="http://schemas.microsoft.com/office/drawing/2014/main" id="{6AFEE2E6-3312-FE0B-C477-CDB4A50D26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11137900" y="4127500"/>
          <a:ext cx="228600" cy="228600"/>
        </a:xfrm>
        <a:prstGeom prst="rect">
          <a:avLst/>
        </a:prstGeom>
      </xdr:spPr>
    </xdr:pic>
    <xdr:clientData/>
  </xdr:twoCellAnchor>
  <xdr:twoCellAnchor>
    <xdr:from>
      <xdr:col>18</xdr:col>
      <xdr:colOff>584200</xdr:colOff>
      <xdr:row>22</xdr:row>
      <xdr:rowOff>66040</xdr:rowOff>
    </xdr:from>
    <xdr:to>
      <xdr:col>22</xdr:col>
      <xdr:colOff>177800</xdr:colOff>
      <xdr:row>23</xdr:row>
      <xdr:rowOff>162560</xdr:rowOff>
    </xdr:to>
    <xdr:sp macro="" textlink="">
      <xdr:nvSpPr>
        <xdr:cNvPr id="117" name="Pill_Launcher_3">
          <a:extLst>
            <a:ext uri="{FF2B5EF4-FFF2-40B4-BE49-F238E27FC236}">
              <a16:creationId xmlns:a16="http://schemas.microsoft.com/office/drawing/2014/main" id="{82AD5944-BF35-42BE-C7E3-EB50AE67BA32}"/>
            </a:ext>
          </a:extLst>
        </xdr:cNvPr>
        <xdr:cNvSpPr/>
      </xdr:nvSpPr>
      <xdr:spPr>
        <a:xfrm>
          <a:off x="11557000" y="4089400"/>
          <a:ext cx="2032000" cy="279400"/>
        </a:xfrm>
        <a:prstGeom prst="roundRect">
          <a:avLst>
            <a:gd name="adj" fmla="val 50000"/>
          </a:avLst>
        </a:prstGeom>
        <a:solidFill>
          <a:srgbClr val="F1F5F9"/>
        </a:solidFill>
        <a:ln w="9525">
          <a:solidFill>
            <a:srgbClr val="E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750" b="1">
              <a:solidFill>
                <a:srgbClr val="BD18BE"/>
              </a:solidFill>
              <a:latin typeface="Segoe UI" panose="020B0502040204020203" pitchFamily="34" charset="0"/>
            </a:rPr>
            <a:t>03 DIVERSITY &amp; INCLUSION</a:t>
          </a:r>
        </a:p>
      </xdr:txBody>
    </xdr:sp>
    <xdr:clientData/>
  </xdr:twoCellAnchor>
  <xdr:twoCellAnchor>
    <xdr:from>
      <xdr:col>18</xdr:col>
      <xdr:colOff>76200</xdr:colOff>
      <xdr:row>24</xdr:row>
      <xdr:rowOff>132080</xdr:rowOff>
    </xdr:from>
    <xdr:to>
      <xdr:col>25</xdr:col>
      <xdr:colOff>254000</xdr:colOff>
      <xdr:row>27</xdr:row>
      <xdr:rowOff>142240</xdr:rowOff>
    </xdr:to>
    <xdr:sp macro="" textlink="">
      <xdr:nvSpPr>
        <xdr:cNvPr id="118" name="Title_Launcher_3">
          <a:extLst>
            <a:ext uri="{FF2B5EF4-FFF2-40B4-BE49-F238E27FC236}">
              <a16:creationId xmlns:a16="http://schemas.microsoft.com/office/drawing/2014/main" id="{CF8C79A3-2454-0B62-4DAD-DDAADA6B7EA3}"/>
            </a:ext>
          </a:extLst>
        </xdr:cNvPr>
        <xdr:cNvSpPr/>
      </xdr:nvSpPr>
      <xdr:spPr>
        <a:xfrm>
          <a:off x="11049000" y="4521200"/>
          <a:ext cx="4445000" cy="55880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tlCol="0" anchor="t"/>
        <a:lstStyle/>
        <a:p>
          <a:pPr algn="l"/>
          <a:r>
            <a:rPr lang="en-US" sz="1350" b="1">
              <a:solidFill>
                <a:srgbClr val="0F272A"/>
              </a:solidFill>
              <a:latin typeface="Segoe UI" panose="020B0502040204020203" pitchFamily="34" charset="0"/>
            </a:rPr>
            <a:t>Diversity, Equity &amp; Executive Parity</a:t>
          </a:r>
        </a:p>
      </xdr:txBody>
    </xdr:sp>
    <xdr:clientData/>
  </xdr:twoCellAnchor>
  <xdr:twoCellAnchor>
    <xdr:from>
      <xdr:col>18</xdr:col>
      <xdr:colOff>76200</xdr:colOff>
      <xdr:row>27</xdr:row>
      <xdr:rowOff>167640</xdr:rowOff>
    </xdr:from>
    <xdr:to>
      <xdr:col>25</xdr:col>
      <xdr:colOff>254000</xdr:colOff>
      <xdr:row>34</xdr:row>
      <xdr:rowOff>30480</xdr:rowOff>
    </xdr:to>
    <xdr:sp macro="" textlink="">
      <xdr:nvSpPr>
        <xdr:cNvPr id="119" name="Desc_Launcher_3">
          <a:extLst>
            <a:ext uri="{FF2B5EF4-FFF2-40B4-BE49-F238E27FC236}">
              <a16:creationId xmlns:a16="http://schemas.microsoft.com/office/drawing/2014/main" id="{A924BEA8-DCCB-E86A-DAD8-AA0AECC5EE16}"/>
            </a:ext>
          </a:extLst>
        </xdr:cNvPr>
        <xdr:cNvSpPr/>
      </xdr:nvSpPr>
      <xdr:spPr>
        <a:xfrm>
          <a:off x="11049000" y="5105400"/>
          <a:ext cx="4445000" cy="114300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tlCol="0" anchor="t"/>
        <a:lstStyle/>
        <a:p>
          <a:pPr algn="l"/>
          <a:r>
            <a:rPr lang="en-US" sz="850">
              <a:solidFill>
                <a:srgbClr val="647B8B"/>
              </a:solidFill>
              <a:latin typeface="Segoe UI" panose="020B0502040204020203" pitchFamily="34" charset="0"/>
            </a:rPr>
            <a:t>Comprehensive workforce census, corporate ladder broken-rung discovery, promotion velocity differentials, and performance appraisal parity audits.</a:t>
          </a:r>
        </a:p>
      </xdr:txBody>
    </xdr:sp>
    <xdr:clientData/>
  </xdr:twoCellAnchor>
  <xdr:twoCellAnchor>
    <xdr:from>
      <xdr:col>18</xdr:col>
      <xdr:colOff>76200</xdr:colOff>
      <xdr:row>34</xdr:row>
      <xdr:rowOff>132080</xdr:rowOff>
    </xdr:from>
    <xdr:to>
      <xdr:col>25</xdr:col>
      <xdr:colOff>254000</xdr:colOff>
      <xdr:row>37</xdr:row>
      <xdr:rowOff>91440</xdr:rowOff>
    </xdr:to>
    <xdr:sp macro="" textlink="">
      <xdr:nvSpPr>
        <xdr:cNvPr id="120" name="MetricBox_Launcher_3">
          <a:extLst>
            <a:ext uri="{FF2B5EF4-FFF2-40B4-BE49-F238E27FC236}">
              <a16:creationId xmlns:a16="http://schemas.microsoft.com/office/drawing/2014/main" id="{BB807F6D-6E0A-2444-AD5F-BDED59F4C2FD}"/>
            </a:ext>
          </a:extLst>
        </xdr:cNvPr>
        <xdr:cNvSpPr/>
      </xdr:nvSpPr>
      <xdr:spPr>
        <a:xfrm>
          <a:off x="11049000" y="6350000"/>
          <a:ext cx="4445000" cy="508000"/>
        </a:xfrm>
        <a:prstGeom prst="roundRect">
          <a:avLst>
            <a:gd name="adj" fmla="val 20000"/>
          </a:avLst>
        </a:prstGeom>
        <a:solidFill>
          <a:srgbClr val="F8FAFC"/>
        </a:solidFill>
        <a:ln w="9525">
          <a:solidFill>
            <a:srgbClr val="E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800" b="1">
              <a:solidFill>
                <a:srgbClr val="0F272A"/>
              </a:solidFill>
              <a:latin typeface="Segoe UI" panose="020B0502040204020203" pitchFamily="34" charset="0"/>
            </a:rPr>
            <a:t>500 Personnel  |  41% Female  |  10.2% Promo Velocity</a:t>
          </a:r>
        </a:p>
      </xdr:txBody>
    </xdr:sp>
    <xdr:clientData/>
  </xdr:twoCellAnchor>
  <xdr:twoCellAnchor>
    <xdr:from>
      <xdr:col>18</xdr:col>
      <xdr:colOff>76200</xdr:colOff>
      <xdr:row>38</xdr:row>
      <xdr:rowOff>162560</xdr:rowOff>
    </xdr:from>
    <xdr:to>
      <xdr:col>25</xdr:col>
      <xdr:colOff>254000</xdr:colOff>
      <xdr:row>41</xdr:row>
      <xdr:rowOff>121920</xdr:rowOff>
    </xdr:to>
    <xdr:sp macro="" textlink="">
      <xdr:nvSpPr>
        <xdr:cNvPr id="121" name="Btn_Launch_3">
          <a:hlinkClick xmlns:r="http://schemas.openxmlformats.org/officeDocument/2006/relationships" r:id="rId16" tooltip="Open Diversity, Equity &amp; Executive Parity"/>
          <a:extLst>
            <a:ext uri="{FF2B5EF4-FFF2-40B4-BE49-F238E27FC236}">
              <a16:creationId xmlns:a16="http://schemas.microsoft.com/office/drawing/2014/main" id="{9CD88817-89B5-0634-2490-EAB142B3BA8B}"/>
            </a:ext>
          </a:extLst>
        </xdr:cNvPr>
        <xdr:cNvSpPr/>
      </xdr:nvSpPr>
      <xdr:spPr>
        <a:xfrm>
          <a:off x="11049000" y="7112000"/>
          <a:ext cx="4445000" cy="508000"/>
        </a:xfrm>
        <a:prstGeom prst="roundRect">
          <a:avLst>
            <a:gd name="adj" fmla="val 25000"/>
          </a:avLst>
        </a:prstGeom>
        <a:solidFill>
          <a:srgbClr val="0F272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950" b="1">
              <a:solidFill>
                <a:srgbClr val="FFFFFF"/>
              </a:solidFill>
              <a:latin typeface="Segoe UI" panose="020B0502040204020203" pitchFamily="34" charset="0"/>
            </a:rPr>
            <a:t>Launch D&amp;I Cockpit -&gt;</a:t>
          </a:r>
        </a:p>
      </xdr:txBody>
    </xdr:sp>
    <xdr:clientData/>
  </xdr:twoCellAnchor>
  <xdr:twoCellAnchor>
    <xdr:from>
      <xdr:col>0</xdr:col>
      <xdr:colOff>254000</xdr:colOff>
      <xdr:row>47</xdr:row>
      <xdr:rowOff>40640</xdr:rowOff>
    </xdr:from>
    <xdr:to>
      <xdr:col>25</xdr:col>
      <xdr:colOff>508000</xdr:colOff>
      <xdr:row>51</xdr:row>
      <xdr:rowOff>71120</xdr:rowOff>
    </xdr:to>
    <xdr:sp macro="" textlink="">
      <xdr:nvSpPr>
        <xdr:cNvPr id="122" name="Gov_Drawer">
          <a:extLst>
            <a:ext uri="{FF2B5EF4-FFF2-40B4-BE49-F238E27FC236}">
              <a16:creationId xmlns:a16="http://schemas.microsoft.com/office/drawing/2014/main" id="{0033665D-A039-3696-481B-B4B250A909DA}"/>
            </a:ext>
          </a:extLst>
        </xdr:cNvPr>
        <xdr:cNvSpPr/>
      </xdr:nvSpPr>
      <xdr:spPr>
        <a:xfrm>
          <a:off x="254000" y="8636000"/>
          <a:ext cx="15494000" cy="762000"/>
        </a:xfrm>
        <a:prstGeom prst="roundRect">
          <a:avLst>
            <a:gd name="adj" fmla="val 15000"/>
          </a:avLst>
        </a:prstGeom>
        <a:solidFill>
          <a:srgbClr val="FFFFFF"/>
        </a:solidFill>
        <a:ln w="12700">
          <a:solidFill>
            <a:srgbClr val="E2F0F0"/>
          </a:solidFill>
        </a:ln>
        <a:effectLst>
          <a:outerShdw blurRad="101600" dist="38100" dir="5400000" rotWithShape="0">
            <a:srgbClr val="0F272A">
              <a:alpha val="1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508000</xdr:colOff>
      <xdr:row>48</xdr:row>
      <xdr:rowOff>10160</xdr:rowOff>
    </xdr:from>
    <xdr:to>
      <xdr:col>13</xdr:col>
      <xdr:colOff>203200</xdr:colOff>
      <xdr:row>50</xdr:row>
      <xdr:rowOff>101600</xdr:rowOff>
    </xdr:to>
    <xdr:sp macro="" textlink="">
      <xdr:nvSpPr>
        <xdr:cNvPr id="123" name="Gov_Text">
          <a:extLst>
            <a:ext uri="{FF2B5EF4-FFF2-40B4-BE49-F238E27FC236}">
              <a16:creationId xmlns:a16="http://schemas.microsoft.com/office/drawing/2014/main" id="{8EC30C1C-7F6D-FD66-FEB9-F9B919312DBB}"/>
            </a:ext>
          </a:extLst>
        </xdr:cNvPr>
        <xdr:cNvSpPr/>
      </xdr:nvSpPr>
      <xdr:spPr>
        <a:xfrm>
          <a:off x="508000" y="8788400"/>
          <a:ext cx="7620000" cy="45720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tlCol="0" anchor="t"/>
        <a:lstStyle/>
        <a:p>
          <a:pPr algn="l"/>
          <a:r>
            <a:rPr lang="en-US" sz="950" b="1">
              <a:solidFill>
                <a:srgbClr val="0F272A"/>
              </a:solidFill>
              <a:latin typeface="Segoe UI" panose="020B0502040204020203" pitchFamily="34" charset="0"/>
            </a:rPr>
            <a:t>Enterprise Governance &amp; Data Dictionary Repositories</a:t>
          </a:r>
        </a:p>
        <a:p>
          <a:pPr algn="l"/>
          <a:r>
            <a:rPr lang="en-US" sz="750">
              <a:solidFill>
                <a:srgbClr val="647B8B"/>
              </a:solidFill>
              <a:latin typeface="Segoe UI" panose="020B0502040204020203" pitchFamily="34" charset="0"/>
            </a:rPr>
            <a:t>Explore official entity grains, VertiPaq tabular schema definitions, and certified KPI formulation logic.</a:t>
          </a:r>
        </a:p>
      </xdr:txBody>
    </xdr:sp>
    <xdr:clientData/>
  </xdr:twoCellAnchor>
  <xdr:twoCellAnchor>
    <xdr:from>
      <xdr:col>17</xdr:col>
      <xdr:colOff>50800</xdr:colOff>
      <xdr:row>48</xdr:row>
      <xdr:rowOff>35560</xdr:rowOff>
    </xdr:from>
    <xdr:to>
      <xdr:col>20</xdr:col>
      <xdr:colOff>508000</xdr:colOff>
      <xdr:row>50</xdr:row>
      <xdr:rowOff>76200</xdr:rowOff>
    </xdr:to>
    <xdr:sp macro="" textlink="">
      <xdr:nvSpPr>
        <xdr:cNvPr id="124" name="Btn_Gov_Domains">
          <a:hlinkClick xmlns:r="http://schemas.openxmlformats.org/officeDocument/2006/relationships" r:id="rId17" tooltip="Open 01_Business_Domains"/>
          <a:extLst>
            <a:ext uri="{FF2B5EF4-FFF2-40B4-BE49-F238E27FC236}">
              <a16:creationId xmlns:a16="http://schemas.microsoft.com/office/drawing/2014/main" id="{517729C0-7B48-345B-4DC4-BE14D3282B5E}"/>
            </a:ext>
          </a:extLst>
        </xdr:cNvPr>
        <xdr:cNvSpPr/>
      </xdr:nvSpPr>
      <xdr:spPr>
        <a:xfrm>
          <a:off x="10414000" y="8813800"/>
          <a:ext cx="2286000" cy="406400"/>
        </a:xfrm>
        <a:prstGeom prst="roundRect">
          <a:avLst>
            <a:gd name="adj" fmla="val 25000"/>
          </a:avLst>
        </a:prstGeom>
        <a:solidFill>
          <a:srgbClr val="F1F5F9"/>
        </a:solidFill>
        <a:ln w="12700">
          <a:solidFill>
            <a:srgbClr val="E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850" b="1">
              <a:solidFill>
                <a:srgbClr val="0F272A"/>
              </a:solidFill>
              <a:latin typeface="Segoe UI" panose="020B0502040204020203" pitchFamily="34" charset="0"/>
            </a:rPr>
            <a:t>01 Business Domains</a:t>
          </a:r>
        </a:p>
      </xdr:txBody>
    </xdr:sp>
    <xdr:clientData/>
  </xdr:twoCellAnchor>
  <xdr:twoCellAnchor>
    <xdr:from>
      <xdr:col>21</xdr:col>
      <xdr:colOff>152400</xdr:colOff>
      <xdr:row>48</xdr:row>
      <xdr:rowOff>35560</xdr:rowOff>
    </xdr:from>
    <xdr:to>
      <xdr:col>25</xdr:col>
      <xdr:colOff>254000</xdr:colOff>
      <xdr:row>50</xdr:row>
      <xdr:rowOff>76200</xdr:rowOff>
    </xdr:to>
    <xdr:sp macro="" textlink="">
      <xdr:nvSpPr>
        <xdr:cNvPr id="125" name="Btn_Gov_Catalog">
          <a:hlinkClick xmlns:r="http://schemas.openxmlformats.org/officeDocument/2006/relationships" r:id="rId18" tooltip="Open 02_Metadata_&amp;_KPI_Catalog"/>
          <a:extLst>
            <a:ext uri="{FF2B5EF4-FFF2-40B4-BE49-F238E27FC236}">
              <a16:creationId xmlns:a16="http://schemas.microsoft.com/office/drawing/2014/main" id="{DB1A1170-82B7-8ADB-876D-739479700C5C}"/>
            </a:ext>
          </a:extLst>
        </xdr:cNvPr>
        <xdr:cNvSpPr/>
      </xdr:nvSpPr>
      <xdr:spPr>
        <a:xfrm>
          <a:off x="12954000" y="8813800"/>
          <a:ext cx="2540000" cy="406400"/>
        </a:xfrm>
        <a:prstGeom prst="roundRect">
          <a:avLst>
            <a:gd name="adj" fmla="val 25000"/>
          </a:avLst>
        </a:prstGeom>
        <a:solidFill>
          <a:srgbClr val="F1F5F9"/>
        </a:solidFill>
        <a:ln w="12700">
          <a:solidFill>
            <a:srgbClr val="E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850" b="1">
              <a:solidFill>
                <a:srgbClr val="0F272A"/>
              </a:solidFill>
              <a:latin typeface="Segoe UI" panose="020B0502040204020203" pitchFamily="34" charset="0"/>
            </a:rPr>
            <a:t>02 Metadata &amp; KPI Catalog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</xdr:colOff>
      <xdr:row>8</xdr:row>
      <xdr:rowOff>256540</xdr:rowOff>
    </xdr:from>
    <xdr:to>
      <xdr:col>3</xdr:col>
      <xdr:colOff>919480</xdr:colOff>
      <xdr:row>9</xdr:row>
      <xdr:rowOff>15240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6CCC6B75-A681-9051-28C2-660A539B3EF9}"/>
            </a:ext>
          </a:extLst>
        </xdr:cNvPr>
        <xdr:cNvSpPr/>
      </xdr:nvSpPr>
      <xdr:spPr>
        <a:xfrm>
          <a:off x="266700" y="2108200"/>
          <a:ext cx="4927600" cy="63500"/>
        </a:xfrm>
        <a:prstGeom prst="rect">
          <a:avLst/>
        </a:prstGeom>
        <a:solidFill>
          <a:srgbClr val="EA580C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299720</xdr:colOff>
      <xdr:row>9</xdr:row>
      <xdr:rowOff>167640</xdr:rowOff>
    </xdr:from>
    <xdr:to>
      <xdr:col>1</xdr:col>
      <xdr:colOff>756920</xdr:colOff>
      <xdr:row>11</xdr:row>
      <xdr:rowOff>76200</xdr:rowOff>
    </xdr:to>
    <xdr:sp macro="" textlink="">
      <xdr:nvSpPr>
        <xdr:cNvPr id="20" name="Oval 19">
          <a:extLst>
            <a:ext uri="{FF2B5EF4-FFF2-40B4-BE49-F238E27FC236}">
              <a16:creationId xmlns:a16="http://schemas.microsoft.com/office/drawing/2014/main" id="{AF8236B4-3F31-2D43-A665-CDFDBE2247AF}"/>
            </a:ext>
          </a:extLst>
        </xdr:cNvPr>
        <xdr:cNvSpPr/>
      </xdr:nvSpPr>
      <xdr:spPr>
        <a:xfrm>
          <a:off x="558800" y="2324100"/>
          <a:ext cx="457200" cy="457200"/>
        </a:xfrm>
        <a:prstGeom prst="ellipse">
          <a:avLst/>
        </a:prstGeom>
        <a:solidFill>
          <a:srgbClr val="F8FAFC"/>
        </a:solidFill>
        <a:ln w="9525">
          <a:solidFill>
            <a:srgbClr val="E2E8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883920</xdr:colOff>
      <xdr:row>9</xdr:row>
      <xdr:rowOff>142240</xdr:rowOff>
    </xdr:from>
    <xdr:to>
      <xdr:col>3</xdr:col>
      <xdr:colOff>678180</xdr:colOff>
      <xdr:row>11</xdr:row>
      <xdr:rowOff>127000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AE0D7E4E-F994-0870-B542-22F11349404B}"/>
            </a:ext>
          </a:extLst>
        </xdr:cNvPr>
        <xdr:cNvSpPr/>
      </xdr:nvSpPr>
      <xdr:spPr>
        <a:xfrm>
          <a:off x="1143000" y="2298700"/>
          <a:ext cx="3810000" cy="53340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l"/>
          <a:r>
            <a:rPr lang="en-US" sz="1150" b="1">
              <a:solidFill>
                <a:srgbClr val="0F172A"/>
              </a:solidFill>
              <a:latin typeface="Segoe UI" panose="020B0502040204020203" pitchFamily="34" charset="0"/>
            </a:rPr>
            <a:t>01 Call Center Operations</a:t>
          </a:r>
        </a:p>
        <a:p>
          <a:pPr algn="l"/>
          <a:r>
            <a:rPr lang="en-US" sz="800" b="0">
              <a:solidFill>
                <a:srgbClr val="64748B"/>
              </a:solidFill>
              <a:latin typeface="Segoe UI" panose="020B0502040204020203" pitchFamily="34" charset="0"/>
            </a:rPr>
            <a:t>Telecommunications Customer Care Hub</a:t>
          </a:r>
        </a:p>
      </xdr:txBody>
    </xdr:sp>
    <xdr:clientData/>
  </xdr:twoCellAnchor>
  <xdr:twoCellAnchor>
    <xdr:from>
      <xdr:col>1</xdr:col>
      <xdr:colOff>248920</xdr:colOff>
      <xdr:row>11</xdr:row>
      <xdr:rowOff>254000</xdr:rowOff>
    </xdr:from>
    <xdr:to>
      <xdr:col>3</xdr:col>
      <xdr:colOff>678180</xdr:colOff>
      <xdr:row>32</xdr:row>
      <xdr:rowOff>180340</xdr:rowOff>
    </xdr:to>
    <xdr:sp macro="" textlink="">
      <xdr:nvSpPr>
        <xdr:cNvPr id="24" name="Rectangle: Rounded Corners 23">
          <a:extLst>
            <a:ext uri="{FF2B5EF4-FFF2-40B4-BE49-F238E27FC236}">
              <a16:creationId xmlns:a16="http://schemas.microsoft.com/office/drawing/2014/main" id="{410F0B62-AC93-2DAF-E7B7-5D6053C1114E}"/>
            </a:ext>
          </a:extLst>
        </xdr:cNvPr>
        <xdr:cNvSpPr/>
      </xdr:nvSpPr>
      <xdr:spPr>
        <a:xfrm>
          <a:off x="508000" y="2959100"/>
          <a:ext cx="4445000" cy="4445000"/>
        </a:xfrm>
        <a:prstGeom prst="roundRect">
          <a:avLst/>
        </a:prstGeom>
        <a:solidFill>
          <a:srgbClr val="F8FAFC"/>
        </a:solidFill>
        <a:ln w="9525">
          <a:solidFill>
            <a:srgbClr val="E2E8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77800" tIns="177800" rIns="177800" bIns="177800" rtlCol="0" anchor="t"/>
        <a:lstStyle/>
        <a:p>
          <a:pPr algn="l"/>
          <a:r>
            <a:rPr lang="en-US" sz="750" b="1">
              <a:solidFill>
                <a:srgbClr val="EA580C"/>
              </a:solidFill>
              <a:latin typeface="Segoe UI" panose="020B0502040204020203" pitchFamily="34" charset="0"/>
            </a:rPr>
            <a:t>DATA MODEL GRAIN</a:t>
          </a:r>
        </a:p>
        <a:p>
          <a:pPr algn="l"/>
          <a:r>
            <a:rPr lang="en-US" sz="850" b="0">
              <a:solidFill>
                <a:srgbClr val="1E293B"/>
              </a:solidFill>
              <a:latin typeface="Segoe UI" panose="020B0502040204020203" pitchFamily="34" charset="0"/>
            </a:rPr>
            <a:t>1 Inbound Customer Call Attempt (5,000 calls)</a:t>
          </a:r>
        </a:p>
        <a:p>
          <a:pPr algn="l"/>
          <a:endParaRPr lang="en-US" sz="1100"/>
        </a:p>
        <a:p>
          <a:pPr algn="l"/>
          <a:r>
            <a:rPr lang="en-US" sz="750" b="1">
              <a:solidFill>
                <a:srgbClr val="EA580C"/>
              </a:solidFill>
              <a:latin typeface="Segoe UI" panose="020B0502040204020203" pitchFamily="34" charset="0"/>
            </a:rPr>
            <a:t>STRATEGIC MISSION</a:t>
          </a:r>
        </a:p>
        <a:p>
          <a:pPr algn="l"/>
          <a:r>
            <a:rPr lang="en-US" sz="850" b="0">
              <a:solidFill>
                <a:srgbClr val="1E293B"/>
              </a:solidFill>
              <a:latin typeface="Segoe UI" panose="020B0502040204020203" pitchFamily="34" charset="0"/>
            </a:rPr>
            <a:t>Balance queue throughput with CSAT &amp; First Contact Resolution</a:t>
          </a:r>
        </a:p>
        <a:p>
          <a:pPr algn="l"/>
          <a:endParaRPr lang="en-US" sz="1100"/>
        </a:p>
        <a:p>
          <a:pPr algn="l"/>
          <a:r>
            <a:rPr lang="en-US" sz="750" b="1">
              <a:solidFill>
                <a:srgbClr val="EA580C"/>
              </a:solidFill>
              <a:latin typeface="Segoe UI" panose="020B0502040204020203" pitchFamily="34" charset="0"/>
            </a:rPr>
            <a:t>VULNERABILITY &amp; RISK TAXONOMY</a:t>
          </a:r>
        </a:p>
        <a:p>
          <a:pPr algn="l"/>
          <a:r>
            <a:rPr lang="en-US" sz="850" b="0">
              <a:solidFill>
                <a:srgbClr val="1E293B"/>
              </a:solidFill>
              <a:latin typeface="Segoe UI" panose="020B0502040204020203" pitchFamily="34" charset="0"/>
            </a:rPr>
            <a:t>946 Queue Drops (Peak 11:00 AM - 2:00 PM: 62% Abandonment)</a:t>
          </a:r>
        </a:p>
        <a:p>
          <a:pPr algn="l"/>
          <a:endParaRPr lang="en-US" sz="1100"/>
        </a:p>
        <a:p>
          <a:pPr algn="l"/>
          <a:r>
            <a:rPr lang="en-US" sz="750" b="1">
              <a:solidFill>
                <a:srgbClr val="EA580C"/>
              </a:solidFill>
              <a:latin typeface="Segoe UI" panose="020B0502040204020203" pitchFamily="34" charset="0"/>
            </a:rPr>
            <a:t>INTERVENTION &amp; SOLUTION</a:t>
          </a:r>
        </a:p>
        <a:p>
          <a:pPr algn="l"/>
          <a:r>
            <a:rPr lang="en-US" sz="850" b="0">
              <a:solidFill>
                <a:srgbClr val="1E293B"/>
              </a:solidFill>
              <a:latin typeface="Segoe UI" panose="020B0502040204020203" pitchFamily="34" charset="0"/>
            </a:rPr>
            <a:t>Dynamic staffing triage &amp; agent coaching intervention</a:t>
          </a:r>
        </a:p>
      </xdr:txBody>
    </xdr:sp>
    <xdr:clientData/>
  </xdr:twoCellAnchor>
  <xdr:twoCellAnchor>
    <xdr:from>
      <xdr:col>3</xdr:col>
      <xdr:colOff>1262380</xdr:colOff>
      <xdr:row>8</xdr:row>
      <xdr:rowOff>256540</xdr:rowOff>
    </xdr:from>
    <xdr:to>
      <xdr:col>5</xdr:col>
      <xdr:colOff>2174240</xdr:colOff>
      <xdr:row>9</xdr:row>
      <xdr:rowOff>15240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84769EC4-4DD8-01B0-84AC-14F52E67ABAA}"/>
            </a:ext>
          </a:extLst>
        </xdr:cNvPr>
        <xdr:cNvSpPr/>
      </xdr:nvSpPr>
      <xdr:spPr>
        <a:xfrm>
          <a:off x="5537200" y="2108200"/>
          <a:ext cx="4927600" cy="63500"/>
        </a:xfrm>
        <a:prstGeom prst="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1554480</xdr:colOff>
      <xdr:row>9</xdr:row>
      <xdr:rowOff>167640</xdr:rowOff>
    </xdr:from>
    <xdr:to>
      <xdr:col>3</xdr:col>
      <xdr:colOff>2011680</xdr:colOff>
      <xdr:row>11</xdr:row>
      <xdr:rowOff>76200</xdr:rowOff>
    </xdr:to>
    <xdr:sp macro="" textlink="">
      <xdr:nvSpPr>
        <xdr:cNvPr id="28" name="Oval 27">
          <a:extLst>
            <a:ext uri="{FF2B5EF4-FFF2-40B4-BE49-F238E27FC236}">
              <a16:creationId xmlns:a16="http://schemas.microsoft.com/office/drawing/2014/main" id="{E30DA92A-36A2-178A-1693-22C15AC2E96E}"/>
            </a:ext>
          </a:extLst>
        </xdr:cNvPr>
        <xdr:cNvSpPr/>
      </xdr:nvSpPr>
      <xdr:spPr>
        <a:xfrm>
          <a:off x="5829300" y="2324100"/>
          <a:ext cx="457200" cy="457200"/>
        </a:xfrm>
        <a:prstGeom prst="ellipse">
          <a:avLst/>
        </a:prstGeom>
        <a:solidFill>
          <a:srgbClr val="F8FAFC"/>
        </a:solidFill>
        <a:ln w="9525">
          <a:solidFill>
            <a:srgbClr val="E2E8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2138680</xdr:colOff>
      <xdr:row>9</xdr:row>
      <xdr:rowOff>142240</xdr:rowOff>
    </xdr:from>
    <xdr:to>
      <xdr:col>5</xdr:col>
      <xdr:colOff>1932940</xdr:colOff>
      <xdr:row>11</xdr:row>
      <xdr:rowOff>127000</xdr:rowOff>
    </xdr:to>
    <xdr:sp macro="" textlink="">
      <xdr:nvSpPr>
        <xdr:cNvPr id="31" name="Rectangle 30">
          <a:extLst>
            <a:ext uri="{FF2B5EF4-FFF2-40B4-BE49-F238E27FC236}">
              <a16:creationId xmlns:a16="http://schemas.microsoft.com/office/drawing/2014/main" id="{1F964B4A-A3E6-0188-5A9F-5309AED35A60}"/>
            </a:ext>
          </a:extLst>
        </xdr:cNvPr>
        <xdr:cNvSpPr/>
      </xdr:nvSpPr>
      <xdr:spPr>
        <a:xfrm>
          <a:off x="6413500" y="2298700"/>
          <a:ext cx="3810000" cy="53340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l"/>
          <a:r>
            <a:rPr lang="en-US" sz="1150" b="1">
              <a:solidFill>
                <a:srgbClr val="0F172A"/>
              </a:solidFill>
              <a:latin typeface="Segoe UI" panose="020B0502040204020203" pitchFamily="34" charset="0"/>
            </a:rPr>
            <a:t>02 Customer Retention &amp; Churn</a:t>
          </a:r>
        </a:p>
        <a:p>
          <a:pPr algn="l"/>
          <a:r>
            <a:rPr lang="en-US" sz="800" b="0">
              <a:solidFill>
                <a:srgbClr val="64748B"/>
              </a:solidFill>
              <a:latin typeface="Segoe UI" panose="020B0502040204020203" pitchFamily="34" charset="0"/>
            </a:rPr>
            <a:t>Subscription Broadband &amp; Telephony Operator</a:t>
          </a:r>
        </a:p>
      </xdr:txBody>
    </xdr:sp>
    <xdr:clientData/>
  </xdr:twoCellAnchor>
  <xdr:twoCellAnchor>
    <xdr:from>
      <xdr:col>3</xdr:col>
      <xdr:colOff>1503680</xdr:colOff>
      <xdr:row>11</xdr:row>
      <xdr:rowOff>254000</xdr:rowOff>
    </xdr:from>
    <xdr:to>
      <xdr:col>5</xdr:col>
      <xdr:colOff>1932940</xdr:colOff>
      <xdr:row>32</xdr:row>
      <xdr:rowOff>180340</xdr:rowOff>
    </xdr:to>
    <xdr:sp macro="" textlink="">
      <xdr:nvSpPr>
        <xdr:cNvPr id="32" name="Rectangle: Rounded Corners 31">
          <a:extLst>
            <a:ext uri="{FF2B5EF4-FFF2-40B4-BE49-F238E27FC236}">
              <a16:creationId xmlns:a16="http://schemas.microsoft.com/office/drawing/2014/main" id="{CF29748C-6B49-2FB8-1D61-A6AA5788F195}"/>
            </a:ext>
          </a:extLst>
        </xdr:cNvPr>
        <xdr:cNvSpPr/>
      </xdr:nvSpPr>
      <xdr:spPr>
        <a:xfrm>
          <a:off x="5778500" y="2959100"/>
          <a:ext cx="4445000" cy="4445000"/>
        </a:xfrm>
        <a:prstGeom prst="roundRect">
          <a:avLst/>
        </a:prstGeom>
        <a:solidFill>
          <a:srgbClr val="F8FAFC"/>
        </a:solidFill>
        <a:ln w="9525">
          <a:solidFill>
            <a:srgbClr val="E2E8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77800" tIns="177800" rIns="177800" bIns="177800" rtlCol="0" anchor="t"/>
        <a:lstStyle/>
        <a:p>
          <a:pPr algn="l"/>
          <a:r>
            <a:rPr lang="en-US" sz="750" b="1">
              <a:solidFill>
                <a:srgbClr val="2563EB"/>
              </a:solidFill>
              <a:latin typeface="Segoe UI" panose="020B0502040204020203" pitchFamily="34" charset="0"/>
            </a:rPr>
            <a:t>DATA MODEL GRAIN</a:t>
          </a:r>
        </a:p>
        <a:p>
          <a:pPr algn="l"/>
          <a:r>
            <a:rPr lang="en-US" sz="850" b="0">
              <a:solidFill>
                <a:srgbClr val="1E293B"/>
              </a:solidFill>
              <a:latin typeface="Segoe UI" panose="020B0502040204020203" pitchFamily="34" charset="0"/>
            </a:rPr>
            <a:t>1 Customer Subscription Profile (7,043 accounts)</a:t>
          </a:r>
        </a:p>
        <a:p>
          <a:pPr algn="l"/>
          <a:endParaRPr lang="en-US" sz="1100"/>
        </a:p>
        <a:p>
          <a:pPr algn="l"/>
          <a:r>
            <a:rPr lang="en-US" sz="750" b="1">
              <a:solidFill>
                <a:srgbClr val="2563EB"/>
              </a:solidFill>
              <a:latin typeface="Segoe UI" panose="020B0502040204020203" pitchFamily="34" charset="0"/>
            </a:rPr>
            <a:t>STRATEGIC MISSION</a:t>
          </a:r>
        </a:p>
        <a:p>
          <a:pPr algn="l"/>
          <a:r>
            <a:rPr lang="en-US" sz="850" b="0">
              <a:solidFill>
                <a:srgbClr val="1E293B"/>
              </a:solidFill>
              <a:latin typeface="Segoe UI" panose="020B0502040204020203" pitchFamily="34" charset="0"/>
            </a:rPr>
            <a:t>Protect Annual Recurring Revenue ($2.86M At-Risk ARR)</a:t>
          </a:r>
        </a:p>
        <a:p>
          <a:pPr algn="l"/>
          <a:endParaRPr lang="en-US" sz="1100"/>
        </a:p>
        <a:p>
          <a:pPr algn="l"/>
          <a:r>
            <a:rPr lang="en-US" sz="750" b="1">
              <a:solidFill>
                <a:srgbClr val="2563EB"/>
              </a:solidFill>
              <a:latin typeface="Segoe UI" panose="020B0502040204020203" pitchFamily="34" charset="0"/>
            </a:rPr>
            <a:t>VULNERABILITY &amp; RISK TAXONOMY</a:t>
          </a:r>
        </a:p>
        <a:p>
          <a:pPr algn="l"/>
          <a:r>
            <a:rPr lang="en-US" sz="850" b="0">
              <a:solidFill>
                <a:srgbClr val="1E293B"/>
              </a:solidFill>
              <a:latin typeface="Segoe UI" panose="020B0502040204020203" pitchFamily="34" charset="0"/>
            </a:rPr>
            <a:t>Month-to-Month Contracts (42.7% Churn, Electronic Check Friction)</a:t>
          </a:r>
        </a:p>
        <a:p>
          <a:pPr algn="l"/>
          <a:endParaRPr lang="en-US" sz="1100"/>
        </a:p>
        <a:p>
          <a:pPr algn="l"/>
          <a:r>
            <a:rPr lang="en-US" sz="750" b="1">
              <a:solidFill>
                <a:srgbClr val="2563EB"/>
              </a:solidFill>
              <a:latin typeface="Segoe UI" panose="020B0502040204020203" pitchFamily="34" charset="0"/>
            </a:rPr>
            <a:t>INTERVENTION &amp; SOLUTION</a:t>
          </a:r>
        </a:p>
        <a:p>
          <a:pPr algn="l"/>
          <a:r>
            <a:rPr lang="en-US" sz="850" b="0">
              <a:solidFill>
                <a:srgbClr val="1E293B"/>
              </a:solidFill>
              <a:latin typeface="Segoe UI" panose="020B0502040204020203" pitchFamily="34" charset="0"/>
            </a:rPr>
            <a:t>1-Year contract migration incentive &amp; AutoPay conversion</a:t>
          </a:r>
        </a:p>
      </xdr:txBody>
    </xdr:sp>
    <xdr:clientData/>
  </xdr:twoCellAnchor>
  <xdr:twoCellAnchor>
    <xdr:from>
      <xdr:col>5</xdr:col>
      <xdr:colOff>2517140</xdr:colOff>
      <xdr:row>8</xdr:row>
      <xdr:rowOff>256540</xdr:rowOff>
    </xdr:from>
    <xdr:to>
      <xdr:col>12</xdr:col>
      <xdr:colOff>381000</xdr:colOff>
      <xdr:row>9</xdr:row>
      <xdr:rowOff>15240</xdr:rowOff>
    </xdr:to>
    <xdr:sp macro="" textlink="">
      <xdr:nvSpPr>
        <xdr:cNvPr id="35" name="Rectangle 34">
          <a:extLst>
            <a:ext uri="{FF2B5EF4-FFF2-40B4-BE49-F238E27FC236}">
              <a16:creationId xmlns:a16="http://schemas.microsoft.com/office/drawing/2014/main" id="{32A59983-2B81-E7B4-D17B-CBE02793B626}"/>
            </a:ext>
          </a:extLst>
        </xdr:cNvPr>
        <xdr:cNvSpPr/>
      </xdr:nvSpPr>
      <xdr:spPr>
        <a:xfrm>
          <a:off x="10807700" y="2108200"/>
          <a:ext cx="4927600" cy="63500"/>
        </a:xfrm>
        <a:prstGeom prst="rect">
          <a:avLst/>
        </a:prstGeom>
        <a:solidFill>
          <a:srgbClr val="BE185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2809240</xdr:colOff>
      <xdr:row>9</xdr:row>
      <xdr:rowOff>167640</xdr:rowOff>
    </xdr:from>
    <xdr:to>
      <xdr:col>5</xdr:col>
      <xdr:colOff>3266440</xdr:colOff>
      <xdr:row>11</xdr:row>
      <xdr:rowOff>76200</xdr:rowOff>
    </xdr:to>
    <xdr:sp macro="" textlink="">
      <xdr:nvSpPr>
        <xdr:cNvPr id="36" name="Oval 35">
          <a:extLst>
            <a:ext uri="{FF2B5EF4-FFF2-40B4-BE49-F238E27FC236}">
              <a16:creationId xmlns:a16="http://schemas.microsoft.com/office/drawing/2014/main" id="{99C45EFC-7E50-2FCA-35C2-1DB5772060BF}"/>
            </a:ext>
          </a:extLst>
        </xdr:cNvPr>
        <xdr:cNvSpPr/>
      </xdr:nvSpPr>
      <xdr:spPr>
        <a:xfrm>
          <a:off x="11099800" y="2324100"/>
          <a:ext cx="457200" cy="457200"/>
        </a:xfrm>
        <a:prstGeom prst="ellipse">
          <a:avLst/>
        </a:prstGeom>
        <a:solidFill>
          <a:srgbClr val="F8FAFC"/>
        </a:solidFill>
        <a:ln w="9525">
          <a:solidFill>
            <a:srgbClr val="E2E8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3393440</xdr:colOff>
      <xdr:row>9</xdr:row>
      <xdr:rowOff>142240</xdr:rowOff>
    </xdr:from>
    <xdr:to>
      <xdr:col>12</xdr:col>
      <xdr:colOff>139700</xdr:colOff>
      <xdr:row>11</xdr:row>
      <xdr:rowOff>127000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A2A22376-35B6-D17D-AEDE-C4C4F9361D66}"/>
            </a:ext>
          </a:extLst>
        </xdr:cNvPr>
        <xdr:cNvSpPr/>
      </xdr:nvSpPr>
      <xdr:spPr>
        <a:xfrm>
          <a:off x="11684000" y="2298700"/>
          <a:ext cx="3810000" cy="53340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l"/>
          <a:r>
            <a:rPr lang="en-US" sz="1150" b="1">
              <a:solidFill>
                <a:srgbClr val="0F172A"/>
              </a:solidFill>
              <a:latin typeface="Segoe UI" panose="020B0502040204020203" pitchFamily="34" charset="0"/>
            </a:rPr>
            <a:t>03 Diversity &amp; Inclusion Governance</a:t>
          </a:r>
        </a:p>
        <a:p>
          <a:pPr algn="l"/>
          <a:r>
            <a:rPr lang="en-US" sz="800" b="0">
              <a:solidFill>
                <a:srgbClr val="64748B"/>
              </a:solidFill>
              <a:latin typeface="Segoe UI" panose="020B0502040204020203" pitchFamily="34" charset="0"/>
            </a:rPr>
            <a:t>Pharma Group AG (Swiss Enterprise Headquarters)</a:t>
          </a:r>
        </a:p>
      </xdr:txBody>
    </xdr:sp>
    <xdr:clientData/>
  </xdr:twoCellAnchor>
  <xdr:twoCellAnchor>
    <xdr:from>
      <xdr:col>5</xdr:col>
      <xdr:colOff>2758440</xdr:colOff>
      <xdr:row>11</xdr:row>
      <xdr:rowOff>254000</xdr:rowOff>
    </xdr:from>
    <xdr:to>
      <xdr:col>12</xdr:col>
      <xdr:colOff>139700</xdr:colOff>
      <xdr:row>32</xdr:row>
      <xdr:rowOff>180340</xdr:rowOff>
    </xdr:to>
    <xdr:sp macro="" textlink="">
      <xdr:nvSpPr>
        <xdr:cNvPr id="40" name="Rectangle: Rounded Corners 39">
          <a:extLst>
            <a:ext uri="{FF2B5EF4-FFF2-40B4-BE49-F238E27FC236}">
              <a16:creationId xmlns:a16="http://schemas.microsoft.com/office/drawing/2014/main" id="{825B42E2-06C3-629A-8E9B-C4034CCAD566}"/>
            </a:ext>
          </a:extLst>
        </xdr:cNvPr>
        <xdr:cNvSpPr/>
      </xdr:nvSpPr>
      <xdr:spPr>
        <a:xfrm>
          <a:off x="11049000" y="2959100"/>
          <a:ext cx="4445000" cy="4445000"/>
        </a:xfrm>
        <a:prstGeom prst="roundRect">
          <a:avLst/>
        </a:prstGeom>
        <a:solidFill>
          <a:srgbClr val="F8FAFC"/>
        </a:solidFill>
        <a:ln w="9525">
          <a:solidFill>
            <a:srgbClr val="E2E8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77800" tIns="177800" rIns="177800" bIns="177800" rtlCol="0" anchor="t"/>
        <a:lstStyle/>
        <a:p>
          <a:pPr algn="l"/>
          <a:r>
            <a:rPr lang="en-US" sz="750" b="1">
              <a:solidFill>
                <a:srgbClr val="BE185D"/>
              </a:solidFill>
              <a:latin typeface="Segoe UI" panose="020B0502040204020203" pitchFamily="34" charset="0"/>
            </a:rPr>
            <a:t>DATA MODEL GRAIN</a:t>
          </a:r>
        </a:p>
        <a:p>
          <a:pPr algn="l"/>
          <a:r>
            <a:rPr lang="en-US" sz="850" b="0">
              <a:solidFill>
                <a:srgbClr val="1E293B"/>
              </a:solidFill>
              <a:latin typeface="Segoe UI" panose="020B0502040204020203" pitchFamily="34" charset="0"/>
            </a:rPr>
            <a:t>1 Corporate Employee Career Snapshot (500 staff)</a:t>
          </a:r>
        </a:p>
        <a:p>
          <a:pPr algn="l"/>
          <a:endParaRPr lang="en-US" sz="1100"/>
        </a:p>
        <a:p>
          <a:pPr algn="l"/>
          <a:r>
            <a:rPr lang="en-US" sz="750" b="1">
              <a:solidFill>
                <a:srgbClr val="BE185D"/>
              </a:solidFill>
              <a:latin typeface="Segoe UI" panose="020B0502040204020203" pitchFamily="34" charset="0"/>
            </a:rPr>
            <a:t>STRATEGIC MISSION</a:t>
          </a:r>
        </a:p>
        <a:p>
          <a:pPr algn="l"/>
          <a:r>
            <a:rPr lang="en-US" sz="850" b="0">
              <a:solidFill>
                <a:srgbClr val="1E293B"/>
              </a:solidFill>
              <a:latin typeface="Segoe UI" panose="020B0502040204020203" pitchFamily="34" charset="0"/>
            </a:rPr>
            <a:t>Achieve gender parity across executive leadership ranks</a:t>
          </a:r>
        </a:p>
        <a:p>
          <a:pPr algn="l"/>
          <a:endParaRPr lang="en-US" sz="1100"/>
        </a:p>
        <a:p>
          <a:pPr algn="l"/>
          <a:r>
            <a:rPr lang="en-US" sz="750" b="1">
              <a:solidFill>
                <a:srgbClr val="BE185D"/>
              </a:solidFill>
              <a:latin typeface="Segoe UI" panose="020B0502040204020203" pitchFamily="34" charset="0"/>
            </a:rPr>
            <a:t>VULNERABILITY &amp; RISK TAXONOMY</a:t>
          </a:r>
        </a:p>
        <a:p>
          <a:pPr algn="l"/>
          <a:r>
            <a:rPr lang="en-US" sz="850" b="0">
              <a:solidFill>
                <a:srgbClr val="1E293B"/>
              </a:solidFill>
              <a:latin typeface="Segoe UI" panose="020B0502040204020203" pitchFamily="34" charset="0"/>
            </a:rPr>
            <a:t>The Broken Rung: Manager (34.3% F) -&gt; Executive (20.0% F)</a:t>
          </a:r>
        </a:p>
        <a:p>
          <a:pPr algn="l"/>
          <a:endParaRPr lang="en-US" sz="1100"/>
        </a:p>
        <a:p>
          <a:pPr algn="l"/>
          <a:r>
            <a:rPr lang="en-US" sz="750" b="1">
              <a:solidFill>
                <a:srgbClr val="BE185D"/>
              </a:solidFill>
              <a:latin typeface="Segoe UI" panose="020B0502040204020203" pitchFamily="34" charset="0"/>
            </a:rPr>
            <a:t>INTERVENTION &amp; SOLUTION</a:t>
          </a:r>
        </a:p>
        <a:p>
          <a:pPr algn="l"/>
          <a:r>
            <a:rPr lang="en-US" sz="850" b="0">
              <a:solidFill>
                <a:srgbClr val="1E293B"/>
              </a:solidFill>
              <a:latin typeface="Segoe UI" panose="020B0502040204020203" pitchFamily="34" charset="0"/>
            </a:rPr>
            <a:t>Executive mentorship pipeline &amp; equal opportunity promotion velocity</a:t>
          </a:r>
        </a:p>
      </xdr:txBody>
    </xdr:sp>
    <xdr:clientData/>
  </xdr:twoCellAnchor>
  <xdr:twoCellAnchor>
    <xdr:from>
      <xdr:col>0</xdr:col>
      <xdr:colOff>254000</xdr:colOff>
      <xdr:row>1</xdr:row>
      <xdr:rowOff>20320</xdr:rowOff>
    </xdr:from>
    <xdr:to>
      <xdr:col>12</xdr:col>
      <xdr:colOff>393700</xdr:colOff>
      <xdr:row>4</xdr:row>
      <xdr:rowOff>86360</xdr:rowOff>
    </xdr:to>
    <xdr:sp macro="" textlink="">
      <xdr:nvSpPr>
        <xdr:cNvPr id="2" name="Nav_TopBar">
          <a:extLst>
            <a:ext uri="{FF2B5EF4-FFF2-40B4-BE49-F238E27FC236}">
              <a16:creationId xmlns:a16="http://schemas.microsoft.com/office/drawing/2014/main" id="{0403ECCA-5C76-DF31-3771-C39C49F5AD10}"/>
            </a:ext>
          </a:extLst>
        </xdr:cNvPr>
        <xdr:cNvSpPr/>
      </xdr:nvSpPr>
      <xdr:spPr>
        <a:xfrm>
          <a:off x="254000" y="203200"/>
          <a:ext cx="15494000" cy="660400"/>
        </a:xfrm>
        <a:prstGeom prst="roundRect">
          <a:avLst/>
        </a:prstGeom>
        <a:solidFill>
          <a:srgbClr val="FFFFFF"/>
        </a:solidFill>
        <a:ln w="12700">
          <a:solidFill>
            <a:srgbClr val="E2E8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172720</xdr:colOff>
      <xdr:row>1</xdr:row>
      <xdr:rowOff>109220</xdr:rowOff>
    </xdr:from>
    <xdr:to>
      <xdr:col>1</xdr:col>
      <xdr:colOff>858520</xdr:colOff>
      <xdr:row>3</xdr:row>
      <xdr:rowOff>43180</xdr:rowOff>
    </xdr:to>
    <xdr:pic>
      <xdr:nvPicPr>
        <xdr:cNvPr id="5" name="Nav_PwCLogoImage">
          <a:extLst>
            <a:ext uri="{FF2B5EF4-FFF2-40B4-BE49-F238E27FC236}">
              <a16:creationId xmlns:a16="http://schemas.microsoft.com/office/drawing/2014/main" id="{BA714680-3D41-C778-CA6E-CBF12982D6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1800" y="292100"/>
          <a:ext cx="685800" cy="482600"/>
        </a:xfrm>
        <a:prstGeom prst="rect">
          <a:avLst/>
        </a:prstGeom>
      </xdr:spPr>
    </xdr:pic>
    <xdr:clientData/>
  </xdr:twoCellAnchor>
  <xdr:twoCellAnchor>
    <xdr:from>
      <xdr:col>1</xdr:col>
      <xdr:colOff>985520</xdr:colOff>
      <xdr:row>1</xdr:row>
      <xdr:rowOff>147320</xdr:rowOff>
    </xdr:from>
    <xdr:to>
      <xdr:col>1</xdr:col>
      <xdr:colOff>998220</xdr:colOff>
      <xdr:row>3</xdr:row>
      <xdr:rowOff>5080</xdr:rowOff>
    </xdr:to>
    <xdr:sp macro="" textlink="">
      <xdr:nvSpPr>
        <xdr:cNvPr id="6" name="Nav_Divider">
          <a:extLst>
            <a:ext uri="{FF2B5EF4-FFF2-40B4-BE49-F238E27FC236}">
              <a16:creationId xmlns:a16="http://schemas.microsoft.com/office/drawing/2014/main" id="{D0356311-C488-55AB-EDD5-F29B7FE48815}"/>
            </a:ext>
          </a:extLst>
        </xdr:cNvPr>
        <xdr:cNvSpPr/>
      </xdr:nvSpPr>
      <xdr:spPr>
        <a:xfrm>
          <a:off x="1244600" y="330200"/>
          <a:ext cx="12700" cy="406400"/>
        </a:xfrm>
        <a:prstGeom prst="rect">
          <a:avLst/>
        </a:prstGeom>
        <a:ln w="12700">
          <a:solidFill>
            <a:srgbClr val="CBD5E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1112520</xdr:colOff>
      <xdr:row>1</xdr:row>
      <xdr:rowOff>109220</xdr:rowOff>
    </xdr:from>
    <xdr:to>
      <xdr:col>3</xdr:col>
      <xdr:colOff>3192780</xdr:colOff>
      <xdr:row>3</xdr:row>
      <xdr:rowOff>43180</xdr:rowOff>
    </xdr:to>
    <xdr:sp macro="" textlink="">
      <xdr:nvSpPr>
        <xdr:cNvPr id="7" name="Nav_BrandTitle">
          <a:extLst>
            <a:ext uri="{FF2B5EF4-FFF2-40B4-BE49-F238E27FC236}">
              <a16:creationId xmlns:a16="http://schemas.microsoft.com/office/drawing/2014/main" id="{ACC9109B-0C1D-3CBD-F09E-139463E0ADED}"/>
            </a:ext>
          </a:extLst>
        </xdr:cNvPr>
        <xdr:cNvSpPr/>
      </xdr:nvSpPr>
      <xdr:spPr>
        <a:xfrm>
          <a:off x="1371600" y="292100"/>
          <a:ext cx="6096000" cy="48260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l"/>
          <a:r>
            <a:rPr lang="en-US" sz="1150" b="1">
              <a:solidFill>
                <a:srgbClr val="0F172A"/>
              </a:solidFill>
              <a:latin typeface="Segoe UI" panose="020B0502040204020203" pitchFamily="34" charset="0"/>
            </a:rPr>
            <a:t>PwC Switzerland  |  Client Business Domains &amp; Strategic Architecture</a:t>
          </a:r>
        </a:p>
        <a:p>
          <a:pPr algn="l"/>
          <a:r>
            <a:rPr lang="en-US" sz="800" b="0">
              <a:solidFill>
                <a:srgbClr val="64748B"/>
              </a:solidFill>
              <a:latin typeface="Segoe UI" panose="020B0502040204020203" pitchFamily="34" charset="0"/>
            </a:rPr>
            <a:t>Executive Portal &gt; Business Architecture &amp; Grains</a:t>
          </a:r>
        </a:p>
      </xdr:txBody>
    </xdr:sp>
    <xdr:clientData/>
  </xdr:twoCellAnchor>
  <xdr:twoCellAnchor>
    <xdr:from>
      <xdr:col>5</xdr:col>
      <xdr:colOff>3012440</xdr:colOff>
      <xdr:row>1</xdr:row>
      <xdr:rowOff>172720</xdr:rowOff>
    </xdr:from>
    <xdr:to>
      <xdr:col>7</xdr:col>
      <xdr:colOff>203200</xdr:colOff>
      <xdr:row>2</xdr:row>
      <xdr:rowOff>254000</xdr:rowOff>
    </xdr:to>
    <xdr:sp macro="" textlink="">
      <xdr:nvSpPr>
        <xdr:cNvPr id="14" name="btn_HomePortal">
          <a:hlinkClick xmlns:r="http://schemas.openxmlformats.org/officeDocument/2006/relationships" r:id="rId2" tooltip="Return to Executive Portal"/>
          <a:extLst>
            <a:ext uri="{FF2B5EF4-FFF2-40B4-BE49-F238E27FC236}">
              <a16:creationId xmlns:a16="http://schemas.microsoft.com/office/drawing/2014/main" id="{BE995D37-A100-BAF7-C21B-2F09D1811EEC}"/>
            </a:ext>
          </a:extLst>
        </xdr:cNvPr>
        <xdr:cNvSpPr/>
      </xdr:nvSpPr>
      <xdr:spPr>
        <a:xfrm>
          <a:off x="11303000" y="355600"/>
          <a:ext cx="1206500" cy="355600"/>
        </a:xfrm>
        <a:prstGeom prst="roundRect">
          <a:avLst/>
        </a:prstGeom>
        <a:solidFill>
          <a:srgbClr val="F1F5F9"/>
        </a:solidFill>
        <a:ln w="9525">
          <a:solidFill>
            <a:srgbClr val="CBD5E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800" b="1">
              <a:solidFill>
                <a:srgbClr val="1E293B"/>
              </a:solidFill>
              <a:latin typeface="Segoe UI" panose="020B0502040204020203" pitchFamily="34" charset="0"/>
            </a:rPr>
            <a:t>Home Portal</a:t>
          </a:r>
        </a:p>
      </xdr:txBody>
    </xdr:sp>
    <xdr:clientData/>
  </xdr:twoCellAnchor>
  <xdr:twoCellAnchor>
    <xdr:from>
      <xdr:col>7</xdr:col>
      <xdr:colOff>330200</xdr:colOff>
      <xdr:row>1</xdr:row>
      <xdr:rowOff>172720</xdr:rowOff>
    </xdr:from>
    <xdr:to>
      <xdr:col>9</xdr:col>
      <xdr:colOff>317500</xdr:colOff>
      <xdr:row>2</xdr:row>
      <xdr:rowOff>254000</xdr:rowOff>
    </xdr:to>
    <xdr:sp macro="modThemeEngine.ToggleDashboardTheme" textlink="">
      <xdr:nvSpPr>
        <xdr:cNvPr id="21" name="btn_ThemeToggle">
          <a:extLst>
            <a:ext uri="{FF2B5EF4-FFF2-40B4-BE49-F238E27FC236}">
              <a16:creationId xmlns:a16="http://schemas.microsoft.com/office/drawing/2014/main" id="{B0C9260A-31E8-1A7E-D8F7-66DC3E61FEDC}"/>
            </a:ext>
          </a:extLst>
        </xdr:cNvPr>
        <xdr:cNvSpPr/>
      </xdr:nvSpPr>
      <xdr:spPr>
        <a:xfrm>
          <a:off x="12636500" y="355600"/>
          <a:ext cx="1206500" cy="355600"/>
        </a:xfrm>
        <a:prstGeom prst="roundRect">
          <a:avLst/>
        </a:prstGeom>
        <a:solidFill>
          <a:srgbClr val="0F172A"/>
        </a:solidFill>
        <a:ln w="12700">
          <a:solidFill>
            <a:srgbClr val="EA580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800" b="1">
              <a:solidFill>
                <a:srgbClr val="FFFFFF"/>
              </a:solidFill>
              <a:latin typeface="Segoe UI" panose="020B0502040204020203" pitchFamily="34" charset="0"/>
            </a:rPr>
            <a:t>DARK MODE</a:t>
          </a:r>
        </a:p>
      </xdr:txBody>
    </xdr:sp>
    <xdr:clientData/>
  </xdr:twoCellAnchor>
  <xdr:twoCellAnchor>
    <xdr:from>
      <xdr:col>9</xdr:col>
      <xdr:colOff>444500</xdr:colOff>
      <xdr:row>1</xdr:row>
      <xdr:rowOff>172720</xdr:rowOff>
    </xdr:from>
    <xdr:to>
      <xdr:col>12</xdr:col>
      <xdr:colOff>215900</xdr:colOff>
      <xdr:row>2</xdr:row>
      <xdr:rowOff>254000</xdr:rowOff>
    </xdr:to>
    <xdr:sp macro="" textlink="">
      <xdr:nvSpPr>
        <xdr:cNvPr id="29" name="Nav_StatusPill">
          <a:extLst>
            <a:ext uri="{FF2B5EF4-FFF2-40B4-BE49-F238E27FC236}">
              <a16:creationId xmlns:a16="http://schemas.microsoft.com/office/drawing/2014/main" id="{042B3FE4-34BC-6FC5-5937-C524B8764EC8}"/>
            </a:ext>
          </a:extLst>
        </xdr:cNvPr>
        <xdr:cNvSpPr/>
      </xdr:nvSpPr>
      <xdr:spPr>
        <a:xfrm>
          <a:off x="13970000" y="355600"/>
          <a:ext cx="1600200" cy="355600"/>
        </a:xfrm>
        <a:prstGeom prst="roundRect">
          <a:avLst/>
        </a:prstGeom>
        <a:solidFill>
          <a:srgbClr val="ECFDF5"/>
        </a:solidFill>
        <a:ln w="9525">
          <a:solidFill>
            <a:srgbClr val="A7F3D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77800" tIns="0" rIns="0" bIns="0" rtlCol="0" anchor="ctr"/>
        <a:lstStyle/>
        <a:p>
          <a:pPr algn="ctr"/>
          <a:r>
            <a:rPr lang="en-US" sz="800" b="1">
              <a:solidFill>
                <a:srgbClr val="059669"/>
              </a:solidFill>
              <a:latin typeface="Segoe UI" panose="020B0502040204020203" pitchFamily="34" charset="0"/>
            </a:rPr>
            <a:t>DATA ARCHITECTURE</a:t>
          </a:r>
        </a:p>
      </xdr:txBody>
    </xdr:sp>
    <xdr:clientData/>
  </xdr:twoCellAnchor>
  <xdr:twoCellAnchor editAs="oneCell">
    <xdr:from>
      <xdr:col>9</xdr:col>
      <xdr:colOff>546100</xdr:colOff>
      <xdr:row>1</xdr:row>
      <xdr:rowOff>261620</xdr:rowOff>
    </xdr:from>
    <xdr:to>
      <xdr:col>10</xdr:col>
      <xdr:colOff>114300</xdr:colOff>
      <xdr:row>2</xdr:row>
      <xdr:rowOff>165100</xdr:rowOff>
    </xdr:to>
    <xdr:pic>
      <xdr:nvPicPr>
        <xdr:cNvPr id="42" name="Nav_IconLive">
          <a:extLst>
            <a:ext uri="{FF2B5EF4-FFF2-40B4-BE49-F238E27FC236}">
              <a16:creationId xmlns:a16="http://schemas.microsoft.com/office/drawing/2014/main" id="{57E0114A-251A-653B-D3CE-F2D4ED673E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4071600" y="444500"/>
          <a:ext cx="177800" cy="177800"/>
        </a:xfrm>
        <a:prstGeom prst="rect">
          <a:avLst/>
        </a:prstGeom>
      </xdr:spPr>
    </xdr:pic>
    <xdr:clientData/>
  </xdr:twoCellAnchor>
  <xdr:twoCellAnchor>
    <xdr:from>
      <xdr:col>0</xdr:col>
      <xdr:colOff>254000</xdr:colOff>
      <xdr:row>4</xdr:row>
      <xdr:rowOff>238760</xdr:rowOff>
    </xdr:from>
    <xdr:to>
      <xdr:col>12</xdr:col>
      <xdr:colOff>393700</xdr:colOff>
      <xdr:row>8</xdr:row>
      <xdr:rowOff>78740</xdr:rowOff>
    </xdr:to>
    <xdr:sp macro="" textlink="">
      <xdr:nvSpPr>
        <xdr:cNvPr id="43" name="Hero_Domains_Card">
          <a:extLst>
            <a:ext uri="{FF2B5EF4-FFF2-40B4-BE49-F238E27FC236}">
              <a16:creationId xmlns:a16="http://schemas.microsoft.com/office/drawing/2014/main" id="{8234F0C7-8852-1372-4AFA-09252D98A5AF}"/>
            </a:ext>
          </a:extLst>
        </xdr:cNvPr>
        <xdr:cNvSpPr/>
      </xdr:nvSpPr>
      <xdr:spPr>
        <a:xfrm>
          <a:off x="254000" y="1016000"/>
          <a:ext cx="15494000" cy="914400"/>
        </a:xfrm>
        <a:prstGeom prst="roundRect">
          <a:avLst/>
        </a:prstGeom>
        <a:solidFill>
          <a:srgbClr val="0F172A"/>
        </a:solidFill>
        <a:ln w="12700">
          <a:solidFill>
            <a:srgbClr val="33415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248920</xdr:colOff>
      <xdr:row>5</xdr:row>
      <xdr:rowOff>66040</xdr:rowOff>
    </xdr:from>
    <xdr:to>
      <xdr:col>12</xdr:col>
      <xdr:colOff>139700</xdr:colOff>
      <xdr:row>7</xdr:row>
      <xdr:rowOff>381000</xdr:rowOff>
    </xdr:to>
    <xdr:sp macro="" textlink="">
      <xdr:nvSpPr>
        <xdr:cNvPr id="44" name="Hero_Domains_Text">
          <a:extLst>
            <a:ext uri="{FF2B5EF4-FFF2-40B4-BE49-F238E27FC236}">
              <a16:creationId xmlns:a16="http://schemas.microsoft.com/office/drawing/2014/main" id="{FCAAD292-86EC-BB4F-6045-4F80963FD814}"/>
            </a:ext>
          </a:extLst>
        </xdr:cNvPr>
        <xdr:cNvSpPr/>
      </xdr:nvSpPr>
      <xdr:spPr>
        <a:xfrm>
          <a:off x="508000" y="1117600"/>
          <a:ext cx="14986000" cy="71120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l"/>
          <a:r>
            <a:rPr lang="en-US" sz="1350" b="1">
              <a:solidFill>
                <a:srgbClr val="FFFFFF"/>
              </a:solidFill>
              <a:latin typeface="Segoe UI" panose="020B0502040204020203" pitchFamily="34" charset="0"/>
            </a:rPr>
            <a:t>Enterprise Business Architecture &amp; Operational Grains</a:t>
          </a:r>
        </a:p>
        <a:p>
          <a:pPr algn="l"/>
          <a:r>
            <a:rPr lang="en-US" sz="850" b="0">
              <a:solidFill>
                <a:srgbClr val="94A3B8"/>
              </a:solidFill>
              <a:latin typeface="Segoe UI" panose="020B0502040204020203" pitchFamily="34" charset="0"/>
            </a:rPr>
            <a:t>Strategic client context, operational grains, and critical risk taxonomies powering the 3 client modules.</a:t>
          </a:r>
        </a:p>
      </xdr:txBody>
    </xdr:sp>
    <xdr:clientData/>
  </xdr:twoCellAnchor>
  <xdr:twoCellAnchor>
    <xdr:from>
      <xdr:col>0</xdr:col>
      <xdr:colOff>254000</xdr:colOff>
      <xdr:row>8</xdr:row>
      <xdr:rowOff>243840</xdr:rowOff>
    </xdr:from>
    <xdr:to>
      <xdr:col>3</xdr:col>
      <xdr:colOff>932180</xdr:colOff>
      <xdr:row>37</xdr:row>
      <xdr:rowOff>180340</xdr:rowOff>
    </xdr:to>
    <xdr:sp macro="" textlink="">
      <xdr:nvSpPr>
        <xdr:cNvPr id="45" name="Card_Domain_1">
          <a:extLst>
            <a:ext uri="{FF2B5EF4-FFF2-40B4-BE49-F238E27FC236}">
              <a16:creationId xmlns:a16="http://schemas.microsoft.com/office/drawing/2014/main" id="{115C74B6-4F17-E090-7D55-A56160C9A30E}"/>
            </a:ext>
          </a:extLst>
        </xdr:cNvPr>
        <xdr:cNvSpPr/>
      </xdr:nvSpPr>
      <xdr:spPr>
        <a:xfrm>
          <a:off x="254000" y="2095500"/>
          <a:ext cx="4953000" cy="6223000"/>
        </a:xfrm>
        <a:prstGeom prst="roundRect">
          <a:avLst/>
        </a:prstGeom>
        <a:solidFill>
          <a:srgbClr val="FFFFFF"/>
        </a:solidFill>
        <a:ln w="12700">
          <a:solidFill>
            <a:srgbClr val="E2E8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7620</xdr:colOff>
      <xdr:row>8</xdr:row>
      <xdr:rowOff>256540</xdr:rowOff>
    </xdr:from>
    <xdr:to>
      <xdr:col>3</xdr:col>
      <xdr:colOff>919480</xdr:colOff>
      <xdr:row>9</xdr:row>
      <xdr:rowOff>15240</xdr:rowOff>
    </xdr:to>
    <xdr:sp macro="" textlink="">
      <xdr:nvSpPr>
        <xdr:cNvPr id="46" name="Rectangle 45">
          <a:extLst>
            <a:ext uri="{FF2B5EF4-FFF2-40B4-BE49-F238E27FC236}">
              <a16:creationId xmlns:a16="http://schemas.microsoft.com/office/drawing/2014/main" id="{B88EECE5-C2AC-91C5-B616-681D03678E58}"/>
            </a:ext>
          </a:extLst>
        </xdr:cNvPr>
        <xdr:cNvSpPr/>
      </xdr:nvSpPr>
      <xdr:spPr>
        <a:xfrm>
          <a:off x="266700" y="2108200"/>
          <a:ext cx="4927600" cy="63500"/>
        </a:xfrm>
        <a:prstGeom prst="rect">
          <a:avLst/>
        </a:prstGeom>
        <a:solidFill>
          <a:srgbClr val="EA580C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299720</xdr:colOff>
      <xdr:row>9</xdr:row>
      <xdr:rowOff>167640</xdr:rowOff>
    </xdr:from>
    <xdr:to>
      <xdr:col>1</xdr:col>
      <xdr:colOff>756920</xdr:colOff>
      <xdr:row>11</xdr:row>
      <xdr:rowOff>76200</xdr:rowOff>
    </xdr:to>
    <xdr:sp macro="" textlink="">
      <xdr:nvSpPr>
        <xdr:cNvPr id="47" name="Oval 46">
          <a:extLst>
            <a:ext uri="{FF2B5EF4-FFF2-40B4-BE49-F238E27FC236}">
              <a16:creationId xmlns:a16="http://schemas.microsoft.com/office/drawing/2014/main" id="{0B4EF20F-CFA4-D873-1328-028817D9B1CB}"/>
            </a:ext>
          </a:extLst>
        </xdr:cNvPr>
        <xdr:cNvSpPr/>
      </xdr:nvSpPr>
      <xdr:spPr>
        <a:xfrm>
          <a:off x="558800" y="2324100"/>
          <a:ext cx="457200" cy="457200"/>
        </a:xfrm>
        <a:prstGeom prst="ellipse">
          <a:avLst/>
        </a:prstGeom>
        <a:solidFill>
          <a:srgbClr val="F8FAFC"/>
        </a:solidFill>
        <a:ln w="9525">
          <a:solidFill>
            <a:srgbClr val="E2E8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414020</xdr:colOff>
      <xdr:row>10</xdr:row>
      <xdr:rowOff>7620</xdr:rowOff>
    </xdr:from>
    <xdr:to>
      <xdr:col>1</xdr:col>
      <xdr:colOff>642620</xdr:colOff>
      <xdr:row>10</xdr:row>
      <xdr:rowOff>236220</xdr:rowOff>
    </xdr:to>
    <xdr:pic>
      <xdr:nvPicPr>
        <xdr:cNvPr id="49" name="Icon_Domain_1">
          <a:extLst>
            <a:ext uri="{FF2B5EF4-FFF2-40B4-BE49-F238E27FC236}">
              <a16:creationId xmlns:a16="http://schemas.microsoft.com/office/drawing/2014/main" id="{B9C16D1C-2EC6-4B51-7A36-040DA5F188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73100" y="2438400"/>
          <a:ext cx="228600" cy="228600"/>
        </a:xfrm>
        <a:prstGeom prst="rect">
          <a:avLst/>
        </a:prstGeom>
      </xdr:spPr>
    </xdr:pic>
    <xdr:clientData/>
  </xdr:twoCellAnchor>
  <xdr:twoCellAnchor>
    <xdr:from>
      <xdr:col>1</xdr:col>
      <xdr:colOff>883920</xdr:colOff>
      <xdr:row>9</xdr:row>
      <xdr:rowOff>142240</xdr:rowOff>
    </xdr:from>
    <xdr:to>
      <xdr:col>3</xdr:col>
      <xdr:colOff>678180</xdr:colOff>
      <xdr:row>11</xdr:row>
      <xdr:rowOff>127000</xdr:rowOff>
    </xdr:to>
    <xdr:sp macro="" textlink="">
      <xdr:nvSpPr>
        <xdr:cNvPr id="50" name="Rectangle 49">
          <a:extLst>
            <a:ext uri="{FF2B5EF4-FFF2-40B4-BE49-F238E27FC236}">
              <a16:creationId xmlns:a16="http://schemas.microsoft.com/office/drawing/2014/main" id="{9061DAD7-D8CB-8F16-C8E0-9EACBF7FBE80}"/>
            </a:ext>
          </a:extLst>
        </xdr:cNvPr>
        <xdr:cNvSpPr/>
      </xdr:nvSpPr>
      <xdr:spPr>
        <a:xfrm>
          <a:off x="1143000" y="2298700"/>
          <a:ext cx="3810000" cy="53340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l"/>
          <a:r>
            <a:rPr lang="en-US" sz="1150" b="1">
              <a:solidFill>
                <a:srgbClr val="0F172A"/>
              </a:solidFill>
              <a:latin typeface="Segoe UI" panose="020B0502040204020203" pitchFamily="34" charset="0"/>
            </a:rPr>
            <a:t>01 Call Center Operations</a:t>
          </a:r>
        </a:p>
        <a:p>
          <a:pPr algn="l"/>
          <a:r>
            <a:rPr lang="en-US" sz="800" b="0">
              <a:solidFill>
                <a:srgbClr val="64748B"/>
              </a:solidFill>
              <a:latin typeface="Segoe UI" panose="020B0502040204020203" pitchFamily="34" charset="0"/>
            </a:rPr>
            <a:t>Telecommunications Customer Care Hub</a:t>
          </a:r>
        </a:p>
      </xdr:txBody>
    </xdr:sp>
    <xdr:clientData/>
  </xdr:twoCellAnchor>
  <xdr:twoCellAnchor>
    <xdr:from>
      <xdr:col>1</xdr:col>
      <xdr:colOff>248920</xdr:colOff>
      <xdr:row>11</xdr:row>
      <xdr:rowOff>254000</xdr:rowOff>
    </xdr:from>
    <xdr:to>
      <xdr:col>3</xdr:col>
      <xdr:colOff>678180</xdr:colOff>
      <xdr:row>32</xdr:row>
      <xdr:rowOff>180340</xdr:rowOff>
    </xdr:to>
    <xdr:sp macro="" textlink="">
      <xdr:nvSpPr>
        <xdr:cNvPr id="51" name="Rectangle: Rounded Corners 50">
          <a:extLst>
            <a:ext uri="{FF2B5EF4-FFF2-40B4-BE49-F238E27FC236}">
              <a16:creationId xmlns:a16="http://schemas.microsoft.com/office/drawing/2014/main" id="{43545F8A-1A1F-6449-9027-28DBFF8DC4AF}"/>
            </a:ext>
          </a:extLst>
        </xdr:cNvPr>
        <xdr:cNvSpPr/>
      </xdr:nvSpPr>
      <xdr:spPr>
        <a:xfrm>
          <a:off x="508000" y="2959100"/>
          <a:ext cx="4445000" cy="4445000"/>
        </a:xfrm>
        <a:prstGeom prst="roundRect">
          <a:avLst/>
        </a:prstGeom>
        <a:solidFill>
          <a:srgbClr val="F8FAFC"/>
        </a:solidFill>
        <a:ln w="9525">
          <a:solidFill>
            <a:srgbClr val="E2E8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77800" tIns="177800" rIns="177800" bIns="177800" rtlCol="0" anchor="t"/>
        <a:lstStyle/>
        <a:p>
          <a:pPr algn="l"/>
          <a:r>
            <a:rPr lang="en-US" sz="750" b="1">
              <a:solidFill>
                <a:srgbClr val="EA580C"/>
              </a:solidFill>
              <a:latin typeface="Segoe UI" panose="020B0502040204020203" pitchFamily="34" charset="0"/>
            </a:rPr>
            <a:t>DATA MODEL GRAIN</a:t>
          </a:r>
        </a:p>
        <a:p>
          <a:pPr algn="l"/>
          <a:r>
            <a:rPr lang="en-US" sz="850" b="0">
              <a:solidFill>
                <a:srgbClr val="1E293B"/>
              </a:solidFill>
              <a:latin typeface="Segoe UI" panose="020B0502040204020203" pitchFamily="34" charset="0"/>
            </a:rPr>
            <a:t>1 Inbound Customer Call Attempt (5,000 calls)</a:t>
          </a:r>
        </a:p>
        <a:p>
          <a:pPr algn="l"/>
          <a:endParaRPr lang="en-US" sz="1100"/>
        </a:p>
        <a:p>
          <a:pPr algn="l"/>
          <a:r>
            <a:rPr lang="en-US" sz="750" b="1">
              <a:solidFill>
                <a:srgbClr val="EA580C"/>
              </a:solidFill>
              <a:latin typeface="Segoe UI" panose="020B0502040204020203" pitchFamily="34" charset="0"/>
            </a:rPr>
            <a:t>STRATEGIC MISSION</a:t>
          </a:r>
        </a:p>
        <a:p>
          <a:pPr algn="l"/>
          <a:r>
            <a:rPr lang="en-US" sz="850" b="0">
              <a:solidFill>
                <a:srgbClr val="1E293B"/>
              </a:solidFill>
              <a:latin typeface="Segoe UI" panose="020B0502040204020203" pitchFamily="34" charset="0"/>
            </a:rPr>
            <a:t>Balance queue throughput with CSAT &amp; First Contact Resolution</a:t>
          </a:r>
        </a:p>
        <a:p>
          <a:pPr algn="l"/>
          <a:endParaRPr lang="en-US" sz="1100"/>
        </a:p>
        <a:p>
          <a:pPr algn="l"/>
          <a:r>
            <a:rPr lang="en-US" sz="750" b="1">
              <a:solidFill>
                <a:srgbClr val="EA580C"/>
              </a:solidFill>
              <a:latin typeface="Segoe UI" panose="020B0502040204020203" pitchFamily="34" charset="0"/>
            </a:rPr>
            <a:t>VULNERABILITY &amp; RISK TAXONOMY</a:t>
          </a:r>
        </a:p>
        <a:p>
          <a:pPr algn="l"/>
          <a:r>
            <a:rPr lang="en-US" sz="850" b="0">
              <a:solidFill>
                <a:srgbClr val="1E293B"/>
              </a:solidFill>
              <a:latin typeface="Segoe UI" panose="020B0502040204020203" pitchFamily="34" charset="0"/>
            </a:rPr>
            <a:t>946 Queue Drops (Peak 11:00 AM - 2:00 PM: 62% Abandonment)</a:t>
          </a:r>
        </a:p>
        <a:p>
          <a:pPr algn="l"/>
          <a:endParaRPr lang="en-US" sz="1100"/>
        </a:p>
        <a:p>
          <a:pPr algn="l"/>
          <a:r>
            <a:rPr lang="en-US" sz="750" b="1">
              <a:solidFill>
                <a:srgbClr val="EA580C"/>
              </a:solidFill>
              <a:latin typeface="Segoe UI" panose="020B0502040204020203" pitchFamily="34" charset="0"/>
            </a:rPr>
            <a:t>INTERVENTION &amp; SOLUTION</a:t>
          </a:r>
        </a:p>
        <a:p>
          <a:pPr algn="l"/>
          <a:r>
            <a:rPr lang="en-US" sz="850" b="0">
              <a:solidFill>
                <a:srgbClr val="1E293B"/>
              </a:solidFill>
              <a:latin typeface="Segoe UI" panose="020B0502040204020203" pitchFamily="34" charset="0"/>
            </a:rPr>
            <a:t>Dynamic staffing triage &amp; agent coaching intervention</a:t>
          </a:r>
        </a:p>
      </xdr:txBody>
    </xdr:sp>
    <xdr:clientData/>
  </xdr:twoCellAnchor>
  <xdr:twoCellAnchor>
    <xdr:from>
      <xdr:col>1</xdr:col>
      <xdr:colOff>248920</xdr:colOff>
      <xdr:row>33</xdr:row>
      <xdr:rowOff>149860</xdr:rowOff>
    </xdr:from>
    <xdr:to>
      <xdr:col>3</xdr:col>
      <xdr:colOff>678180</xdr:colOff>
      <xdr:row>36</xdr:row>
      <xdr:rowOff>83820</xdr:rowOff>
    </xdr:to>
    <xdr:sp macro="" textlink="">
      <xdr:nvSpPr>
        <xdr:cNvPr id="52" name="Btn_Launch_Dom_1">
          <a:hlinkClick xmlns:r="http://schemas.openxmlformats.org/officeDocument/2006/relationships" r:id="rId7" tooltip="Open 01 Call Center Operations"/>
          <a:extLst>
            <a:ext uri="{FF2B5EF4-FFF2-40B4-BE49-F238E27FC236}">
              <a16:creationId xmlns:a16="http://schemas.microsoft.com/office/drawing/2014/main" id="{9AE78990-D83B-5B88-0E7D-D10FB00AF9D1}"/>
            </a:ext>
          </a:extLst>
        </xdr:cNvPr>
        <xdr:cNvSpPr/>
      </xdr:nvSpPr>
      <xdr:spPr>
        <a:xfrm>
          <a:off x="508000" y="7556500"/>
          <a:ext cx="4445000" cy="482600"/>
        </a:xfrm>
        <a:prstGeom prst="roundRect">
          <a:avLst/>
        </a:prstGeom>
        <a:solidFill>
          <a:srgbClr val="0F172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900" b="1">
              <a:solidFill>
                <a:srgbClr val="FFFFFF"/>
              </a:solidFill>
              <a:latin typeface="Segoe UI" panose="020B0502040204020203" pitchFamily="34" charset="0"/>
            </a:rPr>
            <a:t>Launch Call Center Cockpit -&gt;</a:t>
          </a:r>
        </a:p>
      </xdr:txBody>
    </xdr:sp>
    <xdr:clientData/>
  </xdr:twoCellAnchor>
  <xdr:twoCellAnchor>
    <xdr:from>
      <xdr:col>3</xdr:col>
      <xdr:colOff>1249680</xdr:colOff>
      <xdr:row>8</xdr:row>
      <xdr:rowOff>243840</xdr:rowOff>
    </xdr:from>
    <xdr:to>
      <xdr:col>5</xdr:col>
      <xdr:colOff>2186940</xdr:colOff>
      <xdr:row>37</xdr:row>
      <xdr:rowOff>180340</xdr:rowOff>
    </xdr:to>
    <xdr:sp macro="" textlink="">
      <xdr:nvSpPr>
        <xdr:cNvPr id="53" name="Card_Domain_2">
          <a:extLst>
            <a:ext uri="{FF2B5EF4-FFF2-40B4-BE49-F238E27FC236}">
              <a16:creationId xmlns:a16="http://schemas.microsoft.com/office/drawing/2014/main" id="{81E77218-3F91-7851-B4F8-3149D91A7D57}"/>
            </a:ext>
          </a:extLst>
        </xdr:cNvPr>
        <xdr:cNvSpPr/>
      </xdr:nvSpPr>
      <xdr:spPr>
        <a:xfrm>
          <a:off x="5524500" y="2095500"/>
          <a:ext cx="4953000" cy="6223000"/>
        </a:xfrm>
        <a:prstGeom prst="roundRect">
          <a:avLst/>
        </a:prstGeom>
        <a:solidFill>
          <a:srgbClr val="FFFFFF"/>
        </a:solidFill>
        <a:ln w="12700">
          <a:solidFill>
            <a:srgbClr val="E2E8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1262380</xdr:colOff>
      <xdr:row>8</xdr:row>
      <xdr:rowOff>256540</xdr:rowOff>
    </xdr:from>
    <xdr:to>
      <xdr:col>5</xdr:col>
      <xdr:colOff>2174240</xdr:colOff>
      <xdr:row>9</xdr:row>
      <xdr:rowOff>15240</xdr:rowOff>
    </xdr:to>
    <xdr:sp macro="" textlink="">
      <xdr:nvSpPr>
        <xdr:cNvPr id="54" name="Rectangle 53">
          <a:extLst>
            <a:ext uri="{FF2B5EF4-FFF2-40B4-BE49-F238E27FC236}">
              <a16:creationId xmlns:a16="http://schemas.microsoft.com/office/drawing/2014/main" id="{399E7CFE-09AD-3E17-7E86-92FE7AA958C2}"/>
            </a:ext>
          </a:extLst>
        </xdr:cNvPr>
        <xdr:cNvSpPr/>
      </xdr:nvSpPr>
      <xdr:spPr>
        <a:xfrm>
          <a:off x="5537200" y="2108200"/>
          <a:ext cx="4927600" cy="63500"/>
        </a:xfrm>
        <a:prstGeom prst="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1554480</xdr:colOff>
      <xdr:row>9</xdr:row>
      <xdr:rowOff>167640</xdr:rowOff>
    </xdr:from>
    <xdr:to>
      <xdr:col>3</xdr:col>
      <xdr:colOff>2011680</xdr:colOff>
      <xdr:row>11</xdr:row>
      <xdr:rowOff>76200</xdr:rowOff>
    </xdr:to>
    <xdr:sp macro="" textlink="">
      <xdr:nvSpPr>
        <xdr:cNvPr id="55" name="Oval 54">
          <a:extLst>
            <a:ext uri="{FF2B5EF4-FFF2-40B4-BE49-F238E27FC236}">
              <a16:creationId xmlns:a16="http://schemas.microsoft.com/office/drawing/2014/main" id="{91AB9AED-19B7-9EB6-45A0-4AA4AFEB2691}"/>
            </a:ext>
          </a:extLst>
        </xdr:cNvPr>
        <xdr:cNvSpPr/>
      </xdr:nvSpPr>
      <xdr:spPr>
        <a:xfrm>
          <a:off x="5829300" y="2324100"/>
          <a:ext cx="457200" cy="457200"/>
        </a:xfrm>
        <a:prstGeom prst="ellipse">
          <a:avLst/>
        </a:prstGeom>
        <a:solidFill>
          <a:srgbClr val="F8FAFC"/>
        </a:solidFill>
        <a:ln w="9525">
          <a:solidFill>
            <a:srgbClr val="E2E8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3</xdr:col>
      <xdr:colOff>1668780</xdr:colOff>
      <xdr:row>10</xdr:row>
      <xdr:rowOff>7620</xdr:rowOff>
    </xdr:from>
    <xdr:to>
      <xdr:col>3</xdr:col>
      <xdr:colOff>1897380</xdr:colOff>
      <xdr:row>10</xdr:row>
      <xdr:rowOff>236220</xdr:rowOff>
    </xdr:to>
    <xdr:pic>
      <xdr:nvPicPr>
        <xdr:cNvPr id="57" name="Icon_Domain_2">
          <a:extLst>
            <a:ext uri="{FF2B5EF4-FFF2-40B4-BE49-F238E27FC236}">
              <a16:creationId xmlns:a16="http://schemas.microsoft.com/office/drawing/2014/main" id="{D6BB943D-82EC-89ED-09F6-8828BC39CD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5943600" y="2438400"/>
          <a:ext cx="228600" cy="228600"/>
        </a:xfrm>
        <a:prstGeom prst="rect">
          <a:avLst/>
        </a:prstGeom>
      </xdr:spPr>
    </xdr:pic>
    <xdr:clientData/>
  </xdr:twoCellAnchor>
  <xdr:twoCellAnchor>
    <xdr:from>
      <xdr:col>3</xdr:col>
      <xdr:colOff>2138680</xdr:colOff>
      <xdr:row>9</xdr:row>
      <xdr:rowOff>142240</xdr:rowOff>
    </xdr:from>
    <xdr:to>
      <xdr:col>5</xdr:col>
      <xdr:colOff>1932940</xdr:colOff>
      <xdr:row>11</xdr:row>
      <xdr:rowOff>127000</xdr:rowOff>
    </xdr:to>
    <xdr:sp macro="" textlink="">
      <xdr:nvSpPr>
        <xdr:cNvPr id="58" name="Rectangle 57">
          <a:extLst>
            <a:ext uri="{FF2B5EF4-FFF2-40B4-BE49-F238E27FC236}">
              <a16:creationId xmlns:a16="http://schemas.microsoft.com/office/drawing/2014/main" id="{0644FCB7-4ED3-DA3A-9023-61B6B39D54AF}"/>
            </a:ext>
          </a:extLst>
        </xdr:cNvPr>
        <xdr:cNvSpPr/>
      </xdr:nvSpPr>
      <xdr:spPr>
        <a:xfrm>
          <a:off x="6413500" y="2298700"/>
          <a:ext cx="3810000" cy="53340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l"/>
          <a:r>
            <a:rPr lang="en-US" sz="1150" b="1">
              <a:solidFill>
                <a:srgbClr val="0F172A"/>
              </a:solidFill>
              <a:latin typeface="Segoe UI" panose="020B0502040204020203" pitchFamily="34" charset="0"/>
            </a:rPr>
            <a:t>02 Customer Retention &amp; Churn</a:t>
          </a:r>
        </a:p>
        <a:p>
          <a:pPr algn="l"/>
          <a:r>
            <a:rPr lang="en-US" sz="800" b="0">
              <a:solidFill>
                <a:srgbClr val="64748B"/>
              </a:solidFill>
              <a:latin typeface="Segoe UI" panose="020B0502040204020203" pitchFamily="34" charset="0"/>
            </a:rPr>
            <a:t>Subscription Broadband &amp; Telephony Operator</a:t>
          </a:r>
        </a:p>
      </xdr:txBody>
    </xdr:sp>
    <xdr:clientData/>
  </xdr:twoCellAnchor>
  <xdr:twoCellAnchor>
    <xdr:from>
      <xdr:col>3</xdr:col>
      <xdr:colOff>1503680</xdr:colOff>
      <xdr:row>11</xdr:row>
      <xdr:rowOff>254000</xdr:rowOff>
    </xdr:from>
    <xdr:to>
      <xdr:col>5</xdr:col>
      <xdr:colOff>1932940</xdr:colOff>
      <xdr:row>32</xdr:row>
      <xdr:rowOff>180340</xdr:rowOff>
    </xdr:to>
    <xdr:sp macro="" textlink="">
      <xdr:nvSpPr>
        <xdr:cNvPr id="59" name="Rectangle: Rounded Corners 58">
          <a:extLst>
            <a:ext uri="{FF2B5EF4-FFF2-40B4-BE49-F238E27FC236}">
              <a16:creationId xmlns:a16="http://schemas.microsoft.com/office/drawing/2014/main" id="{DC016900-552A-67AD-2325-598245180B2D}"/>
            </a:ext>
          </a:extLst>
        </xdr:cNvPr>
        <xdr:cNvSpPr/>
      </xdr:nvSpPr>
      <xdr:spPr>
        <a:xfrm>
          <a:off x="5778500" y="2959100"/>
          <a:ext cx="4445000" cy="4445000"/>
        </a:xfrm>
        <a:prstGeom prst="roundRect">
          <a:avLst/>
        </a:prstGeom>
        <a:solidFill>
          <a:srgbClr val="F8FAFC"/>
        </a:solidFill>
        <a:ln w="9525">
          <a:solidFill>
            <a:srgbClr val="E2E8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77800" tIns="177800" rIns="177800" bIns="177800" rtlCol="0" anchor="t"/>
        <a:lstStyle/>
        <a:p>
          <a:pPr algn="l"/>
          <a:r>
            <a:rPr lang="en-US" sz="750" b="1">
              <a:solidFill>
                <a:srgbClr val="2563EB"/>
              </a:solidFill>
              <a:latin typeface="Segoe UI" panose="020B0502040204020203" pitchFamily="34" charset="0"/>
            </a:rPr>
            <a:t>DATA MODEL GRAIN</a:t>
          </a:r>
        </a:p>
        <a:p>
          <a:pPr algn="l"/>
          <a:r>
            <a:rPr lang="en-US" sz="850" b="0">
              <a:solidFill>
                <a:srgbClr val="1E293B"/>
              </a:solidFill>
              <a:latin typeface="Segoe UI" panose="020B0502040204020203" pitchFamily="34" charset="0"/>
            </a:rPr>
            <a:t>1 Customer Subscription Profile (7,043 accounts)</a:t>
          </a:r>
        </a:p>
        <a:p>
          <a:pPr algn="l"/>
          <a:endParaRPr lang="en-US" sz="1100"/>
        </a:p>
        <a:p>
          <a:pPr algn="l"/>
          <a:r>
            <a:rPr lang="en-US" sz="750" b="1">
              <a:solidFill>
                <a:srgbClr val="2563EB"/>
              </a:solidFill>
              <a:latin typeface="Segoe UI" panose="020B0502040204020203" pitchFamily="34" charset="0"/>
            </a:rPr>
            <a:t>STRATEGIC MISSION</a:t>
          </a:r>
        </a:p>
        <a:p>
          <a:pPr algn="l"/>
          <a:r>
            <a:rPr lang="en-US" sz="850" b="0">
              <a:solidFill>
                <a:srgbClr val="1E293B"/>
              </a:solidFill>
              <a:latin typeface="Segoe UI" panose="020B0502040204020203" pitchFamily="34" charset="0"/>
            </a:rPr>
            <a:t>Protect Annual Recurring Revenue ($2.86M At-Risk ARR)</a:t>
          </a:r>
        </a:p>
        <a:p>
          <a:pPr algn="l"/>
          <a:endParaRPr lang="en-US" sz="1100"/>
        </a:p>
        <a:p>
          <a:pPr algn="l"/>
          <a:r>
            <a:rPr lang="en-US" sz="750" b="1">
              <a:solidFill>
                <a:srgbClr val="2563EB"/>
              </a:solidFill>
              <a:latin typeface="Segoe UI" panose="020B0502040204020203" pitchFamily="34" charset="0"/>
            </a:rPr>
            <a:t>VULNERABILITY &amp; RISK TAXONOMY</a:t>
          </a:r>
        </a:p>
        <a:p>
          <a:pPr algn="l"/>
          <a:r>
            <a:rPr lang="en-US" sz="850" b="0">
              <a:solidFill>
                <a:srgbClr val="1E293B"/>
              </a:solidFill>
              <a:latin typeface="Segoe UI" panose="020B0502040204020203" pitchFamily="34" charset="0"/>
            </a:rPr>
            <a:t>Month-to-Month Contracts (42.7% Churn, Electronic Check Friction)</a:t>
          </a:r>
        </a:p>
        <a:p>
          <a:pPr algn="l"/>
          <a:endParaRPr lang="en-US" sz="1100"/>
        </a:p>
        <a:p>
          <a:pPr algn="l"/>
          <a:r>
            <a:rPr lang="en-US" sz="750" b="1">
              <a:solidFill>
                <a:srgbClr val="2563EB"/>
              </a:solidFill>
              <a:latin typeface="Segoe UI" panose="020B0502040204020203" pitchFamily="34" charset="0"/>
            </a:rPr>
            <a:t>INTERVENTION &amp; SOLUTION</a:t>
          </a:r>
        </a:p>
        <a:p>
          <a:pPr algn="l"/>
          <a:r>
            <a:rPr lang="en-US" sz="850" b="0">
              <a:solidFill>
                <a:srgbClr val="1E293B"/>
              </a:solidFill>
              <a:latin typeface="Segoe UI" panose="020B0502040204020203" pitchFamily="34" charset="0"/>
            </a:rPr>
            <a:t>1-Year contract migration incentive &amp; AutoPay conversion</a:t>
          </a:r>
        </a:p>
      </xdr:txBody>
    </xdr:sp>
    <xdr:clientData/>
  </xdr:twoCellAnchor>
  <xdr:twoCellAnchor>
    <xdr:from>
      <xdr:col>3</xdr:col>
      <xdr:colOff>1503680</xdr:colOff>
      <xdr:row>33</xdr:row>
      <xdr:rowOff>149860</xdr:rowOff>
    </xdr:from>
    <xdr:to>
      <xdr:col>5</xdr:col>
      <xdr:colOff>1932940</xdr:colOff>
      <xdr:row>36</xdr:row>
      <xdr:rowOff>83820</xdr:rowOff>
    </xdr:to>
    <xdr:sp macro="" textlink="">
      <xdr:nvSpPr>
        <xdr:cNvPr id="60" name="Btn_Launch_Dom_2">
          <a:hlinkClick xmlns:r="http://schemas.openxmlformats.org/officeDocument/2006/relationships" r:id="rId10" tooltip="Open 02 Customer Retention &amp; Churn"/>
          <a:extLst>
            <a:ext uri="{FF2B5EF4-FFF2-40B4-BE49-F238E27FC236}">
              <a16:creationId xmlns:a16="http://schemas.microsoft.com/office/drawing/2014/main" id="{F81A2338-CD27-6513-0EB8-27486D19B2BE}"/>
            </a:ext>
          </a:extLst>
        </xdr:cNvPr>
        <xdr:cNvSpPr/>
      </xdr:nvSpPr>
      <xdr:spPr>
        <a:xfrm>
          <a:off x="5778500" y="7556500"/>
          <a:ext cx="4445000" cy="482600"/>
        </a:xfrm>
        <a:prstGeom prst="roundRect">
          <a:avLst/>
        </a:prstGeom>
        <a:solidFill>
          <a:srgbClr val="0F172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900" b="1">
              <a:solidFill>
                <a:srgbClr val="FFFFFF"/>
              </a:solidFill>
              <a:latin typeface="Segoe UI" panose="020B0502040204020203" pitchFamily="34" charset="0"/>
            </a:rPr>
            <a:t>Launch Retention Cockpit -&gt;</a:t>
          </a:r>
        </a:p>
      </xdr:txBody>
    </xdr:sp>
    <xdr:clientData/>
  </xdr:twoCellAnchor>
  <xdr:twoCellAnchor>
    <xdr:from>
      <xdr:col>5</xdr:col>
      <xdr:colOff>2504440</xdr:colOff>
      <xdr:row>8</xdr:row>
      <xdr:rowOff>243840</xdr:rowOff>
    </xdr:from>
    <xdr:to>
      <xdr:col>12</xdr:col>
      <xdr:colOff>393700</xdr:colOff>
      <xdr:row>37</xdr:row>
      <xdr:rowOff>180340</xdr:rowOff>
    </xdr:to>
    <xdr:sp macro="" textlink="">
      <xdr:nvSpPr>
        <xdr:cNvPr id="61" name="Card_Domain_3">
          <a:extLst>
            <a:ext uri="{FF2B5EF4-FFF2-40B4-BE49-F238E27FC236}">
              <a16:creationId xmlns:a16="http://schemas.microsoft.com/office/drawing/2014/main" id="{A0F1350C-8EB6-2DA8-E20A-588D5B511A78}"/>
            </a:ext>
          </a:extLst>
        </xdr:cNvPr>
        <xdr:cNvSpPr/>
      </xdr:nvSpPr>
      <xdr:spPr>
        <a:xfrm>
          <a:off x="10795000" y="2095500"/>
          <a:ext cx="4953000" cy="6223000"/>
        </a:xfrm>
        <a:prstGeom prst="roundRect">
          <a:avLst/>
        </a:prstGeom>
        <a:solidFill>
          <a:srgbClr val="FFFFFF"/>
        </a:solidFill>
        <a:ln w="12700">
          <a:solidFill>
            <a:srgbClr val="E2E8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2517140</xdr:colOff>
      <xdr:row>8</xdr:row>
      <xdr:rowOff>256540</xdr:rowOff>
    </xdr:from>
    <xdr:to>
      <xdr:col>12</xdr:col>
      <xdr:colOff>381000</xdr:colOff>
      <xdr:row>9</xdr:row>
      <xdr:rowOff>15240</xdr:rowOff>
    </xdr:to>
    <xdr:sp macro="" textlink="">
      <xdr:nvSpPr>
        <xdr:cNvPr id="62" name="Rectangle 61">
          <a:extLst>
            <a:ext uri="{FF2B5EF4-FFF2-40B4-BE49-F238E27FC236}">
              <a16:creationId xmlns:a16="http://schemas.microsoft.com/office/drawing/2014/main" id="{AB7254A9-DBC0-F13E-A951-6014E51AC72B}"/>
            </a:ext>
          </a:extLst>
        </xdr:cNvPr>
        <xdr:cNvSpPr/>
      </xdr:nvSpPr>
      <xdr:spPr>
        <a:xfrm>
          <a:off x="10807700" y="2108200"/>
          <a:ext cx="4927600" cy="63500"/>
        </a:xfrm>
        <a:prstGeom prst="rect">
          <a:avLst/>
        </a:prstGeom>
        <a:solidFill>
          <a:srgbClr val="BE185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2809240</xdr:colOff>
      <xdr:row>9</xdr:row>
      <xdr:rowOff>167640</xdr:rowOff>
    </xdr:from>
    <xdr:to>
      <xdr:col>5</xdr:col>
      <xdr:colOff>3266440</xdr:colOff>
      <xdr:row>11</xdr:row>
      <xdr:rowOff>76200</xdr:rowOff>
    </xdr:to>
    <xdr:sp macro="" textlink="">
      <xdr:nvSpPr>
        <xdr:cNvPr id="63" name="Oval 62">
          <a:extLst>
            <a:ext uri="{FF2B5EF4-FFF2-40B4-BE49-F238E27FC236}">
              <a16:creationId xmlns:a16="http://schemas.microsoft.com/office/drawing/2014/main" id="{647D9B04-E075-6294-B974-6B7CC065FC71}"/>
            </a:ext>
          </a:extLst>
        </xdr:cNvPr>
        <xdr:cNvSpPr/>
      </xdr:nvSpPr>
      <xdr:spPr>
        <a:xfrm>
          <a:off x="11099800" y="2324100"/>
          <a:ext cx="457200" cy="457200"/>
        </a:xfrm>
        <a:prstGeom prst="ellipse">
          <a:avLst/>
        </a:prstGeom>
        <a:solidFill>
          <a:srgbClr val="F8FAFC"/>
        </a:solidFill>
        <a:ln w="9525">
          <a:solidFill>
            <a:srgbClr val="E2E8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5</xdr:col>
      <xdr:colOff>2923540</xdr:colOff>
      <xdr:row>10</xdr:row>
      <xdr:rowOff>7620</xdr:rowOff>
    </xdr:from>
    <xdr:to>
      <xdr:col>5</xdr:col>
      <xdr:colOff>3152140</xdr:colOff>
      <xdr:row>10</xdr:row>
      <xdr:rowOff>236220</xdr:rowOff>
    </xdr:to>
    <xdr:pic>
      <xdr:nvPicPr>
        <xdr:cNvPr id="65" name="Icon_Domain_3">
          <a:extLst>
            <a:ext uri="{FF2B5EF4-FFF2-40B4-BE49-F238E27FC236}">
              <a16:creationId xmlns:a16="http://schemas.microsoft.com/office/drawing/2014/main" id="{D648A2A5-8284-26BF-782C-00B893EF30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1214100" y="2438400"/>
          <a:ext cx="228600" cy="228600"/>
        </a:xfrm>
        <a:prstGeom prst="rect">
          <a:avLst/>
        </a:prstGeom>
      </xdr:spPr>
    </xdr:pic>
    <xdr:clientData/>
  </xdr:twoCellAnchor>
  <xdr:twoCellAnchor>
    <xdr:from>
      <xdr:col>5</xdr:col>
      <xdr:colOff>3393440</xdr:colOff>
      <xdr:row>9</xdr:row>
      <xdr:rowOff>142240</xdr:rowOff>
    </xdr:from>
    <xdr:to>
      <xdr:col>12</xdr:col>
      <xdr:colOff>139700</xdr:colOff>
      <xdr:row>11</xdr:row>
      <xdr:rowOff>127000</xdr:rowOff>
    </xdr:to>
    <xdr:sp macro="" textlink="">
      <xdr:nvSpPr>
        <xdr:cNvPr id="66" name="Rectangle 65">
          <a:extLst>
            <a:ext uri="{FF2B5EF4-FFF2-40B4-BE49-F238E27FC236}">
              <a16:creationId xmlns:a16="http://schemas.microsoft.com/office/drawing/2014/main" id="{06EE7583-7B56-7602-B488-CA976DC002AA}"/>
            </a:ext>
          </a:extLst>
        </xdr:cNvPr>
        <xdr:cNvSpPr/>
      </xdr:nvSpPr>
      <xdr:spPr>
        <a:xfrm>
          <a:off x="11684000" y="2298700"/>
          <a:ext cx="3810000" cy="53340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l"/>
          <a:r>
            <a:rPr lang="en-US" sz="1150" b="1">
              <a:solidFill>
                <a:srgbClr val="0F172A"/>
              </a:solidFill>
              <a:latin typeface="Segoe UI" panose="020B0502040204020203" pitchFamily="34" charset="0"/>
            </a:rPr>
            <a:t>03 Diversity &amp; Inclusion Governance</a:t>
          </a:r>
        </a:p>
        <a:p>
          <a:pPr algn="l"/>
          <a:r>
            <a:rPr lang="en-US" sz="800" b="0">
              <a:solidFill>
                <a:srgbClr val="64748B"/>
              </a:solidFill>
              <a:latin typeface="Segoe UI" panose="020B0502040204020203" pitchFamily="34" charset="0"/>
            </a:rPr>
            <a:t>Pharma Group AG (Swiss Enterprise Headquarters)</a:t>
          </a:r>
        </a:p>
      </xdr:txBody>
    </xdr:sp>
    <xdr:clientData/>
  </xdr:twoCellAnchor>
  <xdr:twoCellAnchor>
    <xdr:from>
      <xdr:col>5</xdr:col>
      <xdr:colOff>2758440</xdr:colOff>
      <xdr:row>11</xdr:row>
      <xdr:rowOff>254000</xdr:rowOff>
    </xdr:from>
    <xdr:to>
      <xdr:col>12</xdr:col>
      <xdr:colOff>139700</xdr:colOff>
      <xdr:row>32</xdr:row>
      <xdr:rowOff>180340</xdr:rowOff>
    </xdr:to>
    <xdr:sp macro="" textlink="">
      <xdr:nvSpPr>
        <xdr:cNvPr id="67" name="Rectangle: Rounded Corners 66">
          <a:extLst>
            <a:ext uri="{FF2B5EF4-FFF2-40B4-BE49-F238E27FC236}">
              <a16:creationId xmlns:a16="http://schemas.microsoft.com/office/drawing/2014/main" id="{323ADC98-D253-54E1-E39F-67FBE40FB8E4}"/>
            </a:ext>
          </a:extLst>
        </xdr:cNvPr>
        <xdr:cNvSpPr/>
      </xdr:nvSpPr>
      <xdr:spPr>
        <a:xfrm>
          <a:off x="11049000" y="2959100"/>
          <a:ext cx="4445000" cy="4445000"/>
        </a:xfrm>
        <a:prstGeom prst="roundRect">
          <a:avLst/>
        </a:prstGeom>
        <a:solidFill>
          <a:srgbClr val="F8FAFC"/>
        </a:solidFill>
        <a:ln w="9525">
          <a:solidFill>
            <a:srgbClr val="E2E8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77800" tIns="177800" rIns="177800" bIns="177800" rtlCol="0" anchor="t"/>
        <a:lstStyle/>
        <a:p>
          <a:pPr algn="l"/>
          <a:r>
            <a:rPr lang="en-US" sz="750" b="1">
              <a:solidFill>
                <a:srgbClr val="BE185D"/>
              </a:solidFill>
              <a:latin typeface="Segoe UI" panose="020B0502040204020203" pitchFamily="34" charset="0"/>
            </a:rPr>
            <a:t>DATA MODEL GRAIN</a:t>
          </a:r>
        </a:p>
        <a:p>
          <a:pPr algn="l"/>
          <a:r>
            <a:rPr lang="en-US" sz="850" b="0">
              <a:solidFill>
                <a:srgbClr val="1E293B"/>
              </a:solidFill>
              <a:latin typeface="Segoe UI" panose="020B0502040204020203" pitchFamily="34" charset="0"/>
            </a:rPr>
            <a:t>1 Corporate Employee Career Snapshot (500 staff)</a:t>
          </a:r>
        </a:p>
        <a:p>
          <a:pPr algn="l"/>
          <a:endParaRPr lang="en-US" sz="1100"/>
        </a:p>
        <a:p>
          <a:pPr algn="l"/>
          <a:r>
            <a:rPr lang="en-US" sz="750" b="1">
              <a:solidFill>
                <a:srgbClr val="BE185D"/>
              </a:solidFill>
              <a:latin typeface="Segoe UI" panose="020B0502040204020203" pitchFamily="34" charset="0"/>
            </a:rPr>
            <a:t>STRATEGIC MISSION</a:t>
          </a:r>
        </a:p>
        <a:p>
          <a:pPr algn="l"/>
          <a:r>
            <a:rPr lang="en-US" sz="850" b="0">
              <a:solidFill>
                <a:srgbClr val="1E293B"/>
              </a:solidFill>
              <a:latin typeface="Segoe UI" panose="020B0502040204020203" pitchFamily="34" charset="0"/>
            </a:rPr>
            <a:t>Achieve gender parity across executive leadership ranks</a:t>
          </a:r>
        </a:p>
        <a:p>
          <a:pPr algn="l"/>
          <a:endParaRPr lang="en-US" sz="1100"/>
        </a:p>
        <a:p>
          <a:pPr algn="l"/>
          <a:r>
            <a:rPr lang="en-US" sz="750" b="1">
              <a:solidFill>
                <a:srgbClr val="BE185D"/>
              </a:solidFill>
              <a:latin typeface="Segoe UI" panose="020B0502040204020203" pitchFamily="34" charset="0"/>
            </a:rPr>
            <a:t>VULNERABILITY &amp; RISK TAXONOMY</a:t>
          </a:r>
        </a:p>
        <a:p>
          <a:pPr algn="l"/>
          <a:r>
            <a:rPr lang="en-US" sz="850" b="0">
              <a:solidFill>
                <a:srgbClr val="1E293B"/>
              </a:solidFill>
              <a:latin typeface="Segoe UI" panose="020B0502040204020203" pitchFamily="34" charset="0"/>
            </a:rPr>
            <a:t>The Broken Rung: Manager (34.3% F) -&gt; Executive (20.0% F)</a:t>
          </a:r>
        </a:p>
        <a:p>
          <a:pPr algn="l"/>
          <a:endParaRPr lang="en-US" sz="1100"/>
        </a:p>
        <a:p>
          <a:pPr algn="l"/>
          <a:r>
            <a:rPr lang="en-US" sz="750" b="1">
              <a:solidFill>
                <a:srgbClr val="BE185D"/>
              </a:solidFill>
              <a:latin typeface="Segoe UI" panose="020B0502040204020203" pitchFamily="34" charset="0"/>
            </a:rPr>
            <a:t>INTERVENTION &amp; SOLUTION</a:t>
          </a:r>
        </a:p>
        <a:p>
          <a:pPr algn="l"/>
          <a:r>
            <a:rPr lang="en-US" sz="850" b="0">
              <a:solidFill>
                <a:srgbClr val="1E293B"/>
              </a:solidFill>
              <a:latin typeface="Segoe UI" panose="020B0502040204020203" pitchFamily="34" charset="0"/>
            </a:rPr>
            <a:t>Executive mentorship pipeline &amp; equal opportunity promotion velocity</a:t>
          </a:r>
        </a:p>
      </xdr:txBody>
    </xdr:sp>
    <xdr:clientData/>
  </xdr:twoCellAnchor>
  <xdr:twoCellAnchor>
    <xdr:from>
      <xdr:col>5</xdr:col>
      <xdr:colOff>2758440</xdr:colOff>
      <xdr:row>33</xdr:row>
      <xdr:rowOff>149860</xdr:rowOff>
    </xdr:from>
    <xdr:to>
      <xdr:col>12</xdr:col>
      <xdr:colOff>139700</xdr:colOff>
      <xdr:row>36</xdr:row>
      <xdr:rowOff>83820</xdr:rowOff>
    </xdr:to>
    <xdr:sp macro="" textlink="">
      <xdr:nvSpPr>
        <xdr:cNvPr id="68" name="Btn_Launch_Dom_3">
          <a:hlinkClick xmlns:r="http://schemas.openxmlformats.org/officeDocument/2006/relationships" r:id="rId13" tooltip="Open 03 Diversity &amp; Inclusion Governance"/>
          <a:extLst>
            <a:ext uri="{FF2B5EF4-FFF2-40B4-BE49-F238E27FC236}">
              <a16:creationId xmlns:a16="http://schemas.microsoft.com/office/drawing/2014/main" id="{0EE8DA1B-4E8F-1A8D-F801-EEFF6A0578AD}"/>
            </a:ext>
          </a:extLst>
        </xdr:cNvPr>
        <xdr:cNvSpPr/>
      </xdr:nvSpPr>
      <xdr:spPr>
        <a:xfrm>
          <a:off x="11049000" y="7556500"/>
          <a:ext cx="4445000" cy="482600"/>
        </a:xfrm>
        <a:prstGeom prst="roundRect">
          <a:avLst/>
        </a:prstGeom>
        <a:solidFill>
          <a:srgbClr val="0F172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900" b="1">
              <a:solidFill>
                <a:srgbClr val="FFFFFF"/>
              </a:solidFill>
              <a:latin typeface="Segoe UI" panose="020B0502040204020203" pitchFamily="34" charset="0"/>
            </a:rPr>
            <a:t>Launch D&amp;I Cockpit -&gt;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1</xdr:row>
      <xdr:rowOff>20320</xdr:rowOff>
    </xdr:from>
    <xdr:to>
      <xdr:col>8</xdr:col>
      <xdr:colOff>309880</xdr:colOff>
      <xdr:row>4</xdr:row>
      <xdr:rowOff>86360</xdr:rowOff>
    </xdr:to>
    <xdr:sp macro="" textlink="">
      <xdr:nvSpPr>
        <xdr:cNvPr id="2" name="Nav_TopBar">
          <a:extLst>
            <a:ext uri="{FF2B5EF4-FFF2-40B4-BE49-F238E27FC236}">
              <a16:creationId xmlns:a16="http://schemas.microsoft.com/office/drawing/2014/main" id="{208C7943-3A7F-9400-20E9-DB4AA8B8BD62}"/>
            </a:ext>
          </a:extLst>
        </xdr:cNvPr>
        <xdr:cNvSpPr/>
      </xdr:nvSpPr>
      <xdr:spPr>
        <a:xfrm>
          <a:off x="254000" y="203200"/>
          <a:ext cx="15494000" cy="660400"/>
        </a:xfrm>
        <a:prstGeom prst="roundRect">
          <a:avLst/>
        </a:prstGeom>
        <a:solidFill>
          <a:srgbClr val="FFFFFF"/>
        </a:solidFill>
        <a:ln w="12700">
          <a:solidFill>
            <a:srgbClr val="E2E8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172720</xdr:colOff>
      <xdr:row>1</xdr:row>
      <xdr:rowOff>109220</xdr:rowOff>
    </xdr:from>
    <xdr:to>
      <xdr:col>1</xdr:col>
      <xdr:colOff>858520</xdr:colOff>
      <xdr:row>3</xdr:row>
      <xdr:rowOff>43180</xdr:rowOff>
    </xdr:to>
    <xdr:pic>
      <xdr:nvPicPr>
        <xdr:cNvPr id="5" name="Nav_PwCLogoImage">
          <a:extLst>
            <a:ext uri="{FF2B5EF4-FFF2-40B4-BE49-F238E27FC236}">
              <a16:creationId xmlns:a16="http://schemas.microsoft.com/office/drawing/2014/main" id="{89AE2A28-FD36-BA34-2547-660E7F6155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1800" y="292100"/>
          <a:ext cx="685800" cy="482600"/>
        </a:xfrm>
        <a:prstGeom prst="rect">
          <a:avLst/>
        </a:prstGeom>
      </xdr:spPr>
    </xdr:pic>
    <xdr:clientData/>
  </xdr:twoCellAnchor>
  <xdr:twoCellAnchor>
    <xdr:from>
      <xdr:col>1</xdr:col>
      <xdr:colOff>985520</xdr:colOff>
      <xdr:row>1</xdr:row>
      <xdr:rowOff>147320</xdr:rowOff>
    </xdr:from>
    <xdr:to>
      <xdr:col>1</xdr:col>
      <xdr:colOff>998220</xdr:colOff>
      <xdr:row>3</xdr:row>
      <xdr:rowOff>5080</xdr:rowOff>
    </xdr:to>
    <xdr:sp macro="" textlink="">
      <xdr:nvSpPr>
        <xdr:cNvPr id="6" name="Nav_Divider">
          <a:extLst>
            <a:ext uri="{FF2B5EF4-FFF2-40B4-BE49-F238E27FC236}">
              <a16:creationId xmlns:a16="http://schemas.microsoft.com/office/drawing/2014/main" id="{829D2FBD-110D-5DAA-3418-3E80F2B41469}"/>
            </a:ext>
          </a:extLst>
        </xdr:cNvPr>
        <xdr:cNvSpPr/>
      </xdr:nvSpPr>
      <xdr:spPr>
        <a:xfrm>
          <a:off x="1244600" y="330200"/>
          <a:ext cx="12700" cy="406400"/>
        </a:xfrm>
        <a:prstGeom prst="rect">
          <a:avLst/>
        </a:prstGeom>
        <a:ln w="12700">
          <a:solidFill>
            <a:srgbClr val="CBD5E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1112520</xdr:colOff>
      <xdr:row>1</xdr:row>
      <xdr:rowOff>109220</xdr:rowOff>
    </xdr:from>
    <xdr:to>
      <xdr:col>4</xdr:col>
      <xdr:colOff>1424940</xdr:colOff>
      <xdr:row>3</xdr:row>
      <xdr:rowOff>43180</xdr:rowOff>
    </xdr:to>
    <xdr:sp macro="" textlink="">
      <xdr:nvSpPr>
        <xdr:cNvPr id="7" name="Nav_BrandTitle">
          <a:extLst>
            <a:ext uri="{FF2B5EF4-FFF2-40B4-BE49-F238E27FC236}">
              <a16:creationId xmlns:a16="http://schemas.microsoft.com/office/drawing/2014/main" id="{DB971C4C-5079-B0AE-2A37-B36D51A673E8}"/>
            </a:ext>
          </a:extLst>
        </xdr:cNvPr>
        <xdr:cNvSpPr/>
      </xdr:nvSpPr>
      <xdr:spPr>
        <a:xfrm>
          <a:off x="1371600" y="292100"/>
          <a:ext cx="6096000" cy="48260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l"/>
          <a:r>
            <a:rPr lang="en-US" sz="1150" b="1">
              <a:solidFill>
                <a:srgbClr val="0F172A"/>
              </a:solidFill>
              <a:latin typeface="Segoe UI" panose="020B0502040204020203" pitchFamily="34" charset="0"/>
            </a:rPr>
            <a:t>PwC Switzerland  |  Enterprise Metadata &amp; Measure Governance Catalog</a:t>
          </a:r>
        </a:p>
        <a:p>
          <a:pPr algn="l"/>
          <a:r>
            <a:rPr lang="en-US" sz="800" b="0">
              <a:solidFill>
                <a:srgbClr val="64748B"/>
              </a:solidFill>
              <a:latin typeface="Segoe UI" panose="020B0502040204020203" pitchFamily="34" charset="0"/>
            </a:rPr>
            <a:t>Executive Portal &gt; Metadata Catalog &amp; KPI Governance</a:t>
          </a:r>
        </a:p>
      </xdr:txBody>
    </xdr:sp>
    <xdr:clientData/>
  </xdr:twoCellAnchor>
  <xdr:twoCellAnchor>
    <xdr:from>
      <xdr:col>5</xdr:col>
      <xdr:colOff>3378200</xdr:colOff>
      <xdr:row>1</xdr:row>
      <xdr:rowOff>172720</xdr:rowOff>
    </xdr:from>
    <xdr:to>
      <xdr:col>6</xdr:col>
      <xdr:colOff>965200</xdr:colOff>
      <xdr:row>2</xdr:row>
      <xdr:rowOff>254000</xdr:rowOff>
    </xdr:to>
    <xdr:sp macro="" textlink="">
      <xdr:nvSpPr>
        <xdr:cNvPr id="14" name="btn_HomePortal">
          <a:hlinkClick xmlns:r="http://schemas.openxmlformats.org/officeDocument/2006/relationships" r:id="rId2" tooltip="Return to Executive Portal"/>
          <a:extLst>
            <a:ext uri="{FF2B5EF4-FFF2-40B4-BE49-F238E27FC236}">
              <a16:creationId xmlns:a16="http://schemas.microsoft.com/office/drawing/2014/main" id="{41169A31-F9A4-0C93-1A4D-731848663FD4}"/>
            </a:ext>
          </a:extLst>
        </xdr:cNvPr>
        <xdr:cNvSpPr/>
      </xdr:nvSpPr>
      <xdr:spPr>
        <a:xfrm>
          <a:off x="11303000" y="355600"/>
          <a:ext cx="1206500" cy="355600"/>
        </a:xfrm>
        <a:prstGeom prst="roundRect">
          <a:avLst/>
        </a:prstGeom>
        <a:solidFill>
          <a:srgbClr val="F1F5F9"/>
        </a:solidFill>
        <a:ln w="9525">
          <a:solidFill>
            <a:srgbClr val="CBD5E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800" b="1">
              <a:solidFill>
                <a:srgbClr val="1E293B"/>
              </a:solidFill>
              <a:latin typeface="Segoe UI" panose="020B0502040204020203" pitchFamily="34" charset="0"/>
            </a:rPr>
            <a:t>Home Portal</a:t>
          </a:r>
        </a:p>
      </xdr:txBody>
    </xdr:sp>
    <xdr:clientData/>
  </xdr:twoCellAnchor>
  <xdr:twoCellAnchor>
    <xdr:from>
      <xdr:col>6</xdr:col>
      <xdr:colOff>1092200</xdr:colOff>
      <xdr:row>1</xdr:row>
      <xdr:rowOff>172720</xdr:rowOff>
    </xdr:from>
    <xdr:to>
      <xdr:col>7</xdr:col>
      <xdr:colOff>927100</xdr:colOff>
      <xdr:row>2</xdr:row>
      <xdr:rowOff>254000</xdr:rowOff>
    </xdr:to>
    <xdr:sp macro="modThemeEngine.ToggleDashboardTheme" textlink="">
      <xdr:nvSpPr>
        <xdr:cNvPr id="23" name="btn_ThemeToggle">
          <a:extLst>
            <a:ext uri="{FF2B5EF4-FFF2-40B4-BE49-F238E27FC236}">
              <a16:creationId xmlns:a16="http://schemas.microsoft.com/office/drawing/2014/main" id="{9F89A2AF-427C-25A0-D300-94B853461E0A}"/>
            </a:ext>
          </a:extLst>
        </xdr:cNvPr>
        <xdr:cNvSpPr/>
      </xdr:nvSpPr>
      <xdr:spPr>
        <a:xfrm>
          <a:off x="12636500" y="355600"/>
          <a:ext cx="1206500" cy="355600"/>
        </a:xfrm>
        <a:prstGeom prst="roundRect">
          <a:avLst/>
        </a:prstGeom>
        <a:solidFill>
          <a:srgbClr val="0F172A"/>
        </a:solidFill>
        <a:ln w="12700">
          <a:solidFill>
            <a:srgbClr val="EA580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800" b="1">
              <a:solidFill>
                <a:srgbClr val="FFFFFF"/>
              </a:solidFill>
              <a:latin typeface="Segoe UI" panose="020B0502040204020203" pitchFamily="34" charset="0"/>
            </a:rPr>
            <a:t>DARK MODE</a:t>
          </a:r>
        </a:p>
      </xdr:txBody>
    </xdr:sp>
    <xdr:clientData/>
  </xdr:twoCellAnchor>
  <xdr:twoCellAnchor>
    <xdr:from>
      <xdr:col>7</xdr:col>
      <xdr:colOff>1054100</xdr:colOff>
      <xdr:row>1</xdr:row>
      <xdr:rowOff>172720</xdr:rowOff>
    </xdr:from>
    <xdr:to>
      <xdr:col>8</xdr:col>
      <xdr:colOff>132080</xdr:colOff>
      <xdr:row>2</xdr:row>
      <xdr:rowOff>254000</xdr:rowOff>
    </xdr:to>
    <xdr:sp macro="" textlink="">
      <xdr:nvSpPr>
        <xdr:cNvPr id="24" name="Nav_StatusPill">
          <a:extLst>
            <a:ext uri="{FF2B5EF4-FFF2-40B4-BE49-F238E27FC236}">
              <a16:creationId xmlns:a16="http://schemas.microsoft.com/office/drawing/2014/main" id="{444B73CC-F091-F36B-1F94-3FBEA5F59A86}"/>
            </a:ext>
          </a:extLst>
        </xdr:cNvPr>
        <xdr:cNvSpPr/>
      </xdr:nvSpPr>
      <xdr:spPr>
        <a:xfrm>
          <a:off x="13970000" y="355600"/>
          <a:ext cx="1600200" cy="355600"/>
        </a:xfrm>
        <a:prstGeom prst="roundRect">
          <a:avLst/>
        </a:prstGeom>
        <a:solidFill>
          <a:srgbClr val="ECFDF5"/>
        </a:solidFill>
        <a:ln w="9525">
          <a:solidFill>
            <a:srgbClr val="A7F3D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77800" tIns="0" rIns="0" bIns="0" rtlCol="0" anchor="ctr"/>
        <a:lstStyle/>
        <a:p>
          <a:pPr algn="ctr"/>
          <a:r>
            <a:rPr lang="en-US" sz="800" b="1">
              <a:solidFill>
                <a:srgbClr val="059669"/>
              </a:solidFill>
              <a:latin typeface="Segoe UI" panose="020B0502040204020203" pitchFamily="34" charset="0"/>
            </a:rPr>
            <a:t>GOVERNANCE AUDITED</a:t>
          </a:r>
        </a:p>
      </xdr:txBody>
    </xdr:sp>
    <xdr:clientData/>
  </xdr:twoCellAnchor>
  <xdr:twoCellAnchor editAs="oneCell">
    <xdr:from>
      <xdr:col>7</xdr:col>
      <xdr:colOff>1155700</xdr:colOff>
      <xdr:row>1</xdr:row>
      <xdr:rowOff>261620</xdr:rowOff>
    </xdr:from>
    <xdr:to>
      <xdr:col>7</xdr:col>
      <xdr:colOff>1333500</xdr:colOff>
      <xdr:row>2</xdr:row>
      <xdr:rowOff>165100</xdr:rowOff>
    </xdr:to>
    <xdr:pic>
      <xdr:nvPicPr>
        <xdr:cNvPr id="26" name="Nav_IconLive">
          <a:extLst>
            <a:ext uri="{FF2B5EF4-FFF2-40B4-BE49-F238E27FC236}">
              <a16:creationId xmlns:a16="http://schemas.microsoft.com/office/drawing/2014/main" id="{BF1B3FE2-6CAA-535A-293E-5DEB163D4C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4071600" y="444500"/>
          <a:ext cx="177800" cy="177800"/>
        </a:xfrm>
        <a:prstGeom prst="rect">
          <a:avLst/>
        </a:prstGeom>
      </xdr:spPr>
    </xdr:pic>
    <xdr:clientData/>
  </xdr:twoCellAnchor>
  <xdr:twoCellAnchor>
    <xdr:from>
      <xdr:col>0</xdr:col>
      <xdr:colOff>254000</xdr:colOff>
      <xdr:row>4</xdr:row>
      <xdr:rowOff>238760</xdr:rowOff>
    </xdr:from>
    <xdr:to>
      <xdr:col>8</xdr:col>
      <xdr:colOff>309880</xdr:colOff>
      <xdr:row>8</xdr:row>
      <xdr:rowOff>78740</xdr:rowOff>
    </xdr:to>
    <xdr:sp macro="" textlink="">
      <xdr:nvSpPr>
        <xdr:cNvPr id="27" name="Hero_Cat_Card">
          <a:extLst>
            <a:ext uri="{FF2B5EF4-FFF2-40B4-BE49-F238E27FC236}">
              <a16:creationId xmlns:a16="http://schemas.microsoft.com/office/drawing/2014/main" id="{92EB740C-1809-2567-63B8-6F9037FF37F4}"/>
            </a:ext>
          </a:extLst>
        </xdr:cNvPr>
        <xdr:cNvSpPr/>
      </xdr:nvSpPr>
      <xdr:spPr>
        <a:xfrm>
          <a:off x="254000" y="1016000"/>
          <a:ext cx="15494000" cy="914400"/>
        </a:xfrm>
        <a:prstGeom prst="roundRect">
          <a:avLst/>
        </a:prstGeom>
        <a:solidFill>
          <a:srgbClr val="0F172A"/>
        </a:solidFill>
        <a:ln w="12700">
          <a:solidFill>
            <a:srgbClr val="33415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248920</xdr:colOff>
      <xdr:row>5</xdr:row>
      <xdr:rowOff>66040</xdr:rowOff>
    </xdr:from>
    <xdr:to>
      <xdr:col>8</xdr:col>
      <xdr:colOff>55880</xdr:colOff>
      <xdr:row>7</xdr:row>
      <xdr:rowOff>304800</xdr:rowOff>
    </xdr:to>
    <xdr:sp macro="" textlink="">
      <xdr:nvSpPr>
        <xdr:cNvPr id="28" name="Hero_Cat_Text">
          <a:extLst>
            <a:ext uri="{FF2B5EF4-FFF2-40B4-BE49-F238E27FC236}">
              <a16:creationId xmlns:a16="http://schemas.microsoft.com/office/drawing/2014/main" id="{D0134761-A5EB-0D44-9F62-575A95CC25C3}"/>
            </a:ext>
          </a:extLst>
        </xdr:cNvPr>
        <xdr:cNvSpPr/>
      </xdr:nvSpPr>
      <xdr:spPr>
        <a:xfrm>
          <a:off x="508000" y="1117600"/>
          <a:ext cx="14986000" cy="71120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l"/>
          <a:r>
            <a:rPr lang="en-US" sz="1350" b="1">
              <a:solidFill>
                <a:srgbClr val="FFFFFF"/>
              </a:solidFill>
              <a:latin typeface="Segoe UI" panose="020B0502040204020203" pitchFamily="34" charset="0"/>
            </a:rPr>
            <a:t>Enterprise Metadata &amp; Measure Governance Catalog</a:t>
          </a:r>
        </a:p>
        <a:p>
          <a:pPr algn="l"/>
          <a:r>
            <a:rPr lang="en-US" sz="850" b="0">
              <a:solidFill>
                <a:srgbClr val="94A3B8"/>
              </a:solidFill>
              <a:latin typeface="Segoe UI" panose="020B0502040204020203" pitchFamily="34" charset="0"/>
            </a:rPr>
            <a:t>Audit inventory of 13 VertiPaq tabular tables, 15 certified DAX measures, and 10 executive SLA benchmarks.</a:t>
          </a:r>
        </a:p>
      </xdr:txBody>
    </xdr:sp>
    <xdr:clientData/>
  </xdr:twoCellAnchor>
  <xdr:twoCellAnchor>
    <xdr:from>
      <xdr:col>0</xdr:col>
      <xdr:colOff>254000</xdr:colOff>
      <xdr:row>45</xdr:row>
      <xdr:rowOff>101600</xdr:rowOff>
    </xdr:from>
    <xdr:to>
      <xdr:col>2</xdr:col>
      <xdr:colOff>774700</xdr:colOff>
      <xdr:row>47</xdr:row>
      <xdr:rowOff>167640</xdr:rowOff>
    </xdr:to>
    <xdr:sp macro="" textlink="">
      <xdr:nvSpPr>
        <xdr:cNvPr id="29" name="Btn_Jump_1">
          <a:hlinkClick xmlns:r="http://schemas.openxmlformats.org/officeDocument/2006/relationships" r:id="rId2" tooltip="Return to Home Portal"/>
          <a:extLst>
            <a:ext uri="{FF2B5EF4-FFF2-40B4-BE49-F238E27FC236}">
              <a16:creationId xmlns:a16="http://schemas.microsoft.com/office/drawing/2014/main" id="{6DEA0E2C-BF98-C66B-FB46-2EA1E7728601}"/>
            </a:ext>
          </a:extLst>
        </xdr:cNvPr>
        <xdr:cNvSpPr/>
      </xdr:nvSpPr>
      <xdr:spPr>
        <a:xfrm>
          <a:off x="254000" y="10541000"/>
          <a:ext cx="2997200" cy="431800"/>
        </a:xfrm>
        <a:prstGeom prst="roundRect">
          <a:avLst/>
        </a:prstGeom>
        <a:solidFill>
          <a:srgbClr val="0F172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800" b="1">
              <a:solidFill>
                <a:srgbClr val="FFFFFF"/>
              </a:solidFill>
              <a:latin typeface="Segoe UI" panose="020B0502040204020203" pitchFamily="34" charset="0"/>
            </a:rPr>
            <a:t>Return to Home Portal</a:t>
          </a:r>
        </a:p>
      </xdr:txBody>
    </xdr:sp>
    <xdr:clientData/>
  </xdr:twoCellAnchor>
  <xdr:twoCellAnchor>
    <xdr:from>
      <xdr:col>2</xdr:col>
      <xdr:colOff>901700</xdr:colOff>
      <xdr:row>45</xdr:row>
      <xdr:rowOff>101600</xdr:rowOff>
    </xdr:from>
    <xdr:to>
      <xdr:col>4</xdr:col>
      <xdr:colOff>332740</xdr:colOff>
      <xdr:row>47</xdr:row>
      <xdr:rowOff>167640</xdr:rowOff>
    </xdr:to>
    <xdr:sp macro="" textlink="">
      <xdr:nvSpPr>
        <xdr:cNvPr id="30" name="Btn_Jump_2">
          <a:hlinkClick xmlns:r="http://schemas.openxmlformats.org/officeDocument/2006/relationships" r:id="rId5" tooltip="View Business Domains"/>
          <a:extLst>
            <a:ext uri="{FF2B5EF4-FFF2-40B4-BE49-F238E27FC236}">
              <a16:creationId xmlns:a16="http://schemas.microsoft.com/office/drawing/2014/main" id="{E2A9CD4D-5E73-CBF4-50C5-869AAE432D7D}"/>
            </a:ext>
          </a:extLst>
        </xdr:cNvPr>
        <xdr:cNvSpPr/>
      </xdr:nvSpPr>
      <xdr:spPr>
        <a:xfrm>
          <a:off x="3378200" y="10541000"/>
          <a:ext cx="2997200" cy="431800"/>
        </a:xfrm>
        <a:prstGeom prst="roundRect">
          <a:avLst/>
        </a:prstGeom>
        <a:solidFill>
          <a:srgbClr val="47556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800" b="1">
              <a:solidFill>
                <a:srgbClr val="FFFFFF"/>
              </a:solidFill>
              <a:latin typeface="Segoe UI" panose="020B0502040204020203" pitchFamily="34" charset="0"/>
            </a:rPr>
            <a:t>View Business Domains</a:t>
          </a:r>
        </a:p>
      </xdr:txBody>
    </xdr:sp>
    <xdr:clientData/>
  </xdr:twoCellAnchor>
  <xdr:twoCellAnchor>
    <xdr:from>
      <xdr:col>4</xdr:col>
      <xdr:colOff>459740</xdr:colOff>
      <xdr:row>45</xdr:row>
      <xdr:rowOff>101600</xdr:rowOff>
    </xdr:from>
    <xdr:to>
      <xdr:col>5</xdr:col>
      <xdr:colOff>1574800</xdr:colOff>
      <xdr:row>47</xdr:row>
      <xdr:rowOff>167640</xdr:rowOff>
    </xdr:to>
    <xdr:sp macro="" textlink="">
      <xdr:nvSpPr>
        <xdr:cNvPr id="31" name="Btn_Jump_3">
          <a:hlinkClick xmlns:r="http://schemas.openxmlformats.org/officeDocument/2006/relationships" r:id="rId6" tooltip="Launch Call Center Cockpit"/>
          <a:extLst>
            <a:ext uri="{FF2B5EF4-FFF2-40B4-BE49-F238E27FC236}">
              <a16:creationId xmlns:a16="http://schemas.microsoft.com/office/drawing/2014/main" id="{CBBB0166-33A0-F0C1-B72E-7A1ED6748946}"/>
            </a:ext>
          </a:extLst>
        </xdr:cNvPr>
        <xdr:cNvSpPr/>
      </xdr:nvSpPr>
      <xdr:spPr>
        <a:xfrm>
          <a:off x="6502400" y="10541000"/>
          <a:ext cx="2997200" cy="431800"/>
        </a:xfrm>
        <a:prstGeom prst="roundRect">
          <a:avLst/>
        </a:prstGeom>
        <a:solidFill>
          <a:srgbClr val="EA580C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800" b="1">
              <a:solidFill>
                <a:srgbClr val="FFFFFF"/>
              </a:solidFill>
              <a:latin typeface="Segoe UI" panose="020B0502040204020203" pitchFamily="34" charset="0"/>
            </a:rPr>
            <a:t>Launch Call Center Cockpit</a:t>
          </a:r>
        </a:p>
      </xdr:txBody>
    </xdr:sp>
    <xdr:clientData/>
  </xdr:twoCellAnchor>
  <xdr:twoCellAnchor>
    <xdr:from>
      <xdr:col>5</xdr:col>
      <xdr:colOff>1701800</xdr:colOff>
      <xdr:row>45</xdr:row>
      <xdr:rowOff>101600</xdr:rowOff>
    </xdr:from>
    <xdr:to>
      <xdr:col>6</xdr:col>
      <xdr:colOff>1079500</xdr:colOff>
      <xdr:row>47</xdr:row>
      <xdr:rowOff>167640</xdr:rowOff>
    </xdr:to>
    <xdr:sp macro="" textlink="">
      <xdr:nvSpPr>
        <xdr:cNvPr id="32" name="Btn_Jump_4">
          <a:hlinkClick xmlns:r="http://schemas.openxmlformats.org/officeDocument/2006/relationships" r:id="rId7" tooltip="Launch Customer Retention Cockpit"/>
          <a:extLst>
            <a:ext uri="{FF2B5EF4-FFF2-40B4-BE49-F238E27FC236}">
              <a16:creationId xmlns:a16="http://schemas.microsoft.com/office/drawing/2014/main" id="{83A71607-9161-2E43-3621-62DF264C793B}"/>
            </a:ext>
          </a:extLst>
        </xdr:cNvPr>
        <xdr:cNvSpPr/>
      </xdr:nvSpPr>
      <xdr:spPr>
        <a:xfrm>
          <a:off x="9626600" y="10541000"/>
          <a:ext cx="2997200" cy="43180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800" b="1">
              <a:solidFill>
                <a:srgbClr val="FFFFFF"/>
              </a:solidFill>
              <a:latin typeface="Segoe UI" panose="020B0502040204020203" pitchFamily="34" charset="0"/>
            </a:rPr>
            <a:t>Launch Customer Retention Cockpit</a:t>
          </a:r>
        </a:p>
      </xdr:txBody>
    </xdr:sp>
    <xdr:clientData/>
  </xdr:twoCellAnchor>
  <xdr:twoCellAnchor>
    <xdr:from>
      <xdr:col>6</xdr:col>
      <xdr:colOff>1206500</xdr:colOff>
      <xdr:row>45</xdr:row>
      <xdr:rowOff>101600</xdr:rowOff>
    </xdr:from>
    <xdr:to>
      <xdr:col>8</xdr:col>
      <xdr:colOff>309880</xdr:colOff>
      <xdr:row>47</xdr:row>
      <xdr:rowOff>167640</xdr:rowOff>
    </xdr:to>
    <xdr:sp macro="" textlink="">
      <xdr:nvSpPr>
        <xdr:cNvPr id="33" name="Btn_Jump_5">
          <a:hlinkClick xmlns:r="http://schemas.openxmlformats.org/officeDocument/2006/relationships" r:id="rId8" tooltip="Launch D&amp;I Cockpit"/>
          <a:extLst>
            <a:ext uri="{FF2B5EF4-FFF2-40B4-BE49-F238E27FC236}">
              <a16:creationId xmlns:a16="http://schemas.microsoft.com/office/drawing/2014/main" id="{22BFFC12-1DB0-E1CC-46C0-45C34F7A1418}"/>
            </a:ext>
          </a:extLst>
        </xdr:cNvPr>
        <xdr:cNvSpPr/>
      </xdr:nvSpPr>
      <xdr:spPr>
        <a:xfrm>
          <a:off x="12750800" y="10541000"/>
          <a:ext cx="2997200" cy="431800"/>
        </a:xfrm>
        <a:prstGeom prst="roundRect">
          <a:avLst/>
        </a:prstGeom>
        <a:solidFill>
          <a:srgbClr val="BE185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800" b="1">
              <a:solidFill>
                <a:srgbClr val="FFFFFF"/>
              </a:solidFill>
              <a:latin typeface="Segoe UI" panose="020B0502040204020203" pitchFamily="34" charset="0"/>
            </a:rPr>
            <a:t>Launch D&amp;I Cockpit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0</xdr:row>
      <xdr:rowOff>203200</xdr:rowOff>
    </xdr:from>
    <xdr:to>
      <xdr:col>19</xdr:col>
      <xdr:colOff>375920</xdr:colOff>
      <xdr:row>3</xdr:row>
      <xdr:rowOff>109220</xdr:rowOff>
    </xdr:to>
    <xdr:sp macro="" textlink="">
      <xdr:nvSpPr>
        <xdr:cNvPr id="2" name="Nav_MasterBar">
          <a:extLst>
            <a:ext uri="{FF2B5EF4-FFF2-40B4-BE49-F238E27FC236}">
              <a16:creationId xmlns:a16="http://schemas.microsoft.com/office/drawing/2014/main" id="{E8FEBE82-725F-28A9-C096-7A080162ADD9}"/>
            </a:ext>
          </a:extLst>
        </xdr:cNvPr>
        <xdr:cNvSpPr/>
      </xdr:nvSpPr>
      <xdr:spPr>
        <a:xfrm>
          <a:off x="304800" y="203200"/>
          <a:ext cx="15417800" cy="660400"/>
        </a:xfrm>
        <a:prstGeom prst="roundRect">
          <a:avLst>
            <a:gd name="adj" fmla="val 12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508000</xdr:colOff>
      <xdr:row>1</xdr:row>
      <xdr:rowOff>66040</xdr:rowOff>
    </xdr:from>
    <xdr:to>
      <xdr:col>1</xdr:col>
      <xdr:colOff>373380</xdr:colOff>
      <xdr:row>2</xdr:row>
      <xdr:rowOff>246380</xdr:rowOff>
    </xdr:to>
    <xdr:pic>
      <xdr:nvPicPr>
        <xdr:cNvPr id="4" name="Nav_PwCLogo">
          <a:extLst>
            <a:ext uri="{FF2B5EF4-FFF2-40B4-BE49-F238E27FC236}">
              <a16:creationId xmlns:a16="http://schemas.microsoft.com/office/drawing/2014/main" id="{6009E15A-6EB9-1C24-EAB9-604CD6FB8B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0" y="317500"/>
          <a:ext cx="673100" cy="431800"/>
        </a:xfrm>
        <a:prstGeom prst="rect">
          <a:avLst/>
        </a:prstGeom>
      </xdr:spPr>
    </xdr:pic>
    <xdr:clientData/>
  </xdr:twoCellAnchor>
  <xdr:twoCellAnchor>
    <xdr:from>
      <xdr:col>1</xdr:col>
      <xdr:colOff>513080</xdr:colOff>
      <xdr:row>1</xdr:row>
      <xdr:rowOff>104140</xdr:rowOff>
    </xdr:from>
    <xdr:to>
      <xdr:col>1</xdr:col>
      <xdr:colOff>525780</xdr:colOff>
      <xdr:row>2</xdr:row>
      <xdr:rowOff>208280</xdr:rowOff>
    </xdr:to>
    <xdr:sp macro="" textlink="">
      <xdr:nvSpPr>
        <xdr:cNvPr id="5" name="Nav_Divider">
          <a:extLst>
            <a:ext uri="{FF2B5EF4-FFF2-40B4-BE49-F238E27FC236}">
              <a16:creationId xmlns:a16="http://schemas.microsoft.com/office/drawing/2014/main" id="{765E5E26-9B40-26BB-1EF4-53BA8C6615D8}"/>
            </a:ext>
          </a:extLst>
        </xdr:cNvPr>
        <xdr:cNvSpPr/>
      </xdr:nvSpPr>
      <xdr:spPr>
        <a:xfrm>
          <a:off x="1320800" y="355600"/>
          <a:ext cx="12700" cy="355600"/>
        </a:xfrm>
        <a:prstGeom prst="rect">
          <a:avLst/>
        </a:prstGeom>
        <a:solidFill>
          <a:srgbClr val="F2F0F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640080</xdr:colOff>
      <xdr:row>1</xdr:row>
      <xdr:rowOff>66040</xdr:rowOff>
    </xdr:from>
    <xdr:to>
      <xdr:col>5</xdr:col>
      <xdr:colOff>76200</xdr:colOff>
      <xdr:row>2</xdr:row>
      <xdr:rowOff>246380</xdr:rowOff>
    </xdr:to>
    <xdr:sp macro="" textlink="">
      <xdr:nvSpPr>
        <xdr:cNvPr id="6" name="Nav_BrandText">
          <a:extLst>
            <a:ext uri="{FF2B5EF4-FFF2-40B4-BE49-F238E27FC236}">
              <a16:creationId xmlns:a16="http://schemas.microsoft.com/office/drawing/2014/main" id="{C39224A5-6232-34BE-ABFB-AB348032A179}"/>
            </a:ext>
          </a:extLst>
        </xdr:cNvPr>
        <xdr:cNvSpPr txBox="1"/>
      </xdr:nvSpPr>
      <xdr:spPr>
        <a:xfrm>
          <a:off x="1447800" y="317500"/>
          <a:ext cx="26670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100" b="1">
              <a:solidFill>
                <a:srgbClr val="1E293B"/>
              </a:solidFill>
              <a:latin typeface="Segoe UI" panose="020B0502040204020203" pitchFamily="34" charset="0"/>
            </a:rPr>
            <a:t>PwC Digital Intelligence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Executive Decision Hub</a:t>
          </a:r>
        </a:p>
      </xdr:txBody>
    </xdr:sp>
    <xdr:clientData/>
  </xdr:twoCellAnchor>
  <xdr:twoCellAnchor>
    <xdr:from>
      <xdr:col>5</xdr:col>
      <xdr:colOff>203200</xdr:colOff>
      <xdr:row>1</xdr:row>
      <xdr:rowOff>104140</xdr:rowOff>
    </xdr:from>
    <xdr:to>
      <xdr:col>6</xdr:col>
      <xdr:colOff>601980</xdr:colOff>
      <xdr:row>2</xdr:row>
      <xdr:rowOff>208280</xdr:rowOff>
    </xdr:to>
    <xdr:sp macro="" textlink="">
      <xdr:nvSpPr>
        <xdr:cNvPr id="7" name="Nav_Tab_Domains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8712A5D-10B6-005D-0371-7F1DE2D29DA8}"/>
            </a:ext>
          </a:extLst>
        </xdr:cNvPr>
        <xdr:cNvSpPr/>
      </xdr:nvSpPr>
      <xdr:spPr>
        <a:xfrm>
          <a:off x="4241800" y="355600"/>
          <a:ext cx="1206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01 Domains</a:t>
          </a:r>
        </a:p>
      </xdr:txBody>
    </xdr:sp>
    <xdr:clientData/>
  </xdr:twoCellAnchor>
  <xdr:twoCellAnchor>
    <xdr:from>
      <xdr:col>6</xdr:col>
      <xdr:colOff>703580</xdr:colOff>
      <xdr:row>1</xdr:row>
      <xdr:rowOff>104140</xdr:rowOff>
    </xdr:from>
    <xdr:to>
      <xdr:col>8</xdr:col>
      <xdr:colOff>358140</xdr:colOff>
      <xdr:row>2</xdr:row>
      <xdr:rowOff>208280</xdr:rowOff>
    </xdr:to>
    <xdr:sp macro="" textlink="">
      <xdr:nvSpPr>
        <xdr:cNvPr id="8" name="Nav_Tab_Catalog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54163CB-5474-754F-A4F9-A6EE4D56BA1E}"/>
            </a:ext>
          </a:extLst>
        </xdr:cNvPr>
        <xdr:cNvSpPr/>
      </xdr:nvSpPr>
      <xdr:spPr>
        <a:xfrm>
          <a:off x="5549900" y="355600"/>
          <a:ext cx="12700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02 Catalog</a:t>
          </a:r>
        </a:p>
      </xdr:txBody>
    </xdr:sp>
    <xdr:clientData/>
  </xdr:twoCellAnchor>
  <xdr:twoCellAnchor>
    <xdr:from>
      <xdr:col>8</xdr:col>
      <xdr:colOff>459740</xdr:colOff>
      <xdr:row>1</xdr:row>
      <xdr:rowOff>104140</xdr:rowOff>
    </xdr:from>
    <xdr:to>
      <xdr:col>10</xdr:col>
      <xdr:colOff>304800</xdr:colOff>
      <xdr:row>2</xdr:row>
      <xdr:rowOff>208280</xdr:rowOff>
    </xdr:to>
    <xdr:sp macro="" textlink="">
      <xdr:nvSpPr>
        <xdr:cNvPr id="9" name="Nav_Tab_CC">
          <a:extLst>
            <a:ext uri="{FF2B5EF4-FFF2-40B4-BE49-F238E27FC236}">
              <a16:creationId xmlns:a16="http://schemas.microsoft.com/office/drawing/2014/main" id="{3F1136A2-F933-2878-3BAC-0E7985DAEFE5}"/>
            </a:ext>
          </a:extLst>
        </xdr:cNvPr>
        <xdr:cNvSpPr/>
      </xdr:nvSpPr>
      <xdr:spPr>
        <a:xfrm>
          <a:off x="6921500" y="355600"/>
          <a:ext cx="1460500" cy="355600"/>
        </a:xfrm>
        <a:prstGeom prst="roundRect">
          <a:avLst>
            <a:gd name="adj" fmla="val 25000"/>
          </a:avLst>
        </a:prstGeom>
        <a:solidFill>
          <a:srgbClr val="A8080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FFFFFF"/>
              </a:solidFill>
              <a:latin typeface="Segoe UI" panose="020B0502040204020203" pitchFamily="34" charset="0"/>
            </a:rPr>
            <a:t>03 Call Center</a:t>
          </a:r>
        </a:p>
      </xdr:txBody>
    </xdr:sp>
    <xdr:clientData/>
  </xdr:twoCellAnchor>
  <xdr:twoCellAnchor>
    <xdr:from>
      <xdr:col>10</xdr:col>
      <xdr:colOff>406400</xdr:colOff>
      <xdr:row>1</xdr:row>
      <xdr:rowOff>104140</xdr:rowOff>
    </xdr:from>
    <xdr:to>
      <xdr:col>12</xdr:col>
      <xdr:colOff>378460</xdr:colOff>
      <xdr:row>2</xdr:row>
      <xdr:rowOff>208280</xdr:rowOff>
    </xdr:to>
    <xdr:sp macro="" textlink="">
      <xdr:nvSpPr>
        <xdr:cNvPr id="10" name="Nav_Tab_CH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15017EA-7C0B-4D5A-959A-9BE250FAD6EE}"/>
            </a:ext>
          </a:extLst>
        </xdr:cNvPr>
        <xdr:cNvSpPr/>
      </xdr:nvSpPr>
      <xdr:spPr>
        <a:xfrm>
          <a:off x="8483600" y="355600"/>
          <a:ext cx="1587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04 Retention Risk</a:t>
          </a:r>
        </a:p>
      </xdr:txBody>
    </xdr:sp>
    <xdr:clientData/>
  </xdr:twoCellAnchor>
  <xdr:twoCellAnchor>
    <xdr:from>
      <xdr:col>12</xdr:col>
      <xdr:colOff>480060</xdr:colOff>
      <xdr:row>1</xdr:row>
      <xdr:rowOff>104140</xdr:rowOff>
    </xdr:from>
    <xdr:to>
      <xdr:col>14</xdr:col>
      <xdr:colOff>388620</xdr:colOff>
      <xdr:row>2</xdr:row>
      <xdr:rowOff>208280</xdr:rowOff>
    </xdr:to>
    <xdr:sp macro="" textlink="">
      <xdr:nvSpPr>
        <xdr:cNvPr id="11" name="Nav_Tab_DI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97120DA-A03F-2215-0254-ABBD27D0B796}"/>
            </a:ext>
          </a:extLst>
        </xdr:cNvPr>
        <xdr:cNvSpPr/>
      </xdr:nvSpPr>
      <xdr:spPr>
        <a:xfrm>
          <a:off x="10172700" y="355600"/>
          <a:ext cx="15240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05 D&amp;I Parity</a:t>
          </a:r>
        </a:p>
      </xdr:txBody>
    </xdr:sp>
    <xdr:clientData/>
  </xdr:twoCellAnchor>
  <xdr:twoCellAnchor>
    <xdr:from>
      <xdr:col>0</xdr:col>
      <xdr:colOff>304800</xdr:colOff>
      <xdr:row>3</xdr:row>
      <xdr:rowOff>210820</xdr:rowOff>
    </xdr:from>
    <xdr:to>
      <xdr:col>13</xdr:col>
      <xdr:colOff>396240</xdr:colOff>
      <xdr:row>6</xdr:row>
      <xdr:rowOff>40640</xdr:rowOff>
    </xdr:to>
    <xdr:sp macro="" textlink="">
      <xdr:nvSpPr>
        <xdr:cNvPr id="15" name="Hero_TitleText">
          <a:extLst>
            <a:ext uri="{FF2B5EF4-FFF2-40B4-BE49-F238E27FC236}">
              <a16:creationId xmlns:a16="http://schemas.microsoft.com/office/drawing/2014/main" id="{63BE80F4-CEE8-6A8D-CC28-36F2BB5096A2}"/>
            </a:ext>
          </a:extLst>
        </xdr:cNvPr>
        <xdr:cNvSpPr txBox="1"/>
      </xdr:nvSpPr>
      <xdr:spPr>
        <a:xfrm>
          <a:off x="304800" y="965200"/>
          <a:ext cx="10591800" cy="584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600" b="1">
              <a:solidFill>
                <a:srgbClr val="1E293B"/>
              </a:solidFill>
              <a:latin typeface="Segoe UI" panose="020B0502040204020203" pitchFamily="34" charset="0"/>
            </a:rPr>
            <a:t>Call Centre Operations &amp; SLA Performance Cockpit</a:t>
          </a:r>
        </a:p>
        <a:p>
          <a:r>
            <a:rPr lang="en-US" sz="900" b="0">
              <a:solidFill>
                <a:srgbClr val="747B8B"/>
              </a:solidFill>
              <a:latin typeface="Segoe UI" panose="020B0502040204020203" pitchFamily="34" charset="0"/>
            </a:rPr>
            <a:t>Operational SLA Monitoring, Queue Abandonment Forensics &amp; Agent Quality Auditing (Q1 2021)</a:t>
          </a:r>
        </a:p>
      </xdr:txBody>
    </xdr:sp>
    <xdr:clientData/>
  </xdr:twoCellAnchor>
  <xdr:twoCellAnchor>
    <xdr:from>
      <xdr:col>13</xdr:col>
      <xdr:colOff>574040</xdr:colOff>
      <xdr:row>4</xdr:row>
      <xdr:rowOff>60960</xdr:rowOff>
    </xdr:from>
    <xdr:to>
      <xdr:col>15</xdr:col>
      <xdr:colOff>508000</xdr:colOff>
      <xdr:row>5</xdr:row>
      <xdr:rowOff>165100</xdr:rowOff>
    </xdr:to>
    <xdr:sp macro="modDataRefresh.RefreshPipelineSynchronously" textlink="">
      <xdr:nvSpPr>
        <xdr:cNvPr id="16" name="Hero_BtnRefresh">
          <a:extLst>
            <a:ext uri="{FF2B5EF4-FFF2-40B4-BE49-F238E27FC236}">
              <a16:creationId xmlns:a16="http://schemas.microsoft.com/office/drawing/2014/main" id="{CFA79D4D-27B6-7D6F-0FC4-5F9CA8E729D2}"/>
            </a:ext>
          </a:extLst>
        </xdr:cNvPr>
        <xdr:cNvSpPr/>
      </xdr:nvSpPr>
      <xdr:spPr>
        <a:xfrm>
          <a:off x="11074400" y="1066800"/>
          <a:ext cx="1549400" cy="355600"/>
        </a:xfrm>
        <a:prstGeom prst="roundRect">
          <a:avLst>
            <a:gd name="adj" fmla="val 25000"/>
          </a:avLst>
        </a:prstGeom>
        <a:solidFill>
          <a:srgbClr val="FFFFFF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A80802"/>
              </a:solidFill>
              <a:latin typeface="Segoe UI" panose="020B0502040204020203" pitchFamily="34" charset="0"/>
            </a:rPr>
            <a:t>Refresh Data</a:t>
          </a:r>
        </a:p>
      </xdr:txBody>
    </xdr:sp>
    <xdr:clientData/>
  </xdr:twoCellAnchor>
  <xdr:twoCellAnchor editAs="oneCell">
    <xdr:from>
      <xdr:col>13</xdr:col>
      <xdr:colOff>701040</xdr:colOff>
      <xdr:row>4</xdr:row>
      <xdr:rowOff>149860</xdr:rowOff>
    </xdr:from>
    <xdr:to>
      <xdr:col>14</xdr:col>
      <xdr:colOff>71120</xdr:colOff>
      <xdr:row>5</xdr:row>
      <xdr:rowOff>76200</xdr:rowOff>
    </xdr:to>
    <xdr:pic>
      <xdr:nvPicPr>
        <xdr:cNvPr id="18" name="Hero_IconRefresh">
          <a:extLst>
            <a:ext uri="{FF2B5EF4-FFF2-40B4-BE49-F238E27FC236}">
              <a16:creationId xmlns:a16="http://schemas.microsoft.com/office/drawing/2014/main" id="{4907913C-8273-3E29-437D-6078FFEEB2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12014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15</xdr:col>
      <xdr:colOff>609600</xdr:colOff>
      <xdr:row>4</xdr:row>
      <xdr:rowOff>60960</xdr:rowOff>
    </xdr:from>
    <xdr:to>
      <xdr:col>17</xdr:col>
      <xdr:colOff>492760</xdr:colOff>
      <xdr:row>5</xdr:row>
      <xdr:rowOff>165100</xdr:rowOff>
    </xdr:to>
    <xdr:sp macro="modFilterController.ClearAllFilters" textlink="">
      <xdr:nvSpPr>
        <xdr:cNvPr id="19" name="Hero_BtnResetSlicers">
          <a:extLst>
            <a:ext uri="{FF2B5EF4-FFF2-40B4-BE49-F238E27FC236}">
              <a16:creationId xmlns:a16="http://schemas.microsoft.com/office/drawing/2014/main" id="{594A3FB2-225A-1E9B-D90A-B3BAE18F6A18}"/>
            </a:ext>
          </a:extLst>
        </xdr:cNvPr>
        <xdr:cNvSpPr/>
      </xdr:nvSpPr>
      <xdr:spPr>
        <a:xfrm>
          <a:off x="12725400" y="1066800"/>
          <a:ext cx="1498600" cy="355600"/>
        </a:xfrm>
        <a:prstGeom prst="roundRect">
          <a:avLst>
            <a:gd name="adj" fmla="val 25000"/>
          </a:avLst>
        </a:prstGeom>
        <a:solidFill>
          <a:srgbClr val="FFFFFF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1E293B"/>
              </a:solidFill>
              <a:latin typeface="Segoe UI" panose="020B0502040204020203" pitchFamily="34" charset="0"/>
            </a:rPr>
            <a:t>Reset Filters</a:t>
          </a:r>
        </a:p>
      </xdr:txBody>
    </xdr:sp>
    <xdr:clientData/>
  </xdr:twoCellAnchor>
  <xdr:twoCellAnchor editAs="oneCell">
    <xdr:from>
      <xdr:col>15</xdr:col>
      <xdr:colOff>736600</xdr:colOff>
      <xdr:row>4</xdr:row>
      <xdr:rowOff>149860</xdr:rowOff>
    </xdr:from>
    <xdr:to>
      <xdr:col>16</xdr:col>
      <xdr:colOff>106680</xdr:colOff>
      <xdr:row>5</xdr:row>
      <xdr:rowOff>76200</xdr:rowOff>
    </xdr:to>
    <xdr:pic>
      <xdr:nvPicPr>
        <xdr:cNvPr id="21" name="Hero_IconReset">
          <a:extLst>
            <a:ext uri="{FF2B5EF4-FFF2-40B4-BE49-F238E27FC236}">
              <a16:creationId xmlns:a16="http://schemas.microsoft.com/office/drawing/2014/main" id="{5B0F1BA0-FD4F-6D0D-BBB8-9604328749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28524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17</xdr:col>
      <xdr:colOff>594360</xdr:colOff>
      <xdr:row>4</xdr:row>
      <xdr:rowOff>60960</xdr:rowOff>
    </xdr:from>
    <xdr:to>
      <xdr:col>19</xdr:col>
      <xdr:colOff>375920</xdr:colOff>
      <xdr:row>5</xdr:row>
      <xdr:rowOff>165100</xdr:rowOff>
    </xdr:to>
    <xdr:sp macro="modExportPDF.ExportExecutiveReport" textlink="">
      <xdr:nvSpPr>
        <xdr:cNvPr id="22" name="Hero_BtnExportPDF">
          <a:extLst>
            <a:ext uri="{FF2B5EF4-FFF2-40B4-BE49-F238E27FC236}">
              <a16:creationId xmlns:a16="http://schemas.microsoft.com/office/drawing/2014/main" id="{20844CFF-1671-A980-8080-E38428F89DC0}"/>
            </a:ext>
          </a:extLst>
        </xdr:cNvPr>
        <xdr:cNvSpPr/>
      </xdr:nvSpPr>
      <xdr:spPr>
        <a:xfrm>
          <a:off x="14325600" y="1066800"/>
          <a:ext cx="1397000" cy="355600"/>
        </a:xfrm>
        <a:prstGeom prst="roundRect">
          <a:avLst>
            <a:gd name="adj" fmla="val 25000"/>
          </a:avLst>
        </a:prstGeom>
        <a:solidFill>
          <a:srgbClr val="1E293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FFFFFF"/>
              </a:solidFill>
              <a:latin typeface="Segoe UI" panose="020B0502040204020203" pitchFamily="34" charset="0"/>
            </a:rPr>
            <a:t>Export PDF</a:t>
          </a:r>
        </a:p>
      </xdr:txBody>
    </xdr:sp>
    <xdr:clientData/>
  </xdr:twoCellAnchor>
  <xdr:twoCellAnchor editAs="oneCell">
    <xdr:from>
      <xdr:col>17</xdr:col>
      <xdr:colOff>721360</xdr:colOff>
      <xdr:row>4</xdr:row>
      <xdr:rowOff>149860</xdr:rowOff>
    </xdr:from>
    <xdr:to>
      <xdr:col>18</xdr:col>
      <xdr:colOff>91440</xdr:colOff>
      <xdr:row>5</xdr:row>
      <xdr:rowOff>76200</xdr:rowOff>
    </xdr:to>
    <xdr:pic>
      <xdr:nvPicPr>
        <xdr:cNvPr id="24" name="Hero_IconPDF">
          <a:extLst>
            <a:ext uri="{FF2B5EF4-FFF2-40B4-BE49-F238E27FC236}">
              <a16:creationId xmlns:a16="http://schemas.microsoft.com/office/drawing/2014/main" id="{12C6340C-300C-E6C6-53FA-F0010DAA6B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144526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0</xdr:col>
      <xdr:colOff>304800</xdr:colOff>
      <xdr:row>6</xdr:row>
      <xdr:rowOff>142240</xdr:rowOff>
    </xdr:from>
    <xdr:to>
      <xdr:col>3</xdr:col>
      <xdr:colOff>802640</xdr:colOff>
      <xdr:row>10</xdr:row>
      <xdr:rowOff>203200</xdr:rowOff>
    </xdr:to>
    <xdr:sp macro="" textlink="">
      <xdr:nvSpPr>
        <xdr:cNvPr id="25" name="Card_CC_TotalDemand">
          <a:extLst>
            <a:ext uri="{FF2B5EF4-FFF2-40B4-BE49-F238E27FC236}">
              <a16:creationId xmlns:a16="http://schemas.microsoft.com/office/drawing/2014/main" id="{2376EF6C-C367-A226-A455-4260696ACCAB}"/>
            </a:ext>
          </a:extLst>
        </xdr:cNvPr>
        <xdr:cNvSpPr/>
      </xdr:nvSpPr>
      <xdr:spPr>
        <a:xfrm>
          <a:off x="3048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E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457200</xdr:colOff>
      <xdr:row>6</xdr:row>
      <xdr:rowOff>205740</xdr:rowOff>
    </xdr:from>
    <xdr:to>
      <xdr:col>3</xdr:col>
      <xdr:colOff>650240</xdr:colOff>
      <xdr:row>6</xdr:row>
      <xdr:rowOff>243840</xdr:rowOff>
    </xdr:to>
    <xdr:sp macro="" textlink="">
      <xdr:nvSpPr>
        <xdr:cNvPr id="26" name="Accent_CC_TotalDemand">
          <a:extLst>
            <a:ext uri="{FF2B5EF4-FFF2-40B4-BE49-F238E27FC236}">
              <a16:creationId xmlns:a16="http://schemas.microsoft.com/office/drawing/2014/main" id="{F640CAC0-3251-72C4-C96C-21B8C59592DA}"/>
            </a:ext>
          </a:extLst>
        </xdr:cNvPr>
        <xdr:cNvSpPr/>
      </xdr:nvSpPr>
      <xdr:spPr>
        <a:xfrm>
          <a:off x="457200" y="1714500"/>
          <a:ext cx="2616200" cy="38100"/>
        </a:xfrm>
        <a:prstGeom prst="roundRect">
          <a:avLst>
            <a:gd name="adj" fmla="val 50000"/>
          </a:avLst>
        </a:prstGeom>
        <a:solidFill>
          <a:srgbClr val="1E293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482600</xdr:colOff>
      <xdr:row>7</xdr:row>
      <xdr:rowOff>17780</xdr:rowOff>
    </xdr:from>
    <xdr:to>
      <xdr:col>3</xdr:col>
      <xdr:colOff>624840</xdr:colOff>
      <xdr:row>7</xdr:row>
      <xdr:rowOff>220980</xdr:rowOff>
    </xdr:to>
    <xdr:sp macro="" textlink="">
      <xdr:nvSpPr>
        <xdr:cNvPr id="27" name="Label_CC_TotalDemand">
          <a:extLst>
            <a:ext uri="{FF2B5EF4-FFF2-40B4-BE49-F238E27FC236}">
              <a16:creationId xmlns:a16="http://schemas.microsoft.com/office/drawing/2014/main" id="{E105F92F-40B3-8DD4-407D-E3EA13DCE99A}"/>
            </a:ext>
          </a:extLst>
        </xdr:cNvPr>
        <xdr:cNvSpPr txBox="1"/>
      </xdr:nvSpPr>
      <xdr:spPr>
        <a:xfrm>
          <a:off x="4826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TOTAL CALL INTAKE</a:t>
          </a:r>
        </a:p>
      </xdr:txBody>
    </xdr:sp>
    <xdr:clientData/>
  </xdr:twoCellAnchor>
  <xdr:twoCellAnchor>
    <xdr:from>
      <xdr:col>0</xdr:col>
      <xdr:colOff>482600</xdr:colOff>
      <xdr:row>7</xdr:row>
      <xdr:rowOff>170180</xdr:rowOff>
    </xdr:from>
    <xdr:to>
      <xdr:col>3</xdr:col>
      <xdr:colOff>624840</xdr:colOff>
      <xdr:row>9</xdr:row>
      <xdr:rowOff>175260</xdr:rowOff>
    </xdr:to>
    <xdr:sp macro="" textlink="'03_CallCenter_Cockpit'!$AA$65">
      <xdr:nvSpPr>
        <xdr:cNvPr id="28" name="Value_CC_TotalDemand">
          <a:extLst>
            <a:ext uri="{FF2B5EF4-FFF2-40B4-BE49-F238E27FC236}">
              <a16:creationId xmlns:a16="http://schemas.microsoft.com/office/drawing/2014/main" id="{D0D112D5-6047-9F33-3C12-AA9A7721E5BC}"/>
            </a:ext>
          </a:extLst>
        </xdr:cNvPr>
        <xdr:cNvSpPr txBox="1"/>
      </xdr:nvSpPr>
      <xdr:spPr>
        <a:xfrm>
          <a:off x="4826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681C29F1-FD22-4DAE-BE51-498735990EB3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5,000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0</xdr:col>
      <xdr:colOff>482600</xdr:colOff>
      <xdr:row>9</xdr:row>
      <xdr:rowOff>149860</xdr:rowOff>
    </xdr:from>
    <xdr:to>
      <xdr:col>3</xdr:col>
      <xdr:colOff>624840</xdr:colOff>
      <xdr:row>10</xdr:row>
      <xdr:rowOff>101600</xdr:rowOff>
    </xdr:to>
    <xdr:sp macro="" textlink="">
      <xdr:nvSpPr>
        <xdr:cNvPr id="29" name="Subtext_CC_TotalDemand">
          <a:extLst>
            <a:ext uri="{FF2B5EF4-FFF2-40B4-BE49-F238E27FC236}">
              <a16:creationId xmlns:a16="http://schemas.microsoft.com/office/drawing/2014/main" id="{F673CACE-C54F-1E19-4A50-62E19408896D}"/>
            </a:ext>
          </a:extLst>
        </xdr:cNvPr>
        <xdr:cNvSpPr txBox="1"/>
      </xdr:nvSpPr>
      <xdr:spPr>
        <a:xfrm>
          <a:off x="4826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EA580C"/>
              </a:solidFill>
              <a:latin typeface="Segoe UI" panose="020B0502040204020203" pitchFamily="34" charset="0"/>
            </a:rPr>
            <a:t>▲ 12.4% vs PY  |  Target Benchmark</a:t>
          </a:r>
        </a:p>
      </xdr:txBody>
    </xdr:sp>
    <xdr:clientData/>
  </xdr:twoCellAnchor>
  <xdr:twoCellAnchor>
    <xdr:from>
      <xdr:col>4</xdr:col>
      <xdr:colOff>198120</xdr:colOff>
      <xdr:row>6</xdr:row>
      <xdr:rowOff>142240</xdr:rowOff>
    </xdr:from>
    <xdr:to>
      <xdr:col>7</xdr:col>
      <xdr:colOff>695960</xdr:colOff>
      <xdr:row>10</xdr:row>
      <xdr:rowOff>203200</xdr:rowOff>
    </xdr:to>
    <xdr:sp macro="" textlink="">
      <xdr:nvSpPr>
        <xdr:cNvPr id="30" name="Card_CC_Answered">
          <a:extLst>
            <a:ext uri="{FF2B5EF4-FFF2-40B4-BE49-F238E27FC236}">
              <a16:creationId xmlns:a16="http://schemas.microsoft.com/office/drawing/2014/main" id="{71CEC559-A6D3-7216-0671-DB8F32F37D6D}"/>
            </a:ext>
          </a:extLst>
        </xdr:cNvPr>
        <xdr:cNvSpPr/>
      </xdr:nvSpPr>
      <xdr:spPr>
        <a:xfrm>
          <a:off x="34290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E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350520</xdr:colOff>
      <xdr:row>6</xdr:row>
      <xdr:rowOff>205740</xdr:rowOff>
    </xdr:from>
    <xdr:to>
      <xdr:col>7</xdr:col>
      <xdr:colOff>543560</xdr:colOff>
      <xdr:row>6</xdr:row>
      <xdr:rowOff>243840</xdr:rowOff>
    </xdr:to>
    <xdr:sp macro="" textlink="">
      <xdr:nvSpPr>
        <xdr:cNvPr id="31" name="Accent_CC_Answered">
          <a:extLst>
            <a:ext uri="{FF2B5EF4-FFF2-40B4-BE49-F238E27FC236}">
              <a16:creationId xmlns:a16="http://schemas.microsoft.com/office/drawing/2014/main" id="{FD6DEDE5-2875-E161-FB15-5D4C799912C3}"/>
            </a:ext>
          </a:extLst>
        </xdr:cNvPr>
        <xdr:cNvSpPr/>
      </xdr:nvSpPr>
      <xdr:spPr>
        <a:xfrm>
          <a:off x="3581400" y="1714500"/>
          <a:ext cx="2616200" cy="38100"/>
        </a:xfrm>
        <a:prstGeom prst="roundRect">
          <a:avLst>
            <a:gd name="adj" fmla="val 50000"/>
          </a:avLst>
        </a:prstGeom>
        <a:solidFill>
          <a:srgbClr val="05964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375920</xdr:colOff>
      <xdr:row>7</xdr:row>
      <xdr:rowOff>17780</xdr:rowOff>
    </xdr:from>
    <xdr:to>
      <xdr:col>7</xdr:col>
      <xdr:colOff>518160</xdr:colOff>
      <xdr:row>7</xdr:row>
      <xdr:rowOff>220980</xdr:rowOff>
    </xdr:to>
    <xdr:sp macro="" textlink="">
      <xdr:nvSpPr>
        <xdr:cNvPr id="32" name="Label_CC_Answered">
          <a:extLst>
            <a:ext uri="{FF2B5EF4-FFF2-40B4-BE49-F238E27FC236}">
              <a16:creationId xmlns:a16="http://schemas.microsoft.com/office/drawing/2014/main" id="{49747969-6ADB-BDB4-2E0C-6F5C788D26DD}"/>
            </a:ext>
          </a:extLst>
        </xdr:cNvPr>
        <xdr:cNvSpPr txBox="1"/>
      </xdr:nvSpPr>
      <xdr:spPr>
        <a:xfrm>
          <a:off x="36068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OPERATIONAL ANSWER RATE</a:t>
          </a:r>
        </a:p>
      </xdr:txBody>
    </xdr:sp>
    <xdr:clientData/>
  </xdr:twoCellAnchor>
  <xdr:twoCellAnchor>
    <xdr:from>
      <xdr:col>4</xdr:col>
      <xdr:colOff>375920</xdr:colOff>
      <xdr:row>7</xdr:row>
      <xdr:rowOff>170180</xdr:rowOff>
    </xdr:from>
    <xdr:to>
      <xdr:col>7</xdr:col>
      <xdr:colOff>518160</xdr:colOff>
      <xdr:row>9</xdr:row>
      <xdr:rowOff>175260</xdr:rowOff>
    </xdr:to>
    <xdr:sp macro="" textlink="'03_CallCenter_Cockpit'!$AB$65">
      <xdr:nvSpPr>
        <xdr:cNvPr id="33" name="Value_CC_Answered">
          <a:extLst>
            <a:ext uri="{FF2B5EF4-FFF2-40B4-BE49-F238E27FC236}">
              <a16:creationId xmlns:a16="http://schemas.microsoft.com/office/drawing/2014/main" id="{C2858F74-1830-0C8B-209B-39A72F19E3C1}"/>
            </a:ext>
          </a:extLst>
        </xdr:cNvPr>
        <xdr:cNvSpPr txBox="1"/>
      </xdr:nvSpPr>
      <xdr:spPr>
        <a:xfrm>
          <a:off x="36068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4DCA0874-04E2-40ED-952A-ABC379410563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81.08%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4</xdr:col>
      <xdr:colOff>375920</xdr:colOff>
      <xdr:row>9</xdr:row>
      <xdr:rowOff>149860</xdr:rowOff>
    </xdr:from>
    <xdr:to>
      <xdr:col>7</xdr:col>
      <xdr:colOff>518160</xdr:colOff>
      <xdr:row>10</xdr:row>
      <xdr:rowOff>101600</xdr:rowOff>
    </xdr:to>
    <xdr:sp macro="" textlink="">
      <xdr:nvSpPr>
        <xdr:cNvPr id="34" name="Subtext_CC_Answered">
          <a:extLst>
            <a:ext uri="{FF2B5EF4-FFF2-40B4-BE49-F238E27FC236}">
              <a16:creationId xmlns:a16="http://schemas.microsoft.com/office/drawing/2014/main" id="{16E50786-0CC2-35D7-0CAA-C030307568B5}"/>
            </a:ext>
          </a:extLst>
        </xdr:cNvPr>
        <xdr:cNvSpPr txBox="1"/>
      </xdr:nvSpPr>
      <xdr:spPr>
        <a:xfrm>
          <a:off x="36068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16A34A"/>
              </a:solidFill>
              <a:latin typeface="Segoe UI" panose="020B0502040204020203" pitchFamily="34" charset="0"/>
            </a:rPr>
            <a:t>▲ 11.8% vs PY  |  Target Benchmark</a:t>
          </a:r>
        </a:p>
      </xdr:txBody>
    </xdr:sp>
    <xdr:clientData/>
  </xdr:twoCellAnchor>
  <xdr:twoCellAnchor>
    <xdr:from>
      <xdr:col>8</xdr:col>
      <xdr:colOff>91440</xdr:colOff>
      <xdr:row>6</xdr:row>
      <xdr:rowOff>142240</xdr:rowOff>
    </xdr:from>
    <xdr:to>
      <xdr:col>11</xdr:col>
      <xdr:colOff>589280</xdr:colOff>
      <xdr:row>10</xdr:row>
      <xdr:rowOff>203200</xdr:rowOff>
    </xdr:to>
    <xdr:sp macro="" textlink="">
      <xdr:nvSpPr>
        <xdr:cNvPr id="35" name="Card_CC_Abandoned">
          <a:extLst>
            <a:ext uri="{FF2B5EF4-FFF2-40B4-BE49-F238E27FC236}">
              <a16:creationId xmlns:a16="http://schemas.microsoft.com/office/drawing/2014/main" id="{3446024A-ABD2-6F35-7D2E-F36DB13A776B}"/>
            </a:ext>
          </a:extLst>
        </xdr:cNvPr>
        <xdr:cNvSpPr/>
      </xdr:nvSpPr>
      <xdr:spPr>
        <a:xfrm>
          <a:off x="65532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E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243840</xdr:colOff>
      <xdr:row>6</xdr:row>
      <xdr:rowOff>205740</xdr:rowOff>
    </xdr:from>
    <xdr:to>
      <xdr:col>11</xdr:col>
      <xdr:colOff>436880</xdr:colOff>
      <xdr:row>6</xdr:row>
      <xdr:rowOff>243840</xdr:rowOff>
    </xdr:to>
    <xdr:sp macro="" textlink="">
      <xdr:nvSpPr>
        <xdr:cNvPr id="36" name="Accent_CC_Abandoned">
          <a:extLst>
            <a:ext uri="{FF2B5EF4-FFF2-40B4-BE49-F238E27FC236}">
              <a16:creationId xmlns:a16="http://schemas.microsoft.com/office/drawing/2014/main" id="{C180FE21-54B0-D10D-59EA-5F85947E698F}"/>
            </a:ext>
          </a:extLst>
        </xdr:cNvPr>
        <xdr:cNvSpPr/>
      </xdr:nvSpPr>
      <xdr:spPr>
        <a:xfrm>
          <a:off x="6705600" y="1714500"/>
          <a:ext cx="2616200" cy="38100"/>
        </a:xfrm>
        <a:prstGeom prst="roundRect">
          <a:avLst>
            <a:gd name="adj" fmla="val 50000"/>
          </a:avLst>
        </a:prstGeom>
        <a:solidFill>
          <a:srgbClr val="DC262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269240</xdr:colOff>
      <xdr:row>7</xdr:row>
      <xdr:rowOff>17780</xdr:rowOff>
    </xdr:from>
    <xdr:to>
      <xdr:col>11</xdr:col>
      <xdr:colOff>411480</xdr:colOff>
      <xdr:row>7</xdr:row>
      <xdr:rowOff>220980</xdr:rowOff>
    </xdr:to>
    <xdr:sp macro="" textlink="">
      <xdr:nvSpPr>
        <xdr:cNvPr id="37" name="Label_CC_Abandoned">
          <a:extLst>
            <a:ext uri="{FF2B5EF4-FFF2-40B4-BE49-F238E27FC236}">
              <a16:creationId xmlns:a16="http://schemas.microsoft.com/office/drawing/2014/main" id="{74699B55-DD62-CCE9-D822-18628DD62E11}"/>
            </a:ext>
          </a:extLst>
        </xdr:cNvPr>
        <xdr:cNvSpPr txBox="1"/>
      </xdr:nvSpPr>
      <xdr:spPr>
        <a:xfrm>
          <a:off x="67310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QUEUE ABANDONMENT RATE</a:t>
          </a:r>
        </a:p>
      </xdr:txBody>
    </xdr:sp>
    <xdr:clientData/>
  </xdr:twoCellAnchor>
  <xdr:twoCellAnchor>
    <xdr:from>
      <xdr:col>8</xdr:col>
      <xdr:colOff>269240</xdr:colOff>
      <xdr:row>7</xdr:row>
      <xdr:rowOff>170180</xdr:rowOff>
    </xdr:from>
    <xdr:to>
      <xdr:col>11</xdr:col>
      <xdr:colOff>411480</xdr:colOff>
      <xdr:row>9</xdr:row>
      <xdr:rowOff>175260</xdr:rowOff>
    </xdr:to>
    <xdr:sp macro="" textlink="'03_CallCenter_Cockpit'!$AC$65">
      <xdr:nvSpPr>
        <xdr:cNvPr id="38" name="Value_CC_Abandoned">
          <a:extLst>
            <a:ext uri="{FF2B5EF4-FFF2-40B4-BE49-F238E27FC236}">
              <a16:creationId xmlns:a16="http://schemas.microsoft.com/office/drawing/2014/main" id="{6D30F97C-7E5A-920E-D3F9-79779944A0D4}"/>
            </a:ext>
          </a:extLst>
        </xdr:cNvPr>
        <xdr:cNvSpPr txBox="1"/>
      </xdr:nvSpPr>
      <xdr:spPr>
        <a:xfrm>
          <a:off x="67310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CC849E09-9275-4E2C-8AED-1E17D1FEDF62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18.92%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8</xdr:col>
      <xdr:colOff>269240</xdr:colOff>
      <xdr:row>9</xdr:row>
      <xdr:rowOff>149860</xdr:rowOff>
    </xdr:from>
    <xdr:to>
      <xdr:col>11</xdr:col>
      <xdr:colOff>411480</xdr:colOff>
      <xdr:row>10</xdr:row>
      <xdr:rowOff>101600</xdr:rowOff>
    </xdr:to>
    <xdr:sp macro="" textlink="">
      <xdr:nvSpPr>
        <xdr:cNvPr id="39" name="Subtext_CC_Abandoned">
          <a:extLst>
            <a:ext uri="{FF2B5EF4-FFF2-40B4-BE49-F238E27FC236}">
              <a16:creationId xmlns:a16="http://schemas.microsoft.com/office/drawing/2014/main" id="{491703E8-F9CE-B6D4-8ADA-6213E800EEDA}"/>
            </a:ext>
          </a:extLst>
        </xdr:cNvPr>
        <xdr:cNvSpPr txBox="1"/>
      </xdr:nvSpPr>
      <xdr:spPr>
        <a:xfrm>
          <a:off x="67310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DC2626"/>
              </a:solidFill>
              <a:latin typeface="Segoe UI" panose="020B0502040204020203" pitchFamily="34" charset="0"/>
            </a:rPr>
            <a:t>▲ 18.7% vs PY  |  Target Benchmark</a:t>
          </a:r>
        </a:p>
      </xdr:txBody>
    </xdr:sp>
    <xdr:clientData/>
  </xdr:twoCellAnchor>
  <xdr:twoCellAnchor>
    <xdr:from>
      <xdr:col>11</xdr:col>
      <xdr:colOff>792480</xdr:colOff>
      <xdr:row>6</xdr:row>
      <xdr:rowOff>142240</xdr:rowOff>
    </xdr:from>
    <xdr:to>
      <xdr:col>15</xdr:col>
      <xdr:colOff>482600</xdr:colOff>
      <xdr:row>10</xdr:row>
      <xdr:rowOff>203200</xdr:rowOff>
    </xdr:to>
    <xdr:sp macro="" textlink="">
      <xdr:nvSpPr>
        <xdr:cNvPr id="40" name="Card_CC_ASA">
          <a:extLst>
            <a:ext uri="{FF2B5EF4-FFF2-40B4-BE49-F238E27FC236}">
              <a16:creationId xmlns:a16="http://schemas.microsoft.com/office/drawing/2014/main" id="{6CBAF67C-7DFB-459E-3B75-550362C8925E}"/>
            </a:ext>
          </a:extLst>
        </xdr:cNvPr>
        <xdr:cNvSpPr/>
      </xdr:nvSpPr>
      <xdr:spPr>
        <a:xfrm>
          <a:off x="96774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E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137160</xdr:colOff>
      <xdr:row>6</xdr:row>
      <xdr:rowOff>205740</xdr:rowOff>
    </xdr:from>
    <xdr:to>
      <xdr:col>15</xdr:col>
      <xdr:colOff>330200</xdr:colOff>
      <xdr:row>6</xdr:row>
      <xdr:rowOff>243840</xdr:rowOff>
    </xdr:to>
    <xdr:sp macro="" textlink="">
      <xdr:nvSpPr>
        <xdr:cNvPr id="41" name="Accent_CC_ASA">
          <a:extLst>
            <a:ext uri="{FF2B5EF4-FFF2-40B4-BE49-F238E27FC236}">
              <a16:creationId xmlns:a16="http://schemas.microsoft.com/office/drawing/2014/main" id="{934801E6-A677-F9B4-4B1B-B08F664596BE}"/>
            </a:ext>
          </a:extLst>
        </xdr:cNvPr>
        <xdr:cNvSpPr/>
      </xdr:nvSpPr>
      <xdr:spPr>
        <a:xfrm>
          <a:off x="9829800" y="1714500"/>
          <a:ext cx="2616200" cy="38100"/>
        </a:xfrm>
        <a:prstGeom prst="roundRect">
          <a:avLst>
            <a:gd name="adj" fmla="val 50000"/>
          </a:avLst>
        </a:prstGeom>
        <a:solidFill>
          <a:srgbClr val="79700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162560</xdr:colOff>
      <xdr:row>7</xdr:row>
      <xdr:rowOff>17780</xdr:rowOff>
    </xdr:from>
    <xdr:to>
      <xdr:col>15</xdr:col>
      <xdr:colOff>304800</xdr:colOff>
      <xdr:row>7</xdr:row>
      <xdr:rowOff>220980</xdr:rowOff>
    </xdr:to>
    <xdr:sp macro="" textlink="">
      <xdr:nvSpPr>
        <xdr:cNvPr id="42" name="Label_CC_ASA">
          <a:extLst>
            <a:ext uri="{FF2B5EF4-FFF2-40B4-BE49-F238E27FC236}">
              <a16:creationId xmlns:a16="http://schemas.microsoft.com/office/drawing/2014/main" id="{03F1E222-ABBC-AEC0-F76E-5D4273C9F965}"/>
            </a:ext>
          </a:extLst>
        </xdr:cNvPr>
        <xdr:cNvSpPr txBox="1"/>
      </xdr:nvSpPr>
      <xdr:spPr>
        <a:xfrm>
          <a:off x="98552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AVG SPEED OF ANSWER</a:t>
          </a:r>
        </a:p>
      </xdr:txBody>
    </xdr:sp>
    <xdr:clientData/>
  </xdr:twoCellAnchor>
  <xdr:twoCellAnchor>
    <xdr:from>
      <xdr:col>12</xdr:col>
      <xdr:colOff>162560</xdr:colOff>
      <xdr:row>7</xdr:row>
      <xdr:rowOff>170180</xdr:rowOff>
    </xdr:from>
    <xdr:to>
      <xdr:col>15</xdr:col>
      <xdr:colOff>304800</xdr:colOff>
      <xdr:row>9</xdr:row>
      <xdr:rowOff>175260</xdr:rowOff>
    </xdr:to>
    <xdr:sp macro="" textlink="'03_CallCenter_Cockpit'!$AD$65">
      <xdr:nvSpPr>
        <xdr:cNvPr id="43" name="Value_CC_ASA">
          <a:extLst>
            <a:ext uri="{FF2B5EF4-FFF2-40B4-BE49-F238E27FC236}">
              <a16:creationId xmlns:a16="http://schemas.microsoft.com/office/drawing/2014/main" id="{6FA92D13-0A26-6654-7EE8-75777335CEF4}"/>
            </a:ext>
          </a:extLst>
        </xdr:cNvPr>
        <xdr:cNvSpPr txBox="1"/>
      </xdr:nvSpPr>
      <xdr:spPr>
        <a:xfrm>
          <a:off x="98552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EA02456C-2AD1-48B0-89AF-835BA77212EE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67.5 s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12</xdr:col>
      <xdr:colOff>162560</xdr:colOff>
      <xdr:row>9</xdr:row>
      <xdr:rowOff>149860</xdr:rowOff>
    </xdr:from>
    <xdr:to>
      <xdr:col>15</xdr:col>
      <xdr:colOff>304800</xdr:colOff>
      <xdr:row>10</xdr:row>
      <xdr:rowOff>101600</xdr:rowOff>
    </xdr:to>
    <xdr:sp macro="" textlink="">
      <xdr:nvSpPr>
        <xdr:cNvPr id="44" name="Subtext_CC_ASA">
          <a:extLst>
            <a:ext uri="{FF2B5EF4-FFF2-40B4-BE49-F238E27FC236}">
              <a16:creationId xmlns:a16="http://schemas.microsoft.com/office/drawing/2014/main" id="{0EB4BCB9-442A-ED34-2E80-8BD66A370391}"/>
            </a:ext>
          </a:extLst>
        </xdr:cNvPr>
        <xdr:cNvSpPr txBox="1"/>
      </xdr:nvSpPr>
      <xdr:spPr>
        <a:xfrm>
          <a:off x="98552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D97706"/>
              </a:solidFill>
              <a:latin typeface="Segoe UI" panose="020B0502040204020203" pitchFamily="34" charset="0"/>
            </a:rPr>
            <a:t>▼ 3.4% vs PY  |  Target Benchmark</a:t>
          </a:r>
        </a:p>
      </xdr:txBody>
    </xdr:sp>
    <xdr:clientData/>
  </xdr:twoCellAnchor>
  <xdr:twoCellAnchor>
    <xdr:from>
      <xdr:col>15</xdr:col>
      <xdr:colOff>685800</xdr:colOff>
      <xdr:row>6</xdr:row>
      <xdr:rowOff>142240</xdr:rowOff>
    </xdr:from>
    <xdr:to>
      <xdr:col>19</xdr:col>
      <xdr:colOff>375920</xdr:colOff>
      <xdr:row>10</xdr:row>
      <xdr:rowOff>203200</xdr:rowOff>
    </xdr:to>
    <xdr:sp macro="" textlink="">
      <xdr:nvSpPr>
        <xdr:cNvPr id="45" name="Card_CC_CSAT">
          <a:extLst>
            <a:ext uri="{FF2B5EF4-FFF2-40B4-BE49-F238E27FC236}">
              <a16:creationId xmlns:a16="http://schemas.microsoft.com/office/drawing/2014/main" id="{9DFD5211-2187-8283-B6F2-C96FEAF5C164}"/>
            </a:ext>
          </a:extLst>
        </xdr:cNvPr>
        <xdr:cNvSpPr/>
      </xdr:nvSpPr>
      <xdr:spPr>
        <a:xfrm>
          <a:off x="128016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E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30480</xdr:colOff>
      <xdr:row>6</xdr:row>
      <xdr:rowOff>205740</xdr:rowOff>
    </xdr:from>
    <xdr:to>
      <xdr:col>19</xdr:col>
      <xdr:colOff>223520</xdr:colOff>
      <xdr:row>6</xdr:row>
      <xdr:rowOff>243840</xdr:rowOff>
    </xdr:to>
    <xdr:sp macro="" textlink="">
      <xdr:nvSpPr>
        <xdr:cNvPr id="46" name="Accent_CC_CSAT">
          <a:extLst>
            <a:ext uri="{FF2B5EF4-FFF2-40B4-BE49-F238E27FC236}">
              <a16:creationId xmlns:a16="http://schemas.microsoft.com/office/drawing/2014/main" id="{5D6AB20A-DE86-5C61-C370-33AB697C5925}"/>
            </a:ext>
          </a:extLst>
        </xdr:cNvPr>
        <xdr:cNvSpPr/>
      </xdr:nvSpPr>
      <xdr:spPr>
        <a:xfrm>
          <a:off x="12954000" y="1714500"/>
          <a:ext cx="2616200" cy="38100"/>
        </a:xfrm>
        <a:prstGeom prst="roundRect">
          <a:avLst>
            <a:gd name="adj" fmla="val 50000"/>
          </a:avLst>
        </a:prstGeom>
        <a:solidFill>
          <a:srgbClr val="A8080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55880</xdr:colOff>
      <xdr:row>7</xdr:row>
      <xdr:rowOff>17780</xdr:rowOff>
    </xdr:from>
    <xdr:to>
      <xdr:col>19</xdr:col>
      <xdr:colOff>198120</xdr:colOff>
      <xdr:row>7</xdr:row>
      <xdr:rowOff>220980</xdr:rowOff>
    </xdr:to>
    <xdr:sp macro="" textlink="">
      <xdr:nvSpPr>
        <xdr:cNvPr id="47" name="Label_CC_CSAT">
          <a:extLst>
            <a:ext uri="{FF2B5EF4-FFF2-40B4-BE49-F238E27FC236}">
              <a16:creationId xmlns:a16="http://schemas.microsoft.com/office/drawing/2014/main" id="{E387140A-E762-FC9D-EC2B-613756000C84}"/>
            </a:ext>
          </a:extLst>
        </xdr:cNvPr>
        <xdr:cNvSpPr txBox="1"/>
      </xdr:nvSpPr>
      <xdr:spPr>
        <a:xfrm>
          <a:off x="129794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AVERAGE CSAT RATING</a:t>
          </a:r>
        </a:p>
      </xdr:txBody>
    </xdr:sp>
    <xdr:clientData/>
  </xdr:twoCellAnchor>
  <xdr:twoCellAnchor>
    <xdr:from>
      <xdr:col>16</xdr:col>
      <xdr:colOff>55880</xdr:colOff>
      <xdr:row>7</xdr:row>
      <xdr:rowOff>170180</xdr:rowOff>
    </xdr:from>
    <xdr:to>
      <xdr:col>19</xdr:col>
      <xdr:colOff>198120</xdr:colOff>
      <xdr:row>9</xdr:row>
      <xdr:rowOff>175260</xdr:rowOff>
    </xdr:to>
    <xdr:sp macro="" textlink="'03_CallCenter_Cockpit'!$AE$65">
      <xdr:nvSpPr>
        <xdr:cNvPr id="48" name="Value_CC_CSAT">
          <a:extLst>
            <a:ext uri="{FF2B5EF4-FFF2-40B4-BE49-F238E27FC236}">
              <a16:creationId xmlns:a16="http://schemas.microsoft.com/office/drawing/2014/main" id="{DE0AD06F-D147-B5D1-8A6D-7B8405E34C85}"/>
            </a:ext>
          </a:extLst>
        </xdr:cNvPr>
        <xdr:cNvSpPr txBox="1"/>
      </xdr:nvSpPr>
      <xdr:spPr>
        <a:xfrm>
          <a:off x="129794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7473F920-FE74-41FD-8D42-B7C8D0748E1F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3.40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16</xdr:col>
      <xdr:colOff>55880</xdr:colOff>
      <xdr:row>9</xdr:row>
      <xdr:rowOff>149860</xdr:rowOff>
    </xdr:from>
    <xdr:to>
      <xdr:col>19</xdr:col>
      <xdr:colOff>198120</xdr:colOff>
      <xdr:row>10</xdr:row>
      <xdr:rowOff>101600</xdr:rowOff>
    </xdr:to>
    <xdr:sp macro="" textlink="">
      <xdr:nvSpPr>
        <xdr:cNvPr id="49" name="Subtext_CC_CSAT">
          <a:extLst>
            <a:ext uri="{FF2B5EF4-FFF2-40B4-BE49-F238E27FC236}">
              <a16:creationId xmlns:a16="http://schemas.microsoft.com/office/drawing/2014/main" id="{78646C12-A438-CEF2-D572-E6079180BF5D}"/>
            </a:ext>
          </a:extLst>
        </xdr:cNvPr>
        <xdr:cNvSpPr txBox="1"/>
      </xdr:nvSpPr>
      <xdr:spPr>
        <a:xfrm>
          <a:off x="129794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2563EB"/>
              </a:solidFill>
              <a:latin typeface="Segoe UI" panose="020B0502040204020203" pitchFamily="34" charset="0"/>
            </a:rPr>
            <a:t>▲ 0.3 vs PY  |  Target Benchmark</a:t>
          </a:r>
        </a:p>
      </xdr:txBody>
    </xdr:sp>
    <xdr:clientData/>
  </xdr:twoCellAnchor>
  <xdr:twoCellAnchor>
    <xdr:from>
      <xdr:col>0</xdr:col>
      <xdr:colOff>304800</xdr:colOff>
      <xdr:row>11</xdr:row>
      <xdr:rowOff>104140</xdr:rowOff>
    </xdr:from>
    <xdr:to>
      <xdr:col>3</xdr:col>
      <xdr:colOff>802640</xdr:colOff>
      <xdr:row>39</xdr:row>
      <xdr:rowOff>99060</xdr:rowOff>
    </xdr:to>
    <xdr:sp macro="" textlink="">
      <xdr:nvSpPr>
        <xdr:cNvPr id="50" name="Panel_CC_Slicers">
          <a:extLst>
            <a:ext uri="{FF2B5EF4-FFF2-40B4-BE49-F238E27FC236}">
              <a16:creationId xmlns:a16="http://schemas.microsoft.com/office/drawing/2014/main" id="{5964F01C-D867-96AA-DE75-B4216B1B5DBA}"/>
            </a:ext>
          </a:extLst>
        </xdr:cNvPr>
        <xdr:cNvSpPr/>
      </xdr:nvSpPr>
      <xdr:spPr>
        <a:xfrm>
          <a:off x="304800" y="2870200"/>
          <a:ext cx="2921000" cy="7035800"/>
        </a:xfrm>
        <a:prstGeom prst="roundRect">
          <a:avLst>
            <a:gd name="adj" fmla="val 5000"/>
          </a:avLst>
        </a:prstGeom>
        <a:solidFill>
          <a:srgbClr val="182234"/>
        </a:solidFill>
        <a:ln w="12700">
          <a:solidFill>
            <a:srgbClr val="334155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482600</xdr:colOff>
      <xdr:row>12</xdr:row>
      <xdr:rowOff>5080</xdr:rowOff>
    </xdr:from>
    <xdr:to>
      <xdr:col>3</xdr:col>
      <xdr:colOff>624840</xdr:colOff>
      <xdr:row>13</xdr:row>
      <xdr:rowOff>210820</xdr:rowOff>
    </xdr:to>
    <xdr:sp macro="" textlink="">
      <xdr:nvSpPr>
        <xdr:cNvPr id="51" name="Header_CC_Slicers">
          <a:extLst>
            <a:ext uri="{FF2B5EF4-FFF2-40B4-BE49-F238E27FC236}">
              <a16:creationId xmlns:a16="http://schemas.microsoft.com/office/drawing/2014/main" id="{EBFCD4FF-05F8-B8A6-DF62-E8F101690FB4}"/>
            </a:ext>
          </a:extLst>
        </xdr:cNvPr>
        <xdr:cNvSpPr txBox="1"/>
      </xdr:nvSpPr>
      <xdr:spPr>
        <a:xfrm>
          <a:off x="482600" y="3022600"/>
          <a:ext cx="25654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00" b="1">
              <a:solidFill>
                <a:srgbClr val="FFFFFF"/>
              </a:solidFill>
              <a:latin typeface="Segoe UI" panose="020B0502040204020203" pitchFamily="34" charset="0"/>
            </a:rPr>
            <a:t>  FILTERS</a:t>
          </a:r>
        </a:p>
      </xdr:txBody>
    </xdr:sp>
    <xdr:clientData/>
  </xdr:twoCellAnchor>
  <xdr:twoCellAnchor>
    <xdr:from>
      <xdr:col>0</xdr:col>
      <xdr:colOff>457200</xdr:colOff>
      <xdr:row>14</xdr:row>
      <xdr:rowOff>35560</xdr:rowOff>
    </xdr:from>
    <xdr:to>
      <xdr:col>3</xdr:col>
      <xdr:colOff>650240</xdr:colOff>
      <xdr:row>21</xdr:row>
      <xdr:rowOff>116840</xdr:rowOff>
    </xdr:to>
    <xdr:sp macro="" textlink="">
      <xdr:nvSpPr>
        <xdr:cNvPr id="52" name="Slot1_CC_Slicers">
          <a:extLst>
            <a:ext uri="{FF2B5EF4-FFF2-40B4-BE49-F238E27FC236}">
              <a16:creationId xmlns:a16="http://schemas.microsoft.com/office/drawing/2014/main" id="{33942FA0-A567-024C-50EB-5316EA0860F0}"/>
            </a:ext>
          </a:extLst>
        </xdr:cNvPr>
        <xdr:cNvSpPr/>
      </xdr:nvSpPr>
      <xdr:spPr>
        <a:xfrm>
          <a:off x="457200" y="3556000"/>
          <a:ext cx="2616200" cy="1841500"/>
        </a:xfrm>
        <a:prstGeom prst="roundRect">
          <a:avLst>
            <a:gd name="adj" fmla="val 6000"/>
          </a:avLst>
        </a:prstGeom>
        <a:solidFill>
          <a:srgbClr val="1E293B"/>
        </a:solidFill>
        <a:ln w="9525">
          <a:solidFill>
            <a:srgbClr val="334155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1: Date Period (Month)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22</xdr:row>
      <xdr:rowOff>5080</xdr:rowOff>
    </xdr:from>
    <xdr:to>
      <xdr:col>3</xdr:col>
      <xdr:colOff>650240</xdr:colOff>
      <xdr:row>29</xdr:row>
      <xdr:rowOff>86360</xdr:rowOff>
    </xdr:to>
    <xdr:sp macro="" textlink="">
      <xdr:nvSpPr>
        <xdr:cNvPr id="53" name="Slot2_CC_Slicers">
          <a:extLst>
            <a:ext uri="{FF2B5EF4-FFF2-40B4-BE49-F238E27FC236}">
              <a16:creationId xmlns:a16="http://schemas.microsoft.com/office/drawing/2014/main" id="{A406D525-5BB2-C789-1201-72973AE175F1}"/>
            </a:ext>
          </a:extLst>
        </xdr:cNvPr>
        <xdr:cNvSpPr/>
      </xdr:nvSpPr>
      <xdr:spPr>
        <a:xfrm>
          <a:off x="457200" y="5537200"/>
          <a:ext cx="2616200" cy="1841500"/>
        </a:xfrm>
        <a:prstGeom prst="roundRect">
          <a:avLst>
            <a:gd name="adj" fmla="val 6000"/>
          </a:avLst>
        </a:prstGeom>
        <a:solidFill>
          <a:srgbClr val="1E293B"/>
        </a:solidFill>
        <a:ln w="9525">
          <a:solidFill>
            <a:srgbClr val="334155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2: Inquiry Topic Tier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29</xdr:row>
      <xdr:rowOff>226060</xdr:rowOff>
    </xdr:from>
    <xdr:to>
      <xdr:col>3</xdr:col>
      <xdr:colOff>650240</xdr:colOff>
      <xdr:row>36</xdr:row>
      <xdr:rowOff>180340</xdr:rowOff>
    </xdr:to>
    <xdr:sp macro="" textlink="">
      <xdr:nvSpPr>
        <xdr:cNvPr id="54" name="Slot3_CC_Slicers">
          <a:extLst>
            <a:ext uri="{FF2B5EF4-FFF2-40B4-BE49-F238E27FC236}">
              <a16:creationId xmlns:a16="http://schemas.microsoft.com/office/drawing/2014/main" id="{3C5BA3A2-1056-6B46-8356-14D170851CB6}"/>
            </a:ext>
          </a:extLst>
        </xdr:cNvPr>
        <xdr:cNvSpPr/>
      </xdr:nvSpPr>
      <xdr:spPr>
        <a:xfrm>
          <a:off x="457200" y="7518400"/>
          <a:ext cx="2616200" cy="1714500"/>
        </a:xfrm>
        <a:prstGeom prst="roundRect">
          <a:avLst>
            <a:gd name="adj" fmla="val 6000"/>
          </a:avLst>
        </a:prstGeom>
        <a:solidFill>
          <a:srgbClr val="1E293B"/>
        </a:solidFill>
        <a:ln w="9525">
          <a:solidFill>
            <a:srgbClr val="334155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3: Representative Agent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37</xdr:row>
      <xdr:rowOff>43180</xdr:rowOff>
    </xdr:from>
    <xdr:to>
      <xdr:col>3</xdr:col>
      <xdr:colOff>650240</xdr:colOff>
      <xdr:row>38</xdr:row>
      <xdr:rowOff>223520</xdr:rowOff>
    </xdr:to>
    <xdr:sp macro="" textlink="">
      <xdr:nvSpPr>
        <xdr:cNvPr id="55" name="Footer_CC_Slicers">
          <a:extLst>
            <a:ext uri="{FF2B5EF4-FFF2-40B4-BE49-F238E27FC236}">
              <a16:creationId xmlns:a16="http://schemas.microsoft.com/office/drawing/2014/main" id="{B3B0105D-7C27-9DB1-1D21-051C011EB59D}"/>
            </a:ext>
          </a:extLst>
        </xdr:cNvPr>
        <xdr:cNvSpPr txBox="1"/>
      </xdr:nvSpPr>
      <xdr:spPr>
        <a:xfrm>
          <a:off x="457200" y="9347200"/>
          <a:ext cx="26162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/>
        <a:lstStyle/>
        <a:p>
          <a:r>
            <a:rPr lang="en-US" sz="750">
              <a:solidFill>
                <a:srgbClr val="B7B7B7"/>
              </a:solidFill>
              <a:latin typeface="Segoe UI" panose="020B0502040204020203" pitchFamily="34" charset="0"/>
            </a:rPr>
            <a:t>Multi-select slicers dynamically filter all visual containers via Data Model connections.</a:t>
          </a:r>
        </a:p>
      </xdr:txBody>
    </xdr:sp>
    <xdr:clientData/>
  </xdr:twoCellAnchor>
  <xdr:twoCellAnchor>
    <xdr:from>
      <xdr:col>4</xdr:col>
      <xdr:colOff>198120</xdr:colOff>
      <xdr:row>11</xdr:row>
      <xdr:rowOff>104140</xdr:rowOff>
    </xdr:from>
    <xdr:to>
      <xdr:col>11</xdr:col>
      <xdr:colOff>589280</xdr:colOff>
      <xdr:row>25</xdr:row>
      <xdr:rowOff>12700</xdr:rowOff>
    </xdr:to>
    <xdr:sp macro="" textlink="">
      <xdr:nvSpPr>
        <xdr:cNvPr id="56" name="Container_CC_HourlyVolume">
          <a:extLst>
            <a:ext uri="{FF2B5EF4-FFF2-40B4-BE49-F238E27FC236}">
              <a16:creationId xmlns:a16="http://schemas.microsoft.com/office/drawing/2014/main" id="{DC4C8988-5518-DDCB-FBDB-B44B9C300021}"/>
            </a:ext>
          </a:extLst>
        </xdr:cNvPr>
        <xdr:cNvSpPr/>
      </xdr:nvSpPr>
      <xdr:spPr>
        <a:xfrm>
          <a:off x="3429000" y="28702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E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401320</xdr:colOff>
      <xdr:row>11</xdr:row>
      <xdr:rowOff>231140</xdr:rowOff>
    </xdr:from>
    <xdr:to>
      <xdr:col>9</xdr:col>
      <xdr:colOff>629920</xdr:colOff>
      <xdr:row>13</xdr:row>
      <xdr:rowOff>185420</xdr:rowOff>
    </xdr:to>
    <xdr:sp macro="" textlink="">
      <xdr:nvSpPr>
        <xdr:cNvPr id="57" name="Header_CC_HourlyVolume">
          <a:extLst>
            <a:ext uri="{FF2B5EF4-FFF2-40B4-BE49-F238E27FC236}">
              <a16:creationId xmlns:a16="http://schemas.microsoft.com/office/drawing/2014/main" id="{C2C1F95D-82BD-A71D-F86B-D168D458D8CB}"/>
            </a:ext>
          </a:extLst>
        </xdr:cNvPr>
        <xdr:cNvSpPr txBox="1"/>
      </xdr:nvSpPr>
      <xdr:spPr>
        <a:xfrm>
          <a:off x="3632200" y="29972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0F272A"/>
              </a:solidFill>
              <a:latin typeface="Segoe UI" panose="020B0502040204020203" pitchFamily="34" charset="0"/>
            </a:rPr>
            <a:t>Intraday Demand Surge &amp; Queue Triage</a:t>
          </a:r>
        </a:p>
        <a:p>
          <a:r>
            <a:rPr lang="en-US" sz="800" b="0">
              <a:solidFill>
                <a:srgbClr val="0F272A"/>
              </a:solidFill>
              <a:latin typeface="Segoe UI" panose="020B0502040204020203" pitchFamily="34" charset="0"/>
            </a:rPr>
            <a:t>Hourly Call Arrival Pattern (09:00 - 18:00) vs Pickup Status</a:t>
          </a:r>
        </a:p>
      </xdr:txBody>
    </xdr:sp>
    <xdr:clientData/>
  </xdr:twoCellAnchor>
  <xdr:twoCellAnchor>
    <xdr:from>
      <xdr:col>9</xdr:col>
      <xdr:colOff>731520</xdr:colOff>
      <xdr:row>11</xdr:row>
      <xdr:rowOff>231140</xdr:rowOff>
    </xdr:from>
    <xdr:to>
      <xdr:col>11</xdr:col>
      <xdr:colOff>411480</xdr:colOff>
      <xdr:row>13</xdr:row>
      <xdr:rowOff>7620</xdr:rowOff>
    </xdr:to>
    <xdr:sp macro="" textlink="">
      <xdr:nvSpPr>
        <xdr:cNvPr id="58" name="Badge_CC_HourlyVolume">
          <a:extLst>
            <a:ext uri="{FF2B5EF4-FFF2-40B4-BE49-F238E27FC236}">
              <a16:creationId xmlns:a16="http://schemas.microsoft.com/office/drawing/2014/main" id="{8A2A5B05-6F05-2033-DAB1-9C7A6C326838}"/>
            </a:ext>
          </a:extLst>
        </xdr:cNvPr>
        <xdr:cNvSpPr/>
      </xdr:nvSpPr>
      <xdr:spPr>
        <a:xfrm>
          <a:off x="8001000" y="2997200"/>
          <a:ext cx="1295400" cy="279400"/>
        </a:xfrm>
        <a:prstGeom prst="roundRect">
          <a:avLst>
            <a:gd name="adj" fmla="val 25000"/>
          </a:avLst>
        </a:prstGeom>
        <a:solidFill>
          <a:srgbClr val="F1F5F9"/>
        </a:solidFill>
        <a:ln w="9525">
          <a:solidFill>
            <a:srgbClr val="E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475569"/>
              </a:solidFill>
              <a:latin typeface="Segoe UI" panose="020B0502040204020203" pitchFamily="34" charset="0"/>
            </a:rPr>
            <a:t>Column Chart</a:t>
          </a:r>
        </a:p>
      </xdr:txBody>
    </xdr:sp>
    <xdr:clientData/>
  </xdr:twoCellAnchor>
  <xdr:twoCellAnchor>
    <xdr:from>
      <xdr:col>4</xdr:col>
      <xdr:colOff>375920</xdr:colOff>
      <xdr:row>13</xdr:row>
      <xdr:rowOff>210819</xdr:rowOff>
    </xdr:from>
    <xdr:to>
      <xdr:col>11</xdr:col>
      <xdr:colOff>426720</xdr:colOff>
      <xdr:row>24</xdr:row>
      <xdr:rowOff>123734</xdr:rowOff>
    </xdr:to>
    <xdr:sp macro="" textlink="">
      <xdr:nvSpPr>
        <xdr:cNvPr id="59" name="DockZone_CC_HourlyVolume">
          <a:extLst>
            <a:ext uri="{FF2B5EF4-FFF2-40B4-BE49-F238E27FC236}">
              <a16:creationId xmlns:a16="http://schemas.microsoft.com/office/drawing/2014/main" id="{C741F938-295F-15B1-894B-46D2F12C9534}"/>
            </a:ext>
          </a:extLst>
        </xdr:cNvPr>
        <xdr:cNvSpPr/>
      </xdr:nvSpPr>
      <xdr:spPr>
        <a:xfrm>
          <a:off x="3598091" y="3465648"/>
          <a:ext cx="5689600" cy="2667000"/>
        </a:xfrm>
        <a:prstGeom prst="roundRect">
          <a:avLst>
            <a:gd name="adj" fmla="val 4000"/>
          </a:avLst>
        </a:prstGeom>
        <a:solidFill>
          <a:srgbClr val="FFFFFF"/>
        </a:solidFill>
        <a:ln w="9525">
          <a:solidFill>
            <a:srgbClr val="E2F0F0"/>
          </a:solidFill>
          <a:prstDash val="soli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endParaRPr lang="en-US"/>
        </a:p>
      </xdr:txBody>
    </xdr:sp>
    <xdr:clientData/>
  </xdr:twoCellAnchor>
  <xdr:twoCellAnchor>
    <xdr:from>
      <xdr:col>4</xdr:col>
      <xdr:colOff>198120</xdr:colOff>
      <xdr:row>25</xdr:row>
      <xdr:rowOff>190500</xdr:rowOff>
    </xdr:from>
    <xdr:to>
      <xdr:col>11</xdr:col>
      <xdr:colOff>589280</xdr:colOff>
      <xdr:row>39</xdr:row>
      <xdr:rowOff>99060</xdr:rowOff>
    </xdr:to>
    <xdr:sp macro="" textlink="">
      <xdr:nvSpPr>
        <xdr:cNvPr id="60" name="Container_CC_TopicBreakdown">
          <a:extLst>
            <a:ext uri="{FF2B5EF4-FFF2-40B4-BE49-F238E27FC236}">
              <a16:creationId xmlns:a16="http://schemas.microsoft.com/office/drawing/2014/main" id="{66AA52C9-039E-97F3-EF58-9A228181A100}"/>
            </a:ext>
          </a:extLst>
        </xdr:cNvPr>
        <xdr:cNvSpPr/>
      </xdr:nvSpPr>
      <xdr:spPr>
        <a:xfrm>
          <a:off x="3429000" y="64770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E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401320</xdr:colOff>
      <xdr:row>26</xdr:row>
      <xdr:rowOff>66040</xdr:rowOff>
    </xdr:from>
    <xdr:to>
      <xdr:col>9</xdr:col>
      <xdr:colOff>629920</xdr:colOff>
      <xdr:row>28</xdr:row>
      <xdr:rowOff>20320</xdr:rowOff>
    </xdr:to>
    <xdr:sp macro="" textlink="">
      <xdr:nvSpPr>
        <xdr:cNvPr id="61" name="Header_CC_TopicBreakdown">
          <a:extLst>
            <a:ext uri="{FF2B5EF4-FFF2-40B4-BE49-F238E27FC236}">
              <a16:creationId xmlns:a16="http://schemas.microsoft.com/office/drawing/2014/main" id="{FA871964-037D-E9A2-8D18-33394EAC4E5C}"/>
            </a:ext>
          </a:extLst>
        </xdr:cNvPr>
        <xdr:cNvSpPr txBox="1"/>
      </xdr:nvSpPr>
      <xdr:spPr>
        <a:xfrm>
          <a:off x="3632200" y="66040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0F272A"/>
              </a:solidFill>
              <a:latin typeface="Segoe UI" panose="020B0502040204020203" pitchFamily="34" charset="0"/>
            </a:rPr>
            <a:t>Inquiry Topic SLA Compliance &amp; Speed</a:t>
          </a:r>
        </a:p>
        <a:p>
          <a:r>
            <a:rPr lang="en-US" sz="800" b="0">
              <a:solidFill>
                <a:srgbClr val="0F272A"/>
              </a:solidFill>
              <a:latin typeface="Segoe UI" panose="020B0502040204020203" pitchFamily="34" charset="0"/>
            </a:rPr>
            <a:t>Contract, Tech Support, Payment, Billing &amp; Admin Volume Breakdown</a:t>
          </a:r>
        </a:p>
      </xdr:txBody>
    </xdr:sp>
    <xdr:clientData/>
  </xdr:twoCellAnchor>
  <xdr:twoCellAnchor>
    <xdr:from>
      <xdr:col>9</xdr:col>
      <xdr:colOff>731520</xdr:colOff>
      <xdr:row>26</xdr:row>
      <xdr:rowOff>66040</xdr:rowOff>
    </xdr:from>
    <xdr:to>
      <xdr:col>11</xdr:col>
      <xdr:colOff>411480</xdr:colOff>
      <xdr:row>27</xdr:row>
      <xdr:rowOff>93980</xdr:rowOff>
    </xdr:to>
    <xdr:sp macro="" textlink="">
      <xdr:nvSpPr>
        <xdr:cNvPr id="62" name="Badge_CC_TopicBreakdown">
          <a:extLst>
            <a:ext uri="{FF2B5EF4-FFF2-40B4-BE49-F238E27FC236}">
              <a16:creationId xmlns:a16="http://schemas.microsoft.com/office/drawing/2014/main" id="{78A0A2BB-7E17-EC8E-FEFD-BB06A8169D4A}"/>
            </a:ext>
          </a:extLst>
        </xdr:cNvPr>
        <xdr:cNvSpPr/>
      </xdr:nvSpPr>
      <xdr:spPr>
        <a:xfrm>
          <a:off x="8001000" y="6604000"/>
          <a:ext cx="1295400" cy="279400"/>
        </a:xfrm>
        <a:prstGeom prst="roundRect">
          <a:avLst>
            <a:gd name="adj" fmla="val 25000"/>
          </a:avLst>
        </a:prstGeom>
        <a:solidFill>
          <a:srgbClr val="F1F5F9"/>
        </a:solidFill>
        <a:ln w="9525">
          <a:solidFill>
            <a:srgbClr val="E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475569"/>
              </a:solidFill>
              <a:latin typeface="Segoe UI" panose="020B0502040204020203" pitchFamily="34" charset="0"/>
            </a:rPr>
            <a:t>Clustered Bar</a:t>
          </a:r>
        </a:p>
      </xdr:txBody>
    </xdr:sp>
    <xdr:clientData/>
  </xdr:twoCellAnchor>
  <xdr:twoCellAnchor>
    <xdr:from>
      <xdr:col>4</xdr:col>
      <xdr:colOff>314960</xdr:colOff>
      <xdr:row>27</xdr:row>
      <xdr:rowOff>213359</xdr:rowOff>
    </xdr:from>
    <xdr:to>
      <xdr:col>11</xdr:col>
      <xdr:colOff>365760</xdr:colOff>
      <xdr:row>38</xdr:row>
      <xdr:rowOff>126274</xdr:rowOff>
    </xdr:to>
    <xdr:sp macro="" textlink="">
      <xdr:nvSpPr>
        <xdr:cNvPr id="63" name="DockZone_CC_TopicBreakdown">
          <a:extLst>
            <a:ext uri="{FF2B5EF4-FFF2-40B4-BE49-F238E27FC236}">
              <a16:creationId xmlns:a16="http://schemas.microsoft.com/office/drawing/2014/main" id="{AF081015-41E8-0383-CA66-180965BDF5C7}"/>
            </a:ext>
          </a:extLst>
        </xdr:cNvPr>
        <xdr:cNvSpPr/>
      </xdr:nvSpPr>
      <xdr:spPr>
        <a:xfrm>
          <a:off x="3537131" y="6973388"/>
          <a:ext cx="5689600" cy="2667000"/>
        </a:xfrm>
        <a:prstGeom prst="roundRect">
          <a:avLst>
            <a:gd name="adj" fmla="val 4000"/>
          </a:avLst>
        </a:prstGeom>
        <a:solidFill>
          <a:srgbClr val="FFFFFF"/>
        </a:solidFill>
        <a:ln w="9525">
          <a:solidFill>
            <a:srgbClr val="E2F0F0"/>
          </a:solidFill>
          <a:prstDash val="soli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endParaRPr lang="en-US"/>
        </a:p>
      </xdr:txBody>
    </xdr:sp>
    <xdr:clientData/>
  </xdr:twoCellAnchor>
  <xdr:twoCellAnchor>
    <xdr:from>
      <xdr:col>11</xdr:col>
      <xdr:colOff>792480</xdr:colOff>
      <xdr:row>11</xdr:row>
      <xdr:rowOff>104140</xdr:rowOff>
    </xdr:from>
    <xdr:to>
      <xdr:col>19</xdr:col>
      <xdr:colOff>375920</xdr:colOff>
      <xdr:row>25</xdr:row>
      <xdr:rowOff>12700</xdr:rowOff>
    </xdr:to>
    <xdr:sp macro="" textlink="">
      <xdr:nvSpPr>
        <xdr:cNvPr id="64" name="Container_CC_AgentQuadrant">
          <a:extLst>
            <a:ext uri="{FF2B5EF4-FFF2-40B4-BE49-F238E27FC236}">
              <a16:creationId xmlns:a16="http://schemas.microsoft.com/office/drawing/2014/main" id="{8C18D7AE-00B9-7DE9-CDCE-FC7F8B547E71}"/>
            </a:ext>
          </a:extLst>
        </xdr:cNvPr>
        <xdr:cNvSpPr/>
      </xdr:nvSpPr>
      <xdr:spPr>
        <a:xfrm>
          <a:off x="9677400" y="28702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E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187960</xdr:colOff>
      <xdr:row>11</xdr:row>
      <xdr:rowOff>231140</xdr:rowOff>
    </xdr:from>
    <xdr:to>
      <xdr:col>17</xdr:col>
      <xdr:colOff>416560</xdr:colOff>
      <xdr:row>13</xdr:row>
      <xdr:rowOff>185420</xdr:rowOff>
    </xdr:to>
    <xdr:sp macro="" textlink="">
      <xdr:nvSpPr>
        <xdr:cNvPr id="65" name="Header_CC_AgentQuadrant">
          <a:extLst>
            <a:ext uri="{FF2B5EF4-FFF2-40B4-BE49-F238E27FC236}">
              <a16:creationId xmlns:a16="http://schemas.microsoft.com/office/drawing/2014/main" id="{9DD2B648-45A0-0EBC-DFC3-FF4D97BB97F1}"/>
            </a:ext>
          </a:extLst>
        </xdr:cNvPr>
        <xdr:cNvSpPr txBox="1"/>
      </xdr:nvSpPr>
      <xdr:spPr>
        <a:xfrm>
          <a:off x="9880600" y="29972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0F272A"/>
              </a:solidFill>
              <a:latin typeface="Segoe UI" panose="020B0502040204020203" pitchFamily="34" charset="0"/>
            </a:rPr>
            <a:t>Representative Efficiency Matrix</a:t>
          </a:r>
        </a:p>
        <a:p>
          <a:r>
            <a:rPr lang="en-US" sz="800" b="0">
              <a:solidFill>
                <a:srgbClr val="0F272A"/>
              </a:solidFill>
              <a:latin typeface="Segoe UI" panose="020B0502040204020203" pitchFamily="34" charset="0"/>
            </a:rPr>
            <a:t>Speed of Answer vs Resolution Rate by Representative</a:t>
          </a:r>
        </a:p>
      </xdr:txBody>
    </xdr:sp>
    <xdr:clientData/>
  </xdr:twoCellAnchor>
  <xdr:twoCellAnchor>
    <xdr:from>
      <xdr:col>17</xdr:col>
      <xdr:colOff>518160</xdr:colOff>
      <xdr:row>11</xdr:row>
      <xdr:rowOff>231140</xdr:rowOff>
    </xdr:from>
    <xdr:to>
      <xdr:col>19</xdr:col>
      <xdr:colOff>198120</xdr:colOff>
      <xdr:row>13</xdr:row>
      <xdr:rowOff>7620</xdr:rowOff>
    </xdr:to>
    <xdr:sp macro="" textlink="">
      <xdr:nvSpPr>
        <xdr:cNvPr id="66" name="Badge_CC_AgentQuadrant">
          <a:extLst>
            <a:ext uri="{FF2B5EF4-FFF2-40B4-BE49-F238E27FC236}">
              <a16:creationId xmlns:a16="http://schemas.microsoft.com/office/drawing/2014/main" id="{CE2810E0-778C-7059-7092-CCD5F1BE53F3}"/>
            </a:ext>
          </a:extLst>
        </xdr:cNvPr>
        <xdr:cNvSpPr/>
      </xdr:nvSpPr>
      <xdr:spPr>
        <a:xfrm>
          <a:off x="14249400" y="2997200"/>
          <a:ext cx="1295400" cy="279400"/>
        </a:xfrm>
        <a:prstGeom prst="roundRect">
          <a:avLst>
            <a:gd name="adj" fmla="val 25000"/>
          </a:avLst>
        </a:prstGeom>
        <a:solidFill>
          <a:srgbClr val="F1F5F9"/>
        </a:solidFill>
        <a:ln w="9525">
          <a:solidFill>
            <a:srgbClr val="E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475569"/>
              </a:solidFill>
              <a:latin typeface="Segoe UI" panose="020B0502040204020203" pitchFamily="34" charset="0"/>
            </a:rPr>
            <a:t>Scatter Plot</a:t>
          </a:r>
        </a:p>
      </xdr:txBody>
    </xdr:sp>
    <xdr:clientData/>
  </xdr:twoCellAnchor>
  <xdr:twoCellAnchor>
    <xdr:from>
      <xdr:col>12</xdr:col>
      <xdr:colOff>162560</xdr:colOff>
      <xdr:row>13</xdr:row>
      <xdr:rowOff>210820</xdr:rowOff>
    </xdr:from>
    <xdr:to>
      <xdr:col>19</xdr:col>
      <xdr:colOff>198120</xdr:colOff>
      <xdr:row>24</xdr:row>
      <xdr:rowOff>111760</xdr:rowOff>
    </xdr:to>
    <xdr:sp macro="" textlink="">
      <xdr:nvSpPr>
        <xdr:cNvPr id="67" name="DockZone_CC_AgentQuadrant">
          <a:extLst>
            <a:ext uri="{FF2B5EF4-FFF2-40B4-BE49-F238E27FC236}">
              <a16:creationId xmlns:a16="http://schemas.microsoft.com/office/drawing/2014/main" id="{24CF7C77-DAF4-5051-69CC-D1C088ACFC15}"/>
            </a:ext>
          </a:extLst>
        </xdr:cNvPr>
        <xdr:cNvSpPr/>
      </xdr:nvSpPr>
      <xdr:spPr>
        <a:xfrm>
          <a:off x="9855200" y="3479800"/>
          <a:ext cx="5689600" cy="2667000"/>
        </a:xfrm>
        <a:prstGeom prst="roundRect">
          <a:avLst>
            <a:gd name="adj" fmla="val 4000"/>
          </a:avLst>
        </a:prstGeom>
        <a:solidFill>
          <a:srgbClr val="FFFFFF"/>
        </a:solidFill>
        <a:ln w="9525">
          <a:solidFill>
            <a:srgbClr val="E2F0F0"/>
          </a:solidFill>
          <a:prstDash val="soli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endParaRPr lang="en-US"/>
        </a:p>
      </xdr:txBody>
    </xdr:sp>
    <xdr:clientData/>
  </xdr:twoCellAnchor>
  <xdr:twoCellAnchor>
    <xdr:from>
      <xdr:col>11</xdr:col>
      <xdr:colOff>792480</xdr:colOff>
      <xdr:row>25</xdr:row>
      <xdr:rowOff>190500</xdr:rowOff>
    </xdr:from>
    <xdr:to>
      <xdr:col>19</xdr:col>
      <xdr:colOff>375920</xdr:colOff>
      <xdr:row>39</xdr:row>
      <xdr:rowOff>99060</xdr:rowOff>
    </xdr:to>
    <xdr:sp macro="" textlink="">
      <xdr:nvSpPr>
        <xdr:cNvPr id="68" name="Container_CC_AgentScorecard">
          <a:extLst>
            <a:ext uri="{FF2B5EF4-FFF2-40B4-BE49-F238E27FC236}">
              <a16:creationId xmlns:a16="http://schemas.microsoft.com/office/drawing/2014/main" id="{F3D079F5-728F-8B4B-A315-EBEC3AF19656}"/>
            </a:ext>
          </a:extLst>
        </xdr:cNvPr>
        <xdr:cNvSpPr/>
      </xdr:nvSpPr>
      <xdr:spPr>
        <a:xfrm>
          <a:off x="9677400" y="64770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E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520337</xdr:colOff>
      <xdr:row>26</xdr:row>
      <xdr:rowOff>66040</xdr:rowOff>
    </xdr:from>
    <xdr:to>
      <xdr:col>17</xdr:col>
      <xdr:colOff>748937</xdr:colOff>
      <xdr:row>28</xdr:row>
      <xdr:rowOff>20320</xdr:rowOff>
    </xdr:to>
    <xdr:sp macro="" textlink="">
      <xdr:nvSpPr>
        <xdr:cNvPr id="69" name="Header_CC_AgentScorecard">
          <a:extLst>
            <a:ext uri="{FF2B5EF4-FFF2-40B4-BE49-F238E27FC236}">
              <a16:creationId xmlns:a16="http://schemas.microsoft.com/office/drawing/2014/main" id="{9D80EDAD-8BEC-F1F0-E553-C59DDDD929DC}"/>
            </a:ext>
          </a:extLst>
        </xdr:cNvPr>
        <xdr:cNvSpPr txBox="1"/>
      </xdr:nvSpPr>
      <xdr:spPr>
        <a:xfrm>
          <a:off x="10186851" y="6575697"/>
          <a:ext cx="4256315" cy="455023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0F272A"/>
              </a:solidFill>
              <a:latin typeface="Segoe UI" panose="020B0502040204020203" pitchFamily="34" charset="0"/>
            </a:rPr>
            <a:t>Representative Quality &amp; CSAT Audit</a:t>
          </a:r>
        </a:p>
        <a:p>
          <a:r>
            <a:rPr lang="en-US" sz="800" b="0">
              <a:solidFill>
                <a:srgbClr val="0F272A"/>
              </a:solidFill>
              <a:latin typeface="Segoe UI" panose="020B0502040204020203" pitchFamily="34" charset="0"/>
            </a:rPr>
            <a:t>FCR %, Answer Speed, CSAT Ratings &amp; Assigned Tier</a:t>
          </a:r>
        </a:p>
      </xdr:txBody>
    </xdr:sp>
    <xdr:clientData/>
  </xdr:twoCellAnchor>
  <xdr:twoCellAnchor>
    <xdr:from>
      <xdr:col>17</xdr:col>
      <xdr:colOff>518160</xdr:colOff>
      <xdr:row>26</xdr:row>
      <xdr:rowOff>66040</xdr:rowOff>
    </xdr:from>
    <xdr:to>
      <xdr:col>19</xdr:col>
      <xdr:colOff>198120</xdr:colOff>
      <xdr:row>27</xdr:row>
      <xdr:rowOff>93980</xdr:rowOff>
    </xdr:to>
    <xdr:sp macro="" textlink="">
      <xdr:nvSpPr>
        <xdr:cNvPr id="70" name="Badge_CC_AgentScorecard">
          <a:extLst>
            <a:ext uri="{FF2B5EF4-FFF2-40B4-BE49-F238E27FC236}">
              <a16:creationId xmlns:a16="http://schemas.microsoft.com/office/drawing/2014/main" id="{5E80C4F4-E995-FF41-BB4B-A811D3C9F906}"/>
            </a:ext>
          </a:extLst>
        </xdr:cNvPr>
        <xdr:cNvSpPr/>
      </xdr:nvSpPr>
      <xdr:spPr>
        <a:xfrm>
          <a:off x="14249400" y="6604000"/>
          <a:ext cx="1295400" cy="279400"/>
        </a:xfrm>
        <a:prstGeom prst="roundRect">
          <a:avLst>
            <a:gd name="adj" fmla="val 25000"/>
          </a:avLst>
        </a:prstGeom>
        <a:solidFill>
          <a:srgbClr val="F1F5F9"/>
        </a:solidFill>
        <a:ln w="9525">
          <a:solidFill>
            <a:srgbClr val="E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475569"/>
              </a:solidFill>
              <a:latin typeface="Segoe UI" panose="020B0502040204020203" pitchFamily="34" charset="0"/>
            </a:rPr>
            <a:t>8 Agents Active</a:t>
          </a:r>
        </a:p>
      </xdr:txBody>
    </xdr:sp>
    <xdr:clientData/>
  </xdr:twoCellAnchor>
  <xdr:twoCellAnchor>
    <xdr:from>
      <xdr:col>4</xdr:col>
      <xdr:colOff>368300</xdr:colOff>
      <xdr:row>13</xdr:row>
      <xdr:rowOff>187960</xdr:rowOff>
    </xdr:from>
    <xdr:to>
      <xdr:col>11</xdr:col>
      <xdr:colOff>403860</xdr:colOff>
      <xdr:row>24</xdr:row>
      <xdr:rowOff>88900</xdr:rowOff>
    </xdr:to>
    <xdr:graphicFrame macro="">
      <xdr:nvGraphicFramePr>
        <xdr:cNvPr id="13" name="CC_HourlyVolume">
          <a:extLst>
            <a:ext uri="{FF2B5EF4-FFF2-40B4-BE49-F238E27FC236}">
              <a16:creationId xmlns:a16="http://schemas.microsoft.com/office/drawing/2014/main" id="{BD3F3200-01F5-4F9A-A7E0-3E9308868F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</xdr:col>
      <xdr:colOff>326572</xdr:colOff>
      <xdr:row>27</xdr:row>
      <xdr:rowOff>228600</xdr:rowOff>
    </xdr:from>
    <xdr:to>
      <xdr:col>11</xdr:col>
      <xdr:colOff>337458</xdr:colOff>
      <xdr:row>38</xdr:row>
      <xdr:rowOff>97972</xdr:rowOff>
    </xdr:to>
    <xdr:graphicFrame macro="">
      <xdr:nvGraphicFramePr>
        <xdr:cNvPr id="17" name="CC_TopicBreakdown">
          <a:extLst>
            <a:ext uri="{FF2B5EF4-FFF2-40B4-BE49-F238E27FC236}">
              <a16:creationId xmlns:a16="http://schemas.microsoft.com/office/drawing/2014/main" id="{CA142D8B-BC6E-4D9D-8F39-5436D1A3CE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12</xdr:col>
      <xdr:colOff>188686</xdr:colOff>
      <xdr:row>13</xdr:row>
      <xdr:rowOff>224971</xdr:rowOff>
    </xdr:from>
    <xdr:to>
      <xdr:col>19</xdr:col>
      <xdr:colOff>239486</xdr:colOff>
      <xdr:row>24</xdr:row>
      <xdr:rowOff>137886</xdr:rowOff>
    </xdr:to>
    <xdr:graphicFrame macro="">
      <xdr:nvGraphicFramePr>
        <xdr:cNvPr id="20" name="CC_AgentQuadrant">
          <a:extLst>
            <a:ext uri="{FF2B5EF4-FFF2-40B4-BE49-F238E27FC236}">
              <a16:creationId xmlns:a16="http://schemas.microsoft.com/office/drawing/2014/main" id="{6BA5DC30-6313-4CEC-B525-1A18592010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12</xdr:col>
      <xdr:colOff>177801</xdr:colOff>
      <xdr:row>27</xdr:row>
      <xdr:rowOff>181428</xdr:rowOff>
    </xdr:from>
    <xdr:to>
      <xdr:col>19</xdr:col>
      <xdr:colOff>213361</xdr:colOff>
      <xdr:row>38</xdr:row>
      <xdr:rowOff>82368</xdr:rowOff>
    </xdr:to>
    <xdr:sp macro="" textlink="">
      <xdr:nvSpPr>
        <xdr:cNvPr id="73" name="DockZone_CC_AgentScorecard">
          <a:extLst>
            <a:ext uri="{FF2B5EF4-FFF2-40B4-BE49-F238E27FC236}">
              <a16:creationId xmlns:a16="http://schemas.microsoft.com/office/drawing/2014/main" id="{A112AC7B-2D6A-4912-96FB-18A7E2B7E739}"/>
            </a:ext>
          </a:extLst>
        </xdr:cNvPr>
        <xdr:cNvSpPr/>
      </xdr:nvSpPr>
      <xdr:spPr>
        <a:xfrm>
          <a:off x="9844315" y="6941457"/>
          <a:ext cx="5674360" cy="2655025"/>
        </a:xfrm>
        <a:prstGeom prst="roundRect">
          <a:avLst>
            <a:gd name="adj" fmla="val 4000"/>
          </a:avLst>
        </a:prstGeom>
        <a:solidFill>
          <a:srgbClr val="FFFFFF"/>
        </a:solidFill>
        <a:ln w="9525">
          <a:solidFill>
            <a:srgbClr val="E2F0F0"/>
          </a:solidFill>
          <a:prstDash val="soli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endParaRPr lang="en-US" sz="750" i="1">
            <a:solidFill>
              <a:srgbClr val="B7B7B7"/>
            </a:solidFill>
            <a:latin typeface="Segoe UI" panose="020B0502040204020203" pitchFamily="34" charset="0"/>
          </a:endParaRPr>
        </a:p>
      </xdr:txBody>
    </xdr:sp>
    <xdr:clientData/>
  </xdr:twoCellAnchor>
  <xdr:twoCellAnchor editAs="oneCell">
    <xdr:from>
      <xdr:col>12</xdr:col>
      <xdr:colOff>190137</xdr:colOff>
      <xdr:row>26</xdr:row>
      <xdr:rowOff>117929</xdr:rowOff>
    </xdr:from>
    <xdr:to>
      <xdr:col>12</xdr:col>
      <xdr:colOff>418737</xdr:colOff>
      <xdr:row>27</xdr:row>
      <xdr:rowOff>96157</xdr:rowOff>
    </xdr:to>
    <xdr:pic>
      <xdr:nvPicPr>
        <xdr:cNvPr id="23" name="Icon_CC_AgentScorecard">
          <a:extLst>
            <a:ext uri="{FF2B5EF4-FFF2-40B4-BE49-F238E27FC236}">
              <a16:creationId xmlns:a16="http://schemas.microsoft.com/office/drawing/2014/main" id="{9DE7665D-AFDF-4BC1-5E5A-9E9E0A282C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9856651" y="6627586"/>
          <a:ext cx="228600" cy="2286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512523</xdr:colOff>
          <xdr:row>27</xdr:row>
          <xdr:rowOff>219528</xdr:rowOff>
        </xdr:from>
        <xdr:to>
          <xdr:col>18</xdr:col>
          <xdr:colOff>686358</xdr:colOff>
          <xdr:row>38</xdr:row>
          <xdr:rowOff>44268</xdr:rowOff>
        </xdr:to>
        <mc:AlternateContent>
          <mc:Choice Requires="a14">
            <xdr:pic>
              <xdr:nvPicPr>
                <xdr:cNvPr id="1037" name="LiveScorecard_HTMLTable">
                  <a:extLst>
                    <a:ext uri="{FF2B5EF4-FFF2-40B4-BE49-F238E27FC236}">
                      <a16:creationId xmlns:a16="http://schemas.microsoft.com/office/drawing/2014/main" id="{CC54E5F1-9FAE-FEC9-D4A0-347DF3322DF9}"/>
                    </a:ext>
                  </a:extLst>
                </xdr:cNvPr>
                <xdr:cNvPicPr>
                  <a:picLocks noChangeAspect="1" noChangeArrowheads="1"/>
                  <a:extLst>
                    <a:ext uri="{84589F7E-364E-4C9E-8A38-B11213B215E9}">
                      <a14:cameraTool cellRange="Staging_Pivots!$C$3:$H$11" spid="_x0000_s5121"/>
                    </a:ext>
                  </a:extLst>
                </xdr:cNvPicPr>
              </xdr:nvPicPr>
              <xdr:blipFill>
                <a:blip xmlns:r="http://schemas.openxmlformats.org/officeDocument/2006/relationships" r:embed="rId17"/>
                <a:srcRect/>
                <a:stretch>
                  <a:fillRect/>
                </a:stretch>
              </xdr:blipFill>
              <xdr:spPr bwMode="auto">
                <a:xfrm>
                  <a:off x="10205163" y="7008948"/>
                  <a:ext cx="5020155" cy="2590800"/>
                </a:xfrm>
                <a:prstGeom prst="rect">
                  <a:avLst/>
                </a:prstGeom>
                <a:solidFill>
                  <a:srgbClr val="FFFFFF"/>
                </a:solidFill>
                <a:ln w="12700">
                  <a:solidFill>
                    <a:srgbClr val="E2F0F0"/>
                  </a:solidFill>
                </a:ln>
              </xdr:spPr>
            </xdr:pic>
          </mc:Choice>
          <mc:Fallback xmlns=""/>
        </mc:AlternateContent>
        <xdr:clientData/>
      </xdr:twoCellAnchor>
    </mc:Choice>
    <mc:Fallback/>
  </mc:AlternateContent>
  <xdr:twoCellAnchor>
    <xdr:from>
      <xdr:col>12</xdr:col>
      <xdr:colOff>162560</xdr:colOff>
      <xdr:row>28</xdr:row>
      <xdr:rowOff>45720</xdr:rowOff>
    </xdr:from>
    <xdr:to>
      <xdr:col>19</xdr:col>
      <xdr:colOff>198120</xdr:colOff>
      <xdr:row>38</xdr:row>
      <xdr:rowOff>198120</xdr:rowOff>
    </xdr:to>
    <xdr:graphicFrame macro="">
      <xdr:nvGraphicFramePr>
        <xdr:cNvPr id="71" name="CC_AgentScorecard">
          <a:extLst>
            <a:ext uri="{FF2B5EF4-FFF2-40B4-BE49-F238E27FC236}">
              <a16:creationId xmlns:a16="http://schemas.microsoft.com/office/drawing/2014/main" id="{76E808CD-D029-6EC1-5E71-715BB98EB4E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13</xdr:col>
      <xdr:colOff>802640</xdr:colOff>
      <xdr:row>1</xdr:row>
      <xdr:rowOff>104140</xdr:rowOff>
    </xdr:from>
    <xdr:to>
      <xdr:col>15</xdr:col>
      <xdr:colOff>393700</xdr:colOff>
      <xdr:row>2</xdr:row>
      <xdr:rowOff>208280</xdr:rowOff>
    </xdr:to>
    <xdr:sp macro="" textlink="">
      <xdr:nvSpPr>
        <xdr:cNvPr id="72" name="btn_HomePortal">
          <a:hlinkClick xmlns:r="http://schemas.openxmlformats.org/officeDocument/2006/relationships" r:id="rId19" tooltip="Return to Executive Portal"/>
          <a:extLst>
            <a:ext uri="{FF2B5EF4-FFF2-40B4-BE49-F238E27FC236}">
              <a16:creationId xmlns:a16="http://schemas.microsoft.com/office/drawing/2014/main" id="{18F83B67-A684-DB7F-3494-1578370C7050}"/>
            </a:ext>
          </a:extLst>
        </xdr:cNvPr>
        <xdr:cNvSpPr/>
      </xdr:nvSpPr>
      <xdr:spPr>
        <a:xfrm>
          <a:off x="11303000" y="355600"/>
          <a:ext cx="1206500" cy="355600"/>
        </a:xfrm>
        <a:prstGeom prst="roundRect">
          <a:avLst/>
        </a:prstGeom>
        <a:solidFill>
          <a:srgbClr val="F1F5F9"/>
        </a:solidFill>
        <a:ln w="9525">
          <a:solidFill>
            <a:srgbClr val="CBD5E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800" b="1">
              <a:solidFill>
                <a:srgbClr val="1E293B"/>
              </a:solidFill>
              <a:latin typeface="Segoe UI" panose="020B0502040204020203" pitchFamily="34" charset="0"/>
            </a:rPr>
            <a:t>Home Portal</a:t>
          </a:r>
        </a:p>
      </xdr:txBody>
    </xdr:sp>
    <xdr:clientData/>
  </xdr:twoCellAnchor>
  <xdr:twoCellAnchor>
    <xdr:from>
      <xdr:col>15</xdr:col>
      <xdr:colOff>520700</xdr:colOff>
      <xdr:row>1</xdr:row>
      <xdr:rowOff>104140</xdr:rowOff>
    </xdr:from>
    <xdr:to>
      <xdr:col>17</xdr:col>
      <xdr:colOff>111760</xdr:colOff>
      <xdr:row>2</xdr:row>
      <xdr:rowOff>208280</xdr:rowOff>
    </xdr:to>
    <xdr:sp macro="modThemeEngine.ToggleDashboardTheme" textlink="">
      <xdr:nvSpPr>
        <xdr:cNvPr id="75" name="btn_ThemeToggle">
          <a:extLst>
            <a:ext uri="{FF2B5EF4-FFF2-40B4-BE49-F238E27FC236}">
              <a16:creationId xmlns:a16="http://schemas.microsoft.com/office/drawing/2014/main" id="{9283C9A2-E7C7-B7E3-A4DB-D659CD1211E2}"/>
            </a:ext>
          </a:extLst>
        </xdr:cNvPr>
        <xdr:cNvSpPr/>
      </xdr:nvSpPr>
      <xdr:spPr>
        <a:xfrm>
          <a:off x="12636500" y="355600"/>
          <a:ext cx="1206500" cy="355600"/>
        </a:xfrm>
        <a:prstGeom prst="roundRect">
          <a:avLst/>
        </a:prstGeom>
        <a:solidFill>
          <a:srgbClr val="0F172A"/>
        </a:solidFill>
        <a:ln w="12700">
          <a:solidFill>
            <a:srgbClr val="EA580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800" b="1">
              <a:solidFill>
                <a:srgbClr val="FFFFFF"/>
              </a:solidFill>
              <a:latin typeface="Segoe UI" panose="020B0502040204020203" pitchFamily="34" charset="0"/>
            </a:rPr>
            <a:t>DARK MODE</a:t>
          </a:r>
        </a:p>
      </xdr:txBody>
    </xdr:sp>
    <xdr:clientData/>
  </xdr:twoCellAnchor>
  <xdr:twoCellAnchor>
    <xdr:from>
      <xdr:col>17</xdr:col>
      <xdr:colOff>238760</xdr:colOff>
      <xdr:row>1</xdr:row>
      <xdr:rowOff>104140</xdr:rowOff>
    </xdr:from>
    <xdr:to>
      <xdr:col>19</xdr:col>
      <xdr:colOff>223520</xdr:colOff>
      <xdr:row>2</xdr:row>
      <xdr:rowOff>208280</xdr:rowOff>
    </xdr:to>
    <xdr:sp macro="" textlink="">
      <xdr:nvSpPr>
        <xdr:cNvPr id="77" name="Nav_StatusPill">
          <a:extLst>
            <a:ext uri="{FF2B5EF4-FFF2-40B4-BE49-F238E27FC236}">
              <a16:creationId xmlns:a16="http://schemas.microsoft.com/office/drawing/2014/main" id="{56318453-3FFE-0641-7D06-C367C432979C}"/>
            </a:ext>
          </a:extLst>
        </xdr:cNvPr>
        <xdr:cNvSpPr/>
      </xdr:nvSpPr>
      <xdr:spPr>
        <a:xfrm>
          <a:off x="13970000" y="355600"/>
          <a:ext cx="1600200" cy="355600"/>
        </a:xfrm>
        <a:prstGeom prst="roundRect">
          <a:avLst/>
        </a:prstGeom>
        <a:solidFill>
          <a:srgbClr val="ECFDF5"/>
        </a:solidFill>
        <a:ln w="9525">
          <a:solidFill>
            <a:srgbClr val="A7F3D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77800" tIns="0" rIns="0" bIns="0" rtlCol="0" anchor="ctr"/>
        <a:lstStyle/>
        <a:p>
          <a:pPr algn="ctr"/>
          <a:r>
            <a:rPr lang="en-US" sz="800" b="1">
              <a:solidFill>
                <a:srgbClr val="059669"/>
              </a:solidFill>
              <a:latin typeface="Segoe UI" panose="020B0502040204020203" pitchFamily="34" charset="0"/>
            </a:rPr>
            <a:t>LIVE VERTIPAQ</a:t>
          </a:r>
        </a:p>
      </xdr:txBody>
    </xdr:sp>
    <xdr:clientData/>
  </xdr:twoCellAnchor>
  <xdr:twoCellAnchor editAs="oneCell">
    <xdr:from>
      <xdr:col>17</xdr:col>
      <xdr:colOff>340360</xdr:colOff>
      <xdr:row>1</xdr:row>
      <xdr:rowOff>193040</xdr:rowOff>
    </xdr:from>
    <xdr:to>
      <xdr:col>17</xdr:col>
      <xdr:colOff>518160</xdr:colOff>
      <xdr:row>2</xdr:row>
      <xdr:rowOff>119380</xdr:rowOff>
    </xdr:to>
    <xdr:pic>
      <xdr:nvPicPr>
        <xdr:cNvPr id="80" name="Nav_IconLive">
          <a:extLst>
            <a:ext uri="{FF2B5EF4-FFF2-40B4-BE49-F238E27FC236}">
              <a16:creationId xmlns:a16="http://schemas.microsoft.com/office/drawing/2014/main" id="{AF15E02C-6F29-489A-DEAA-AF8BAC9F2A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14071600" y="444500"/>
          <a:ext cx="177800" cy="177800"/>
        </a:xfrm>
        <a:prstGeom prst="rect">
          <a:avLst/>
        </a:prstGeom>
      </xdr:spPr>
    </xdr:pic>
    <xdr:clientData/>
  </xdr:twoCellAnchor>
  <xdr:twoCellAnchor>
    <xdr:from>
      <xdr:col>3</xdr:col>
      <xdr:colOff>218440</xdr:colOff>
      <xdr:row>7</xdr:row>
      <xdr:rowOff>43180</xdr:rowOff>
    </xdr:from>
    <xdr:to>
      <xdr:col>3</xdr:col>
      <xdr:colOff>624840</xdr:colOff>
      <xdr:row>8</xdr:row>
      <xdr:rowOff>198120</xdr:rowOff>
    </xdr:to>
    <xdr:sp macro="" textlink="">
      <xdr:nvSpPr>
        <xdr:cNvPr id="81" name="KPI_Badge_Card_CC_TotalDemand">
          <a:extLst>
            <a:ext uri="{FF2B5EF4-FFF2-40B4-BE49-F238E27FC236}">
              <a16:creationId xmlns:a16="http://schemas.microsoft.com/office/drawing/2014/main" id="{4898F733-7066-06AD-D3BD-C6F1E47DC295}"/>
            </a:ext>
          </a:extLst>
        </xdr:cNvPr>
        <xdr:cNvSpPr/>
      </xdr:nvSpPr>
      <xdr:spPr>
        <a:xfrm>
          <a:off x="2641600" y="1803400"/>
          <a:ext cx="406400" cy="406400"/>
        </a:xfrm>
        <a:prstGeom prst="ellipse">
          <a:avLst/>
        </a:prstGeom>
        <a:solidFill>
          <a:srgbClr val="FFEDD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3</xdr:col>
      <xdr:colOff>307340</xdr:colOff>
      <xdr:row>7</xdr:row>
      <xdr:rowOff>132080</xdr:rowOff>
    </xdr:from>
    <xdr:to>
      <xdr:col>3</xdr:col>
      <xdr:colOff>535940</xdr:colOff>
      <xdr:row>8</xdr:row>
      <xdr:rowOff>109220</xdr:rowOff>
    </xdr:to>
    <xdr:pic>
      <xdr:nvPicPr>
        <xdr:cNvPr id="84" name="KPI_IconPic_Card_CC_TotalDemand">
          <a:extLst>
            <a:ext uri="{FF2B5EF4-FFF2-40B4-BE49-F238E27FC236}">
              <a16:creationId xmlns:a16="http://schemas.microsoft.com/office/drawing/2014/main" id="{AD01A4C8-BC31-4FCD-7F38-8D68D65F3A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2730500" y="1892300"/>
          <a:ext cx="228600" cy="228600"/>
        </a:xfrm>
        <a:prstGeom prst="rect">
          <a:avLst/>
        </a:prstGeom>
      </xdr:spPr>
    </xdr:pic>
    <xdr:clientData/>
  </xdr:twoCellAnchor>
  <xdr:twoCellAnchor>
    <xdr:from>
      <xdr:col>7</xdr:col>
      <xdr:colOff>111760</xdr:colOff>
      <xdr:row>7</xdr:row>
      <xdr:rowOff>43180</xdr:rowOff>
    </xdr:from>
    <xdr:to>
      <xdr:col>7</xdr:col>
      <xdr:colOff>518160</xdr:colOff>
      <xdr:row>8</xdr:row>
      <xdr:rowOff>198120</xdr:rowOff>
    </xdr:to>
    <xdr:sp macro="" textlink="">
      <xdr:nvSpPr>
        <xdr:cNvPr id="86" name="KPI_Badge_Card_CC_Answered">
          <a:extLst>
            <a:ext uri="{FF2B5EF4-FFF2-40B4-BE49-F238E27FC236}">
              <a16:creationId xmlns:a16="http://schemas.microsoft.com/office/drawing/2014/main" id="{C46EFA1E-5D1A-DD9D-165B-286F15B7C1A6}"/>
            </a:ext>
          </a:extLst>
        </xdr:cNvPr>
        <xdr:cNvSpPr/>
      </xdr:nvSpPr>
      <xdr:spPr>
        <a:xfrm>
          <a:off x="5765800" y="1803400"/>
          <a:ext cx="406400" cy="406400"/>
        </a:xfrm>
        <a:prstGeom prst="ellipse">
          <a:avLst/>
        </a:prstGeom>
        <a:solidFill>
          <a:srgbClr val="DCFCE7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7</xdr:col>
      <xdr:colOff>200660</xdr:colOff>
      <xdr:row>7</xdr:row>
      <xdr:rowOff>132080</xdr:rowOff>
    </xdr:from>
    <xdr:to>
      <xdr:col>7</xdr:col>
      <xdr:colOff>429260</xdr:colOff>
      <xdr:row>8</xdr:row>
      <xdr:rowOff>109220</xdr:rowOff>
    </xdr:to>
    <xdr:pic>
      <xdr:nvPicPr>
        <xdr:cNvPr id="89" name="KPI_IconPic_Card_CC_Answered">
          <a:extLst>
            <a:ext uri="{FF2B5EF4-FFF2-40B4-BE49-F238E27FC236}">
              <a16:creationId xmlns:a16="http://schemas.microsoft.com/office/drawing/2014/main" id="{6555619D-7454-B421-CFEE-E29DB54A3D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5854700" y="1892300"/>
          <a:ext cx="228600" cy="228600"/>
        </a:xfrm>
        <a:prstGeom prst="rect">
          <a:avLst/>
        </a:prstGeom>
      </xdr:spPr>
    </xdr:pic>
    <xdr:clientData/>
  </xdr:twoCellAnchor>
  <xdr:twoCellAnchor>
    <xdr:from>
      <xdr:col>11</xdr:col>
      <xdr:colOff>5080</xdr:colOff>
      <xdr:row>7</xdr:row>
      <xdr:rowOff>43180</xdr:rowOff>
    </xdr:from>
    <xdr:to>
      <xdr:col>11</xdr:col>
      <xdr:colOff>411480</xdr:colOff>
      <xdr:row>8</xdr:row>
      <xdr:rowOff>198120</xdr:rowOff>
    </xdr:to>
    <xdr:sp macro="" textlink="">
      <xdr:nvSpPr>
        <xdr:cNvPr id="90" name="KPI_Badge_Card_CC_Abandoned">
          <a:extLst>
            <a:ext uri="{FF2B5EF4-FFF2-40B4-BE49-F238E27FC236}">
              <a16:creationId xmlns:a16="http://schemas.microsoft.com/office/drawing/2014/main" id="{D6129C5C-D90B-957D-9D7B-DD7CC41771CA}"/>
            </a:ext>
          </a:extLst>
        </xdr:cNvPr>
        <xdr:cNvSpPr/>
      </xdr:nvSpPr>
      <xdr:spPr>
        <a:xfrm>
          <a:off x="8890000" y="1803400"/>
          <a:ext cx="406400" cy="406400"/>
        </a:xfrm>
        <a:prstGeom prst="ellipse">
          <a:avLst/>
        </a:prstGeom>
        <a:solidFill>
          <a:srgbClr val="FEE2E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11</xdr:col>
      <xdr:colOff>93980</xdr:colOff>
      <xdr:row>7</xdr:row>
      <xdr:rowOff>132080</xdr:rowOff>
    </xdr:from>
    <xdr:to>
      <xdr:col>11</xdr:col>
      <xdr:colOff>322580</xdr:colOff>
      <xdr:row>8</xdr:row>
      <xdr:rowOff>109220</xdr:rowOff>
    </xdr:to>
    <xdr:pic>
      <xdr:nvPicPr>
        <xdr:cNvPr id="93" name="KPI_IconPic_Card_CC_Abandoned">
          <a:extLst>
            <a:ext uri="{FF2B5EF4-FFF2-40B4-BE49-F238E27FC236}">
              <a16:creationId xmlns:a16="http://schemas.microsoft.com/office/drawing/2014/main" id="{00BC6D66-D0F5-627F-450E-2D67EAB007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8978900" y="1892300"/>
          <a:ext cx="228600" cy="228600"/>
        </a:xfrm>
        <a:prstGeom prst="rect">
          <a:avLst/>
        </a:prstGeom>
      </xdr:spPr>
    </xdr:pic>
    <xdr:clientData/>
  </xdr:twoCellAnchor>
  <xdr:twoCellAnchor>
    <xdr:from>
      <xdr:col>14</xdr:col>
      <xdr:colOff>706120</xdr:colOff>
      <xdr:row>7</xdr:row>
      <xdr:rowOff>43180</xdr:rowOff>
    </xdr:from>
    <xdr:to>
      <xdr:col>15</xdr:col>
      <xdr:colOff>304800</xdr:colOff>
      <xdr:row>8</xdr:row>
      <xdr:rowOff>198120</xdr:rowOff>
    </xdr:to>
    <xdr:sp macro="" textlink="">
      <xdr:nvSpPr>
        <xdr:cNvPr id="95" name="KPI_Badge_Card_CC_ASA">
          <a:extLst>
            <a:ext uri="{FF2B5EF4-FFF2-40B4-BE49-F238E27FC236}">
              <a16:creationId xmlns:a16="http://schemas.microsoft.com/office/drawing/2014/main" id="{00CDC28C-5AC3-7198-E582-90B4BA435D20}"/>
            </a:ext>
          </a:extLst>
        </xdr:cNvPr>
        <xdr:cNvSpPr/>
      </xdr:nvSpPr>
      <xdr:spPr>
        <a:xfrm>
          <a:off x="12014200" y="1803400"/>
          <a:ext cx="406400" cy="406400"/>
        </a:xfrm>
        <a:prstGeom prst="ellipse">
          <a:avLst/>
        </a:prstGeom>
        <a:solidFill>
          <a:srgbClr val="FEF3C7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14</xdr:col>
      <xdr:colOff>795020</xdr:colOff>
      <xdr:row>7</xdr:row>
      <xdr:rowOff>132080</xdr:rowOff>
    </xdr:from>
    <xdr:to>
      <xdr:col>15</xdr:col>
      <xdr:colOff>215900</xdr:colOff>
      <xdr:row>8</xdr:row>
      <xdr:rowOff>109220</xdr:rowOff>
    </xdr:to>
    <xdr:pic>
      <xdr:nvPicPr>
        <xdr:cNvPr id="1025" name="KPI_IconPic_Card_CC_ASA">
          <a:extLst>
            <a:ext uri="{FF2B5EF4-FFF2-40B4-BE49-F238E27FC236}">
              <a16:creationId xmlns:a16="http://schemas.microsoft.com/office/drawing/2014/main" id="{08778F29-F45A-2D7A-D8EF-7A66B8307B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12103100" y="1892300"/>
          <a:ext cx="228600" cy="228600"/>
        </a:xfrm>
        <a:prstGeom prst="rect">
          <a:avLst/>
        </a:prstGeom>
      </xdr:spPr>
    </xdr:pic>
    <xdr:clientData/>
  </xdr:twoCellAnchor>
  <xdr:twoCellAnchor>
    <xdr:from>
      <xdr:col>18</xdr:col>
      <xdr:colOff>599440</xdr:colOff>
      <xdr:row>7</xdr:row>
      <xdr:rowOff>43180</xdr:rowOff>
    </xdr:from>
    <xdr:to>
      <xdr:col>19</xdr:col>
      <xdr:colOff>198120</xdr:colOff>
      <xdr:row>8</xdr:row>
      <xdr:rowOff>198120</xdr:rowOff>
    </xdr:to>
    <xdr:sp macro="" textlink="">
      <xdr:nvSpPr>
        <xdr:cNvPr id="1027" name="KPI_Badge_Card_CC_CSAT">
          <a:extLst>
            <a:ext uri="{FF2B5EF4-FFF2-40B4-BE49-F238E27FC236}">
              <a16:creationId xmlns:a16="http://schemas.microsoft.com/office/drawing/2014/main" id="{4639515F-9888-2FB9-647D-2DFE7426A246}"/>
            </a:ext>
          </a:extLst>
        </xdr:cNvPr>
        <xdr:cNvSpPr/>
      </xdr:nvSpPr>
      <xdr:spPr>
        <a:xfrm>
          <a:off x="15138400" y="1803400"/>
          <a:ext cx="406400" cy="406400"/>
        </a:xfrm>
        <a:prstGeom prst="ellipse">
          <a:avLst/>
        </a:prstGeom>
        <a:solidFill>
          <a:srgbClr val="DBEAF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18</xdr:col>
      <xdr:colOff>688340</xdr:colOff>
      <xdr:row>7</xdr:row>
      <xdr:rowOff>132080</xdr:rowOff>
    </xdr:from>
    <xdr:to>
      <xdr:col>19</xdr:col>
      <xdr:colOff>109220</xdr:colOff>
      <xdr:row>8</xdr:row>
      <xdr:rowOff>109220</xdr:rowOff>
    </xdr:to>
    <xdr:pic>
      <xdr:nvPicPr>
        <xdr:cNvPr id="1030" name="KPI_IconPic_Card_CC_CSAT">
          <a:extLst>
            <a:ext uri="{FF2B5EF4-FFF2-40B4-BE49-F238E27FC236}">
              <a16:creationId xmlns:a16="http://schemas.microsoft.com/office/drawing/2014/main" id="{F30679D7-0A64-5E79-65B3-FC0D31148E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15227300" y="1892300"/>
          <a:ext cx="228600" cy="228600"/>
        </a:xfrm>
        <a:prstGeom prst="rect">
          <a:avLst/>
        </a:prstGeom>
      </xdr:spPr>
    </xdr:pic>
    <xdr:clientData/>
  </xdr:twoCellAnchor>
  <xdr:twoCellAnchor>
    <xdr:from>
      <xdr:col>0</xdr:col>
      <xdr:colOff>457200</xdr:colOff>
      <xdr:row>36</xdr:row>
      <xdr:rowOff>116840</xdr:rowOff>
    </xdr:from>
    <xdr:to>
      <xdr:col>3</xdr:col>
      <xdr:colOff>650240</xdr:colOff>
      <xdr:row>38</xdr:row>
      <xdr:rowOff>198120</xdr:rowOff>
    </xdr:to>
    <xdr:sp macro="" textlink="">
      <xdr:nvSpPr>
        <xdr:cNvPr id="1033" name="Quote_CC_Slicers">
          <a:extLst>
            <a:ext uri="{FF2B5EF4-FFF2-40B4-BE49-F238E27FC236}">
              <a16:creationId xmlns:a16="http://schemas.microsoft.com/office/drawing/2014/main" id="{AFBA5EC4-ED21-429E-7CF1-70399813C919}"/>
            </a:ext>
          </a:extLst>
        </xdr:cNvPr>
        <xdr:cNvSpPr/>
      </xdr:nvSpPr>
      <xdr:spPr>
        <a:xfrm>
          <a:off x="457200" y="9169400"/>
          <a:ext cx="2616200" cy="584200"/>
        </a:xfrm>
        <a:prstGeom prst="roundRect">
          <a:avLst/>
        </a:prstGeom>
        <a:solidFill>
          <a:srgbClr val="0F172A"/>
        </a:solidFill>
        <a:ln w="9525">
          <a:solidFill>
            <a:srgbClr val="EA580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800" b="1">
              <a:solidFill>
                <a:srgbClr val="FFB600"/>
              </a:solidFill>
              <a:latin typeface="Segoe UI" panose="020B0502040204020203" pitchFamily="34" charset="0"/>
            </a:rPr>
            <a:t>" Delivering value through insights. "
- PwC Virtual Case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0</xdr:row>
      <xdr:rowOff>203200</xdr:rowOff>
    </xdr:from>
    <xdr:to>
      <xdr:col>19</xdr:col>
      <xdr:colOff>375920</xdr:colOff>
      <xdr:row>3</xdr:row>
      <xdr:rowOff>109220</xdr:rowOff>
    </xdr:to>
    <xdr:sp macro="" textlink="">
      <xdr:nvSpPr>
        <xdr:cNvPr id="2" name="Nav_MasterBar">
          <a:extLst>
            <a:ext uri="{FF2B5EF4-FFF2-40B4-BE49-F238E27FC236}">
              <a16:creationId xmlns:a16="http://schemas.microsoft.com/office/drawing/2014/main" id="{37545A29-D2A9-C9EA-F310-AEDA3FD13122}"/>
            </a:ext>
          </a:extLst>
        </xdr:cNvPr>
        <xdr:cNvSpPr/>
      </xdr:nvSpPr>
      <xdr:spPr>
        <a:xfrm>
          <a:off x="304800" y="203200"/>
          <a:ext cx="15417800" cy="660400"/>
        </a:xfrm>
        <a:prstGeom prst="roundRect">
          <a:avLst>
            <a:gd name="adj" fmla="val 12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508000</xdr:colOff>
      <xdr:row>1</xdr:row>
      <xdr:rowOff>66040</xdr:rowOff>
    </xdr:from>
    <xdr:to>
      <xdr:col>1</xdr:col>
      <xdr:colOff>373380</xdr:colOff>
      <xdr:row>2</xdr:row>
      <xdr:rowOff>246380</xdr:rowOff>
    </xdr:to>
    <xdr:pic>
      <xdr:nvPicPr>
        <xdr:cNvPr id="4" name="Nav_PwCLogo">
          <a:extLst>
            <a:ext uri="{FF2B5EF4-FFF2-40B4-BE49-F238E27FC236}">
              <a16:creationId xmlns:a16="http://schemas.microsoft.com/office/drawing/2014/main" id="{D06F515C-9AFB-8DE2-BE54-B32FE022F9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0" y="317500"/>
          <a:ext cx="673100" cy="431800"/>
        </a:xfrm>
        <a:prstGeom prst="rect">
          <a:avLst/>
        </a:prstGeom>
      </xdr:spPr>
    </xdr:pic>
    <xdr:clientData/>
  </xdr:twoCellAnchor>
  <xdr:twoCellAnchor>
    <xdr:from>
      <xdr:col>1</xdr:col>
      <xdr:colOff>513080</xdr:colOff>
      <xdr:row>1</xdr:row>
      <xdr:rowOff>104140</xdr:rowOff>
    </xdr:from>
    <xdr:to>
      <xdr:col>1</xdr:col>
      <xdr:colOff>525780</xdr:colOff>
      <xdr:row>2</xdr:row>
      <xdr:rowOff>208280</xdr:rowOff>
    </xdr:to>
    <xdr:sp macro="" textlink="">
      <xdr:nvSpPr>
        <xdr:cNvPr id="5" name="Nav_Divider">
          <a:extLst>
            <a:ext uri="{FF2B5EF4-FFF2-40B4-BE49-F238E27FC236}">
              <a16:creationId xmlns:a16="http://schemas.microsoft.com/office/drawing/2014/main" id="{3FF70A88-4EC8-B607-B936-3D820E60F76C}"/>
            </a:ext>
          </a:extLst>
        </xdr:cNvPr>
        <xdr:cNvSpPr/>
      </xdr:nvSpPr>
      <xdr:spPr>
        <a:xfrm>
          <a:off x="1320800" y="355600"/>
          <a:ext cx="12700" cy="355600"/>
        </a:xfrm>
        <a:prstGeom prst="rect">
          <a:avLst/>
        </a:prstGeom>
        <a:solidFill>
          <a:srgbClr val="F2F0F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640080</xdr:colOff>
      <xdr:row>1</xdr:row>
      <xdr:rowOff>66040</xdr:rowOff>
    </xdr:from>
    <xdr:to>
      <xdr:col>5</xdr:col>
      <xdr:colOff>76200</xdr:colOff>
      <xdr:row>2</xdr:row>
      <xdr:rowOff>246380</xdr:rowOff>
    </xdr:to>
    <xdr:sp macro="" textlink="">
      <xdr:nvSpPr>
        <xdr:cNvPr id="6" name="Nav_BrandText">
          <a:extLst>
            <a:ext uri="{FF2B5EF4-FFF2-40B4-BE49-F238E27FC236}">
              <a16:creationId xmlns:a16="http://schemas.microsoft.com/office/drawing/2014/main" id="{B3B9C8D5-3AC6-FB85-4E13-F70D8FAEB49D}"/>
            </a:ext>
          </a:extLst>
        </xdr:cNvPr>
        <xdr:cNvSpPr txBox="1"/>
      </xdr:nvSpPr>
      <xdr:spPr>
        <a:xfrm>
          <a:off x="1447800" y="317500"/>
          <a:ext cx="26670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100" b="1">
              <a:solidFill>
                <a:srgbClr val="1E293B"/>
              </a:solidFill>
              <a:latin typeface="Segoe UI" panose="020B0502040204020203" pitchFamily="34" charset="0"/>
            </a:rPr>
            <a:t>PwC Digital Intelligence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Executive Decision Hub</a:t>
          </a:r>
        </a:p>
      </xdr:txBody>
    </xdr:sp>
    <xdr:clientData/>
  </xdr:twoCellAnchor>
  <xdr:twoCellAnchor>
    <xdr:from>
      <xdr:col>5</xdr:col>
      <xdr:colOff>203200</xdr:colOff>
      <xdr:row>1</xdr:row>
      <xdr:rowOff>104140</xdr:rowOff>
    </xdr:from>
    <xdr:to>
      <xdr:col>6</xdr:col>
      <xdr:colOff>601980</xdr:colOff>
      <xdr:row>2</xdr:row>
      <xdr:rowOff>208280</xdr:rowOff>
    </xdr:to>
    <xdr:sp macro="" textlink="">
      <xdr:nvSpPr>
        <xdr:cNvPr id="7" name="Nav_Tab_Domains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17401F4-87CD-9CF5-8BA1-D027EE35A565}"/>
            </a:ext>
          </a:extLst>
        </xdr:cNvPr>
        <xdr:cNvSpPr/>
      </xdr:nvSpPr>
      <xdr:spPr>
        <a:xfrm>
          <a:off x="4241800" y="355600"/>
          <a:ext cx="1206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01 Domains</a:t>
          </a:r>
        </a:p>
      </xdr:txBody>
    </xdr:sp>
    <xdr:clientData/>
  </xdr:twoCellAnchor>
  <xdr:twoCellAnchor>
    <xdr:from>
      <xdr:col>6</xdr:col>
      <xdr:colOff>703580</xdr:colOff>
      <xdr:row>1</xdr:row>
      <xdr:rowOff>104140</xdr:rowOff>
    </xdr:from>
    <xdr:to>
      <xdr:col>8</xdr:col>
      <xdr:colOff>358140</xdr:colOff>
      <xdr:row>2</xdr:row>
      <xdr:rowOff>208280</xdr:rowOff>
    </xdr:to>
    <xdr:sp macro="" textlink="">
      <xdr:nvSpPr>
        <xdr:cNvPr id="8" name="Nav_Tab_Catalog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47D9131-7217-BC1B-85EC-4EBFFE368590}"/>
            </a:ext>
          </a:extLst>
        </xdr:cNvPr>
        <xdr:cNvSpPr/>
      </xdr:nvSpPr>
      <xdr:spPr>
        <a:xfrm>
          <a:off x="5549900" y="355600"/>
          <a:ext cx="12700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02 Catalog</a:t>
          </a:r>
        </a:p>
      </xdr:txBody>
    </xdr:sp>
    <xdr:clientData/>
  </xdr:twoCellAnchor>
  <xdr:twoCellAnchor>
    <xdr:from>
      <xdr:col>8</xdr:col>
      <xdr:colOff>459740</xdr:colOff>
      <xdr:row>1</xdr:row>
      <xdr:rowOff>104140</xdr:rowOff>
    </xdr:from>
    <xdr:to>
      <xdr:col>10</xdr:col>
      <xdr:colOff>304800</xdr:colOff>
      <xdr:row>2</xdr:row>
      <xdr:rowOff>208280</xdr:rowOff>
    </xdr:to>
    <xdr:sp macro="" textlink="">
      <xdr:nvSpPr>
        <xdr:cNvPr id="9" name="Nav_Tab_CC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A72391B-83D1-B333-975D-02AF567A261A}"/>
            </a:ext>
          </a:extLst>
        </xdr:cNvPr>
        <xdr:cNvSpPr/>
      </xdr:nvSpPr>
      <xdr:spPr>
        <a:xfrm>
          <a:off x="6921500" y="355600"/>
          <a:ext cx="1460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03 Call Center</a:t>
          </a:r>
        </a:p>
      </xdr:txBody>
    </xdr:sp>
    <xdr:clientData/>
  </xdr:twoCellAnchor>
  <xdr:twoCellAnchor>
    <xdr:from>
      <xdr:col>10</xdr:col>
      <xdr:colOff>406400</xdr:colOff>
      <xdr:row>1</xdr:row>
      <xdr:rowOff>104140</xdr:rowOff>
    </xdr:from>
    <xdr:to>
      <xdr:col>12</xdr:col>
      <xdr:colOff>378460</xdr:colOff>
      <xdr:row>2</xdr:row>
      <xdr:rowOff>208280</xdr:rowOff>
    </xdr:to>
    <xdr:sp macro="" textlink="">
      <xdr:nvSpPr>
        <xdr:cNvPr id="10" name="Nav_Tab_CH">
          <a:extLst>
            <a:ext uri="{FF2B5EF4-FFF2-40B4-BE49-F238E27FC236}">
              <a16:creationId xmlns:a16="http://schemas.microsoft.com/office/drawing/2014/main" id="{715D8DF7-D55D-2AB4-E825-262224ED8FEF}"/>
            </a:ext>
          </a:extLst>
        </xdr:cNvPr>
        <xdr:cNvSpPr/>
      </xdr:nvSpPr>
      <xdr:spPr>
        <a:xfrm>
          <a:off x="8483600" y="355600"/>
          <a:ext cx="1587500" cy="355600"/>
        </a:xfrm>
        <a:prstGeom prst="roundRect">
          <a:avLst>
            <a:gd name="adj" fmla="val 25000"/>
          </a:avLst>
        </a:prstGeom>
        <a:solidFill>
          <a:srgbClr val="A8080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FFFFFF"/>
              </a:solidFill>
              <a:latin typeface="Segoe UI" panose="020B0502040204020203" pitchFamily="34" charset="0"/>
            </a:rPr>
            <a:t>04 Retention Risk</a:t>
          </a:r>
        </a:p>
      </xdr:txBody>
    </xdr:sp>
    <xdr:clientData/>
  </xdr:twoCellAnchor>
  <xdr:twoCellAnchor>
    <xdr:from>
      <xdr:col>12</xdr:col>
      <xdr:colOff>480060</xdr:colOff>
      <xdr:row>1</xdr:row>
      <xdr:rowOff>104140</xdr:rowOff>
    </xdr:from>
    <xdr:to>
      <xdr:col>14</xdr:col>
      <xdr:colOff>388620</xdr:colOff>
      <xdr:row>2</xdr:row>
      <xdr:rowOff>208280</xdr:rowOff>
    </xdr:to>
    <xdr:sp macro="" textlink="">
      <xdr:nvSpPr>
        <xdr:cNvPr id="11" name="Nav_Tab_DI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342216A-4B37-FB91-7E09-B282FA24CA8C}"/>
            </a:ext>
          </a:extLst>
        </xdr:cNvPr>
        <xdr:cNvSpPr/>
      </xdr:nvSpPr>
      <xdr:spPr>
        <a:xfrm>
          <a:off x="10172700" y="355600"/>
          <a:ext cx="15240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05 D&amp;I Parity</a:t>
          </a:r>
        </a:p>
      </xdr:txBody>
    </xdr:sp>
    <xdr:clientData/>
  </xdr:twoCellAnchor>
  <xdr:twoCellAnchor>
    <xdr:from>
      <xdr:col>0</xdr:col>
      <xdr:colOff>304800</xdr:colOff>
      <xdr:row>3</xdr:row>
      <xdr:rowOff>210820</xdr:rowOff>
    </xdr:from>
    <xdr:to>
      <xdr:col>13</xdr:col>
      <xdr:colOff>396240</xdr:colOff>
      <xdr:row>6</xdr:row>
      <xdr:rowOff>40640</xdr:rowOff>
    </xdr:to>
    <xdr:sp macro="" textlink="">
      <xdr:nvSpPr>
        <xdr:cNvPr id="15" name="Hero_TitleText">
          <a:extLst>
            <a:ext uri="{FF2B5EF4-FFF2-40B4-BE49-F238E27FC236}">
              <a16:creationId xmlns:a16="http://schemas.microsoft.com/office/drawing/2014/main" id="{822ADBA4-23A3-69B8-0D2B-1DB46703587B}"/>
            </a:ext>
          </a:extLst>
        </xdr:cNvPr>
        <xdr:cNvSpPr txBox="1"/>
      </xdr:nvSpPr>
      <xdr:spPr>
        <a:xfrm>
          <a:off x="304800" y="965200"/>
          <a:ext cx="10591800" cy="584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600" b="1">
              <a:solidFill>
                <a:srgbClr val="1E293B"/>
              </a:solidFill>
              <a:latin typeface="Segoe UI" panose="020B0502040204020203" pitchFamily="34" charset="0"/>
            </a:rPr>
            <a:t>Customer Retention &amp; Revenue Risk Cockpit</a:t>
          </a:r>
        </a:p>
        <a:p>
          <a:r>
            <a:rPr lang="en-US" sz="900" b="0">
              <a:solidFill>
                <a:srgbClr val="747B8B"/>
              </a:solidFill>
              <a:latin typeface="Segoe UI" panose="020B0502040204020203" pitchFamily="34" charset="0"/>
            </a:rPr>
            <a:t>Subscriber Attrition Forensics, ARR Revenue Exposure &amp; Commitment Contract Vulnerability</a:t>
          </a:r>
        </a:p>
      </xdr:txBody>
    </xdr:sp>
    <xdr:clientData/>
  </xdr:twoCellAnchor>
  <xdr:twoCellAnchor>
    <xdr:from>
      <xdr:col>13</xdr:col>
      <xdr:colOff>574040</xdr:colOff>
      <xdr:row>4</xdr:row>
      <xdr:rowOff>60960</xdr:rowOff>
    </xdr:from>
    <xdr:to>
      <xdr:col>15</xdr:col>
      <xdr:colOff>508000</xdr:colOff>
      <xdr:row>5</xdr:row>
      <xdr:rowOff>165100</xdr:rowOff>
    </xdr:to>
    <xdr:sp macro="modDataRefresh.RefreshPipelineSynchronously" textlink="">
      <xdr:nvSpPr>
        <xdr:cNvPr id="16" name="Hero_BtnRefresh">
          <a:extLst>
            <a:ext uri="{FF2B5EF4-FFF2-40B4-BE49-F238E27FC236}">
              <a16:creationId xmlns:a16="http://schemas.microsoft.com/office/drawing/2014/main" id="{20EDF096-A8B4-2C7E-58B1-889454D66BAD}"/>
            </a:ext>
          </a:extLst>
        </xdr:cNvPr>
        <xdr:cNvSpPr/>
      </xdr:nvSpPr>
      <xdr:spPr>
        <a:xfrm>
          <a:off x="11074400" y="1066800"/>
          <a:ext cx="1549400" cy="355600"/>
        </a:xfrm>
        <a:prstGeom prst="roundRect">
          <a:avLst>
            <a:gd name="adj" fmla="val 25000"/>
          </a:avLst>
        </a:prstGeom>
        <a:solidFill>
          <a:srgbClr val="FFFFFF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A80802"/>
              </a:solidFill>
              <a:latin typeface="Segoe UI" panose="020B0502040204020203" pitchFamily="34" charset="0"/>
            </a:rPr>
            <a:t>Refresh Data</a:t>
          </a:r>
        </a:p>
      </xdr:txBody>
    </xdr:sp>
    <xdr:clientData/>
  </xdr:twoCellAnchor>
  <xdr:twoCellAnchor editAs="oneCell">
    <xdr:from>
      <xdr:col>13</xdr:col>
      <xdr:colOff>701040</xdr:colOff>
      <xdr:row>4</xdr:row>
      <xdr:rowOff>149860</xdr:rowOff>
    </xdr:from>
    <xdr:to>
      <xdr:col>14</xdr:col>
      <xdr:colOff>71120</xdr:colOff>
      <xdr:row>5</xdr:row>
      <xdr:rowOff>76200</xdr:rowOff>
    </xdr:to>
    <xdr:pic>
      <xdr:nvPicPr>
        <xdr:cNvPr id="18" name="Hero_IconRefresh">
          <a:extLst>
            <a:ext uri="{FF2B5EF4-FFF2-40B4-BE49-F238E27FC236}">
              <a16:creationId xmlns:a16="http://schemas.microsoft.com/office/drawing/2014/main" id="{BF3E3313-5260-F2BF-1585-4EC72C0E76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12014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15</xdr:col>
      <xdr:colOff>609600</xdr:colOff>
      <xdr:row>4</xdr:row>
      <xdr:rowOff>60960</xdr:rowOff>
    </xdr:from>
    <xdr:to>
      <xdr:col>17</xdr:col>
      <xdr:colOff>492760</xdr:colOff>
      <xdr:row>5</xdr:row>
      <xdr:rowOff>165100</xdr:rowOff>
    </xdr:to>
    <xdr:sp macro="modFilterController.ClearAllFilters" textlink="">
      <xdr:nvSpPr>
        <xdr:cNvPr id="19" name="Hero_BtnResetSlicers">
          <a:extLst>
            <a:ext uri="{FF2B5EF4-FFF2-40B4-BE49-F238E27FC236}">
              <a16:creationId xmlns:a16="http://schemas.microsoft.com/office/drawing/2014/main" id="{7BD43EFB-1E03-49D0-7C2D-3BC13872EBB3}"/>
            </a:ext>
          </a:extLst>
        </xdr:cNvPr>
        <xdr:cNvSpPr/>
      </xdr:nvSpPr>
      <xdr:spPr>
        <a:xfrm>
          <a:off x="12725400" y="1066800"/>
          <a:ext cx="1498600" cy="355600"/>
        </a:xfrm>
        <a:prstGeom prst="roundRect">
          <a:avLst>
            <a:gd name="adj" fmla="val 25000"/>
          </a:avLst>
        </a:prstGeom>
        <a:solidFill>
          <a:srgbClr val="FFFFFF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1E293B"/>
              </a:solidFill>
              <a:latin typeface="Segoe UI" panose="020B0502040204020203" pitchFamily="34" charset="0"/>
            </a:rPr>
            <a:t>Reset Filters</a:t>
          </a:r>
        </a:p>
      </xdr:txBody>
    </xdr:sp>
    <xdr:clientData/>
  </xdr:twoCellAnchor>
  <xdr:twoCellAnchor editAs="oneCell">
    <xdr:from>
      <xdr:col>15</xdr:col>
      <xdr:colOff>736600</xdr:colOff>
      <xdr:row>4</xdr:row>
      <xdr:rowOff>149860</xdr:rowOff>
    </xdr:from>
    <xdr:to>
      <xdr:col>16</xdr:col>
      <xdr:colOff>106680</xdr:colOff>
      <xdr:row>5</xdr:row>
      <xdr:rowOff>76200</xdr:rowOff>
    </xdr:to>
    <xdr:pic>
      <xdr:nvPicPr>
        <xdr:cNvPr id="21" name="Hero_IconReset">
          <a:extLst>
            <a:ext uri="{FF2B5EF4-FFF2-40B4-BE49-F238E27FC236}">
              <a16:creationId xmlns:a16="http://schemas.microsoft.com/office/drawing/2014/main" id="{628E03FA-2721-B5E7-2AA8-F3D71ED283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28524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17</xdr:col>
      <xdr:colOff>594360</xdr:colOff>
      <xdr:row>4</xdr:row>
      <xdr:rowOff>60960</xdr:rowOff>
    </xdr:from>
    <xdr:to>
      <xdr:col>19</xdr:col>
      <xdr:colOff>375920</xdr:colOff>
      <xdr:row>5</xdr:row>
      <xdr:rowOff>165100</xdr:rowOff>
    </xdr:to>
    <xdr:sp macro="modExportPDF.ExportExecutiveReport" textlink="">
      <xdr:nvSpPr>
        <xdr:cNvPr id="22" name="Hero_BtnExportPDF">
          <a:extLst>
            <a:ext uri="{FF2B5EF4-FFF2-40B4-BE49-F238E27FC236}">
              <a16:creationId xmlns:a16="http://schemas.microsoft.com/office/drawing/2014/main" id="{158BD3D2-73A0-F63F-E64A-3D444BF1F9ED}"/>
            </a:ext>
          </a:extLst>
        </xdr:cNvPr>
        <xdr:cNvSpPr/>
      </xdr:nvSpPr>
      <xdr:spPr>
        <a:xfrm>
          <a:off x="14325600" y="1066800"/>
          <a:ext cx="1397000" cy="355600"/>
        </a:xfrm>
        <a:prstGeom prst="roundRect">
          <a:avLst>
            <a:gd name="adj" fmla="val 25000"/>
          </a:avLst>
        </a:prstGeom>
        <a:solidFill>
          <a:srgbClr val="1E293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FFFFFF"/>
              </a:solidFill>
              <a:latin typeface="Segoe UI" panose="020B0502040204020203" pitchFamily="34" charset="0"/>
            </a:rPr>
            <a:t>Export PDF</a:t>
          </a:r>
        </a:p>
      </xdr:txBody>
    </xdr:sp>
    <xdr:clientData/>
  </xdr:twoCellAnchor>
  <xdr:twoCellAnchor editAs="oneCell">
    <xdr:from>
      <xdr:col>17</xdr:col>
      <xdr:colOff>721360</xdr:colOff>
      <xdr:row>4</xdr:row>
      <xdr:rowOff>149860</xdr:rowOff>
    </xdr:from>
    <xdr:to>
      <xdr:col>18</xdr:col>
      <xdr:colOff>91440</xdr:colOff>
      <xdr:row>5</xdr:row>
      <xdr:rowOff>76200</xdr:rowOff>
    </xdr:to>
    <xdr:pic>
      <xdr:nvPicPr>
        <xdr:cNvPr id="24" name="Hero_IconPDF">
          <a:extLst>
            <a:ext uri="{FF2B5EF4-FFF2-40B4-BE49-F238E27FC236}">
              <a16:creationId xmlns:a16="http://schemas.microsoft.com/office/drawing/2014/main" id="{60D6AD43-7CE2-295B-4F4F-7B5CF3A8C4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144526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0</xdr:col>
      <xdr:colOff>304800</xdr:colOff>
      <xdr:row>6</xdr:row>
      <xdr:rowOff>142240</xdr:rowOff>
    </xdr:from>
    <xdr:to>
      <xdr:col>3</xdr:col>
      <xdr:colOff>802640</xdr:colOff>
      <xdr:row>10</xdr:row>
      <xdr:rowOff>203200</xdr:rowOff>
    </xdr:to>
    <xdr:sp macro="" textlink="">
      <xdr:nvSpPr>
        <xdr:cNvPr id="25" name="Card_CH_Subscribers">
          <a:extLst>
            <a:ext uri="{FF2B5EF4-FFF2-40B4-BE49-F238E27FC236}">
              <a16:creationId xmlns:a16="http://schemas.microsoft.com/office/drawing/2014/main" id="{B5B6E770-0B15-8FCB-D205-AFFCDA45169E}"/>
            </a:ext>
          </a:extLst>
        </xdr:cNvPr>
        <xdr:cNvSpPr/>
      </xdr:nvSpPr>
      <xdr:spPr>
        <a:xfrm>
          <a:off x="3048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E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457200</xdr:colOff>
      <xdr:row>6</xdr:row>
      <xdr:rowOff>205740</xdr:rowOff>
    </xdr:from>
    <xdr:to>
      <xdr:col>3</xdr:col>
      <xdr:colOff>650240</xdr:colOff>
      <xdr:row>6</xdr:row>
      <xdr:rowOff>243840</xdr:rowOff>
    </xdr:to>
    <xdr:sp macro="" textlink="">
      <xdr:nvSpPr>
        <xdr:cNvPr id="26" name="Accent_CH_Subscribers">
          <a:extLst>
            <a:ext uri="{FF2B5EF4-FFF2-40B4-BE49-F238E27FC236}">
              <a16:creationId xmlns:a16="http://schemas.microsoft.com/office/drawing/2014/main" id="{75A582CB-612A-69D4-766F-206D13A9325F}"/>
            </a:ext>
          </a:extLst>
        </xdr:cNvPr>
        <xdr:cNvSpPr/>
      </xdr:nvSpPr>
      <xdr:spPr>
        <a:xfrm>
          <a:off x="457200" y="1714500"/>
          <a:ext cx="2616200" cy="38100"/>
        </a:xfrm>
        <a:prstGeom prst="roundRect">
          <a:avLst>
            <a:gd name="adj" fmla="val 50000"/>
          </a:avLst>
        </a:prstGeom>
        <a:solidFill>
          <a:srgbClr val="1E293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482600</xdr:colOff>
      <xdr:row>7</xdr:row>
      <xdr:rowOff>17780</xdr:rowOff>
    </xdr:from>
    <xdr:to>
      <xdr:col>3</xdr:col>
      <xdr:colOff>624840</xdr:colOff>
      <xdr:row>7</xdr:row>
      <xdr:rowOff>220980</xdr:rowOff>
    </xdr:to>
    <xdr:sp macro="" textlink="">
      <xdr:nvSpPr>
        <xdr:cNvPr id="27" name="Label_CH_Subscribers">
          <a:extLst>
            <a:ext uri="{FF2B5EF4-FFF2-40B4-BE49-F238E27FC236}">
              <a16:creationId xmlns:a16="http://schemas.microsoft.com/office/drawing/2014/main" id="{8D47357E-F6AF-75A0-AE75-A93BCB07782F}"/>
            </a:ext>
          </a:extLst>
        </xdr:cNvPr>
        <xdr:cNvSpPr txBox="1"/>
      </xdr:nvSpPr>
      <xdr:spPr>
        <a:xfrm>
          <a:off x="4826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TOTAL ACTIVE ACCOUNTS</a:t>
          </a:r>
        </a:p>
      </xdr:txBody>
    </xdr:sp>
    <xdr:clientData/>
  </xdr:twoCellAnchor>
  <xdr:twoCellAnchor>
    <xdr:from>
      <xdr:col>0</xdr:col>
      <xdr:colOff>482600</xdr:colOff>
      <xdr:row>7</xdr:row>
      <xdr:rowOff>170180</xdr:rowOff>
    </xdr:from>
    <xdr:to>
      <xdr:col>3</xdr:col>
      <xdr:colOff>624840</xdr:colOff>
      <xdr:row>9</xdr:row>
      <xdr:rowOff>175260</xdr:rowOff>
    </xdr:to>
    <xdr:sp macro="" textlink="'04_CustomerRetention_Cockpit'!$AA$65">
      <xdr:nvSpPr>
        <xdr:cNvPr id="28" name="Value_CH_Subscribers">
          <a:extLst>
            <a:ext uri="{FF2B5EF4-FFF2-40B4-BE49-F238E27FC236}">
              <a16:creationId xmlns:a16="http://schemas.microsoft.com/office/drawing/2014/main" id="{3CCB5768-0BF7-D500-148A-6A813F6DFF5F}"/>
            </a:ext>
          </a:extLst>
        </xdr:cNvPr>
        <xdr:cNvSpPr txBox="1"/>
      </xdr:nvSpPr>
      <xdr:spPr>
        <a:xfrm>
          <a:off x="4826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03345226-9A83-457F-8EBA-EDEFF73A3BCB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7,043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0</xdr:col>
      <xdr:colOff>482600</xdr:colOff>
      <xdr:row>9</xdr:row>
      <xdr:rowOff>149860</xdr:rowOff>
    </xdr:from>
    <xdr:to>
      <xdr:col>3</xdr:col>
      <xdr:colOff>624840</xdr:colOff>
      <xdr:row>10</xdr:row>
      <xdr:rowOff>101600</xdr:rowOff>
    </xdr:to>
    <xdr:sp macro="" textlink="">
      <xdr:nvSpPr>
        <xdr:cNvPr id="29" name="Subtext_CH_Subscribers">
          <a:extLst>
            <a:ext uri="{FF2B5EF4-FFF2-40B4-BE49-F238E27FC236}">
              <a16:creationId xmlns:a16="http://schemas.microsoft.com/office/drawing/2014/main" id="{7075994F-21E6-10B1-CA78-2A4057C673E2}"/>
            </a:ext>
          </a:extLst>
        </xdr:cNvPr>
        <xdr:cNvSpPr txBox="1"/>
      </xdr:nvSpPr>
      <xdr:spPr>
        <a:xfrm>
          <a:off x="4826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2563EB"/>
              </a:solidFill>
              <a:latin typeface="Segoe UI" panose="020B0502040204020203" pitchFamily="34" charset="0"/>
            </a:rPr>
            <a:t>▲ 4.2% vs PY  |  Target Benchmark</a:t>
          </a:r>
        </a:p>
      </xdr:txBody>
    </xdr:sp>
    <xdr:clientData/>
  </xdr:twoCellAnchor>
  <xdr:twoCellAnchor>
    <xdr:from>
      <xdr:col>4</xdr:col>
      <xdr:colOff>198120</xdr:colOff>
      <xdr:row>6</xdr:row>
      <xdr:rowOff>142240</xdr:rowOff>
    </xdr:from>
    <xdr:to>
      <xdr:col>7</xdr:col>
      <xdr:colOff>695960</xdr:colOff>
      <xdr:row>10</xdr:row>
      <xdr:rowOff>203200</xdr:rowOff>
    </xdr:to>
    <xdr:sp macro="" textlink="">
      <xdr:nvSpPr>
        <xdr:cNvPr id="30" name="Card_CH_ChurnRate">
          <a:extLst>
            <a:ext uri="{FF2B5EF4-FFF2-40B4-BE49-F238E27FC236}">
              <a16:creationId xmlns:a16="http://schemas.microsoft.com/office/drawing/2014/main" id="{442F7561-CFE1-99DB-E1A8-3F895DB102AC}"/>
            </a:ext>
          </a:extLst>
        </xdr:cNvPr>
        <xdr:cNvSpPr/>
      </xdr:nvSpPr>
      <xdr:spPr>
        <a:xfrm>
          <a:off x="34290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E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350520</xdr:colOff>
      <xdr:row>6</xdr:row>
      <xdr:rowOff>205740</xdr:rowOff>
    </xdr:from>
    <xdr:to>
      <xdr:col>7</xdr:col>
      <xdr:colOff>543560</xdr:colOff>
      <xdr:row>6</xdr:row>
      <xdr:rowOff>243840</xdr:rowOff>
    </xdr:to>
    <xdr:sp macro="" textlink="">
      <xdr:nvSpPr>
        <xdr:cNvPr id="31" name="Accent_CH_ChurnRate">
          <a:extLst>
            <a:ext uri="{FF2B5EF4-FFF2-40B4-BE49-F238E27FC236}">
              <a16:creationId xmlns:a16="http://schemas.microsoft.com/office/drawing/2014/main" id="{3FF39A63-0B26-7BED-F0E1-E5A9239E4A7A}"/>
            </a:ext>
          </a:extLst>
        </xdr:cNvPr>
        <xdr:cNvSpPr/>
      </xdr:nvSpPr>
      <xdr:spPr>
        <a:xfrm>
          <a:off x="3581400" y="1714500"/>
          <a:ext cx="2616200" cy="38100"/>
        </a:xfrm>
        <a:prstGeom prst="roundRect">
          <a:avLst>
            <a:gd name="adj" fmla="val 50000"/>
          </a:avLst>
        </a:prstGeom>
        <a:solidFill>
          <a:srgbClr val="DC262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375920</xdr:colOff>
      <xdr:row>7</xdr:row>
      <xdr:rowOff>17780</xdr:rowOff>
    </xdr:from>
    <xdr:to>
      <xdr:col>7</xdr:col>
      <xdr:colOff>518160</xdr:colOff>
      <xdr:row>7</xdr:row>
      <xdr:rowOff>220980</xdr:rowOff>
    </xdr:to>
    <xdr:sp macro="" textlink="">
      <xdr:nvSpPr>
        <xdr:cNvPr id="32" name="Label_CH_ChurnRate">
          <a:extLst>
            <a:ext uri="{FF2B5EF4-FFF2-40B4-BE49-F238E27FC236}">
              <a16:creationId xmlns:a16="http://schemas.microsoft.com/office/drawing/2014/main" id="{6541C2A5-A9A7-ABF5-00EC-AA00A228201A}"/>
            </a:ext>
          </a:extLst>
        </xdr:cNvPr>
        <xdr:cNvSpPr txBox="1"/>
      </xdr:nvSpPr>
      <xdr:spPr>
        <a:xfrm>
          <a:off x="36068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CUSTOMER CHURN RATE</a:t>
          </a:r>
        </a:p>
      </xdr:txBody>
    </xdr:sp>
    <xdr:clientData/>
  </xdr:twoCellAnchor>
  <xdr:twoCellAnchor>
    <xdr:from>
      <xdr:col>4</xdr:col>
      <xdr:colOff>375920</xdr:colOff>
      <xdr:row>7</xdr:row>
      <xdr:rowOff>170180</xdr:rowOff>
    </xdr:from>
    <xdr:to>
      <xdr:col>7</xdr:col>
      <xdr:colOff>518160</xdr:colOff>
      <xdr:row>9</xdr:row>
      <xdr:rowOff>175260</xdr:rowOff>
    </xdr:to>
    <xdr:sp macro="" textlink="'04_CustomerRetention_Cockpit'!$AB$65">
      <xdr:nvSpPr>
        <xdr:cNvPr id="33" name="Value_CH_ChurnRate">
          <a:extLst>
            <a:ext uri="{FF2B5EF4-FFF2-40B4-BE49-F238E27FC236}">
              <a16:creationId xmlns:a16="http://schemas.microsoft.com/office/drawing/2014/main" id="{A83B48DB-5F11-DF00-87B1-CD0AF10C8762}"/>
            </a:ext>
          </a:extLst>
        </xdr:cNvPr>
        <xdr:cNvSpPr txBox="1"/>
      </xdr:nvSpPr>
      <xdr:spPr>
        <a:xfrm>
          <a:off x="36068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31149AC2-403D-4EDC-B99D-6BD83FBC29C1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26.54%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4</xdr:col>
      <xdr:colOff>375920</xdr:colOff>
      <xdr:row>9</xdr:row>
      <xdr:rowOff>149860</xdr:rowOff>
    </xdr:from>
    <xdr:to>
      <xdr:col>7</xdr:col>
      <xdr:colOff>518160</xdr:colOff>
      <xdr:row>10</xdr:row>
      <xdr:rowOff>101600</xdr:rowOff>
    </xdr:to>
    <xdr:sp macro="" textlink="">
      <xdr:nvSpPr>
        <xdr:cNvPr id="34" name="Subtext_CH_ChurnRate">
          <a:extLst>
            <a:ext uri="{FF2B5EF4-FFF2-40B4-BE49-F238E27FC236}">
              <a16:creationId xmlns:a16="http://schemas.microsoft.com/office/drawing/2014/main" id="{4CBBCF6C-234A-F3FC-88D2-E7FDD161FAEA}"/>
            </a:ext>
          </a:extLst>
        </xdr:cNvPr>
        <xdr:cNvSpPr txBox="1"/>
      </xdr:nvSpPr>
      <xdr:spPr>
        <a:xfrm>
          <a:off x="36068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DC2626"/>
              </a:solidFill>
              <a:latin typeface="Segoe UI" panose="020B0502040204020203" pitchFamily="34" charset="0"/>
            </a:rPr>
            <a:t>▼ 1.8% vs PY  |  Target Benchmark</a:t>
          </a:r>
        </a:p>
      </xdr:txBody>
    </xdr:sp>
    <xdr:clientData/>
  </xdr:twoCellAnchor>
  <xdr:twoCellAnchor>
    <xdr:from>
      <xdr:col>8</xdr:col>
      <xdr:colOff>91440</xdr:colOff>
      <xdr:row>6</xdr:row>
      <xdr:rowOff>142240</xdr:rowOff>
    </xdr:from>
    <xdr:to>
      <xdr:col>11</xdr:col>
      <xdr:colOff>589280</xdr:colOff>
      <xdr:row>10</xdr:row>
      <xdr:rowOff>203200</xdr:rowOff>
    </xdr:to>
    <xdr:sp macro="" textlink="">
      <xdr:nvSpPr>
        <xdr:cNvPr id="35" name="Card_CH_ARRRisk">
          <a:extLst>
            <a:ext uri="{FF2B5EF4-FFF2-40B4-BE49-F238E27FC236}">
              <a16:creationId xmlns:a16="http://schemas.microsoft.com/office/drawing/2014/main" id="{222F30D8-D626-CE90-BA24-7C509927B0ED}"/>
            </a:ext>
          </a:extLst>
        </xdr:cNvPr>
        <xdr:cNvSpPr/>
      </xdr:nvSpPr>
      <xdr:spPr>
        <a:xfrm>
          <a:off x="65532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E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243840</xdr:colOff>
      <xdr:row>6</xdr:row>
      <xdr:rowOff>205740</xdr:rowOff>
    </xdr:from>
    <xdr:to>
      <xdr:col>11</xdr:col>
      <xdr:colOff>436880</xdr:colOff>
      <xdr:row>6</xdr:row>
      <xdr:rowOff>243840</xdr:rowOff>
    </xdr:to>
    <xdr:sp macro="" textlink="">
      <xdr:nvSpPr>
        <xdr:cNvPr id="36" name="Accent_CH_ARRRisk">
          <a:extLst>
            <a:ext uri="{FF2B5EF4-FFF2-40B4-BE49-F238E27FC236}">
              <a16:creationId xmlns:a16="http://schemas.microsoft.com/office/drawing/2014/main" id="{002513A3-DD64-2174-33DD-7FA14353FEDD}"/>
            </a:ext>
          </a:extLst>
        </xdr:cNvPr>
        <xdr:cNvSpPr/>
      </xdr:nvSpPr>
      <xdr:spPr>
        <a:xfrm>
          <a:off x="6705600" y="1714500"/>
          <a:ext cx="2616200" cy="38100"/>
        </a:xfrm>
        <a:prstGeom prst="roundRect">
          <a:avLst>
            <a:gd name="adj" fmla="val 50000"/>
          </a:avLst>
        </a:prstGeom>
        <a:solidFill>
          <a:srgbClr val="A8080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269240</xdr:colOff>
      <xdr:row>7</xdr:row>
      <xdr:rowOff>17780</xdr:rowOff>
    </xdr:from>
    <xdr:to>
      <xdr:col>11</xdr:col>
      <xdr:colOff>411480</xdr:colOff>
      <xdr:row>7</xdr:row>
      <xdr:rowOff>220980</xdr:rowOff>
    </xdr:to>
    <xdr:sp macro="" textlink="">
      <xdr:nvSpPr>
        <xdr:cNvPr id="37" name="Label_CH_ARRRisk">
          <a:extLst>
            <a:ext uri="{FF2B5EF4-FFF2-40B4-BE49-F238E27FC236}">
              <a16:creationId xmlns:a16="http://schemas.microsoft.com/office/drawing/2014/main" id="{53176E86-041D-861F-F48A-E67FF6AAAB63}"/>
            </a:ext>
          </a:extLst>
        </xdr:cNvPr>
        <xdr:cNvSpPr txBox="1"/>
      </xdr:nvSpPr>
      <xdr:spPr>
        <a:xfrm>
          <a:off x="67310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ANNUAL REVENUE AT RISK</a:t>
          </a:r>
        </a:p>
      </xdr:txBody>
    </xdr:sp>
    <xdr:clientData/>
  </xdr:twoCellAnchor>
  <xdr:twoCellAnchor>
    <xdr:from>
      <xdr:col>8</xdr:col>
      <xdr:colOff>269240</xdr:colOff>
      <xdr:row>7</xdr:row>
      <xdr:rowOff>170180</xdr:rowOff>
    </xdr:from>
    <xdr:to>
      <xdr:col>11</xdr:col>
      <xdr:colOff>411480</xdr:colOff>
      <xdr:row>9</xdr:row>
      <xdr:rowOff>175260</xdr:rowOff>
    </xdr:to>
    <xdr:sp macro="" textlink="'04_CustomerRetention_Cockpit'!$AC$65">
      <xdr:nvSpPr>
        <xdr:cNvPr id="38" name="Value_CH_ARRRisk">
          <a:extLst>
            <a:ext uri="{FF2B5EF4-FFF2-40B4-BE49-F238E27FC236}">
              <a16:creationId xmlns:a16="http://schemas.microsoft.com/office/drawing/2014/main" id="{4DF7D01B-59E7-01CA-0AEB-2D185BF0C86C}"/>
            </a:ext>
          </a:extLst>
        </xdr:cNvPr>
        <xdr:cNvSpPr txBox="1"/>
      </xdr:nvSpPr>
      <xdr:spPr>
        <a:xfrm>
          <a:off x="67310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58EF193D-6E24-494A-81C2-80BB8E5D33B5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$139,130.85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8</xdr:col>
      <xdr:colOff>269240</xdr:colOff>
      <xdr:row>9</xdr:row>
      <xdr:rowOff>149860</xdr:rowOff>
    </xdr:from>
    <xdr:to>
      <xdr:col>11</xdr:col>
      <xdr:colOff>411480</xdr:colOff>
      <xdr:row>10</xdr:row>
      <xdr:rowOff>101600</xdr:rowOff>
    </xdr:to>
    <xdr:sp macro="" textlink="">
      <xdr:nvSpPr>
        <xdr:cNvPr id="39" name="Subtext_CH_ARRRisk">
          <a:extLst>
            <a:ext uri="{FF2B5EF4-FFF2-40B4-BE49-F238E27FC236}">
              <a16:creationId xmlns:a16="http://schemas.microsoft.com/office/drawing/2014/main" id="{CFD82CA0-D333-9402-56E5-B192336EBFD1}"/>
            </a:ext>
          </a:extLst>
        </xdr:cNvPr>
        <xdr:cNvSpPr txBox="1"/>
      </xdr:nvSpPr>
      <xdr:spPr>
        <a:xfrm>
          <a:off x="67310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EA580C"/>
              </a:solidFill>
              <a:latin typeface="Segoe UI" panose="020B0502040204020203" pitchFamily="34" charset="0"/>
            </a:rPr>
            <a:t>▼ 5.4% vs PY  |  Target Benchmark</a:t>
          </a:r>
        </a:p>
      </xdr:txBody>
    </xdr:sp>
    <xdr:clientData/>
  </xdr:twoCellAnchor>
  <xdr:twoCellAnchor>
    <xdr:from>
      <xdr:col>11</xdr:col>
      <xdr:colOff>792480</xdr:colOff>
      <xdr:row>6</xdr:row>
      <xdr:rowOff>142240</xdr:rowOff>
    </xdr:from>
    <xdr:to>
      <xdr:col>15</xdr:col>
      <xdr:colOff>482600</xdr:colOff>
      <xdr:row>10</xdr:row>
      <xdr:rowOff>203200</xdr:rowOff>
    </xdr:to>
    <xdr:sp macro="" textlink="">
      <xdr:nvSpPr>
        <xdr:cNvPr id="40" name="Card_CH_M2MChurn">
          <a:extLst>
            <a:ext uri="{FF2B5EF4-FFF2-40B4-BE49-F238E27FC236}">
              <a16:creationId xmlns:a16="http://schemas.microsoft.com/office/drawing/2014/main" id="{1D81191D-0BEF-2015-E6F3-733895579F4F}"/>
            </a:ext>
          </a:extLst>
        </xdr:cNvPr>
        <xdr:cNvSpPr/>
      </xdr:nvSpPr>
      <xdr:spPr>
        <a:xfrm>
          <a:off x="96774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E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137160</xdr:colOff>
      <xdr:row>6</xdr:row>
      <xdr:rowOff>205740</xdr:rowOff>
    </xdr:from>
    <xdr:to>
      <xdr:col>15</xdr:col>
      <xdr:colOff>330200</xdr:colOff>
      <xdr:row>6</xdr:row>
      <xdr:rowOff>243840</xdr:rowOff>
    </xdr:to>
    <xdr:sp macro="" textlink="">
      <xdr:nvSpPr>
        <xdr:cNvPr id="41" name="Accent_CH_M2MChurn">
          <a:extLst>
            <a:ext uri="{FF2B5EF4-FFF2-40B4-BE49-F238E27FC236}">
              <a16:creationId xmlns:a16="http://schemas.microsoft.com/office/drawing/2014/main" id="{DC6D8790-4793-62DE-C79A-44C348D461EF}"/>
            </a:ext>
          </a:extLst>
        </xdr:cNvPr>
        <xdr:cNvSpPr/>
      </xdr:nvSpPr>
      <xdr:spPr>
        <a:xfrm>
          <a:off x="9829800" y="1714500"/>
          <a:ext cx="2616200" cy="38100"/>
        </a:xfrm>
        <a:prstGeom prst="roundRect">
          <a:avLst>
            <a:gd name="adj" fmla="val 50000"/>
          </a:avLst>
        </a:prstGeom>
        <a:solidFill>
          <a:srgbClr val="DC262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162560</xdr:colOff>
      <xdr:row>7</xdr:row>
      <xdr:rowOff>17780</xdr:rowOff>
    </xdr:from>
    <xdr:to>
      <xdr:col>15</xdr:col>
      <xdr:colOff>304800</xdr:colOff>
      <xdr:row>7</xdr:row>
      <xdr:rowOff>220980</xdr:rowOff>
    </xdr:to>
    <xdr:sp macro="" textlink="">
      <xdr:nvSpPr>
        <xdr:cNvPr id="42" name="Label_CH_M2MChurn">
          <a:extLst>
            <a:ext uri="{FF2B5EF4-FFF2-40B4-BE49-F238E27FC236}">
              <a16:creationId xmlns:a16="http://schemas.microsoft.com/office/drawing/2014/main" id="{3D2657A0-84BA-E993-F8A7-5826517E1AE5}"/>
            </a:ext>
          </a:extLst>
        </xdr:cNvPr>
        <xdr:cNvSpPr txBox="1"/>
      </xdr:nvSpPr>
      <xdr:spPr>
        <a:xfrm>
          <a:off x="98552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MONTH-TO-MONTH CHURN</a:t>
          </a:r>
        </a:p>
      </xdr:txBody>
    </xdr:sp>
    <xdr:clientData/>
  </xdr:twoCellAnchor>
  <xdr:twoCellAnchor>
    <xdr:from>
      <xdr:col>12</xdr:col>
      <xdr:colOff>162560</xdr:colOff>
      <xdr:row>7</xdr:row>
      <xdr:rowOff>170180</xdr:rowOff>
    </xdr:from>
    <xdr:to>
      <xdr:col>15</xdr:col>
      <xdr:colOff>304800</xdr:colOff>
      <xdr:row>9</xdr:row>
      <xdr:rowOff>175260</xdr:rowOff>
    </xdr:to>
    <xdr:sp macro="" textlink="'04_CustomerRetention_Cockpit'!$AD$65">
      <xdr:nvSpPr>
        <xdr:cNvPr id="43" name="Value_CH_M2MChurn">
          <a:extLst>
            <a:ext uri="{FF2B5EF4-FFF2-40B4-BE49-F238E27FC236}">
              <a16:creationId xmlns:a16="http://schemas.microsoft.com/office/drawing/2014/main" id="{707C9011-3DE9-7AC2-B92A-552845809EE9}"/>
            </a:ext>
          </a:extLst>
        </xdr:cNvPr>
        <xdr:cNvSpPr txBox="1"/>
      </xdr:nvSpPr>
      <xdr:spPr>
        <a:xfrm>
          <a:off x="98552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11EBB20A-BFAF-45AC-8F71-4BCB33DF4C86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42.71%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12</xdr:col>
      <xdr:colOff>162560</xdr:colOff>
      <xdr:row>9</xdr:row>
      <xdr:rowOff>149860</xdr:rowOff>
    </xdr:from>
    <xdr:to>
      <xdr:col>15</xdr:col>
      <xdr:colOff>304800</xdr:colOff>
      <xdr:row>10</xdr:row>
      <xdr:rowOff>101600</xdr:rowOff>
    </xdr:to>
    <xdr:sp macro="" textlink="">
      <xdr:nvSpPr>
        <xdr:cNvPr id="44" name="Subtext_CH_M2MChurn">
          <a:extLst>
            <a:ext uri="{FF2B5EF4-FFF2-40B4-BE49-F238E27FC236}">
              <a16:creationId xmlns:a16="http://schemas.microsoft.com/office/drawing/2014/main" id="{074B5C1B-0604-5374-3760-78F3E263A3E5}"/>
            </a:ext>
          </a:extLst>
        </xdr:cNvPr>
        <xdr:cNvSpPr txBox="1"/>
      </xdr:nvSpPr>
      <xdr:spPr>
        <a:xfrm>
          <a:off x="98552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D97706"/>
              </a:solidFill>
              <a:latin typeface="Segoe UI" panose="020B0502040204020203" pitchFamily="34" charset="0"/>
            </a:rPr>
            <a:t>▲ 2.1% vs PY  |  Target Benchmark</a:t>
          </a:r>
        </a:p>
      </xdr:txBody>
    </xdr:sp>
    <xdr:clientData/>
  </xdr:twoCellAnchor>
  <xdr:twoCellAnchor>
    <xdr:from>
      <xdr:col>15</xdr:col>
      <xdr:colOff>685800</xdr:colOff>
      <xdr:row>6</xdr:row>
      <xdr:rowOff>142240</xdr:rowOff>
    </xdr:from>
    <xdr:to>
      <xdr:col>19</xdr:col>
      <xdr:colOff>375920</xdr:colOff>
      <xdr:row>10</xdr:row>
      <xdr:rowOff>203200</xdr:rowOff>
    </xdr:to>
    <xdr:sp macro="" textlink="">
      <xdr:nvSpPr>
        <xdr:cNvPr id="45" name="Card_CH_Tickets">
          <a:extLst>
            <a:ext uri="{FF2B5EF4-FFF2-40B4-BE49-F238E27FC236}">
              <a16:creationId xmlns:a16="http://schemas.microsoft.com/office/drawing/2014/main" id="{745C0081-4B84-C8B4-ABCC-D4158F95AFD4}"/>
            </a:ext>
          </a:extLst>
        </xdr:cNvPr>
        <xdr:cNvSpPr/>
      </xdr:nvSpPr>
      <xdr:spPr>
        <a:xfrm>
          <a:off x="128016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E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30480</xdr:colOff>
      <xdr:row>6</xdr:row>
      <xdr:rowOff>205740</xdr:rowOff>
    </xdr:from>
    <xdr:to>
      <xdr:col>19</xdr:col>
      <xdr:colOff>223520</xdr:colOff>
      <xdr:row>6</xdr:row>
      <xdr:rowOff>243840</xdr:rowOff>
    </xdr:to>
    <xdr:sp macro="" textlink="">
      <xdr:nvSpPr>
        <xdr:cNvPr id="46" name="Accent_CH_Tickets">
          <a:extLst>
            <a:ext uri="{FF2B5EF4-FFF2-40B4-BE49-F238E27FC236}">
              <a16:creationId xmlns:a16="http://schemas.microsoft.com/office/drawing/2014/main" id="{77F47267-32F6-F5D0-349D-6F70157AFF43}"/>
            </a:ext>
          </a:extLst>
        </xdr:cNvPr>
        <xdr:cNvSpPr/>
      </xdr:nvSpPr>
      <xdr:spPr>
        <a:xfrm>
          <a:off x="12954000" y="1714500"/>
          <a:ext cx="2616200" cy="38100"/>
        </a:xfrm>
        <a:prstGeom prst="roundRect">
          <a:avLst>
            <a:gd name="adj" fmla="val 50000"/>
          </a:avLst>
        </a:prstGeom>
        <a:solidFill>
          <a:srgbClr val="79700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55880</xdr:colOff>
      <xdr:row>7</xdr:row>
      <xdr:rowOff>17780</xdr:rowOff>
    </xdr:from>
    <xdr:to>
      <xdr:col>19</xdr:col>
      <xdr:colOff>198120</xdr:colOff>
      <xdr:row>7</xdr:row>
      <xdr:rowOff>220980</xdr:rowOff>
    </xdr:to>
    <xdr:sp macro="" textlink="">
      <xdr:nvSpPr>
        <xdr:cNvPr id="47" name="Label_CH_Tickets">
          <a:extLst>
            <a:ext uri="{FF2B5EF4-FFF2-40B4-BE49-F238E27FC236}">
              <a16:creationId xmlns:a16="http://schemas.microsoft.com/office/drawing/2014/main" id="{B0962BC0-44D3-7BFA-8CAB-44E6F3576E19}"/>
            </a:ext>
          </a:extLst>
        </xdr:cNvPr>
        <xdr:cNvSpPr txBox="1"/>
      </xdr:nvSpPr>
      <xdr:spPr>
        <a:xfrm>
          <a:off x="129794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TECH TICKETS PER CHURN</a:t>
          </a:r>
        </a:p>
      </xdr:txBody>
    </xdr:sp>
    <xdr:clientData/>
  </xdr:twoCellAnchor>
  <xdr:twoCellAnchor>
    <xdr:from>
      <xdr:col>16</xdr:col>
      <xdr:colOff>55880</xdr:colOff>
      <xdr:row>7</xdr:row>
      <xdr:rowOff>170180</xdr:rowOff>
    </xdr:from>
    <xdr:to>
      <xdr:col>19</xdr:col>
      <xdr:colOff>198120</xdr:colOff>
      <xdr:row>9</xdr:row>
      <xdr:rowOff>175260</xdr:rowOff>
    </xdr:to>
    <xdr:sp macro="" textlink="'04_CustomerRetention_Cockpit'!$AE$65">
      <xdr:nvSpPr>
        <xdr:cNvPr id="48" name="Value_CH_Tickets">
          <a:extLst>
            <a:ext uri="{FF2B5EF4-FFF2-40B4-BE49-F238E27FC236}">
              <a16:creationId xmlns:a16="http://schemas.microsoft.com/office/drawing/2014/main" id="{6B17FCCB-B4D4-C49D-A05C-40D2F6D9ADE4}"/>
            </a:ext>
          </a:extLst>
        </xdr:cNvPr>
        <xdr:cNvSpPr txBox="1"/>
      </xdr:nvSpPr>
      <xdr:spPr>
        <a:xfrm>
          <a:off x="129794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4F693569-4C89-44B4-8369-9F57DD947398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0.42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16</xdr:col>
      <xdr:colOff>55880</xdr:colOff>
      <xdr:row>9</xdr:row>
      <xdr:rowOff>149860</xdr:rowOff>
    </xdr:from>
    <xdr:to>
      <xdr:col>19</xdr:col>
      <xdr:colOff>198120</xdr:colOff>
      <xdr:row>10</xdr:row>
      <xdr:rowOff>101600</xdr:rowOff>
    </xdr:to>
    <xdr:sp macro="" textlink="">
      <xdr:nvSpPr>
        <xdr:cNvPr id="49" name="Subtext_CH_Tickets">
          <a:extLst>
            <a:ext uri="{FF2B5EF4-FFF2-40B4-BE49-F238E27FC236}">
              <a16:creationId xmlns:a16="http://schemas.microsoft.com/office/drawing/2014/main" id="{C0F2962A-2FF1-B0BA-D0EF-914955E4693E}"/>
            </a:ext>
          </a:extLst>
        </xdr:cNvPr>
        <xdr:cNvSpPr txBox="1"/>
      </xdr:nvSpPr>
      <xdr:spPr>
        <a:xfrm>
          <a:off x="129794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9333EA"/>
              </a:solidFill>
              <a:latin typeface="Segoe UI" panose="020B0502040204020203" pitchFamily="34" charset="0"/>
            </a:rPr>
            <a:t>▼ 0.4 vs PY  |  Target Benchmark</a:t>
          </a:r>
        </a:p>
      </xdr:txBody>
    </xdr:sp>
    <xdr:clientData/>
  </xdr:twoCellAnchor>
  <xdr:twoCellAnchor>
    <xdr:from>
      <xdr:col>0</xdr:col>
      <xdr:colOff>304800</xdr:colOff>
      <xdr:row>11</xdr:row>
      <xdr:rowOff>104140</xdr:rowOff>
    </xdr:from>
    <xdr:to>
      <xdr:col>3</xdr:col>
      <xdr:colOff>802640</xdr:colOff>
      <xdr:row>39</xdr:row>
      <xdr:rowOff>99060</xdr:rowOff>
    </xdr:to>
    <xdr:sp macro="" textlink="">
      <xdr:nvSpPr>
        <xdr:cNvPr id="50" name="Panel_CH_Slicers">
          <a:extLst>
            <a:ext uri="{FF2B5EF4-FFF2-40B4-BE49-F238E27FC236}">
              <a16:creationId xmlns:a16="http://schemas.microsoft.com/office/drawing/2014/main" id="{6E800CFE-1BA3-8468-BA89-3248B527ED42}"/>
            </a:ext>
          </a:extLst>
        </xdr:cNvPr>
        <xdr:cNvSpPr/>
      </xdr:nvSpPr>
      <xdr:spPr>
        <a:xfrm>
          <a:off x="304800" y="2870200"/>
          <a:ext cx="2921000" cy="7035800"/>
        </a:xfrm>
        <a:prstGeom prst="roundRect">
          <a:avLst>
            <a:gd name="adj" fmla="val 5000"/>
          </a:avLst>
        </a:prstGeom>
        <a:solidFill>
          <a:srgbClr val="182234"/>
        </a:solidFill>
        <a:ln w="12700">
          <a:solidFill>
            <a:srgbClr val="334155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482600</xdr:colOff>
      <xdr:row>12</xdr:row>
      <xdr:rowOff>5080</xdr:rowOff>
    </xdr:from>
    <xdr:to>
      <xdr:col>3</xdr:col>
      <xdr:colOff>624840</xdr:colOff>
      <xdr:row>13</xdr:row>
      <xdr:rowOff>210820</xdr:rowOff>
    </xdr:to>
    <xdr:sp macro="" textlink="">
      <xdr:nvSpPr>
        <xdr:cNvPr id="51" name="Header_CH_Slicers">
          <a:extLst>
            <a:ext uri="{FF2B5EF4-FFF2-40B4-BE49-F238E27FC236}">
              <a16:creationId xmlns:a16="http://schemas.microsoft.com/office/drawing/2014/main" id="{167E9373-424E-E2D1-01DB-349316C673CD}"/>
            </a:ext>
          </a:extLst>
        </xdr:cNvPr>
        <xdr:cNvSpPr txBox="1"/>
      </xdr:nvSpPr>
      <xdr:spPr>
        <a:xfrm>
          <a:off x="482600" y="3022600"/>
          <a:ext cx="25654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00" b="1">
              <a:solidFill>
                <a:srgbClr val="FFFFFF"/>
              </a:solidFill>
              <a:latin typeface="Segoe UI" panose="020B0502040204020203" pitchFamily="34" charset="0"/>
            </a:rPr>
            <a:t>  FILTERS</a:t>
          </a:r>
        </a:p>
      </xdr:txBody>
    </xdr:sp>
    <xdr:clientData/>
  </xdr:twoCellAnchor>
  <xdr:twoCellAnchor>
    <xdr:from>
      <xdr:col>0</xdr:col>
      <xdr:colOff>457200</xdr:colOff>
      <xdr:row>14</xdr:row>
      <xdr:rowOff>35560</xdr:rowOff>
    </xdr:from>
    <xdr:to>
      <xdr:col>3</xdr:col>
      <xdr:colOff>650240</xdr:colOff>
      <xdr:row>21</xdr:row>
      <xdr:rowOff>116840</xdr:rowOff>
    </xdr:to>
    <xdr:sp macro="" textlink="">
      <xdr:nvSpPr>
        <xdr:cNvPr id="52" name="Slot1_CH_Slicers">
          <a:extLst>
            <a:ext uri="{FF2B5EF4-FFF2-40B4-BE49-F238E27FC236}">
              <a16:creationId xmlns:a16="http://schemas.microsoft.com/office/drawing/2014/main" id="{F8BE3432-7166-F339-721D-2CAD7572A565}"/>
            </a:ext>
          </a:extLst>
        </xdr:cNvPr>
        <xdr:cNvSpPr/>
      </xdr:nvSpPr>
      <xdr:spPr>
        <a:xfrm>
          <a:off x="457200" y="3556000"/>
          <a:ext cx="2616200" cy="1841500"/>
        </a:xfrm>
        <a:prstGeom prst="roundRect">
          <a:avLst>
            <a:gd name="adj" fmla="val 6000"/>
          </a:avLst>
        </a:prstGeom>
        <a:solidFill>
          <a:srgbClr val="1E293B"/>
        </a:solidFill>
        <a:ln w="9525">
          <a:solidFill>
            <a:srgbClr val="334155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1: Commitment Contract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22</xdr:row>
      <xdr:rowOff>5080</xdr:rowOff>
    </xdr:from>
    <xdr:to>
      <xdr:col>3</xdr:col>
      <xdr:colOff>650240</xdr:colOff>
      <xdr:row>29</xdr:row>
      <xdr:rowOff>86360</xdr:rowOff>
    </xdr:to>
    <xdr:sp macro="" textlink="">
      <xdr:nvSpPr>
        <xdr:cNvPr id="53" name="Slot2_CH_Slicers">
          <a:extLst>
            <a:ext uri="{FF2B5EF4-FFF2-40B4-BE49-F238E27FC236}">
              <a16:creationId xmlns:a16="http://schemas.microsoft.com/office/drawing/2014/main" id="{D830A5FB-3154-F59B-4A76-21A317C274BB}"/>
            </a:ext>
          </a:extLst>
        </xdr:cNvPr>
        <xdr:cNvSpPr/>
      </xdr:nvSpPr>
      <xdr:spPr>
        <a:xfrm>
          <a:off x="457200" y="5537200"/>
          <a:ext cx="2616200" cy="1841500"/>
        </a:xfrm>
        <a:prstGeom prst="roundRect">
          <a:avLst>
            <a:gd name="adj" fmla="val 6000"/>
          </a:avLst>
        </a:prstGeom>
        <a:solidFill>
          <a:srgbClr val="1E293B"/>
        </a:solidFill>
        <a:ln w="9525">
          <a:solidFill>
            <a:srgbClr val="334155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2: Payment Method Tier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29</xdr:row>
      <xdr:rowOff>226060</xdr:rowOff>
    </xdr:from>
    <xdr:to>
      <xdr:col>3</xdr:col>
      <xdr:colOff>650240</xdr:colOff>
      <xdr:row>36</xdr:row>
      <xdr:rowOff>180340</xdr:rowOff>
    </xdr:to>
    <xdr:sp macro="" textlink="">
      <xdr:nvSpPr>
        <xdr:cNvPr id="54" name="Slot3_CH_Slicers">
          <a:extLst>
            <a:ext uri="{FF2B5EF4-FFF2-40B4-BE49-F238E27FC236}">
              <a16:creationId xmlns:a16="http://schemas.microsoft.com/office/drawing/2014/main" id="{E7EB4A8D-60DC-CAF9-A855-3EE2B0643723}"/>
            </a:ext>
          </a:extLst>
        </xdr:cNvPr>
        <xdr:cNvSpPr/>
      </xdr:nvSpPr>
      <xdr:spPr>
        <a:xfrm>
          <a:off x="457200" y="7518400"/>
          <a:ext cx="2616200" cy="1714500"/>
        </a:xfrm>
        <a:prstGeom prst="roundRect">
          <a:avLst>
            <a:gd name="adj" fmla="val 6000"/>
          </a:avLst>
        </a:prstGeom>
        <a:solidFill>
          <a:srgbClr val="1E293B"/>
        </a:solidFill>
        <a:ln w="9525">
          <a:solidFill>
            <a:srgbClr val="334155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3: Internet Service Type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37</xdr:row>
      <xdr:rowOff>43180</xdr:rowOff>
    </xdr:from>
    <xdr:to>
      <xdr:col>3</xdr:col>
      <xdr:colOff>650240</xdr:colOff>
      <xdr:row>38</xdr:row>
      <xdr:rowOff>223520</xdr:rowOff>
    </xdr:to>
    <xdr:sp macro="" textlink="">
      <xdr:nvSpPr>
        <xdr:cNvPr id="55" name="Footer_CH_Slicers">
          <a:extLst>
            <a:ext uri="{FF2B5EF4-FFF2-40B4-BE49-F238E27FC236}">
              <a16:creationId xmlns:a16="http://schemas.microsoft.com/office/drawing/2014/main" id="{EBE3D827-1D8B-65D3-B85C-582816B981BC}"/>
            </a:ext>
          </a:extLst>
        </xdr:cNvPr>
        <xdr:cNvSpPr txBox="1"/>
      </xdr:nvSpPr>
      <xdr:spPr>
        <a:xfrm>
          <a:off x="457200" y="9347200"/>
          <a:ext cx="26162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/>
        <a:lstStyle/>
        <a:p>
          <a:r>
            <a:rPr lang="en-US" sz="750">
              <a:solidFill>
                <a:srgbClr val="B7B7B7"/>
              </a:solidFill>
              <a:latin typeface="Segoe UI" panose="020B0502040204020203" pitchFamily="34" charset="0"/>
            </a:rPr>
            <a:t>Multi-select slicers dynamically filter all visual containers via Data Model connections.</a:t>
          </a:r>
        </a:p>
      </xdr:txBody>
    </xdr:sp>
    <xdr:clientData/>
  </xdr:twoCellAnchor>
  <xdr:twoCellAnchor>
    <xdr:from>
      <xdr:col>4</xdr:col>
      <xdr:colOff>198120</xdr:colOff>
      <xdr:row>11</xdr:row>
      <xdr:rowOff>104140</xdr:rowOff>
    </xdr:from>
    <xdr:to>
      <xdr:col>11</xdr:col>
      <xdr:colOff>589280</xdr:colOff>
      <xdr:row>25</xdr:row>
      <xdr:rowOff>12700</xdr:rowOff>
    </xdr:to>
    <xdr:sp macro="" textlink="">
      <xdr:nvSpPr>
        <xdr:cNvPr id="56" name="Container_CH_ContractRisk">
          <a:extLst>
            <a:ext uri="{FF2B5EF4-FFF2-40B4-BE49-F238E27FC236}">
              <a16:creationId xmlns:a16="http://schemas.microsoft.com/office/drawing/2014/main" id="{8716494B-0061-9FC2-6705-AFA18C66EE7C}"/>
            </a:ext>
          </a:extLst>
        </xdr:cNvPr>
        <xdr:cNvSpPr/>
      </xdr:nvSpPr>
      <xdr:spPr>
        <a:xfrm>
          <a:off x="3429000" y="28702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E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401320</xdr:colOff>
      <xdr:row>11</xdr:row>
      <xdr:rowOff>231140</xdr:rowOff>
    </xdr:from>
    <xdr:to>
      <xdr:col>9</xdr:col>
      <xdr:colOff>629920</xdr:colOff>
      <xdr:row>13</xdr:row>
      <xdr:rowOff>185420</xdr:rowOff>
    </xdr:to>
    <xdr:sp macro="" textlink="">
      <xdr:nvSpPr>
        <xdr:cNvPr id="57" name="Header_CH_ContractRisk">
          <a:extLst>
            <a:ext uri="{FF2B5EF4-FFF2-40B4-BE49-F238E27FC236}">
              <a16:creationId xmlns:a16="http://schemas.microsoft.com/office/drawing/2014/main" id="{6C75C0D7-30E2-B3C4-509F-61CDF165F7EA}"/>
            </a:ext>
          </a:extLst>
        </xdr:cNvPr>
        <xdr:cNvSpPr txBox="1"/>
      </xdr:nvSpPr>
      <xdr:spPr>
        <a:xfrm>
          <a:off x="3632200" y="29972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0F272A"/>
              </a:solidFill>
              <a:latin typeface="Segoe UI" panose="020B0502040204020203" pitchFamily="34" charset="0"/>
            </a:rPr>
            <a:t>Churn Rate % by Commitment Contract</a:t>
          </a:r>
        </a:p>
        <a:p>
          <a:r>
            <a:rPr lang="en-US" sz="800" b="0">
              <a:solidFill>
                <a:srgbClr val="0F272A"/>
              </a:solidFill>
              <a:latin typeface="Segoe UI" panose="020B0502040204020203" pitchFamily="34" charset="0"/>
            </a:rPr>
            <a:t>Month-to-Month Vulnerability vs 1-Year &amp; 2-Year Commitments</a:t>
          </a:r>
        </a:p>
      </xdr:txBody>
    </xdr:sp>
    <xdr:clientData/>
  </xdr:twoCellAnchor>
  <xdr:twoCellAnchor>
    <xdr:from>
      <xdr:col>9</xdr:col>
      <xdr:colOff>731520</xdr:colOff>
      <xdr:row>11</xdr:row>
      <xdr:rowOff>231140</xdr:rowOff>
    </xdr:from>
    <xdr:to>
      <xdr:col>11</xdr:col>
      <xdr:colOff>411480</xdr:colOff>
      <xdr:row>13</xdr:row>
      <xdr:rowOff>7620</xdr:rowOff>
    </xdr:to>
    <xdr:sp macro="" textlink="">
      <xdr:nvSpPr>
        <xdr:cNvPr id="58" name="Badge_CH_ContractRisk">
          <a:extLst>
            <a:ext uri="{FF2B5EF4-FFF2-40B4-BE49-F238E27FC236}">
              <a16:creationId xmlns:a16="http://schemas.microsoft.com/office/drawing/2014/main" id="{82F2DFEE-03F5-AE80-0ACA-8785AE20BCCE}"/>
            </a:ext>
          </a:extLst>
        </xdr:cNvPr>
        <xdr:cNvSpPr/>
      </xdr:nvSpPr>
      <xdr:spPr>
        <a:xfrm>
          <a:off x="8001000" y="2997200"/>
          <a:ext cx="1295400" cy="279400"/>
        </a:xfrm>
        <a:prstGeom prst="roundRect">
          <a:avLst>
            <a:gd name="adj" fmla="val 25000"/>
          </a:avLst>
        </a:prstGeom>
        <a:solidFill>
          <a:srgbClr val="F1F5F9"/>
        </a:solidFill>
        <a:ln w="9525">
          <a:solidFill>
            <a:srgbClr val="E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475569"/>
              </a:solidFill>
              <a:latin typeface="Segoe UI" panose="020B0502040204020203" pitchFamily="34" charset="0"/>
            </a:rPr>
            <a:t>Column Chart</a:t>
          </a:r>
        </a:p>
      </xdr:txBody>
    </xdr:sp>
    <xdr:clientData/>
  </xdr:twoCellAnchor>
  <xdr:twoCellAnchor>
    <xdr:from>
      <xdr:col>4</xdr:col>
      <xdr:colOff>375920</xdr:colOff>
      <xdr:row>13</xdr:row>
      <xdr:rowOff>210820</xdr:rowOff>
    </xdr:from>
    <xdr:to>
      <xdr:col>11</xdr:col>
      <xdr:colOff>411480</xdr:colOff>
      <xdr:row>24</xdr:row>
      <xdr:rowOff>111760</xdr:rowOff>
    </xdr:to>
    <xdr:sp macro="" textlink="">
      <xdr:nvSpPr>
        <xdr:cNvPr id="59" name="DockZone_CH_ContractRisk">
          <a:extLst>
            <a:ext uri="{FF2B5EF4-FFF2-40B4-BE49-F238E27FC236}">
              <a16:creationId xmlns:a16="http://schemas.microsoft.com/office/drawing/2014/main" id="{47C6CD61-1935-DEE9-6653-2213E94B1153}"/>
            </a:ext>
          </a:extLst>
        </xdr:cNvPr>
        <xdr:cNvSpPr/>
      </xdr:nvSpPr>
      <xdr:spPr>
        <a:xfrm>
          <a:off x="3606800" y="3479800"/>
          <a:ext cx="5689600" cy="2667000"/>
        </a:xfrm>
        <a:prstGeom prst="roundRect">
          <a:avLst>
            <a:gd name="adj" fmla="val 4000"/>
          </a:avLst>
        </a:prstGeom>
        <a:solidFill>
          <a:srgbClr val="FFFFFF"/>
        </a:solidFill>
        <a:ln w="9525">
          <a:solidFill>
            <a:srgbClr val="E2F0F0"/>
          </a:solidFill>
          <a:prstDash val="soli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endParaRPr lang="en-US"/>
        </a:p>
      </xdr:txBody>
    </xdr:sp>
    <xdr:clientData/>
  </xdr:twoCellAnchor>
  <xdr:twoCellAnchor>
    <xdr:from>
      <xdr:col>4</xdr:col>
      <xdr:colOff>198120</xdr:colOff>
      <xdr:row>25</xdr:row>
      <xdr:rowOff>190500</xdr:rowOff>
    </xdr:from>
    <xdr:to>
      <xdr:col>11</xdr:col>
      <xdr:colOff>589280</xdr:colOff>
      <xdr:row>39</xdr:row>
      <xdr:rowOff>99060</xdr:rowOff>
    </xdr:to>
    <xdr:sp macro="" textlink="">
      <xdr:nvSpPr>
        <xdr:cNvPr id="60" name="Container_CH_TenureCohort">
          <a:extLst>
            <a:ext uri="{FF2B5EF4-FFF2-40B4-BE49-F238E27FC236}">
              <a16:creationId xmlns:a16="http://schemas.microsoft.com/office/drawing/2014/main" id="{4BDDD64F-1320-A40B-52A4-5A576BA7F92C}"/>
            </a:ext>
          </a:extLst>
        </xdr:cNvPr>
        <xdr:cNvSpPr/>
      </xdr:nvSpPr>
      <xdr:spPr>
        <a:xfrm>
          <a:off x="3429000" y="64770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E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401320</xdr:colOff>
      <xdr:row>26</xdr:row>
      <xdr:rowOff>66040</xdr:rowOff>
    </xdr:from>
    <xdr:to>
      <xdr:col>9</xdr:col>
      <xdr:colOff>629920</xdr:colOff>
      <xdr:row>28</xdr:row>
      <xdr:rowOff>20320</xdr:rowOff>
    </xdr:to>
    <xdr:sp macro="" textlink="">
      <xdr:nvSpPr>
        <xdr:cNvPr id="61" name="Header_CH_TenureCohort">
          <a:extLst>
            <a:ext uri="{FF2B5EF4-FFF2-40B4-BE49-F238E27FC236}">
              <a16:creationId xmlns:a16="http://schemas.microsoft.com/office/drawing/2014/main" id="{9A4CDF64-3BCD-ED55-3B06-F15334B1D978}"/>
            </a:ext>
          </a:extLst>
        </xdr:cNvPr>
        <xdr:cNvSpPr txBox="1"/>
      </xdr:nvSpPr>
      <xdr:spPr>
        <a:xfrm>
          <a:off x="3632200" y="66040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0F272A"/>
              </a:solidFill>
              <a:latin typeface="Segoe UI" panose="020B0502040204020203" pitchFamily="34" charset="0"/>
            </a:rPr>
            <a:t>Tenure Attrition Curve &amp; Vulnerability</a:t>
          </a:r>
        </a:p>
        <a:p>
          <a:r>
            <a:rPr lang="en-US" sz="800" b="0">
              <a:solidFill>
                <a:srgbClr val="0F272A"/>
              </a:solidFill>
              <a:latin typeface="Segoe UI" panose="020B0502040204020203" pitchFamily="34" charset="0"/>
            </a:rPr>
            <a:t>Early Risk Window (Months 1-12) vs Established Subscribers</a:t>
          </a:r>
        </a:p>
      </xdr:txBody>
    </xdr:sp>
    <xdr:clientData/>
  </xdr:twoCellAnchor>
  <xdr:twoCellAnchor>
    <xdr:from>
      <xdr:col>9</xdr:col>
      <xdr:colOff>731520</xdr:colOff>
      <xdr:row>26</xdr:row>
      <xdr:rowOff>66040</xdr:rowOff>
    </xdr:from>
    <xdr:to>
      <xdr:col>11</xdr:col>
      <xdr:colOff>411480</xdr:colOff>
      <xdr:row>27</xdr:row>
      <xdr:rowOff>93980</xdr:rowOff>
    </xdr:to>
    <xdr:sp macro="" textlink="">
      <xdr:nvSpPr>
        <xdr:cNvPr id="62" name="Badge_CH_TenureCohort">
          <a:extLst>
            <a:ext uri="{FF2B5EF4-FFF2-40B4-BE49-F238E27FC236}">
              <a16:creationId xmlns:a16="http://schemas.microsoft.com/office/drawing/2014/main" id="{72F8AF5C-2CE7-110B-485E-CAD28DC2F69C}"/>
            </a:ext>
          </a:extLst>
        </xdr:cNvPr>
        <xdr:cNvSpPr/>
      </xdr:nvSpPr>
      <xdr:spPr>
        <a:xfrm>
          <a:off x="8001000" y="6604000"/>
          <a:ext cx="1295400" cy="279400"/>
        </a:xfrm>
        <a:prstGeom prst="roundRect">
          <a:avLst>
            <a:gd name="adj" fmla="val 25000"/>
          </a:avLst>
        </a:prstGeom>
        <a:solidFill>
          <a:srgbClr val="F1F5F9"/>
        </a:solidFill>
        <a:ln w="9525">
          <a:solidFill>
            <a:srgbClr val="E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475569"/>
              </a:solidFill>
              <a:latin typeface="Segoe UI" panose="020B0502040204020203" pitchFamily="34" charset="0"/>
            </a:rPr>
            <a:t>Area / Line Chart</a:t>
          </a:r>
        </a:p>
      </xdr:txBody>
    </xdr:sp>
    <xdr:clientData/>
  </xdr:twoCellAnchor>
  <xdr:twoCellAnchor>
    <xdr:from>
      <xdr:col>4</xdr:col>
      <xdr:colOff>375920</xdr:colOff>
      <xdr:row>28</xdr:row>
      <xdr:rowOff>45720</xdr:rowOff>
    </xdr:from>
    <xdr:to>
      <xdr:col>11</xdr:col>
      <xdr:colOff>411480</xdr:colOff>
      <xdr:row>38</xdr:row>
      <xdr:rowOff>198120</xdr:rowOff>
    </xdr:to>
    <xdr:sp macro="" textlink="">
      <xdr:nvSpPr>
        <xdr:cNvPr id="63" name="DockZone_CH_TenureCohort">
          <a:extLst>
            <a:ext uri="{FF2B5EF4-FFF2-40B4-BE49-F238E27FC236}">
              <a16:creationId xmlns:a16="http://schemas.microsoft.com/office/drawing/2014/main" id="{A2804B8F-9868-BB23-8492-B741E865E933}"/>
            </a:ext>
          </a:extLst>
        </xdr:cNvPr>
        <xdr:cNvSpPr/>
      </xdr:nvSpPr>
      <xdr:spPr>
        <a:xfrm>
          <a:off x="3606800" y="7086600"/>
          <a:ext cx="5689600" cy="2667000"/>
        </a:xfrm>
        <a:prstGeom prst="roundRect">
          <a:avLst>
            <a:gd name="adj" fmla="val 4000"/>
          </a:avLst>
        </a:prstGeom>
        <a:solidFill>
          <a:srgbClr val="FFFFFF"/>
        </a:solidFill>
        <a:ln w="9525">
          <a:solidFill>
            <a:srgbClr val="E2F0F0"/>
          </a:solidFill>
          <a:prstDash val="soli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endParaRPr lang="en-US"/>
        </a:p>
      </xdr:txBody>
    </xdr:sp>
    <xdr:clientData/>
  </xdr:twoCellAnchor>
  <xdr:twoCellAnchor>
    <xdr:from>
      <xdr:col>11</xdr:col>
      <xdr:colOff>792480</xdr:colOff>
      <xdr:row>11</xdr:row>
      <xdr:rowOff>104140</xdr:rowOff>
    </xdr:from>
    <xdr:to>
      <xdr:col>19</xdr:col>
      <xdr:colOff>375920</xdr:colOff>
      <xdr:row>25</xdr:row>
      <xdr:rowOff>12700</xdr:rowOff>
    </xdr:to>
    <xdr:sp macro="" textlink="">
      <xdr:nvSpPr>
        <xdr:cNvPr id="64" name="Container_CH_PaymentFriction">
          <a:extLst>
            <a:ext uri="{FF2B5EF4-FFF2-40B4-BE49-F238E27FC236}">
              <a16:creationId xmlns:a16="http://schemas.microsoft.com/office/drawing/2014/main" id="{45BB66F0-A29D-12BD-8646-6B735B3F7C05}"/>
            </a:ext>
          </a:extLst>
        </xdr:cNvPr>
        <xdr:cNvSpPr/>
      </xdr:nvSpPr>
      <xdr:spPr>
        <a:xfrm>
          <a:off x="9677400" y="28702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E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187960</xdr:colOff>
      <xdr:row>11</xdr:row>
      <xdr:rowOff>231140</xdr:rowOff>
    </xdr:from>
    <xdr:to>
      <xdr:col>17</xdr:col>
      <xdr:colOff>416560</xdr:colOff>
      <xdr:row>13</xdr:row>
      <xdr:rowOff>185420</xdr:rowOff>
    </xdr:to>
    <xdr:sp macro="" textlink="">
      <xdr:nvSpPr>
        <xdr:cNvPr id="65" name="Header_CH_PaymentFriction">
          <a:extLst>
            <a:ext uri="{FF2B5EF4-FFF2-40B4-BE49-F238E27FC236}">
              <a16:creationId xmlns:a16="http://schemas.microsoft.com/office/drawing/2014/main" id="{2F638F87-23CE-CADF-CF47-E417091233CE}"/>
            </a:ext>
          </a:extLst>
        </xdr:cNvPr>
        <xdr:cNvSpPr txBox="1"/>
      </xdr:nvSpPr>
      <xdr:spPr>
        <a:xfrm>
          <a:off x="9880600" y="29972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0F272A"/>
              </a:solidFill>
              <a:latin typeface="Segoe UI" panose="020B0502040204020203" pitchFamily="34" charset="0"/>
            </a:rPr>
            <a:t>Payment Method Risk Diagnostics</a:t>
          </a:r>
        </a:p>
        <a:p>
          <a:r>
            <a:rPr lang="en-US" sz="800" b="0">
              <a:solidFill>
                <a:srgbClr val="0F272A"/>
              </a:solidFill>
              <a:latin typeface="Segoe UI" panose="020B0502040204020203" pitchFamily="34" charset="0"/>
            </a:rPr>
            <a:t>Electronic Check Friction vs Automated Credit Card &amp; Bank Transfers</a:t>
          </a:r>
        </a:p>
      </xdr:txBody>
    </xdr:sp>
    <xdr:clientData/>
  </xdr:twoCellAnchor>
  <xdr:twoCellAnchor>
    <xdr:from>
      <xdr:col>17</xdr:col>
      <xdr:colOff>518160</xdr:colOff>
      <xdr:row>11</xdr:row>
      <xdr:rowOff>231140</xdr:rowOff>
    </xdr:from>
    <xdr:to>
      <xdr:col>19</xdr:col>
      <xdr:colOff>198120</xdr:colOff>
      <xdr:row>13</xdr:row>
      <xdr:rowOff>7620</xdr:rowOff>
    </xdr:to>
    <xdr:sp macro="" textlink="">
      <xdr:nvSpPr>
        <xdr:cNvPr id="66" name="Badge_CH_PaymentFriction">
          <a:extLst>
            <a:ext uri="{FF2B5EF4-FFF2-40B4-BE49-F238E27FC236}">
              <a16:creationId xmlns:a16="http://schemas.microsoft.com/office/drawing/2014/main" id="{452F2AC3-5F11-E92D-9AF5-5A1BDFB55667}"/>
            </a:ext>
          </a:extLst>
        </xdr:cNvPr>
        <xdr:cNvSpPr/>
      </xdr:nvSpPr>
      <xdr:spPr>
        <a:xfrm>
          <a:off x="14249400" y="2997200"/>
          <a:ext cx="1295400" cy="279400"/>
        </a:xfrm>
        <a:prstGeom prst="roundRect">
          <a:avLst>
            <a:gd name="adj" fmla="val 25000"/>
          </a:avLst>
        </a:prstGeom>
        <a:solidFill>
          <a:srgbClr val="F1F5F9"/>
        </a:solidFill>
        <a:ln w="9525">
          <a:solidFill>
            <a:srgbClr val="E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475569"/>
              </a:solidFill>
              <a:latin typeface="Segoe UI" panose="020B0502040204020203" pitchFamily="34" charset="0"/>
            </a:rPr>
            <a:t>Clustered Bar</a:t>
          </a:r>
        </a:p>
      </xdr:txBody>
    </xdr:sp>
    <xdr:clientData/>
  </xdr:twoCellAnchor>
  <xdr:twoCellAnchor>
    <xdr:from>
      <xdr:col>12</xdr:col>
      <xdr:colOff>162560</xdr:colOff>
      <xdr:row>13</xdr:row>
      <xdr:rowOff>210820</xdr:rowOff>
    </xdr:from>
    <xdr:to>
      <xdr:col>19</xdr:col>
      <xdr:colOff>198120</xdr:colOff>
      <xdr:row>24</xdr:row>
      <xdr:rowOff>111760</xdr:rowOff>
    </xdr:to>
    <xdr:sp macro="" textlink="">
      <xdr:nvSpPr>
        <xdr:cNvPr id="67" name="DockZone_CH_PaymentFriction">
          <a:extLst>
            <a:ext uri="{FF2B5EF4-FFF2-40B4-BE49-F238E27FC236}">
              <a16:creationId xmlns:a16="http://schemas.microsoft.com/office/drawing/2014/main" id="{42CDE66C-820F-0080-0E8D-954A38EB2237}"/>
            </a:ext>
          </a:extLst>
        </xdr:cNvPr>
        <xdr:cNvSpPr/>
      </xdr:nvSpPr>
      <xdr:spPr>
        <a:xfrm>
          <a:off x="9855200" y="3479800"/>
          <a:ext cx="5689600" cy="2667000"/>
        </a:xfrm>
        <a:prstGeom prst="roundRect">
          <a:avLst>
            <a:gd name="adj" fmla="val 4000"/>
          </a:avLst>
        </a:prstGeom>
        <a:solidFill>
          <a:srgbClr val="FFFFFF"/>
        </a:solidFill>
        <a:ln w="9525">
          <a:solidFill>
            <a:srgbClr val="E2F0F0"/>
          </a:solidFill>
          <a:prstDash val="soli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endParaRPr lang="en-US"/>
        </a:p>
      </xdr:txBody>
    </xdr:sp>
    <xdr:clientData/>
  </xdr:twoCellAnchor>
  <xdr:twoCellAnchor>
    <xdr:from>
      <xdr:col>11</xdr:col>
      <xdr:colOff>792480</xdr:colOff>
      <xdr:row>25</xdr:row>
      <xdr:rowOff>190500</xdr:rowOff>
    </xdr:from>
    <xdr:to>
      <xdr:col>19</xdr:col>
      <xdr:colOff>375920</xdr:colOff>
      <xdr:row>39</xdr:row>
      <xdr:rowOff>99060</xdr:rowOff>
    </xdr:to>
    <xdr:sp macro="" textlink="">
      <xdr:nvSpPr>
        <xdr:cNvPr id="68" name="Container_CH_ServiceMatrix">
          <a:extLst>
            <a:ext uri="{FF2B5EF4-FFF2-40B4-BE49-F238E27FC236}">
              <a16:creationId xmlns:a16="http://schemas.microsoft.com/office/drawing/2014/main" id="{A9B1BDD4-5496-CE04-911F-8CF1199B6272}"/>
            </a:ext>
          </a:extLst>
        </xdr:cNvPr>
        <xdr:cNvSpPr/>
      </xdr:nvSpPr>
      <xdr:spPr>
        <a:xfrm>
          <a:off x="9677400" y="64770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E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187960</xdr:colOff>
      <xdr:row>26</xdr:row>
      <xdr:rowOff>66040</xdr:rowOff>
    </xdr:from>
    <xdr:to>
      <xdr:col>17</xdr:col>
      <xdr:colOff>416560</xdr:colOff>
      <xdr:row>28</xdr:row>
      <xdr:rowOff>20320</xdr:rowOff>
    </xdr:to>
    <xdr:sp macro="" textlink="">
      <xdr:nvSpPr>
        <xdr:cNvPr id="69" name="Header_CH_ServiceMatrix">
          <a:extLst>
            <a:ext uri="{FF2B5EF4-FFF2-40B4-BE49-F238E27FC236}">
              <a16:creationId xmlns:a16="http://schemas.microsoft.com/office/drawing/2014/main" id="{20FCCB76-BA84-1C00-1C5A-F4FB0A30A439}"/>
            </a:ext>
          </a:extLst>
        </xdr:cNvPr>
        <xdr:cNvSpPr txBox="1"/>
      </xdr:nvSpPr>
      <xdr:spPr>
        <a:xfrm>
          <a:off x="9880600" y="66040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0F272A"/>
              </a:solidFill>
              <a:latin typeface="Segoe UI" panose="020B0502040204020203" pitchFamily="34" charset="0"/>
            </a:rPr>
            <a:t>Internet Service &amp; Add-On Protection</a:t>
          </a:r>
        </a:p>
        <a:p>
          <a:r>
            <a:rPr lang="en-US" sz="800" b="0">
              <a:solidFill>
                <a:srgbClr val="0F272A"/>
              </a:solidFill>
              <a:latin typeface="Segoe UI" panose="020B0502040204020203" pitchFamily="34" charset="0"/>
            </a:rPr>
            <a:t>Fiber Optic Churn Exposure vs Online Security &amp; Tech Support</a:t>
          </a:r>
        </a:p>
      </xdr:txBody>
    </xdr:sp>
    <xdr:clientData/>
  </xdr:twoCellAnchor>
  <xdr:twoCellAnchor>
    <xdr:from>
      <xdr:col>17</xdr:col>
      <xdr:colOff>518160</xdr:colOff>
      <xdr:row>26</xdr:row>
      <xdr:rowOff>66040</xdr:rowOff>
    </xdr:from>
    <xdr:to>
      <xdr:col>19</xdr:col>
      <xdr:colOff>198120</xdr:colOff>
      <xdr:row>27</xdr:row>
      <xdr:rowOff>93980</xdr:rowOff>
    </xdr:to>
    <xdr:sp macro="" textlink="">
      <xdr:nvSpPr>
        <xdr:cNvPr id="70" name="Badge_CH_ServiceMatrix">
          <a:extLst>
            <a:ext uri="{FF2B5EF4-FFF2-40B4-BE49-F238E27FC236}">
              <a16:creationId xmlns:a16="http://schemas.microsoft.com/office/drawing/2014/main" id="{CE4A735E-489D-0E85-CD03-43EE50D35BF5}"/>
            </a:ext>
          </a:extLst>
        </xdr:cNvPr>
        <xdr:cNvSpPr/>
      </xdr:nvSpPr>
      <xdr:spPr>
        <a:xfrm>
          <a:off x="14249400" y="6604000"/>
          <a:ext cx="1295400" cy="279400"/>
        </a:xfrm>
        <a:prstGeom prst="roundRect">
          <a:avLst>
            <a:gd name="adj" fmla="val 25000"/>
          </a:avLst>
        </a:prstGeom>
        <a:solidFill>
          <a:srgbClr val="F1F5F9"/>
        </a:solidFill>
        <a:ln w="9525">
          <a:solidFill>
            <a:srgbClr val="E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475569"/>
              </a:solidFill>
              <a:latin typeface="Segoe UI" panose="020B0502040204020203" pitchFamily="34" charset="0"/>
            </a:rPr>
            <a:t>Matrix Table</a:t>
          </a:r>
        </a:p>
      </xdr:txBody>
    </xdr:sp>
    <xdr:clientData/>
  </xdr:twoCellAnchor>
  <xdr:twoCellAnchor>
    <xdr:from>
      <xdr:col>12</xdr:col>
      <xdr:colOff>162560</xdr:colOff>
      <xdr:row>28</xdr:row>
      <xdr:rowOff>45720</xdr:rowOff>
    </xdr:from>
    <xdr:to>
      <xdr:col>19</xdr:col>
      <xdr:colOff>198120</xdr:colOff>
      <xdr:row>38</xdr:row>
      <xdr:rowOff>198120</xdr:rowOff>
    </xdr:to>
    <xdr:sp macro="" textlink="">
      <xdr:nvSpPr>
        <xdr:cNvPr id="71" name="DockZone_CH_ServiceMatrix">
          <a:extLst>
            <a:ext uri="{FF2B5EF4-FFF2-40B4-BE49-F238E27FC236}">
              <a16:creationId xmlns:a16="http://schemas.microsoft.com/office/drawing/2014/main" id="{A3CC7419-22F4-0F69-BBF8-73FEC63DC980}"/>
            </a:ext>
          </a:extLst>
        </xdr:cNvPr>
        <xdr:cNvSpPr/>
      </xdr:nvSpPr>
      <xdr:spPr>
        <a:xfrm>
          <a:off x="9855200" y="7086600"/>
          <a:ext cx="5689600" cy="2667000"/>
        </a:xfrm>
        <a:prstGeom prst="roundRect">
          <a:avLst>
            <a:gd name="adj" fmla="val 4000"/>
          </a:avLst>
        </a:prstGeom>
        <a:solidFill>
          <a:srgbClr val="FFFFFF"/>
        </a:solidFill>
        <a:ln w="9525">
          <a:solidFill>
            <a:srgbClr val="E2F0F0"/>
          </a:solidFill>
          <a:prstDash val="soli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endParaRPr lang="en-US"/>
        </a:p>
      </xdr:txBody>
    </xdr:sp>
    <xdr:clientData/>
  </xdr:twoCellAnchor>
  <xdr:twoCellAnchor>
    <xdr:from>
      <xdr:col>13</xdr:col>
      <xdr:colOff>802640</xdr:colOff>
      <xdr:row>1</xdr:row>
      <xdr:rowOff>104140</xdr:rowOff>
    </xdr:from>
    <xdr:to>
      <xdr:col>15</xdr:col>
      <xdr:colOff>393700</xdr:colOff>
      <xdr:row>2</xdr:row>
      <xdr:rowOff>208280</xdr:rowOff>
    </xdr:to>
    <xdr:sp macro="" textlink="">
      <xdr:nvSpPr>
        <xdr:cNvPr id="14" name="btn_HomePortal">
          <a:hlinkClick xmlns:r="http://schemas.openxmlformats.org/officeDocument/2006/relationships" r:id="rId12" tooltip="Return to Executive Portal"/>
          <a:extLst>
            <a:ext uri="{FF2B5EF4-FFF2-40B4-BE49-F238E27FC236}">
              <a16:creationId xmlns:a16="http://schemas.microsoft.com/office/drawing/2014/main" id="{D3A6AE5A-A510-C1CA-983A-36BEA3F89358}"/>
            </a:ext>
          </a:extLst>
        </xdr:cNvPr>
        <xdr:cNvSpPr/>
      </xdr:nvSpPr>
      <xdr:spPr>
        <a:xfrm>
          <a:off x="11303000" y="355600"/>
          <a:ext cx="1206500" cy="355600"/>
        </a:xfrm>
        <a:prstGeom prst="roundRect">
          <a:avLst/>
        </a:prstGeom>
        <a:solidFill>
          <a:srgbClr val="F1F5F9"/>
        </a:solidFill>
        <a:ln w="9525">
          <a:solidFill>
            <a:srgbClr val="CBD5E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800" b="1">
              <a:solidFill>
                <a:srgbClr val="1E293B"/>
              </a:solidFill>
              <a:latin typeface="Segoe UI" panose="020B0502040204020203" pitchFamily="34" charset="0"/>
            </a:rPr>
            <a:t>Home Portal</a:t>
          </a:r>
        </a:p>
      </xdr:txBody>
    </xdr:sp>
    <xdr:clientData/>
  </xdr:twoCellAnchor>
  <xdr:twoCellAnchor>
    <xdr:from>
      <xdr:col>15</xdr:col>
      <xdr:colOff>520700</xdr:colOff>
      <xdr:row>1</xdr:row>
      <xdr:rowOff>104140</xdr:rowOff>
    </xdr:from>
    <xdr:to>
      <xdr:col>17</xdr:col>
      <xdr:colOff>111760</xdr:colOff>
      <xdr:row>2</xdr:row>
      <xdr:rowOff>208280</xdr:rowOff>
    </xdr:to>
    <xdr:sp macro="modThemeEngine.ToggleDashboardTheme" textlink="">
      <xdr:nvSpPr>
        <xdr:cNvPr id="17" name="btn_ThemeToggle">
          <a:extLst>
            <a:ext uri="{FF2B5EF4-FFF2-40B4-BE49-F238E27FC236}">
              <a16:creationId xmlns:a16="http://schemas.microsoft.com/office/drawing/2014/main" id="{F6BE33EC-F235-D087-9335-3AFC45941703}"/>
            </a:ext>
          </a:extLst>
        </xdr:cNvPr>
        <xdr:cNvSpPr/>
      </xdr:nvSpPr>
      <xdr:spPr>
        <a:xfrm>
          <a:off x="12636500" y="355600"/>
          <a:ext cx="1206500" cy="355600"/>
        </a:xfrm>
        <a:prstGeom prst="roundRect">
          <a:avLst/>
        </a:prstGeom>
        <a:solidFill>
          <a:srgbClr val="0F172A"/>
        </a:solidFill>
        <a:ln w="12700">
          <a:solidFill>
            <a:srgbClr val="EA580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800" b="1">
              <a:solidFill>
                <a:srgbClr val="FFFFFF"/>
              </a:solidFill>
              <a:latin typeface="Segoe UI" panose="020B0502040204020203" pitchFamily="34" charset="0"/>
            </a:rPr>
            <a:t>DARK MODE</a:t>
          </a:r>
        </a:p>
      </xdr:txBody>
    </xdr:sp>
    <xdr:clientData/>
  </xdr:twoCellAnchor>
  <xdr:twoCellAnchor>
    <xdr:from>
      <xdr:col>17</xdr:col>
      <xdr:colOff>238760</xdr:colOff>
      <xdr:row>1</xdr:row>
      <xdr:rowOff>104140</xdr:rowOff>
    </xdr:from>
    <xdr:to>
      <xdr:col>19</xdr:col>
      <xdr:colOff>223520</xdr:colOff>
      <xdr:row>2</xdr:row>
      <xdr:rowOff>208280</xdr:rowOff>
    </xdr:to>
    <xdr:sp macro="" textlink="">
      <xdr:nvSpPr>
        <xdr:cNvPr id="20" name="Nav_StatusPill">
          <a:extLst>
            <a:ext uri="{FF2B5EF4-FFF2-40B4-BE49-F238E27FC236}">
              <a16:creationId xmlns:a16="http://schemas.microsoft.com/office/drawing/2014/main" id="{5C0A8BBB-48C2-D7C7-559C-3D2A56F8DCA2}"/>
            </a:ext>
          </a:extLst>
        </xdr:cNvPr>
        <xdr:cNvSpPr/>
      </xdr:nvSpPr>
      <xdr:spPr>
        <a:xfrm>
          <a:off x="13970000" y="355600"/>
          <a:ext cx="1600200" cy="355600"/>
        </a:xfrm>
        <a:prstGeom prst="roundRect">
          <a:avLst/>
        </a:prstGeom>
        <a:solidFill>
          <a:srgbClr val="ECFDF5"/>
        </a:solidFill>
        <a:ln w="9525">
          <a:solidFill>
            <a:srgbClr val="A7F3D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77800" tIns="0" rIns="0" bIns="0" rtlCol="0" anchor="ctr"/>
        <a:lstStyle/>
        <a:p>
          <a:pPr algn="ctr"/>
          <a:r>
            <a:rPr lang="en-US" sz="800" b="1">
              <a:solidFill>
                <a:srgbClr val="059669"/>
              </a:solidFill>
              <a:latin typeface="Segoe UI" panose="020B0502040204020203" pitchFamily="34" charset="0"/>
            </a:rPr>
            <a:t>LIVE VERTIPAQ</a:t>
          </a:r>
        </a:p>
      </xdr:txBody>
    </xdr:sp>
    <xdr:clientData/>
  </xdr:twoCellAnchor>
  <xdr:twoCellAnchor editAs="oneCell">
    <xdr:from>
      <xdr:col>17</xdr:col>
      <xdr:colOff>340360</xdr:colOff>
      <xdr:row>1</xdr:row>
      <xdr:rowOff>193040</xdr:rowOff>
    </xdr:from>
    <xdr:to>
      <xdr:col>17</xdr:col>
      <xdr:colOff>518160</xdr:colOff>
      <xdr:row>2</xdr:row>
      <xdr:rowOff>119380</xdr:rowOff>
    </xdr:to>
    <xdr:pic>
      <xdr:nvPicPr>
        <xdr:cNvPr id="73" name="Nav_IconLive">
          <a:extLst>
            <a:ext uri="{FF2B5EF4-FFF2-40B4-BE49-F238E27FC236}">
              <a16:creationId xmlns:a16="http://schemas.microsoft.com/office/drawing/2014/main" id="{31EC99A1-0B58-1C1F-EF05-45C5E2AB2B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4071600" y="444500"/>
          <a:ext cx="177800" cy="177800"/>
        </a:xfrm>
        <a:prstGeom prst="rect">
          <a:avLst/>
        </a:prstGeom>
      </xdr:spPr>
    </xdr:pic>
    <xdr:clientData/>
  </xdr:twoCellAnchor>
  <xdr:twoCellAnchor>
    <xdr:from>
      <xdr:col>3</xdr:col>
      <xdr:colOff>218440</xdr:colOff>
      <xdr:row>7</xdr:row>
      <xdr:rowOff>43180</xdr:rowOff>
    </xdr:from>
    <xdr:to>
      <xdr:col>3</xdr:col>
      <xdr:colOff>624840</xdr:colOff>
      <xdr:row>8</xdr:row>
      <xdr:rowOff>198120</xdr:rowOff>
    </xdr:to>
    <xdr:sp macro="" textlink="">
      <xdr:nvSpPr>
        <xdr:cNvPr id="74" name="KPI_Badge_Card_CH_Subscribers">
          <a:extLst>
            <a:ext uri="{FF2B5EF4-FFF2-40B4-BE49-F238E27FC236}">
              <a16:creationId xmlns:a16="http://schemas.microsoft.com/office/drawing/2014/main" id="{05A853B1-C5D6-8E1F-8332-93AA98A7C900}"/>
            </a:ext>
          </a:extLst>
        </xdr:cNvPr>
        <xdr:cNvSpPr/>
      </xdr:nvSpPr>
      <xdr:spPr>
        <a:xfrm>
          <a:off x="2641600" y="1803400"/>
          <a:ext cx="406400" cy="406400"/>
        </a:xfrm>
        <a:prstGeom prst="ellipse">
          <a:avLst/>
        </a:prstGeom>
        <a:solidFill>
          <a:srgbClr val="DBEAF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3</xdr:col>
      <xdr:colOff>307340</xdr:colOff>
      <xdr:row>7</xdr:row>
      <xdr:rowOff>132080</xdr:rowOff>
    </xdr:from>
    <xdr:to>
      <xdr:col>3</xdr:col>
      <xdr:colOff>535940</xdr:colOff>
      <xdr:row>8</xdr:row>
      <xdr:rowOff>109220</xdr:rowOff>
    </xdr:to>
    <xdr:pic>
      <xdr:nvPicPr>
        <xdr:cNvPr id="77" name="KPI_IconPic_Card_CH_Subscribers">
          <a:extLst>
            <a:ext uri="{FF2B5EF4-FFF2-40B4-BE49-F238E27FC236}">
              <a16:creationId xmlns:a16="http://schemas.microsoft.com/office/drawing/2014/main" id="{2C22055E-32CA-7B5B-3083-66859B617B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730500" y="1892300"/>
          <a:ext cx="228600" cy="228600"/>
        </a:xfrm>
        <a:prstGeom prst="rect">
          <a:avLst/>
        </a:prstGeom>
      </xdr:spPr>
    </xdr:pic>
    <xdr:clientData/>
  </xdr:twoCellAnchor>
  <xdr:twoCellAnchor>
    <xdr:from>
      <xdr:col>7</xdr:col>
      <xdr:colOff>111760</xdr:colOff>
      <xdr:row>7</xdr:row>
      <xdr:rowOff>43180</xdr:rowOff>
    </xdr:from>
    <xdr:to>
      <xdr:col>7</xdr:col>
      <xdr:colOff>518160</xdr:colOff>
      <xdr:row>8</xdr:row>
      <xdr:rowOff>198120</xdr:rowOff>
    </xdr:to>
    <xdr:sp macro="" textlink="">
      <xdr:nvSpPr>
        <xdr:cNvPr id="78" name="KPI_Badge_Card_CH_ChurnRate">
          <a:extLst>
            <a:ext uri="{FF2B5EF4-FFF2-40B4-BE49-F238E27FC236}">
              <a16:creationId xmlns:a16="http://schemas.microsoft.com/office/drawing/2014/main" id="{78884A75-0D34-8605-01F5-37ED32CECEC0}"/>
            </a:ext>
          </a:extLst>
        </xdr:cNvPr>
        <xdr:cNvSpPr/>
      </xdr:nvSpPr>
      <xdr:spPr>
        <a:xfrm>
          <a:off x="5765800" y="1803400"/>
          <a:ext cx="406400" cy="406400"/>
        </a:xfrm>
        <a:prstGeom prst="ellipse">
          <a:avLst/>
        </a:prstGeom>
        <a:solidFill>
          <a:srgbClr val="FEE2E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7</xdr:col>
      <xdr:colOff>200660</xdr:colOff>
      <xdr:row>7</xdr:row>
      <xdr:rowOff>132080</xdr:rowOff>
    </xdr:from>
    <xdr:to>
      <xdr:col>7</xdr:col>
      <xdr:colOff>429260</xdr:colOff>
      <xdr:row>8</xdr:row>
      <xdr:rowOff>109220</xdr:rowOff>
    </xdr:to>
    <xdr:pic>
      <xdr:nvPicPr>
        <xdr:cNvPr id="82" name="KPI_IconPic_Card_CH_ChurnRate">
          <a:extLst>
            <a:ext uri="{FF2B5EF4-FFF2-40B4-BE49-F238E27FC236}">
              <a16:creationId xmlns:a16="http://schemas.microsoft.com/office/drawing/2014/main" id="{075721A0-DBC4-E188-49AA-5F4C5045F6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5854700" y="1892300"/>
          <a:ext cx="228600" cy="228600"/>
        </a:xfrm>
        <a:prstGeom prst="rect">
          <a:avLst/>
        </a:prstGeom>
      </xdr:spPr>
    </xdr:pic>
    <xdr:clientData/>
  </xdr:twoCellAnchor>
  <xdr:twoCellAnchor>
    <xdr:from>
      <xdr:col>11</xdr:col>
      <xdr:colOff>5080</xdr:colOff>
      <xdr:row>7</xdr:row>
      <xdr:rowOff>43180</xdr:rowOff>
    </xdr:from>
    <xdr:to>
      <xdr:col>11</xdr:col>
      <xdr:colOff>411480</xdr:colOff>
      <xdr:row>8</xdr:row>
      <xdr:rowOff>198120</xdr:rowOff>
    </xdr:to>
    <xdr:sp macro="" textlink="">
      <xdr:nvSpPr>
        <xdr:cNvPr id="83" name="KPI_Badge_Card_CH_ARRRisk">
          <a:extLst>
            <a:ext uri="{FF2B5EF4-FFF2-40B4-BE49-F238E27FC236}">
              <a16:creationId xmlns:a16="http://schemas.microsoft.com/office/drawing/2014/main" id="{C7918AA3-FE67-4612-B09A-2EC2F43B2637}"/>
            </a:ext>
          </a:extLst>
        </xdr:cNvPr>
        <xdr:cNvSpPr/>
      </xdr:nvSpPr>
      <xdr:spPr>
        <a:xfrm>
          <a:off x="8890000" y="1803400"/>
          <a:ext cx="406400" cy="406400"/>
        </a:xfrm>
        <a:prstGeom prst="ellipse">
          <a:avLst/>
        </a:prstGeom>
        <a:solidFill>
          <a:srgbClr val="FFEDD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11</xdr:col>
      <xdr:colOff>93980</xdr:colOff>
      <xdr:row>7</xdr:row>
      <xdr:rowOff>132080</xdr:rowOff>
    </xdr:from>
    <xdr:to>
      <xdr:col>11</xdr:col>
      <xdr:colOff>322580</xdr:colOff>
      <xdr:row>8</xdr:row>
      <xdr:rowOff>109220</xdr:rowOff>
    </xdr:to>
    <xdr:pic>
      <xdr:nvPicPr>
        <xdr:cNvPr id="86" name="KPI_IconPic_Card_CH_ARRRisk">
          <a:extLst>
            <a:ext uri="{FF2B5EF4-FFF2-40B4-BE49-F238E27FC236}">
              <a16:creationId xmlns:a16="http://schemas.microsoft.com/office/drawing/2014/main" id="{17D3D9BD-8C8D-F7FE-8259-55AF8D1278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8978900" y="1892300"/>
          <a:ext cx="228600" cy="228600"/>
        </a:xfrm>
        <a:prstGeom prst="rect">
          <a:avLst/>
        </a:prstGeom>
      </xdr:spPr>
    </xdr:pic>
    <xdr:clientData/>
  </xdr:twoCellAnchor>
  <xdr:twoCellAnchor>
    <xdr:from>
      <xdr:col>14</xdr:col>
      <xdr:colOff>706120</xdr:colOff>
      <xdr:row>7</xdr:row>
      <xdr:rowOff>43180</xdr:rowOff>
    </xdr:from>
    <xdr:to>
      <xdr:col>15</xdr:col>
      <xdr:colOff>304800</xdr:colOff>
      <xdr:row>8</xdr:row>
      <xdr:rowOff>198120</xdr:rowOff>
    </xdr:to>
    <xdr:sp macro="" textlink="">
      <xdr:nvSpPr>
        <xdr:cNvPr id="88" name="KPI_Badge_Card_CH_M2MChurn">
          <a:extLst>
            <a:ext uri="{FF2B5EF4-FFF2-40B4-BE49-F238E27FC236}">
              <a16:creationId xmlns:a16="http://schemas.microsoft.com/office/drawing/2014/main" id="{0A73BA05-E8AD-B881-F08F-ECB5E0DC5690}"/>
            </a:ext>
          </a:extLst>
        </xdr:cNvPr>
        <xdr:cNvSpPr/>
      </xdr:nvSpPr>
      <xdr:spPr>
        <a:xfrm>
          <a:off x="12014200" y="1803400"/>
          <a:ext cx="406400" cy="406400"/>
        </a:xfrm>
        <a:prstGeom prst="ellipse">
          <a:avLst/>
        </a:prstGeom>
        <a:solidFill>
          <a:srgbClr val="FEF3C7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14</xdr:col>
      <xdr:colOff>795020</xdr:colOff>
      <xdr:row>7</xdr:row>
      <xdr:rowOff>132080</xdr:rowOff>
    </xdr:from>
    <xdr:to>
      <xdr:col>15</xdr:col>
      <xdr:colOff>215900</xdr:colOff>
      <xdr:row>8</xdr:row>
      <xdr:rowOff>109220</xdr:rowOff>
    </xdr:to>
    <xdr:pic>
      <xdr:nvPicPr>
        <xdr:cNvPr id="90" name="KPI_IconPic_Card_CH_M2MChurn">
          <a:extLst>
            <a:ext uri="{FF2B5EF4-FFF2-40B4-BE49-F238E27FC236}">
              <a16:creationId xmlns:a16="http://schemas.microsoft.com/office/drawing/2014/main" id="{1B9C0402-D57A-FCFB-3E12-361082D26B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12103100" y="1892300"/>
          <a:ext cx="228600" cy="228600"/>
        </a:xfrm>
        <a:prstGeom prst="rect">
          <a:avLst/>
        </a:prstGeom>
      </xdr:spPr>
    </xdr:pic>
    <xdr:clientData/>
  </xdr:twoCellAnchor>
  <xdr:twoCellAnchor>
    <xdr:from>
      <xdr:col>18</xdr:col>
      <xdr:colOff>599440</xdr:colOff>
      <xdr:row>7</xdr:row>
      <xdr:rowOff>43180</xdr:rowOff>
    </xdr:from>
    <xdr:to>
      <xdr:col>19</xdr:col>
      <xdr:colOff>198120</xdr:colOff>
      <xdr:row>8</xdr:row>
      <xdr:rowOff>198120</xdr:rowOff>
    </xdr:to>
    <xdr:sp macro="" textlink="">
      <xdr:nvSpPr>
        <xdr:cNvPr id="91" name="KPI_Badge_Card_CH_Tickets">
          <a:extLst>
            <a:ext uri="{FF2B5EF4-FFF2-40B4-BE49-F238E27FC236}">
              <a16:creationId xmlns:a16="http://schemas.microsoft.com/office/drawing/2014/main" id="{0FFA2F6F-2AFC-BAC7-1523-05CFC7CC74C8}"/>
            </a:ext>
          </a:extLst>
        </xdr:cNvPr>
        <xdr:cNvSpPr/>
      </xdr:nvSpPr>
      <xdr:spPr>
        <a:xfrm>
          <a:off x="15138400" y="1803400"/>
          <a:ext cx="406400" cy="406400"/>
        </a:xfrm>
        <a:prstGeom prst="ellipse">
          <a:avLst/>
        </a:prstGeom>
        <a:solidFill>
          <a:srgbClr val="F3E8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18</xdr:col>
      <xdr:colOff>688340</xdr:colOff>
      <xdr:row>7</xdr:row>
      <xdr:rowOff>132080</xdr:rowOff>
    </xdr:from>
    <xdr:to>
      <xdr:col>19</xdr:col>
      <xdr:colOff>109220</xdr:colOff>
      <xdr:row>8</xdr:row>
      <xdr:rowOff>109220</xdr:rowOff>
    </xdr:to>
    <xdr:pic>
      <xdr:nvPicPr>
        <xdr:cNvPr id="93" name="KPI_IconPic_Card_CH_Tickets">
          <a:extLst>
            <a:ext uri="{FF2B5EF4-FFF2-40B4-BE49-F238E27FC236}">
              <a16:creationId xmlns:a16="http://schemas.microsoft.com/office/drawing/2014/main" id="{248773A9-BD42-9F92-15B9-B2D70479DD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15227300" y="1892300"/>
          <a:ext cx="228600" cy="228600"/>
        </a:xfrm>
        <a:prstGeom prst="rect">
          <a:avLst/>
        </a:prstGeom>
      </xdr:spPr>
    </xdr:pic>
    <xdr:clientData/>
  </xdr:twoCellAnchor>
  <xdr:twoCellAnchor>
    <xdr:from>
      <xdr:col>0</xdr:col>
      <xdr:colOff>457200</xdr:colOff>
      <xdr:row>36</xdr:row>
      <xdr:rowOff>116840</xdr:rowOff>
    </xdr:from>
    <xdr:to>
      <xdr:col>3</xdr:col>
      <xdr:colOff>650240</xdr:colOff>
      <xdr:row>38</xdr:row>
      <xdr:rowOff>198120</xdr:rowOff>
    </xdr:to>
    <xdr:sp macro="" textlink="">
      <xdr:nvSpPr>
        <xdr:cNvPr id="96" name="Quote_CH_Slicers">
          <a:extLst>
            <a:ext uri="{FF2B5EF4-FFF2-40B4-BE49-F238E27FC236}">
              <a16:creationId xmlns:a16="http://schemas.microsoft.com/office/drawing/2014/main" id="{7853FCA8-AE20-068C-DA24-EFB9969151DF}"/>
            </a:ext>
          </a:extLst>
        </xdr:cNvPr>
        <xdr:cNvSpPr/>
      </xdr:nvSpPr>
      <xdr:spPr>
        <a:xfrm>
          <a:off x="457200" y="9169400"/>
          <a:ext cx="2616200" cy="584200"/>
        </a:xfrm>
        <a:prstGeom prst="roundRect">
          <a:avLst/>
        </a:prstGeom>
        <a:solidFill>
          <a:srgbClr val="0F172A"/>
        </a:solidFill>
        <a:ln w="9525">
          <a:solidFill>
            <a:srgbClr val="EA580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800" b="1">
              <a:solidFill>
                <a:srgbClr val="FFB600"/>
              </a:solidFill>
              <a:latin typeface="Segoe UI" panose="020B0502040204020203" pitchFamily="34" charset="0"/>
            </a:rPr>
            <a:t>" Retaining subscribers builds enduring ARR. "
- PwC Virtual Case</a:t>
          </a:r>
        </a:p>
      </xdr:txBody>
    </xdr:sp>
    <xdr:clientData/>
  </xdr:twoCellAnchor>
  <xdr:twoCellAnchor>
    <xdr:from>
      <xdr:col>4</xdr:col>
      <xdr:colOff>375920</xdr:colOff>
      <xdr:row>13</xdr:row>
      <xdr:rowOff>210820</xdr:rowOff>
    </xdr:from>
    <xdr:to>
      <xdr:col>11</xdr:col>
      <xdr:colOff>411480</xdr:colOff>
      <xdr:row>24</xdr:row>
      <xdr:rowOff>111760</xdr:rowOff>
    </xdr:to>
    <xdr:graphicFrame macro="">
      <xdr:nvGraphicFramePr>
        <xdr:cNvPr id="97" name="CH_ContractRisk">
          <a:extLst>
            <a:ext uri="{FF2B5EF4-FFF2-40B4-BE49-F238E27FC236}">
              <a16:creationId xmlns:a16="http://schemas.microsoft.com/office/drawing/2014/main" id="{C8D11BAF-D37E-5934-B88C-189E9EB274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4</xdr:col>
      <xdr:colOff>375920</xdr:colOff>
      <xdr:row>28</xdr:row>
      <xdr:rowOff>45720</xdr:rowOff>
    </xdr:from>
    <xdr:to>
      <xdr:col>11</xdr:col>
      <xdr:colOff>411480</xdr:colOff>
      <xdr:row>38</xdr:row>
      <xdr:rowOff>198120</xdr:rowOff>
    </xdr:to>
    <xdr:graphicFrame macro="">
      <xdr:nvGraphicFramePr>
        <xdr:cNvPr id="99" name="CH_TenureCohort">
          <a:extLst>
            <a:ext uri="{FF2B5EF4-FFF2-40B4-BE49-F238E27FC236}">
              <a16:creationId xmlns:a16="http://schemas.microsoft.com/office/drawing/2014/main" id="{01CB60E8-28F1-0EF7-44E9-358524526C3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12</xdr:col>
      <xdr:colOff>162560</xdr:colOff>
      <xdr:row>13</xdr:row>
      <xdr:rowOff>210820</xdr:rowOff>
    </xdr:from>
    <xdr:to>
      <xdr:col>19</xdr:col>
      <xdr:colOff>198120</xdr:colOff>
      <xdr:row>24</xdr:row>
      <xdr:rowOff>111760</xdr:rowOff>
    </xdr:to>
    <xdr:graphicFrame macro="">
      <xdr:nvGraphicFramePr>
        <xdr:cNvPr id="101" name="CH_PaymentFriction">
          <a:extLst>
            <a:ext uri="{FF2B5EF4-FFF2-40B4-BE49-F238E27FC236}">
              <a16:creationId xmlns:a16="http://schemas.microsoft.com/office/drawing/2014/main" id="{795E155E-C0A2-DDF2-1968-83B5F369B68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12</xdr:col>
      <xdr:colOff>162560</xdr:colOff>
      <xdr:row>28</xdr:row>
      <xdr:rowOff>45720</xdr:rowOff>
    </xdr:from>
    <xdr:to>
      <xdr:col>19</xdr:col>
      <xdr:colOff>198120</xdr:colOff>
      <xdr:row>38</xdr:row>
      <xdr:rowOff>198120</xdr:rowOff>
    </xdr:to>
    <xdr:graphicFrame macro="">
      <xdr:nvGraphicFramePr>
        <xdr:cNvPr id="102" name="CH_ServiceMatrix">
          <a:extLst>
            <a:ext uri="{FF2B5EF4-FFF2-40B4-BE49-F238E27FC236}">
              <a16:creationId xmlns:a16="http://schemas.microsoft.com/office/drawing/2014/main" id="{B266E455-BA7C-B168-A223-D44C952D76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0</xdr:row>
      <xdr:rowOff>203200</xdr:rowOff>
    </xdr:from>
    <xdr:to>
      <xdr:col>19</xdr:col>
      <xdr:colOff>375920</xdr:colOff>
      <xdr:row>3</xdr:row>
      <xdr:rowOff>109220</xdr:rowOff>
    </xdr:to>
    <xdr:sp macro="" textlink="">
      <xdr:nvSpPr>
        <xdr:cNvPr id="2" name="Nav_MasterBar">
          <a:extLst>
            <a:ext uri="{FF2B5EF4-FFF2-40B4-BE49-F238E27FC236}">
              <a16:creationId xmlns:a16="http://schemas.microsoft.com/office/drawing/2014/main" id="{1F01582C-F29A-1751-C6B4-6C9EB8645D73}"/>
            </a:ext>
          </a:extLst>
        </xdr:cNvPr>
        <xdr:cNvSpPr/>
      </xdr:nvSpPr>
      <xdr:spPr>
        <a:xfrm>
          <a:off x="304800" y="203200"/>
          <a:ext cx="15417800" cy="660400"/>
        </a:xfrm>
        <a:prstGeom prst="roundRect">
          <a:avLst>
            <a:gd name="adj" fmla="val 12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508000</xdr:colOff>
      <xdr:row>1</xdr:row>
      <xdr:rowOff>66040</xdr:rowOff>
    </xdr:from>
    <xdr:to>
      <xdr:col>1</xdr:col>
      <xdr:colOff>373380</xdr:colOff>
      <xdr:row>2</xdr:row>
      <xdr:rowOff>246380</xdr:rowOff>
    </xdr:to>
    <xdr:pic>
      <xdr:nvPicPr>
        <xdr:cNvPr id="4" name="Nav_PwCLogo">
          <a:extLst>
            <a:ext uri="{FF2B5EF4-FFF2-40B4-BE49-F238E27FC236}">
              <a16:creationId xmlns:a16="http://schemas.microsoft.com/office/drawing/2014/main" id="{FB606ADE-9B7D-0554-8828-1323C86A73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0" y="317500"/>
          <a:ext cx="673100" cy="431800"/>
        </a:xfrm>
        <a:prstGeom prst="rect">
          <a:avLst/>
        </a:prstGeom>
      </xdr:spPr>
    </xdr:pic>
    <xdr:clientData/>
  </xdr:twoCellAnchor>
  <xdr:twoCellAnchor>
    <xdr:from>
      <xdr:col>1</xdr:col>
      <xdr:colOff>513080</xdr:colOff>
      <xdr:row>1</xdr:row>
      <xdr:rowOff>104140</xdr:rowOff>
    </xdr:from>
    <xdr:to>
      <xdr:col>1</xdr:col>
      <xdr:colOff>525780</xdr:colOff>
      <xdr:row>2</xdr:row>
      <xdr:rowOff>208280</xdr:rowOff>
    </xdr:to>
    <xdr:sp macro="" textlink="">
      <xdr:nvSpPr>
        <xdr:cNvPr id="5" name="Nav_Divider">
          <a:extLst>
            <a:ext uri="{FF2B5EF4-FFF2-40B4-BE49-F238E27FC236}">
              <a16:creationId xmlns:a16="http://schemas.microsoft.com/office/drawing/2014/main" id="{82537ADD-63FC-0918-4D9E-F94F59B7259D}"/>
            </a:ext>
          </a:extLst>
        </xdr:cNvPr>
        <xdr:cNvSpPr/>
      </xdr:nvSpPr>
      <xdr:spPr>
        <a:xfrm>
          <a:off x="1320800" y="355600"/>
          <a:ext cx="12700" cy="355600"/>
        </a:xfrm>
        <a:prstGeom prst="rect">
          <a:avLst/>
        </a:prstGeom>
        <a:solidFill>
          <a:srgbClr val="F2F0F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640080</xdr:colOff>
      <xdr:row>1</xdr:row>
      <xdr:rowOff>66040</xdr:rowOff>
    </xdr:from>
    <xdr:to>
      <xdr:col>5</xdr:col>
      <xdr:colOff>76200</xdr:colOff>
      <xdr:row>2</xdr:row>
      <xdr:rowOff>246380</xdr:rowOff>
    </xdr:to>
    <xdr:sp macro="" textlink="">
      <xdr:nvSpPr>
        <xdr:cNvPr id="6" name="Nav_BrandText">
          <a:extLst>
            <a:ext uri="{FF2B5EF4-FFF2-40B4-BE49-F238E27FC236}">
              <a16:creationId xmlns:a16="http://schemas.microsoft.com/office/drawing/2014/main" id="{21854881-3401-BC26-8044-915DAC7BD7BD}"/>
            </a:ext>
          </a:extLst>
        </xdr:cNvPr>
        <xdr:cNvSpPr txBox="1"/>
      </xdr:nvSpPr>
      <xdr:spPr>
        <a:xfrm>
          <a:off x="1447800" y="317500"/>
          <a:ext cx="26670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100" b="1">
              <a:solidFill>
                <a:srgbClr val="1E293B"/>
              </a:solidFill>
              <a:latin typeface="Segoe UI" panose="020B0502040204020203" pitchFamily="34" charset="0"/>
            </a:rPr>
            <a:t>PwC Digital Intelligence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Executive Decision Hub</a:t>
          </a:r>
        </a:p>
      </xdr:txBody>
    </xdr:sp>
    <xdr:clientData/>
  </xdr:twoCellAnchor>
  <xdr:twoCellAnchor>
    <xdr:from>
      <xdr:col>5</xdr:col>
      <xdr:colOff>203200</xdr:colOff>
      <xdr:row>1</xdr:row>
      <xdr:rowOff>104140</xdr:rowOff>
    </xdr:from>
    <xdr:to>
      <xdr:col>6</xdr:col>
      <xdr:colOff>601980</xdr:colOff>
      <xdr:row>2</xdr:row>
      <xdr:rowOff>208280</xdr:rowOff>
    </xdr:to>
    <xdr:sp macro="" textlink="">
      <xdr:nvSpPr>
        <xdr:cNvPr id="7" name="Nav_Tab_Domains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5B1336D-2FFE-F838-88BC-B1F063ADA755}"/>
            </a:ext>
          </a:extLst>
        </xdr:cNvPr>
        <xdr:cNvSpPr/>
      </xdr:nvSpPr>
      <xdr:spPr>
        <a:xfrm>
          <a:off x="4241800" y="355600"/>
          <a:ext cx="1206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01 Domains</a:t>
          </a:r>
        </a:p>
      </xdr:txBody>
    </xdr:sp>
    <xdr:clientData/>
  </xdr:twoCellAnchor>
  <xdr:twoCellAnchor>
    <xdr:from>
      <xdr:col>6</xdr:col>
      <xdr:colOff>703580</xdr:colOff>
      <xdr:row>1</xdr:row>
      <xdr:rowOff>104140</xdr:rowOff>
    </xdr:from>
    <xdr:to>
      <xdr:col>8</xdr:col>
      <xdr:colOff>358140</xdr:colOff>
      <xdr:row>2</xdr:row>
      <xdr:rowOff>208280</xdr:rowOff>
    </xdr:to>
    <xdr:sp macro="" textlink="">
      <xdr:nvSpPr>
        <xdr:cNvPr id="8" name="Nav_Tab_Catalog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28B39D6-24B2-3970-E5FE-AA0FE5B823AC}"/>
            </a:ext>
          </a:extLst>
        </xdr:cNvPr>
        <xdr:cNvSpPr/>
      </xdr:nvSpPr>
      <xdr:spPr>
        <a:xfrm>
          <a:off x="5549900" y="355600"/>
          <a:ext cx="12700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02 Catalog</a:t>
          </a:r>
        </a:p>
      </xdr:txBody>
    </xdr:sp>
    <xdr:clientData/>
  </xdr:twoCellAnchor>
  <xdr:twoCellAnchor>
    <xdr:from>
      <xdr:col>8</xdr:col>
      <xdr:colOff>459740</xdr:colOff>
      <xdr:row>1</xdr:row>
      <xdr:rowOff>104140</xdr:rowOff>
    </xdr:from>
    <xdr:to>
      <xdr:col>10</xdr:col>
      <xdr:colOff>304800</xdr:colOff>
      <xdr:row>2</xdr:row>
      <xdr:rowOff>208280</xdr:rowOff>
    </xdr:to>
    <xdr:sp macro="" textlink="">
      <xdr:nvSpPr>
        <xdr:cNvPr id="9" name="Nav_Tab_CC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0912CA2-49BF-46A4-34B7-8B37243D4AA1}"/>
            </a:ext>
          </a:extLst>
        </xdr:cNvPr>
        <xdr:cNvSpPr/>
      </xdr:nvSpPr>
      <xdr:spPr>
        <a:xfrm>
          <a:off x="6921500" y="355600"/>
          <a:ext cx="1460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03 Call Center</a:t>
          </a:r>
        </a:p>
      </xdr:txBody>
    </xdr:sp>
    <xdr:clientData/>
  </xdr:twoCellAnchor>
  <xdr:twoCellAnchor>
    <xdr:from>
      <xdr:col>10</xdr:col>
      <xdr:colOff>406400</xdr:colOff>
      <xdr:row>1</xdr:row>
      <xdr:rowOff>104140</xdr:rowOff>
    </xdr:from>
    <xdr:to>
      <xdr:col>12</xdr:col>
      <xdr:colOff>378460</xdr:colOff>
      <xdr:row>2</xdr:row>
      <xdr:rowOff>208280</xdr:rowOff>
    </xdr:to>
    <xdr:sp macro="" textlink="">
      <xdr:nvSpPr>
        <xdr:cNvPr id="10" name="Nav_Tab_CH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77FC69D-31F5-1B82-7849-4C7B1FB1D36B}"/>
            </a:ext>
          </a:extLst>
        </xdr:cNvPr>
        <xdr:cNvSpPr/>
      </xdr:nvSpPr>
      <xdr:spPr>
        <a:xfrm>
          <a:off x="8483600" y="355600"/>
          <a:ext cx="1587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04 Retention Risk</a:t>
          </a:r>
        </a:p>
      </xdr:txBody>
    </xdr:sp>
    <xdr:clientData/>
  </xdr:twoCellAnchor>
  <xdr:twoCellAnchor>
    <xdr:from>
      <xdr:col>12</xdr:col>
      <xdr:colOff>480060</xdr:colOff>
      <xdr:row>1</xdr:row>
      <xdr:rowOff>104140</xdr:rowOff>
    </xdr:from>
    <xdr:to>
      <xdr:col>14</xdr:col>
      <xdr:colOff>388620</xdr:colOff>
      <xdr:row>2</xdr:row>
      <xdr:rowOff>208280</xdr:rowOff>
    </xdr:to>
    <xdr:sp macro="" textlink="">
      <xdr:nvSpPr>
        <xdr:cNvPr id="11" name="Nav_Tab_DI">
          <a:extLst>
            <a:ext uri="{FF2B5EF4-FFF2-40B4-BE49-F238E27FC236}">
              <a16:creationId xmlns:a16="http://schemas.microsoft.com/office/drawing/2014/main" id="{DD2E73F0-59F4-B83F-336C-3A0DCC53BC1B}"/>
            </a:ext>
          </a:extLst>
        </xdr:cNvPr>
        <xdr:cNvSpPr/>
      </xdr:nvSpPr>
      <xdr:spPr>
        <a:xfrm>
          <a:off x="10172700" y="355600"/>
          <a:ext cx="1524000" cy="355600"/>
        </a:xfrm>
        <a:prstGeom prst="roundRect">
          <a:avLst>
            <a:gd name="adj" fmla="val 25000"/>
          </a:avLst>
        </a:prstGeom>
        <a:solidFill>
          <a:srgbClr val="A8080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FFFFFF"/>
              </a:solidFill>
              <a:latin typeface="Segoe UI" panose="020B0502040204020203" pitchFamily="34" charset="0"/>
            </a:rPr>
            <a:t>05 D&amp;I Parity</a:t>
          </a:r>
        </a:p>
      </xdr:txBody>
    </xdr:sp>
    <xdr:clientData/>
  </xdr:twoCellAnchor>
  <xdr:twoCellAnchor>
    <xdr:from>
      <xdr:col>0</xdr:col>
      <xdr:colOff>304800</xdr:colOff>
      <xdr:row>3</xdr:row>
      <xdr:rowOff>210820</xdr:rowOff>
    </xdr:from>
    <xdr:to>
      <xdr:col>13</xdr:col>
      <xdr:colOff>396240</xdr:colOff>
      <xdr:row>6</xdr:row>
      <xdr:rowOff>40640</xdr:rowOff>
    </xdr:to>
    <xdr:sp macro="" textlink="">
      <xdr:nvSpPr>
        <xdr:cNvPr id="15" name="Hero_TitleText">
          <a:extLst>
            <a:ext uri="{FF2B5EF4-FFF2-40B4-BE49-F238E27FC236}">
              <a16:creationId xmlns:a16="http://schemas.microsoft.com/office/drawing/2014/main" id="{894A79E9-45A4-C583-399B-6A8E936FE1E7}"/>
            </a:ext>
          </a:extLst>
        </xdr:cNvPr>
        <xdr:cNvSpPr txBox="1"/>
      </xdr:nvSpPr>
      <xdr:spPr>
        <a:xfrm>
          <a:off x="304800" y="965200"/>
          <a:ext cx="10591800" cy="584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600" b="1">
              <a:solidFill>
                <a:srgbClr val="1E293B"/>
              </a:solidFill>
              <a:latin typeface="Segoe UI" panose="020B0502040204020203" pitchFamily="34" charset="0"/>
            </a:rPr>
            <a:t>Diversity, Equity &amp; Executive Parity Cockpit</a:t>
          </a:r>
        </a:p>
        <a:p>
          <a:r>
            <a:rPr lang="en-US" sz="900" b="0">
              <a:solidFill>
                <a:srgbClr val="747B8B"/>
              </a:solidFill>
              <a:latin typeface="Segoe UI" panose="020B0502040204020203" pitchFamily="34" charset="0"/>
            </a:rPr>
            <a:t>Workforce Pipeline Governance, Broken Rung Diagnostics &amp; Promotion Velocity Parity (FY21)</a:t>
          </a:r>
        </a:p>
      </xdr:txBody>
    </xdr:sp>
    <xdr:clientData/>
  </xdr:twoCellAnchor>
  <xdr:twoCellAnchor>
    <xdr:from>
      <xdr:col>13</xdr:col>
      <xdr:colOff>574040</xdr:colOff>
      <xdr:row>4</xdr:row>
      <xdr:rowOff>60960</xdr:rowOff>
    </xdr:from>
    <xdr:to>
      <xdr:col>15</xdr:col>
      <xdr:colOff>508000</xdr:colOff>
      <xdr:row>5</xdr:row>
      <xdr:rowOff>165100</xdr:rowOff>
    </xdr:to>
    <xdr:sp macro="modDataRefresh.RefreshPipelineSynchronously" textlink="">
      <xdr:nvSpPr>
        <xdr:cNvPr id="16" name="Hero_BtnRefresh">
          <a:extLst>
            <a:ext uri="{FF2B5EF4-FFF2-40B4-BE49-F238E27FC236}">
              <a16:creationId xmlns:a16="http://schemas.microsoft.com/office/drawing/2014/main" id="{CBE46427-3AB7-73AC-C480-75C560337104}"/>
            </a:ext>
          </a:extLst>
        </xdr:cNvPr>
        <xdr:cNvSpPr/>
      </xdr:nvSpPr>
      <xdr:spPr>
        <a:xfrm>
          <a:off x="11074400" y="1066800"/>
          <a:ext cx="1549400" cy="355600"/>
        </a:xfrm>
        <a:prstGeom prst="roundRect">
          <a:avLst>
            <a:gd name="adj" fmla="val 25000"/>
          </a:avLst>
        </a:prstGeom>
        <a:solidFill>
          <a:srgbClr val="FFFFFF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A80802"/>
              </a:solidFill>
              <a:latin typeface="Segoe UI" panose="020B0502040204020203" pitchFamily="34" charset="0"/>
            </a:rPr>
            <a:t>Refresh Data</a:t>
          </a:r>
        </a:p>
      </xdr:txBody>
    </xdr:sp>
    <xdr:clientData/>
  </xdr:twoCellAnchor>
  <xdr:twoCellAnchor editAs="oneCell">
    <xdr:from>
      <xdr:col>13</xdr:col>
      <xdr:colOff>701040</xdr:colOff>
      <xdr:row>4</xdr:row>
      <xdr:rowOff>149860</xdr:rowOff>
    </xdr:from>
    <xdr:to>
      <xdr:col>14</xdr:col>
      <xdr:colOff>71120</xdr:colOff>
      <xdr:row>5</xdr:row>
      <xdr:rowOff>76200</xdr:rowOff>
    </xdr:to>
    <xdr:pic>
      <xdr:nvPicPr>
        <xdr:cNvPr id="18" name="Hero_IconRefresh">
          <a:extLst>
            <a:ext uri="{FF2B5EF4-FFF2-40B4-BE49-F238E27FC236}">
              <a16:creationId xmlns:a16="http://schemas.microsoft.com/office/drawing/2014/main" id="{F93A0D57-E7D6-CD7A-C18E-A2CA1949EB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12014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15</xdr:col>
      <xdr:colOff>609600</xdr:colOff>
      <xdr:row>4</xdr:row>
      <xdr:rowOff>60960</xdr:rowOff>
    </xdr:from>
    <xdr:to>
      <xdr:col>17</xdr:col>
      <xdr:colOff>492760</xdr:colOff>
      <xdr:row>5</xdr:row>
      <xdr:rowOff>165100</xdr:rowOff>
    </xdr:to>
    <xdr:sp macro="modFilterController.ClearAllFilters" textlink="">
      <xdr:nvSpPr>
        <xdr:cNvPr id="19" name="Hero_BtnResetSlicers">
          <a:extLst>
            <a:ext uri="{FF2B5EF4-FFF2-40B4-BE49-F238E27FC236}">
              <a16:creationId xmlns:a16="http://schemas.microsoft.com/office/drawing/2014/main" id="{EA54A7A1-D72A-6EEE-5949-B37DE5BF0FDB}"/>
            </a:ext>
          </a:extLst>
        </xdr:cNvPr>
        <xdr:cNvSpPr/>
      </xdr:nvSpPr>
      <xdr:spPr>
        <a:xfrm>
          <a:off x="12725400" y="1066800"/>
          <a:ext cx="1498600" cy="355600"/>
        </a:xfrm>
        <a:prstGeom prst="roundRect">
          <a:avLst>
            <a:gd name="adj" fmla="val 25000"/>
          </a:avLst>
        </a:prstGeom>
        <a:solidFill>
          <a:srgbClr val="FFFFFF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1E293B"/>
              </a:solidFill>
              <a:latin typeface="Segoe UI" panose="020B0502040204020203" pitchFamily="34" charset="0"/>
            </a:rPr>
            <a:t>Reset Filters</a:t>
          </a:r>
        </a:p>
      </xdr:txBody>
    </xdr:sp>
    <xdr:clientData/>
  </xdr:twoCellAnchor>
  <xdr:twoCellAnchor editAs="oneCell">
    <xdr:from>
      <xdr:col>15</xdr:col>
      <xdr:colOff>736600</xdr:colOff>
      <xdr:row>4</xdr:row>
      <xdr:rowOff>149860</xdr:rowOff>
    </xdr:from>
    <xdr:to>
      <xdr:col>16</xdr:col>
      <xdr:colOff>106680</xdr:colOff>
      <xdr:row>5</xdr:row>
      <xdr:rowOff>76200</xdr:rowOff>
    </xdr:to>
    <xdr:pic>
      <xdr:nvPicPr>
        <xdr:cNvPr id="21" name="Hero_IconReset">
          <a:extLst>
            <a:ext uri="{FF2B5EF4-FFF2-40B4-BE49-F238E27FC236}">
              <a16:creationId xmlns:a16="http://schemas.microsoft.com/office/drawing/2014/main" id="{BE66273D-67CC-9D04-91F7-8F1ECB4508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28524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17</xdr:col>
      <xdr:colOff>594360</xdr:colOff>
      <xdr:row>4</xdr:row>
      <xdr:rowOff>60960</xdr:rowOff>
    </xdr:from>
    <xdr:to>
      <xdr:col>19</xdr:col>
      <xdr:colOff>375920</xdr:colOff>
      <xdr:row>5</xdr:row>
      <xdr:rowOff>165100</xdr:rowOff>
    </xdr:to>
    <xdr:sp macro="modExportPDF.ExportExecutiveReport" textlink="">
      <xdr:nvSpPr>
        <xdr:cNvPr id="22" name="Hero_BtnExportPDF">
          <a:extLst>
            <a:ext uri="{FF2B5EF4-FFF2-40B4-BE49-F238E27FC236}">
              <a16:creationId xmlns:a16="http://schemas.microsoft.com/office/drawing/2014/main" id="{9E9DEA10-415C-C4F3-CE0C-4085E6C12B5E}"/>
            </a:ext>
          </a:extLst>
        </xdr:cNvPr>
        <xdr:cNvSpPr/>
      </xdr:nvSpPr>
      <xdr:spPr>
        <a:xfrm>
          <a:off x="14325600" y="1066800"/>
          <a:ext cx="1397000" cy="355600"/>
        </a:xfrm>
        <a:prstGeom prst="roundRect">
          <a:avLst>
            <a:gd name="adj" fmla="val 25000"/>
          </a:avLst>
        </a:prstGeom>
        <a:solidFill>
          <a:srgbClr val="1E293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FFFFFF"/>
              </a:solidFill>
              <a:latin typeface="Segoe UI" panose="020B0502040204020203" pitchFamily="34" charset="0"/>
            </a:rPr>
            <a:t>Export PDF</a:t>
          </a:r>
        </a:p>
      </xdr:txBody>
    </xdr:sp>
    <xdr:clientData/>
  </xdr:twoCellAnchor>
  <xdr:twoCellAnchor editAs="oneCell">
    <xdr:from>
      <xdr:col>17</xdr:col>
      <xdr:colOff>721360</xdr:colOff>
      <xdr:row>4</xdr:row>
      <xdr:rowOff>149860</xdr:rowOff>
    </xdr:from>
    <xdr:to>
      <xdr:col>18</xdr:col>
      <xdr:colOff>91440</xdr:colOff>
      <xdr:row>5</xdr:row>
      <xdr:rowOff>76200</xdr:rowOff>
    </xdr:to>
    <xdr:pic>
      <xdr:nvPicPr>
        <xdr:cNvPr id="24" name="Hero_IconPDF">
          <a:extLst>
            <a:ext uri="{FF2B5EF4-FFF2-40B4-BE49-F238E27FC236}">
              <a16:creationId xmlns:a16="http://schemas.microsoft.com/office/drawing/2014/main" id="{3F94CD4C-6664-C129-CB74-3CDE332256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144526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0</xdr:col>
      <xdr:colOff>304800</xdr:colOff>
      <xdr:row>6</xdr:row>
      <xdr:rowOff>142240</xdr:rowOff>
    </xdr:from>
    <xdr:to>
      <xdr:col>3</xdr:col>
      <xdr:colOff>802640</xdr:colOff>
      <xdr:row>10</xdr:row>
      <xdr:rowOff>203200</xdr:rowOff>
    </xdr:to>
    <xdr:sp macro="" textlink="">
      <xdr:nvSpPr>
        <xdr:cNvPr id="25" name="Card_DI_Workforce">
          <a:extLst>
            <a:ext uri="{FF2B5EF4-FFF2-40B4-BE49-F238E27FC236}">
              <a16:creationId xmlns:a16="http://schemas.microsoft.com/office/drawing/2014/main" id="{B9361002-5E91-28A8-9232-CC9F50980541}"/>
            </a:ext>
          </a:extLst>
        </xdr:cNvPr>
        <xdr:cNvSpPr/>
      </xdr:nvSpPr>
      <xdr:spPr>
        <a:xfrm>
          <a:off x="3048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E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457200</xdr:colOff>
      <xdr:row>6</xdr:row>
      <xdr:rowOff>205740</xdr:rowOff>
    </xdr:from>
    <xdr:to>
      <xdr:col>3</xdr:col>
      <xdr:colOff>650240</xdr:colOff>
      <xdr:row>6</xdr:row>
      <xdr:rowOff>243840</xdr:rowOff>
    </xdr:to>
    <xdr:sp macro="" textlink="">
      <xdr:nvSpPr>
        <xdr:cNvPr id="26" name="Accent_DI_Workforce">
          <a:extLst>
            <a:ext uri="{FF2B5EF4-FFF2-40B4-BE49-F238E27FC236}">
              <a16:creationId xmlns:a16="http://schemas.microsoft.com/office/drawing/2014/main" id="{99314814-544B-DC60-5AE2-79188B2E7315}"/>
            </a:ext>
          </a:extLst>
        </xdr:cNvPr>
        <xdr:cNvSpPr/>
      </xdr:nvSpPr>
      <xdr:spPr>
        <a:xfrm>
          <a:off x="457200" y="1714500"/>
          <a:ext cx="2616200" cy="38100"/>
        </a:xfrm>
        <a:prstGeom prst="roundRect">
          <a:avLst>
            <a:gd name="adj" fmla="val 50000"/>
          </a:avLst>
        </a:prstGeom>
        <a:solidFill>
          <a:srgbClr val="1E293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482600</xdr:colOff>
      <xdr:row>7</xdr:row>
      <xdr:rowOff>17780</xdr:rowOff>
    </xdr:from>
    <xdr:to>
      <xdr:col>3</xdr:col>
      <xdr:colOff>624840</xdr:colOff>
      <xdr:row>7</xdr:row>
      <xdr:rowOff>220980</xdr:rowOff>
    </xdr:to>
    <xdr:sp macro="" textlink="">
      <xdr:nvSpPr>
        <xdr:cNvPr id="27" name="Label_DI_Workforce">
          <a:extLst>
            <a:ext uri="{FF2B5EF4-FFF2-40B4-BE49-F238E27FC236}">
              <a16:creationId xmlns:a16="http://schemas.microsoft.com/office/drawing/2014/main" id="{19D914FB-F5B8-DEEC-B8E1-F93DF9EA49F7}"/>
            </a:ext>
          </a:extLst>
        </xdr:cNvPr>
        <xdr:cNvSpPr txBox="1"/>
      </xdr:nvSpPr>
      <xdr:spPr>
        <a:xfrm>
          <a:off x="4826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TOTAL CORPORATE CENSUS</a:t>
          </a:r>
        </a:p>
      </xdr:txBody>
    </xdr:sp>
    <xdr:clientData/>
  </xdr:twoCellAnchor>
  <xdr:twoCellAnchor>
    <xdr:from>
      <xdr:col>0</xdr:col>
      <xdr:colOff>482600</xdr:colOff>
      <xdr:row>7</xdr:row>
      <xdr:rowOff>170180</xdr:rowOff>
    </xdr:from>
    <xdr:to>
      <xdr:col>3</xdr:col>
      <xdr:colOff>624840</xdr:colOff>
      <xdr:row>9</xdr:row>
      <xdr:rowOff>175260</xdr:rowOff>
    </xdr:to>
    <xdr:sp macro="" textlink="'05_DiversityInclusion_Cockpit'!$AA$65">
      <xdr:nvSpPr>
        <xdr:cNvPr id="28" name="Value_DI_Workforce">
          <a:extLst>
            <a:ext uri="{FF2B5EF4-FFF2-40B4-BE49-F238E27FC236}">
              <a16:creationId xmlns:a16="http://schemas.microsoft.com/office/drawing/2014/main" id="{600866C8-16F0-9315-72BA-7C3FDE7A46F5}"/>
            </a:ext>
          </a:extLst>
        </xdr:cNvPr>
        <xdr:cNvSpPr txBox="1"/>
      </xdr:nvSpPr>
      <xdr:spPr>
        <a:xfrm>
          <a:off x="4826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F4EE1C53-F996-4750-97C3-10427013C10F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500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0</xdr:col>
      <xdr:colOff>482600</xdr:colOff>
      <xdr:row>9</xdr:row>
      <xdr:rowOff>149860</xdr:rowOff>
    </xdr:from>
    <xdr:to>
      <xdr:col>3</xdr:col>
      <xdr:colOff>624840</xdr:colOff>
      <xdr:row>10</xdr:row>
      <xdr:rowOff>101600</xdr:rowOff>
    </xdr:to>
    <xdr:sp macro="" textlink="">
      <xdr:nvSpPr>
        <xdr:cNvPr id="29" name="Subtext_DI_Workforce">
          <a:extLst>
            <a:ext uri="{FF2B5EF4-FFF2-40B4-BE49-F238E27FC236}">
              <a16:creationId xmlns:a16="http://schemas.microsoft.com/office/drawing/2014/main" id="{982AD808-3D2E-2621-1B6A-3E1240A82017}"/>
            </a:ext>
          </a:extLst>
        </xdr:cNvPr>
        <xdr:cNvSpPr txBox="1"/>
      </xdr:nvSpPr>
      <xdr:spPr>
        <a:xfrm>
          <a:off x="4826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2563EB"/>
              </a:solidFill>
              <a:latin typeface="Segoe UI" panose="020B0502040204020203" pitchFamily="34" charset="0"/>
            </a:rPr>
            <a:t>▲ 3.5% vs PY  |  Target Benchmark</a:t>
          </a:r>
        </a:p>
      </xdr:txBody>
    </xdr:sp>
    <xdr:clientData/>
  </xdr:twoCellAnchor>
  <xdr:twoCellAnchor>
    <xdr:from>
      <xdr:col>4</xdr:col>
      <xdr:colOff>198120</xdr:colOff>
      <xdr:row>6</xdr:row>
      <xdr:rowOff>142240</xdr:rowOff>
    </xdr:from>
    <xdr:to>
      <xdr:col>7</xdr:col>
      <xdr:colOff>695960</xdr:colOff>
      <xdr:row>10</xdr:row>
      <xdr:rowOff>203200</xdr:rowOff>
    </xdr:to>
    <xdr:sp macro="" textlink="">
      <xdr:nvSpPr>
        <xdr:cNvPr id="30" name="Card_DI_FemaleShare">
          <a:extLst>
            <a:ext uri="{FF2B5EF4-FFF2-40B4-BE49-F238E27FC236}">
              <a16:creationId xmlns:a16="http://schemas.microsoft.com/office/drawing/2014/main" id="{1DAC27DE-AF7B-C94C-16FF-6974D7E709E9}"/>
            </a:ext>
          </a:extLst>
        </xdr:cNvPr>
        <xdr:cNvSpPr/>
      </xdr:nvSpPr>
      <xdr:spPr>
        <a:xfrm>
          <a:off x="34290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E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350520</xdr:colOff>
      <xdr:row>6</xdr:row>
      <xdr:rowOff>205740</xdr:rowOff>
    </xdr:from>
    <xdr:to>
      <xdr:col>7</xdr:col>
      <xdr:colOff>543560</xdr:colOff>
      <xdr:row>6</xdr:row>
      <xdr:rowOff>243840</xdr:rowOff>
    </xdr:to>
    <xdr:sp macro="" textlink="">
      <xdr:nvSpPr>
        <xdr:cNvPr id="31" name="Accent_DI_FemaleShare">
          <a:extLst>
            <a:ext uri="{FF2B5EF4-FFF2-40B4-BE49-F238E27FC236}">
              <a16:creationId xmlns:a16="http://schemas.microsoft.com/office/drawing/2014/main" id="{B854A628-7BDB-3E1F-B97E-E5CD6E5C3B4D}"/>
            </a:ext>
          </a:extLst>
        </xdr:cNvPr>
        <xdr:cNvSpPr/>
      </xdr:nvSpPr>
      <xdr:spPr>
        <a:xfrm>
          <a:off x="3581400" y="1714500"/>
          <a:ext cx="2616200" cy="38100"/>
        </a:xfrm>
        <a:prstGeom prst="roundRect">
          <a:avLst>
            <a:gd name="adj" fmla="val 50000"/>
          </a:avLst>
        </a:prstGeom>
        <a:solidFill>
          <a:srgbClr val="79700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375920</xdr:colOff>
      <xdr:row>7</xdr:row>
      <xdr:rowOff>17780</xdr:rowOff>
    </xdr:from>
    <xdr:to>
      <xdr:col>7</xdr:col>
      <xdr:colOff>518160</xdr:colOff>
      <xdr:row>7</xdr:row>
      <xdr:rowOff>220980</xdr:rowOff>
    </xdr:to>
    <xdr:sp macro="" textlink="">
      <xdr:nvSpPr>
        <xdr:cNvPr id="32" name="Label_DI_FemaleShare">
          <a:extLst>
            <a:ext uri="{FF2B5EF4-FFF2-40B4-BE49-F238E27FC236}">
              <a16:creationId xmlns:a16="http://schemas.microsoft.com/office/drawing/2014/main" id="{770976A5-1208-7184-A8A1-39E434959D85}"/>
            </a:ext>
          </a:extLst>
        </xdr:cNvPr>
        <xdr:cNvSpPr txBox="1"/>
      </xdr:nvSpPr>
      <xdr:spPr>
        <a:xfrm>
          <a:off x="36068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FEMALE HEADCOUNT SHARE</a:t>
          </a:r>
        </a:p>
      </xdr:txBody>
    </xdr:sp>
    <xdr:clientData/>
  </xdr:twoCellAnchor>
  <xdr:twoCellAnchor>
    <xdr:from>
      <xdr:col>4</xdr:col>
      <xdr:colOff>375920</xdr:colOff>
      <xdr:row>7</xdr:row>
      <xdr:rowOff>170180</xdr:rowOff>
    </xdr:from>
    <xdr:to>
      <xdr:col>7</xdr:col>
      <xdr:colOff>518160</xdr:colOff>
      <xdr:row>9</xdr:row>
      <xdr:rowOff>175260</xdr:rowOff>
    </xdr:to>
    <xdr:sp macro="" textlink="'05_DiversityInclusion_Cockpit'!$AB$65">
      <xdr:nvSpPr>
        <xdr:cNvPr id="33" name="Value_DI_FemaleShare">
          <a:extLst>
            <a:ext uri="{FF2B5EF4-FFF2-40B4-BE49-F238E27FC236}">
              <a16:creationId xmlns:a16="http://schemas.microsoft.com/office/drawing/2014/main" id="{AE06806B-0144-6F1F-075C-11565112FBCE}"/>
            </a:ext>
          </a:extLst>
        </xdr:cNvPr>
        <xdr:cNvSpPr txBox="1"/>
      </xdr:nvSpPr>
      <xdr:spPr>
        <a:xfrm>
          <a:off x="36068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C6B8D2EE-A0D4-4979-95D7-8E4ED3C1ABC6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41.00%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4</xdr:col>
      <xdr:colOff>375920</xdr:colOff>
      <xdr:row>9</xdr:row>
      <xdr:rowOff>149860</xdr:rowOff>
    </xdr:from>
    <xdr:to>
      <xdr:col>7</xdr:col>
      <xdr:colOff>518160</xdr:colOff>
      <xdr:row>10</xdr:row>
      <xdr:rowOff>101600</xdr:rowOff>
    </xdr:to>
    <xdr:sp macro="" textlink="">
      <xdr:nvSpPr>
        <xdr:cNvPr id="34" name="Subtext_DI_FemaleShare">
          <a:extLst>
            <a:ext uri="{FF2B5EF4-FFF2-40B4-BE49-F238E27FC236}">
              <a16:creationId xmlns:a16="http://schemas.microsoft.com/office/drawing/2014/main" id="{FE3AD40A-53EB-5899-09DC-1FE9DB4205D0}"/>
            </a:ext>
          </a:extLst>
        </xdr:cNvPr>
        <xdr:cNvSpPr txBox="1"/>
      </xdr:nvSpPr>
      <xdr:spPr>
        <a:xfrm>
          <a:off x="36068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BE185D"/>
              </a:solidFill>
              <a:latin typeface="Segoe UI" panose="020B0502040204020203" pitchFamily="34" charset="0"/>
            </a:rPr>
            <a:t>▲ 2.0% vs PY  |  Target Benchmark</a:t>
          </a:r>
        </a:p>
      </xdr:txBody>
    </xdr:sp>
    <xdr:clientData/>
  </xdr:twoCellAnchor>
  <xdr:twoCellAnchor>
    <xdr:from>
      <xdr:col>8</xdr:col>
      <xdr:colOff>91440</xdr:colOff>
      <xdr:row>6</xdr:row>
      <xdr:rowOff>142240</xdr:rowOff>
    </xdr:from>
    <xdr:to>
      <xdr:col>11</xdr:col>
      <xdr:colOff>589280</xdr:colOff>
      <xdr:row>10</xdr:row>
      <xdr:rowOff>203200</xdr:rowOff>
    </xdr:to>
    <xdr:sp macro="" textlink="">
      <xdr:nvSpPr>
        <xdr:cNvPr id="35" name="Card_DI_BrokenRung">
          <a:extLst>
            <a:ext uri="{FF2B5EF4-FFF2-40B4-BE49-F238E27FC236}">
              <a16:creationId xmlns:a16="http://schemas.microsoft.com/office/drawing/2014/main" id="{E2E277F0-1CB8-1708-5826-C1A85D696F45}"/>
            </a:ext>
          </a:extLst>
        </xdr:cNvPr>
        <xdr:cNvSpPr/>
      </xdr:nvSpPr>
      <xdr:spPr>
        <a:xfrm>
          <a:off x="65532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E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243840</xdr:colOff>
      <xdr:row>6</xdr:row>
      <xdr:rowOff>205740</xdr:rowOff>
    </xdr:from>
    <xdr:to>
      <xdr:col>11</xdr:col>
      <xdr:colOff>436880</xdr:colOff>
      <xdr:row>6</xdr:row>
      <xdr:rowOff>243840</xdr:rowOff>
    </xdr:to>
    <xdr:sp macro="" textlink="">
      <xdr:nvSpPr>
        <xdr:cNvPr id="36" name="Accent_DI_BrokenRung">
          <a:extLst>
            <a:ext uri="{FF2B5EF4-FFF2-40B4-BE49-F238E27FC236}">
              <a16:creationId xmlns:a16="http://schemas.microsoft.com/office/drawing/2014/main" id="{2708CDC3-C19F-E9FA-4970-FA4629EF0485}"/>
            </a:ext>
          </a:extLst>
        </xdr:cNvPr>
        <xdr:cNvSpPr/>
      </xdr:nvSpPr>
      <xdr:spPr>
        <a:xfrm>
          <a:off x="6705600" y="1714500"/>
          <a:ext cx="2616200" cy="38100"/>
        </a:xfrm>
        <a:prstGeom prst="roundRect">
          <a:avLst>
            <a:gd name="adj" fmla="val 50000"/>
          </a:avLst>
        </a:prstGeom>
        <a:solidFill>
          <a:srgbClr val="DC262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269240</xdr:colOff>
      <xdr:row>7</xdr:row>
      <xdr:rowOff>17780</xdr:rowOff>
    </xdr:from>
    <xdr:to>
      <xdr:col>11</xdr:col>
      <xdr:colOff>411480</xdr:colOff>
      <xdr:row>7</xdr:row>
      <xdr:rowOff>220980</xdr:rowOff>
    </xdr:to>
    <xdr:sp macro="" textlink="">
      <xdr:nvSpPr>
        <xdr:cNvPr id="37" name="Label_DI_BrokenRung">
          <a:extLst>
            <a:ext uri="{FF2B5EF4-FFF2-40B4-BE49-F238E27FC236}">
              <a16:creationId xmlns:a16="http://schemas.microsoft.com/office/drawing/2014/main" id="{472D6DD7-D296-0E76-8D97-36A5B1EA2764}"/>
            </a:ext>
          </a:extLst>
        </xdr:cNvPr>
        <xdr:cNvSpPr txBox="1"/>
      </xdr:nvSpPr>
      <xdr:spPr>
        <a:xfrm>
          <a:off x="67310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BROKEN RUNG CLIFF GAP</a:t>
          </a:r>
        </a:p>
      </xdr:txBody>
    </xdr:sp>
    <xdr:clientData/>
  </xdr:twoCellAnchor>
  <xdr:twoCellAnchor>
    <xdr:from>
      <xdr:col>8</xdr:col>
      <xdr:colOff>269240</xdr:colOff>
      <xdr:row>7</xdr:row>
      <xdr:rowOff>170180</xdr:rowOff>
    </xdr:from>
    <xdr:to>
      <xdr:col>11</xdr:col>
      <xdr:colOff>411480</xdr:colOff>
      <xdr:row>9</xdr:row>
      <xdr:rowOff>175260</xdr:rowOff>
    </xdr:to>
    <xdr:sp macro="" textlink="'05_DiversityInclusion_Cockpit'!$AC$65">
      <xdr:nvSpPr>
        <xdr:cNvPr id="38" name="Value_DI_BrokenRung">
          <a:extLst>
            <a:ext uri="{FF2B5EF4-FFF2-40B4-BE49-F238E27FC236}">
              <a16:creationId xmlns:a16="http://schemas.microsoft.com/office/drawing/2014/main" id="{0B60CE9C-890A-FBEF-1F37-A02190F19875}"/>
            </a:ext>
          </a:extLst>
        </xdr:cNvPr>
        <xdr:cNvSpPr txBox="1"/>
      </xdr:nvSpPr>
      <xdr:spPr>
        <a:xfrm>
          <a:off x="67310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DBA340BC-14A7-49D5-AC61-3B4BA14B0FBD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14.29%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8</xdr:col>
      <xdr:colOff>269240</xdr:colOff>
      <xdr:row>9</xdr:row>
      <xdr:rowOff>149860</xdr:rowOff>
    </xdr:from>
    <xdr:to>
      <xdr:col>11</xdr:col>
      <xdr:colOff>411480</xdr:colOff>
      <xdr:row>10</xdr:row>
      <xdr:rowOff>101600</xdr:rowOff>
    </xdr:to>
    <xdr:sp macro="" textlink="">
      <xdr:nvSpPr>
        <xdr:cNvPr id="39" name="Subtext_DI_BrokenRung">
          <a:extLst>
            <a:ext uri="{FF2B5EF4-FFF2-40B4-BE49-F238E27FC236}">
              <a16:creationId xmlns:a16="http://schemas.microsoft.com/office/drawing/2014/main" id="{B460297A-A2ED-5CC9-4A21-BA084B8CC8AA}"/>
            </a:ext>
          </a:extLst>
        </xdr:cNvPr>
        <xdr:cNvSpPr txBox="1"/>
      </xdr:nvSpPr>
      <xdr:spPr>
        <a:xfrm>
          <a:off x="67310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D97706"/>
              </a:solidFill>
              <a:latin typeface="Segoe UI" panose="020B0502040204020203" pitchFamily="34" charset="0"/>
            </a:rPr>
            <a:t>▼ 1.2% vs PY  |  Target Benchmark</a:t>
          </a:r>
        </a:p>
      </xdr:txBody>
    </xdr:sp>
    <xdr:clientData/>
  </xdr:twoCellAnchor>
  <xdr:twoCellAnchor>
    <xdr:from>
      <xdr:col>11</xdr:col>
      <xdr:colOff>792480</xdr:colOff>
      <xdr:row>6</xdr:row>
      <xdr:rowOff>142240</xdr:rowOff>
    </xdr:from>
    <xdr:to>
      <xdr:col>15</xdr:col>
      <xdr:colOff>482600</xdr:colOff>
      <xdr:row>10</xdr:row>
      <xdr:rowOff>203200</xdr:rowOff>
    </xdr:to>
    <xdr:sp macro="" textlink="">
      <xdr:nvSpPr>
        <xdr:cNvPr id="40" name="Card_DI_PromoShare">
          <a:extLst>
            <a:ext uri="{FF2B5EF4-FFF2-40B4-BE49-F238E27FC236}">
              <a16:creationId xmlns:a16="http://schemas.microsoft.com/office/drawing/2014/main" id="{0EBC3BDD-FC7D-4662-D729-3799874C36F5}"/>
            </a:ext>
          </a:extLst>
        </xdr:cNvPr>
        <xdr:cNvSpPr/>
      </xdr:nvSpPr>
      <xdr:spPr>
        <a:xfrm>
          <a:off x="96774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E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137160</xdr:colOff>
      <xdr:row>6</xdr:row>
      <xdr:rowOff>205740</xdr:rowOff>
    </xdr:from>
    <xdr:to>
      <xdr:col>15</xdr:col>
      <xdr:colOff>330200</xdr:colOff>
      <xdr:row>6</xdr:row>
      <xdr:rowOff>243840</xdr:rowOff>
    </xdr:to>
    <xdr:sp macro="" textlink="">
      <xdr:nvSpPr>
        <xdr:cNvPr id="41" name="Accent_DI_PromoShare">
          <a:extLst>
            <a:ext uri="{FF2B5EF4-FFF2-40B4-BE49-F238E27FC236}">
              <a16:creationId xmlns:a16="http://schemas.microsoft.com/office/drawing/2014/main" id="{1FC3BAF6-D02B-1147-EF5B-9D1FAB7133BF}"/>
            </a:ext>
          </a:extLst>
        </xdr:cNvPr>
        <xdr:cNvSpPr/>
      </xdr:nvSpPr>
      <xdr:spPr>
        <a:xfrm>
          <a:off x="9829800" y="1714500"/>
          <a:ext cx="2616200" cy="38100"/>
        </a:xfrm>
        <a:prstGeom prst="roundRect">
          <a:avLst>
            <a:gd name="adj" fmla="val 50000"/>
          </a:avLst>
        </a:prstGeom>
        <a:solidFill>
          <a:srgbClr val="A8080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162560</xdr:colOff>
      <xdr:row>7</xdr:row>
      <xdr:rowOff>17780</xdr:rowOff>
    </xdr:from>
    <xdr:to>
      <xdr:col>15</xdr:col>
      <xdr:colOff>304800</xdr:colOff>
      <xdr:row>7</xdr:row>
      <xdr:rowOff>220980</xdr:rowOff>
    </xdr:to>
    <xdr:sp macro="" textlink="">
      <xdr:nvSpPr>
        <xdr:cNvPr id="42" name="Label_DI_PromoShare">
          <a:extLst>
            <a:ext uri="{FF2B5EF4-FFF2-40B4-BE49-F238E27FC236}">
              <a16:creationId xmlns:a16="http://schemas.microsoft.com/office/drawing/2014/main" id="{AD3C7633-CA1C-4655-5480-E16D5518E154}"/>
            </a:ext>
          </a:extLst>
        </xdr:cNvPr>
        <xdr:cNvSpPr txBox="1"/>
      </xdr:nvSpPr>
      <xdr:spPr>
        <a:xfrm>
          <a:off x="98552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FY21 PROMOTIONS AWARDED</a:t>
          </a:r>
        </a:p>
      </xdr:txBody>
    </xdr:sp>
    <xdr:clientData/>
  </xdr:twoCellAnchor>
  <xdr:twoCellAnchor>
    <xdr:from>
      <xdr:col>12</xdr:col>
      <xdr:colOff>162560</xdr:colOff>
      <xdr:row>7</xdr:row>
      <xdr:rowOff>170180</xdr:rowOff>
    </xdr:from>
    <xdr:to>
      <xdr:col>15</xdr:col>
      <xdr:colOff>304800</xdr:colOff>
      <xdr:row>9</xdr:row>
      <xdr:rowOff>175260</xdr:rowOff>
    </xdr:to>
    <xdr:sp macro="" textlink="'05_DiversityInclusion_Cockpit'!$AD$65">
      <xdr:nvSpPr>
        <xdr:cNvPr id="43" name="Value_DI_PromoShare">
          <a:extLst>
            <a:ext uri="{FF2B5EF4-FFF2-40B4-BE49-F238E27FC236}">
              <a16:creationId xmlns:a16="http://schemas.microsoft.com/office/drawing/2014/main" id="{462A87A3-B337-271C-007B-8690E7BE2BBA}"/>
            </a:ext>
          </a:extLst>
        </xdr:cNvPr>
        <xdr:cNvSpPr txBox="1"/>
      </xdr:nvSpPr>
      <xdr:spPr>
        <a:xfrm>
          <a:off x="98552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2FCC6DF1-91F4-4219-8311-2BED775CFF8A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35.29%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12</xdr:col>
      <xdr:colOff>162560</xdr:colOff>
      <xdr:row>9</xdr:row>
      <xdr:rowOff>149860</xdr:rowOff>
    </xdr:from>
    <xdr:to>
      <xdr:col>15</xdr:col>
      <xdr:colOff>304800</xdr:colOff>
      <xdr:row>10</xdr:row>
      <xdr:rowOff>101600</xdr:rowOff>
    </xdr:to>
    <xdr:sp macro="" textlink="">
      <xdr:nvSpPr>
        <xdr:cNvPr id="44" name="Subtext_DI_PromoShare">
          <a:extLst>
            <a:ext uri="{FF2B5EF4-FFF2-40B4-BE49-F238E27FC236}">
              <a16:creationId xmlns:a16="http://schemas.microsoft.com/office/drawing/2014/main" id="{629469FF-46D6-22C2-E5F3-5A1776C3867F}"/>
            </a:ext>
          </a:extLst>
        </xdr:cNvPr>
        <xdr:cNvSpPr txBox="1"/>
      </xdr:nvSpPr>
      <xdr:spPr>
        <a:xfrm>
          <a:off x="98552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16A34A"/>
              </a:solidFill>
              <a:latin typeface="Segoe UI" panose="020B0502040204020203" pitchFamily="34" charset="0"/>
            </a:rPr>
            <a:t>▲ 4.1% vs PY  |  Target Benchmark</a:t>
          </a:r>
        </a:p>
      </xdr:txBody>
    </xdr:sp>
    <xdr:clientData/>
  </xdr:twoCellAnchor>
  <xdr:twoCellAnchor>
    <xdr:from>
      <xdr:col>15</xdr:col>
      <xdr:colOff>685800</xdr:colOff>
      <xdr:row>6</xdr:row>
      <xdr:rowOff>142240</xdr:rowOff>
    </xdr:from>
    <xdr:to>
      <xdr:col>19</xdr:col>
      <xdr:colOff>375920</xdr:colOff>
      <xdr:row>10</xdr:row>
      <xdr:rowOff>203200</xdr:rowOff>
    </xdr:to>
    <xdr:sp macro="" textlink="">
      <xdr:nvSpPr>
        <xdr:cNvPr id="45" name="Card_DI_TimeInGrade">
          <a:extLst>
            <a:ext uri="{FF2B5EF4-FFF2-40B4-BE49-F238E27FC236}">
              <a16:creationId xmlns:a16="http://schemas.microsoft.com/office/drawing/2014/main" id="{1C002E69-B3F9-D92C-41EC-9693F41ABCAC}"/>
            </a:ext>
          </a:extLst>
        </xdr:cNvPr>
        <xdr:cNvSpPr/>
      </xdr:nvSpPr>
      <xdr:spPr>
        <a:xfrm>
          <a:off x="128016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E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30480</xdr:colOff>
      <xdr:row>6</xdr:row>
      <xdr:rowOff>205740</xdr:rowOff>
    </xdr:from>
    <xdr:to>
      <xdr:col>19</xdr:col>
      <xdr:colOff>223520</xdr:colOff>
      <xdr:row>6</xdr:row>
      <xdr:rowOff>243840</xdr:rowOff>
    </xdr:to>
    <xdr:sp macro="" textlink="">
      <xdr:nvSpPr>
        <xdr:cNvPr id="46" name="Accent_DI_TimeInGrade">
          <a:extLst>
            <a:ext uri="{FF2B5EF4-FFF2-40B4-BE49-F238E27FC236}">
              <a16:creationId xmlns:a16="http://schemas.microsoft.com/office/drawing/2014/main" id="{D383982C-36B8-8E8C-917A-59137DF83C7D}"/>
            </a:ext>
          </a:extLst>
        </xdr:cNvPr>
        <xdr:cNvSpPr/>
      </xdr:nvSpPr>
      <xdr:spPr>
        <a:xfrm>
          <a:off x="12954000" y="1714500"/>
          <a:ext cx="2616200" cy="38100"/>
        </a:xfrm>
        <a:prstGeom prst="roundRect">
          <a:avLst>
            <a:gd name="adj" fmla="val 50000"/>
          </a:avLst>
        </a:prstGeom>
        <a:solidFill>
          <a:srgbClr val="DC262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55880</xdr:colOff>
      <xdr:row>7</xdr:row>
      <xdr:rowOff>17780</xdr:rowOff>
    </xdr:from>
    <xdr:to>
      <xdr:col>19</xdr:col>
      <xdr:colOff>198120</xdr:colOff>
      <xdr:row>7</xdr:row>
      <xdr:rowOff>220980</xdr:rowOff>
    </xdr:to>
    <xdr:sp macro="" textlink="">
      <xdr:nvSpPr>
        <xdr:cNvPr id="47" name="Label_DI_TimeInGrade">
          <a:extLst>
            <a:ext uri="{FF2B5EF4-FFF2-40B4-BE49-F238E27FC236}">
              <a16:creationId xmlns:a16="http://schemas.microsoft.com/office/drawing/2014/main" id="{62F61732-580A-204C-6E3D-812E07509690}"/>
            </a:ext>
          </a:extLst>
        </xdr:cNvPr>
        <xdr:cNvSpPr txBox="1"/>
      </xdr:nvSpPr>
      <xdr:spPr>
        <a:xfrm>
          <a:off x="129794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PROMOTION VELOCITY GAP</a:t>
          </a:r>
        </a:p>
      </xdr:txBody>
    </xdr:sp>
    <xdr:clientData/>
  </xdr:twoCellAnchor>
  <xdr:twoCellAnchor>
    <xdr:from>
      <xdr:col>16</xdr:col>
      <xdr:colOff>55880</xdr:colOff>
      <xdr:row>7</xdr:row>
      <xdr:rowOff>170180</xdr:rowOff>
    </xdr:from>
    <xdr:to>
      <xdr:col>19</xdr:col>
      <xdr:colOff>198120</xdr:colOff>
      <xdr:row>9</xdr:row>
      <xdr:rowOff>175260</xdr:rowOff>
    </xdr:to>
    <xdr:sp macro="" textlink="'05_DiversityInclusion_Cockpit'!$AE$65">
      <xdr:nvSpPr>
        <xdr:cNvPr id="48" name="Value_DI_TimeInGrade">
          <a:extLst>
            <a:ext uri="{FF2B5EF4-FFF2-40B4-BE49-F238E27FC236}">
              <a16:creationId xmlns:a16="http://schemas.microsoft.com/office/drawing/2014/main" id="{EEEC4291-17B6-1666-8777-E9AFB4ACE619}"/>
            </a:ext>
          </a:extLst>
        </xdr:cNvPr>
        <xdr:cNvSpPr txBox="1"/>
      </xdr:nvSpPr>
      <xdr:spPr>
        <a:xfrm>
          <a:off x="129794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D690C0B7-A468-4416-85D7-2BCC290ED1BA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9.40%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16</xdr:col>
      <xdr:colOff>55880</xdr:colOff>
      <xdr:row>9</xdr:row>
      <xdr:rowOff>149860</xdr:rowOff>
    </xdr:from>
    <xdr:to>
      <xdr:col>19</xdr:col>
      <xdr:colOff>198120</xdr:colOff>
      <xdr:row>10</xdr:row>
      <xdr:rowOff>101600</xdr:rowOff>
    </xdr:to>
    <xdr:sp macro="" textlink="">
      <xdr:nvSpPr>
        <xdr:cNvPr id="49" name="Subtext_DI_TimeInGrade">
          <a:extLst>
            <a:ext uri="{FF2B5EF4-FFF2-40B4-BE49-F238E27FC236}">
              <a16:creationId xmlns:a16="http://schemas.microsoft.com/office/drawing/2014/main" id="{264811CD-9B91-1E44-AEBC-B925EDD8A47B}"/>
            </a:ext>
          </a:extLst>
        </xdr:cNvPr>
        <xdr:cNvSpPr txBox="1"/>
      </xdr:nvSpPr>
      <xdr:spPr>
        <a:xfrm>
          <a:off x="129794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9333EA"/>
              </a:solidFill>
              <a:latin typeface="Segoe UI" panose="020B0502040204020203" pitchFamily="34" charset="0"/>
            </a:rPr>
            <a:t>0.0 Mos Gap  |  Target Benchmark</a:t>
          </a:r>
        </a:p>
      </xdr:txBody>
    </xdr:sp>
    <xdr:clientData/>
  </xdr:twoCellAnchor>
  <xdr:twoCellAnchor>
    <xdr:from>
      <xdr:col>0</xdr:col>
      <xdr:colOff>304800</xdr:colOff>
      <xdr:row>11</xdr:row>
      <xdr:rowOff>104140</xdr:rowOff>
    </xdr:from>
    <xdr:to>
      <xdr:col>3</xdr:col>
      <xdr:colOff>802640</xdr:colOff>
      <xdr:row>39</xdr:row>
      <xdr:rowOff>99060</xdr:rowOff>
    </xdr:to>
    <xdr:sp macro="" textlink="">
      <xdr:nvSpPr>
        <xdr:cNvPr id="50" name="Panel_DI_Slicers">
          <a:extLst>
            <a:ext uri="{FF2B5EF4-FFF2-40B4-BE49-F238E27FC236}">
              <a16:creationId xmlns:a16="http://schemas.microsoft.com/office/drawing/2014/main" id="{43128A84-6BF3-B926-17F8-07CA70DCD451}"/>
            </a:ext>
          </a:extLst>
        </xdr:cNvPr>
        <xdr:cNvSpPr/>
      </xdr:nvSpPr>
      <xdr:spPr>
        <a:xfrm>
          <a:off x="304800" y="2870200"/>
          <a:ext cx="2921000" cy="7035800"/>
        </a:xfrm>
        <a:prstGeom prst="roundRect">
          <a:avLst>
            <a:gd name="adj" fmla="val 5000"/>
          </a:avLst>
        </a:prstGeom>
        <a:solidFill>
          <a:srgbClr val="182234"/>
        </a:solidFill>
        <a:ln w="12700">
          <a:solidFill>
            <a:srgbClr val="334155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482600</xdr:colOff>
      <xdr:row>12</xdr:row>
      <xdr:rowOff>5080</xdr:rowOff>
    </xdr:from>
    <xdr:to>
      <xdr:col>3</xdr:col>
      <xdr:colOff>624840</xdr:colOff>
      <xdr:row>13</xdr:row>
      <xdr:rowOff>210820</xdr:rowOff>
    </xdr:to>
    <xdr:sp macro="" textlink="">
      <xdr:nvSpPr>
        <xdr:cNvPr id="51" name="Header_DI_Slicers">
          <a:extLst>
            <a:ext uri="{FF2B5EF4-FFF2-40B4-BE49-F238E27FC236}">
              <a16:creationId xmlns:a16="http://schemas.microsoft.com/office/drawing/2014/main" id="{7619A06E-CA8B-AC38-64BB-092BDA127BC3}"/>
            </a:ext>
          </a:extLst>
        </xdr:cNvPr>
        <xdr:cNvSpPr txBox="1"/>
      </xdr:nvSpPr>
      <xdr:spPr>
        <a:xfrm>
          <a:off x="482600" y="3022600"/>
          <a:ext cx="25654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00" b="1">
              <a:solidFill>
                <a:srgbClr val="FFFFFF"/>
              </a:solidFill>
              <a:latin typeface="Segoe UI" panose="020B0502040204020203" pitchFamily="34" charset="0"/>
            </a:rPr>
            <a:t>  FILTERS</a:t>
          </a:r>
        </a:p>
      </xdr:txBody>
    </xdr:sp>
    <xdr:clientData/>
  </xdr:twoCellAnchor>
  <xdr:twoCellAnchor>
    <xdr:from>
      <xdr:col>0</xdr:col>
      <xdr:colOff>457200</xdr:colOff>
      <xdr:row>14</xdr:row>
      <xdr:rowOff>35560</xdr:rowOff>
    </xdr:from>
    <xdr:to>
      <xdr:col>3</xdr:col>
      <xdr:colOff>650240</xdr:colOff>
      <xdr:row>21</xdr:row>
      <xdr:rowOff>116840</xdr:rowOff>
    </xdr:to>
    <xdr:sp macro="" textlink="">
      <xdr:nvSpPr>
        <xdr:cNvPr id="52" name="Slot1_DI_Slicers">
          <a:extLst>
            <a:ext uri="{FF2B5EF4-FFF2-40B4-BE49-F238E27FC236}">
              <a16:creationId xmlns:a16="http://schemas.microsoft.com/office/drawing/2014/main" id="{19AA1C9A-E654-FAA3-9D83-940137188906}"/>
            </a:ext>
          </a:extLst>
        </xdr:cNvPr>
        <xdr:cNvSpPr/>
      </xdr:nvSpPr>
      <xdr:spPr>
        <a:xfrm>
          <a:off x="457200" y="3556000"/>
          <a:ext cx="2616200" cy="1841500"/>
        </a:xfrm>
        <a:prstGeom prst="roundRect">
          <a:avLst>
            <a:gd name="adj" fmla="val 6000"/>
          </a:avLst>
        </a:prstGeom>
        <a:solidFill>
          <a:srgbClr val="1E293B"/>
        </a:solidFill>
        <a:ln w="9525">
          <a:solidFill>
            <a:srgbClr val="334155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1: Department Group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22</xdr:row>
      <xdr:rowOff>5080</xdr:rowOff>
    </xdr:from>
    <xdr:to>
      <xdr:col>3</xdr:col>
      <xdr:colOff>650240</xdr:colOff>
      <xdr:row>29</xdr:row>
      <xdr:rowOff>86360</xdr:rowOff>
    </xdr:to>
    <xdr:sp macro="" textlink="">
      <xdr:nvSpPr>
        <xdr:cNvPr id="53" name="Slot2_DI_Slicers">
          <a:extLst>
            <a:ext uri="{FF2B5EF4-FFF2-40B4-BE49-F238E27FC236}">
              <a16:creationId xmlns:a16="http://schemas.microsoft.com/office/drawing/2014/main" id="{2D0DB47B-91AB-D881-076F-73E65F85CF18}"/>
            </a:ext>
          </a:extLst>
        </xdr:cNvPr>
        <xdr:cNvSpPr/>
      </xdr:nvSpPr>
      <xdr:spPr>
        <a:xfrm>
          <a:off x="457200" y="5537200"/>
          <a:ext cx="2616200" cy="1841500"/>
        </a:xfrm>
        <a:prstGeom prst="roundRect">
          <a:avLst>
            <a:gd name="adj" fmla="val 6000"/>
          </a:avLst>
        </a:prstGeom>
        <a:solidFill>
          <a:srgbClr val="1E293B"/>
        </a:solidFill>
        <a:ln w="9525">
          <a:solidFill>
            <a:srgbClr val="334155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2: Job Level Tier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29</xdr:row>
      <xdr:rowOff>226060</xdr:rowOff>
    </xdr:from>
    <xdr:to>
      <xdr:col>3</xdr:col>
      <xdr:colOff>650240</xdr:colOff>
      <xdr:row>36</xdr:row>
      <xdr:rowOff>180340</xdr:rowOff>
    </xdr:to>
    <xdr:sp macro="" textlink="">
      <xdr:nvSpPr>
        <xdr:cNvPr id="54" name="Slot3_DI_Slicers">
          <a:extLst>
            <a:ext uri="{FF2B5EF4-FFF2-40B4-BE49-F238E27FC236}">
              <a16:creationId xmlns:a16="http://schemas.microsoft.com/office/drawing/2014/main" id="{C615397A-F6D8-274C-248A-5D0F8D5A4E50}"/>
            </a:ext>
          </a:extLst>
        </xdr:cNvPr>
        <xdr:cNvSpPr/>
      </xdr:nvSpPr>
      <xdr:spPr>
        <a:xfrm>
          <a:off x="457200" y="7518400"/>
          <a:ext cx="2616200" cy="1714500"/>
        </a:xfrm>
        <a:prstGeom prst="roundRect">
          <a:avLst>
            <a:gd name="adj" fmla="val 6000"/>
          </a:avLst>
        </a:prstGeom>
        <a:solidFill>
          <a:srgbClr val="1E293B"/>
        </a:solidFill>
        <a:ln w="9525">
          <a:solidFill>
            <a:srgbClr val="334155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3: Age Demographic Cohort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37</xdr:row>
      <xdr:rowOff>43180</xdr:rowOff>
    </xdr:from>
    <xdr:to>
      <xdr:col>3</xdr:col>
      <xdr:colOff>650240</xdr:colOff>
      <xdr:row>38</xdr:row>
      <xdr:rowOff>223520</xdr:rowOff>
    </xdr:to>
    <xdr:sp macro="" textlink="">
      <xdr:nvSpPr>
        <xdr:cNvPr id="55" name="Footer_DI_Slicers">
          <a:extLst>
            <a:ext uri="{FF2B5EF4-FFF2-40B4-BE49-F238E27FC236}">
              <a16:creationId xmlns:a16="http://schemas.microsoft.com/office/drawing/2014/main" id="{ACBCEC31-FB69-3306-547E-F8A3E188EAEF}"/>
            </a:ext>
          </a:extLst>
        </xdr:cNvPr>
        <xdr:cNvSpPr txBox="1"/>
      </xdr:nvSpPr>
      <xdr:spPr>
        <a:xfrm>
          <a:off x="457200" y="9347200"/>
          <a:ext cx="26162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/>
        <a:lstStyle/>
        <a:p>
          <a:r>
            <a:rPr lang="en-US" sz="750">
              <a:solidFill>
                <a:srgbClr val="B7B7B7"/>
              </a:solidFill>
              <a:latin typeface="Segoe UI" panose="020B0502040204020203" pitchFamily="34" charset="0"/>
            </a:rPr>
            <a:t>Multi-select slicers dynamically filter all visual containers via Data Model connections.</a:t>
          </a:r>
        </a:p>
      </xdr:txBody>
    </xdr:sp>
    <xdr:clientData/>
  </xdr:twoCellAnchor>
  <xdr:twoCellAnchor>
    <xdr:from>
      <xdr:col>4</xdr:col>
      <xdr:colOff>198120</xdr:colOff>
      <xdr:row>11</xdr:row>
      <xdr:rowOff>104140</xdr:rowOff>
    </xdr:from>
    <xdr:to>
      <xdr:col>11</xdr:col>
      <xdr:colOff>589280</xdr:colOff>
      <xdr:row>25</xdr:row>
      <xdr:rowOff>12700</xdr:rowOff>
    </xdr:to>
    <xdr:sp macro="" textlink="">
      <xdr:nvSpPr>
        <xdr:cNvPr id="56" name="Container_DI_PipelineFunnel">
          <a:extLst>
            <a:ext uri="{FF2B5EF4-FFF2-40B4-BE49-F238E27FC236}">
              <a16:creationId xmlns:a16="http://schemas.microsoft.com/office/drawing/2014/main" id="{EC54470E-0EC8-F780-270E-56A6931B0DE6}"/>
            </a:ext>
          </a:extLst>
        </xdr:cNvPr>
        <xdr:cNvSpPr/>
      </xdr:nvSpPr>
      <xdr:spPr>
        <a:xfrm>
          <a:off x="3429000" y="28702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E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401320</xdr:colOff>
      <xdr:row>11</xdr:row>
      <xdr:rowOff>231140</xdr:rowOff>
    </xdr:from>
    <xdr:to>
      <xdr:col>9</xdr:col>
      <xdr:colOff>629920</xdr:colOff>
      <xdr:row>13</xdr:row>
      <xdr:rowOff>185420</xdr:rowOff>
    </xdr:to>
    <xdr:sp macro="" textlink="">
      <xdr:nvSpPr>
        <xdr:cNvPr id="57" name="Header_DI_PipelineFunnel">
          <a:extLst>
            <a:ext uri="{FF2B5EF4-FFF2-40B4-BE49-F238E27FC236}">
              <a16:creationId xmlns:a16="http://schemas.microsoft.com/office/drawing/2014/main" id="{B4C56857-AD69-0459-E405-E0D3B076748A}"/>
            </a:ext>
          </a:extLst>
        </xdr:cNvPr>
        <xdr:cNvSpPr txBox="1"/>
      </xdr:nvSpPr>
      <xdr:spPr>
        <a:xfrm>
          <a:off x="3632200" y="29972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0F272A"/>
              </a:solidFill>
              <a:latin typeface="Segoe UI" panose="020B0502040204020203" pitchFamily="34" charset="0"/>
            </a:rPr>
            <a:t>Workforce Hierarchy &amp; Broken Rung Funnel</a:t>
          </a:r>
        </a:p>
        <a:p>
          <a:r>
            <a:rPr lang="en-US" sz="800" b="0">
              <a:solidFill>
                <a:srgbClr val="0F272A"/>
              </a:solidFill>
              <a:latin typeface="Segoe UI" panose="020B0502040204020203" pitchFamily="34" charset="0"/>
            </a:rPr>
            <a:t>Female vs Male Representation across Corporate Grades 1 to 6</a:t>
          </a:r>
        </a:p>
      </xdr:txBody>
    </xdr:sp>
    <xdr:clientData/>
  </xdr:twoCellAnchor>
  <xdr:twoCellAnchor>
    <xdr:from>
      <xdr:col>9</xdr:col>
      <xdr:colOff>731520</xdr:colOff>
      <xdr:row>11</xdr:row>
      <xdr:rowOff>231140</xdr:rowOff>
    </xdr:from>
    <xdr:to>
      <xdr:col>11</xdr:col>
      <xdr:colOff>411480</xdr:colOff>
      <xdr:row>13</xdr:row>
      <xdr:rowOff>7620</xdr:rowOff>
    </xdr:to>
    <xdr:sp macro="" textlink="">
      <xdr:nvSpPr>
        <xdr:cNvPr id="58" name="Badge_DI_PipelineFunnel">
          <a:extLst>
            <a:ext uri="{FF2B5EF4-FFF2-40B4-BE49-F238E27FC236}">
              <a16:creationId xmlns:a16="http://schemas.microsoft.com/office/drawing/2014/main" id="{E7B2BAA0-E924-CA25-C065-E90F424BA3E1}"/>
            </a:ext>
          </a:extLst>
        </xdr:cNvPr>
        <xdr:cNvSpPr/>
      </xdr:nvSpPr>
      <xdr:spPr>
        <a:xfrm>
          <a:off x="8001000" y="2997200"/>
          <a:ext cx="1295400" cy="279400"/>
        </a:xfrm>
        <a:prstGeom prst="roundRect">
          <a:avLst>
            <a:gd name="adj" fmla="val 25000"/>
          </a:avLst>
        </a:prstGeom>
        <a:solidFill>
          <a:srgbClr val="F1F5F9"/>
        </a:solidFill>
        <a:ln w="9525">
          <a:solidFill>
            <a:srgbClr val="E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475569"/>
              </a:solidFill>
              <a:latin typeface="Segoe UI" panose="020B0502040204020203" pitchFamily="34" charset="0"/>
            </a:rPr>
            <a:t>Funnel / Bar</a:t>
          </a:r>
        </a:p>
      </xdr:txBody>
    </xdr:sp>
    <xdr:clientData/>
  </xdr:twoCellAnchor>
  <xdr:twoCellAnchor>
    <xdr:from>
      <xdr:col>4</xdr:col>
      <xdr:colOff>375920</xdr:colOff>
      <xdr:row>13</xdr:row>
      <xdr:rowOff>210820</xdr:rowOff>
    </xdr:from>
    <xdr:to>
      <xdr:col>11</xdr:col>
      <xdr:colOff>411480</xdr:colOff>
      <xdr:row>24</xdr:row>
      <xdr:rowOff>111760</xdr:rowOff>
    </xdr:to>
    <xdr:sp macro="" textlink="">
      <xdr:nvSpPr>
        <xdr:cNvPr id="59" name="DockZone_DI_PipelineFunnel">
          <a:extLst>
            <a:ext uri="{FF2B5EF4-FFF2-40B4-BE49-F238E27FC236}">
              <a16:creationId xmlns:a16="http://schemas.microsoft.com/office/drawing/2014/main" id="{27A02B64-6076-B233-3AD2-E10A952A597A}"/>
            </a:ext>
          </a:extLst>
        </xdr:cNvPr>
        <xdr:cNvSpPr/>
      </xdr:nvSpPr>
      <xdr:spPr>
        <a:xfrm>
          <a:off x="3606800" y="3479800"/>
          <a:ext cx="5689600" cy="2667000"/>
        </a:xfrm>
        <a:prstGeom prst="roundRect">
          <a:avLst>
            <a:gd name="adj" fmla="val 4000"/>
          </a:avLst>
        </a:prstGeom>
        <a:solidFill>
          <a:srgbClr val="FFFFFF"/>
        </a:solidFill>
        <a:ln w="9525">
          <a:solidFill>
            <a:srgbClr val="E2F0F0"/>
          </a:solidFill>
          <a:prstDash val="soli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endParaRPr lang="en-US"/>
        </a:p>
      </xdr:txBody>
    </xdr:sp>
    <xdr:clientData/>
  </xdr:twoCellAnchor>
  <xdr:twoCellAnchor>
    <xdr:from>
      <xdr:col>4</xdr:col>
      <xdr:colOff>198120</xdr:colOff>
      <xdr:row>25</xdr:row>
      <xdr:rowOff>190500</xdr:rowOff>
    </xdr:from>
    <xdr:to>
      <xdr:col>11</xdr:col>
      <xdr:colOff>589280</xdr:colOff>
      <xdr:row>39</xdr:row>
      <xdr:rowOff>99060</xdr:rowOff>
    </xdr:to>
    <xdr:sp macro="" textlink="">
      <xdr:nvSpPr>
        <xdr:cNvPr id="60" name="Container_DI_DeptParity">
          <a:extLst>
            <a:ext uri="{FF2B5EF4-FFF2-40B4-BE49-F238E27FC236}">
              <a16:creationId xmlns:a16="http://schemas.microsoft.com/office/drawing/2014/main" id="{AA24DF6E-9F26-DC88-9C8B-07EFD630BC4B}"/>
            </a:ext>
          </a:extLst>
        </xdr:cNvPr>
        <xdr:cNvSpPr/>
      </xdr:nvSpPr>
      <xdr:spPr>
        <a:xfrm>
          <a:off x="3429000" y="64770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E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401320</xdr:colOff>
      <xdr:row>26</xdr:row>
      <xdr:rowOff>66040</xdr:rowOff>
    </xdr:from>
    <xdr:to>
      <xdr:col>9</xdr:col>
      <xdr:colOff>629920</xdr:colOff>
      <xdr:row>28</xdr:row>
      <xdr:rowOff>20320</xdr:rowOff>
    </xdr:to>
    <xdr:sp macro="" textlink="">
      <xdr:nvSpPr>
        <xdr:cNvPr id="61" name="Header_DI_DeptParity">
          <a:extLst>
            <a:ext uri="{FF2B5EF4-FFF2-40B4-BE49-F238E27FC236}">
              <a16:creationId xmlns:a16="http://schemas.microsoft.com/office/drawing/2014/main" id="{D985874D-39FB-E2A2-B96D-A557E4B3DC96}"/>
            </a:ext>
          </a:extLst>
        </xdr:cNvPr>
        <xdr:cNvSpPr txBox="1"/>
      </xdr:nvSpPr>
      <xdr:spPr>
        <a:xfrm>
          <a:off x="3632200" y="66040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0F272A"/>
              </a:solidFill>
              <a:latin typeface="Segoe UI" panose="020B0502040204020203" pitchFamily="34" charset="0"/>
            </a:rPr>
            <a:t>Departmental Representation &amp; Target Gaps</a:t>
          </a:r>
        </a:p>
        <a:p>
          <a:r>
            <a:rPr lang="en-US" sz="800" b="0">
              <a:solidFill>
                <a:srgbClr val="0F272A"/>
              </a:solidFill>
              <a:latin typeface="Segoe UI" panose="020B0502040204020203" pitchFamily="34" charset="0"/>
            </a:rPr>
            <a:t>Operations, Sales, Finance, HR, IT &amp; Strategy Headcount</a:t>
          </a:r>
        </a:p>
      </xdr:txBody>
    </xdr:sp>
    <xdr:clientData/>
  </xdr:twoCellAnchor>
  <xdr:twoCellAnchor>
    <xdr:from>
      <xdr:col>9</xdr:col>
      <xdr:colOff>731520</xdr:colOff>
      <xdr:row>26</xdr:row>
      <xdr:rowOff>66040</xdr:rowOff>
    </xdr:from>
    <xdr:to>
      <xdr:col>11</xdr:col>
      <xdr:colOff>411480</xdr:colOff>
      <xdr:row>27</xdr:row>
      <xdr:rowOff>93980</xdr:rowOff>
    </xdr:to>
    <xdr:sp macro="" textlink="">
      <xdr:nvSpPr>
        <xdr:cNvPr id="62" name="Badge_DI_DeptParity">
          <a:extLst>
            <a:ext uri="{FF2B5EF4-FFF2-40B4-BE49-F238E27FC236}">
              <a16:creationId xmlns:a16="http://schemas.microsoft.com/office/drawing/2014/main" id="{63006913-4080-3465-9BE6-C49981EC36FF}"/>
            </a:ext>
          </a:extLst>
        </xdr:cNvPr>
        <xdr:cNvSpPr/>
      </xdr:nvSpPr>
      <xdr:spPr>
        <a:xfrm>
          <a:off x="8001000" y="6604000"/>
          <a:ext cx="1295400" cy="279400"/>
        </a:xfrm>
        <a:prstGeom prst="roundRect">
          <a:avLst>
            <a:gd name="adj" fmla="val 25000"/>
          </a:avLst>
        </a:prstGeom>
        <a:solidFill>
          <a:srgbClr val="F1F5F9"/>
        </a:solidFill>
        <a:ln w="9525">
          <a:solidFill>
            <a:srgbClr val="E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475569"/>
              </a:solidFill>
              <a:latin typeface="Segoe UI" panose="020B0502040204020203" pitchFamily="34" charset="0"/>
            </a:rPr>
            <a:t>Clustered Column</a:t>
          </a:r>
        </a:p>
      </xdr:txBody>
    </xdr:sp>
    <xdr:clientData/>
  </xdr:twoCellAnchor>
  <xdr:twoCellAnchor>
    <xdr:from>
      <xdr:col>4</xdr:col>
      <xdr:colOff>375920</xdr:colOff>
      <xdr:row>28</xdr:row>
      <xdr:rowOff>45720</xdr:rowOff>
    </xdr:from>
    <xdr:to>
      <xdr:col>11</xdr:col>
      <xdr:colOff>411480</xdr:colOff>
      <xdr:row>38</xdr:row>
      <xdr:rowOff>198120</xdr:rowOff>
    </xdr:to>
    <xdr:sp macro="" textlink="">
      <xdr:nvSpPr>
        <xdr:cNvPr id="63" name="DockZone_DI_DeptParity">
          <a:extLst>
            <a:ext uri="{FF2B5EF4-FFF2-40B4-BE49-F238E27FC236}">
              <a16:creationId xmlns:a16="http://schemas.microsoft.com/office/drawing/2014/main" id="{CD8A6451-162E-4A41-FC1D-C549D98530B1}"/>
            </a:ext>
          </a:extLst>
        </xdr:cNvPr>
        <xdr:cNvSpPr/>
      </xdr:nvSpPr>
      <xdr:spPr>
        <a:xfrm>
          <a:off x="3606800" y="7086600"/>
          <a:ext cx="5689600" cy="2667000"/>
        </a:xfrm>
        <a:prstGeom prst="roundRect">
          <a:avLst>
            <a:gd name="adj" fmla="val 4000"/>
          </a:avLst>
        </a:prstGeom>
        <a:solidFill>
          <a:srgbClr val="FFFFFF"/>
        </a:solidFill>
        <a:ln w="9525">
          <a:solidFill>
            <a:srgbClr val="E2F0F0"/>
          </a:solidFill>
          <a:prstDash val="soli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endParaRPr lang="en-US"/>
        </a:p>
      </xdr:txBody>
    </xdr:sp>
    <xdr:clientData/>
  </xdr:twoCellAnchor>
  <xdr:twoCellAnchor>
    <xdr:from>
      <xdr:col>11</xdr:col>
      <xdr:colOff>792480</xdr:colOff>
      <xdr:row>11</xdr:row>
      <xdr:rowOff>104140</xdr:rowOff>
    </xdr:from>
    <xdr:to>
      <xdr:col>19</xdr:col>
      <xdr:colOff>375920</xdr:colOff>
      <xdr:row>25</xdr:row>
      <xdr:rowOff>12700</xdr:rowOff>
    </xdr:to>
    <xdr:sp macro="" textlink="">
      <xdr:nvSpPr>
        <xdr:cNvPr id="64" name="Container_DI_PromoVelocity">
          <a:extLst>
            <a:ext uri="{FF2B5EF4-FFF2-40B4-BE49-F238E27FC236}">
              <a16:creationId xmlns:a16="http://schemas.microsoft.com/office/drawing/2014/main" id="{F838B1D9-6703-179E-2E79-AEE9F2FA0EC5}"/>
            </a:ext>
          </a:extLst>
        </xdr:cNvPr>
        <xdr:cNvSpPr/>
      </xdr:nvSpPr>
      <xdr:spPr>
        <a:xfrm>
          <a:off x="9677400" y="28702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E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187960</xdr:colOff>
      <xdr:row>11</xdr:row>
      <xdr:rowOff>231140</xdr:rowOff>
    </xdr:from>
    <xdr:to>
      <xdr:col>17</xdr:col>
      <xdr:colOff>416560</xdr:colOff>
      <xdr:row>13</xdr:row>
      <xdr:rowOff>185420</xdr:rowOff>
    </xdr:to>
    <xdr:sp macro="" textlink="">
      <xdr:nvSpPr>
        <xdr:cNvPr id="65" name="Header_DI_PromoVelocity">
          <a:extLst>
            <a:ext uri="{FF2B5EF4-FFF2-40B4-BE49-F238E27FC236}">
              <a16:creationId xmlns:a16="http://schemas.microsoft.com/office/drawing/2014/main" id="{0A7D314D-A63B-6038-5661-A8D58C29A696}"/>
            </a:ext>
          </a:extLst>
        </xdr:cNvPr>
        <xdr:cNvSpPr txBox="1"/>
      </xdr:nvSpPr>
      <xdr:spPr>
        <a:xfrm>
          <a:off x="9880600" y="29972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0F272A"/>
              </a:solidFill>
              <a:latin typeface="Segoe UI" panose="020B0502040204020203" pitchFamily="34" charset="0"/>
            </a:rPr>
            <a:t>Promotion Velocity &amp; Time in Grade</a:t>
          </a:r>
        </a:p>
        <a:p>
          <a:r>
            <a:rPr lang="en-US" sz="800" b="0">
              <a:solidFill>
                <a:srgbClr val="0F272A"/>
              </a:solidFill>
              <a:latin typeface="Segoe UI" panose="020B0502040204020203" pitchFamily="34" charset="0"/>
            </a:rPr>
            <a:t>Longitudinal Time-in-Grade Velocity Comparison by Gender</a:t>
          </a:r>
        </a:p>
      </xdr:txBody>
    </xdr:sp>
    <xdr:clientData/>
  </xdr:twoCellAnchor>
  <xdr:twoCellAnchor>
    <xdr:from>
      <xdr:col>17</xdr:col>
      <xdr:colOff>518160</xdr:colOff>
      <xdr:row>11</xdr:row>
      <xdr:rowOff>231140</xdr:rowOff>
    </xdr:from>
    <xdr:to>
      <xdr:col>19</xdr:col>
      <xdr:colOff>198120</xdr:colOff>
      <xdr:row>13</xdr:row>
      <xdr:rowOff>7620</xdr:rowOff>
    </xdr:to>
    <xdr:sp macro="" textlink="">
      <xdr:nvSpPr>
        <xdr:cNvPr id="66" name="Badge_DI_PromoVelocity">
          <a:extLst>
            <a:ext uri="{FF2B5EF4-FFF2-40B4-BE49-F238E27FC236}">
              <a16:creationId xmlns:a16="http://schemas.microsoft.com/office/drawing/2014/main" id="{69064F1C-8B98-7167-DF3F-16C3F415F3C0}"/>
            </a:ext>
          </a:extLst>
        </xdr:cNvPr>
        <xdr:cNvSpPr/>
      </xdr:nvSpPr>
      <xdr:spPr>
        <a:xfrm>
          <a:off x="14249400" y="2997200"/>
          <a:ext cx="1295400" cy="279400"/>
        </a:xfrm>
        <a:prstGeom prst="roundRect">
          <a:avLst>
            <a:gd name="adj" fmla="val 25000"/>
          </a:avLst>
        </a:prstGeom>
        <a:solidFill>
          <a:srgbClr val="F1F5F9"/>
        </a:solidFill>
        <a:ln w="9525">
          <a:solidFill>
            <a:srgbClr val="E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475569"/>
              </a:solidFill>
              <a:latin typeface="Segoe UI" panose="020B0502040204020203" pitchFamily="34" charset="0"/>
            </a:rPr>
            <a:t>Bar Chart</a:t>
          </a:r>
        </a:p>
      </xdr:txBody>
    </xdr:sp>
    <xdr:clientData/>
  </xdr:twoCellAnchor>
  <xdr:twoCellAnchor>
    <xdr:from>
      <xdr:col>12</xdr:col>
      <xdr:colOff>162560</xdr:colOff>
      <xdr:row>13</xdr:row>
      <xdr:rowOff>210820</xdr:rowOff>
    </xdr:from>
    <xdr:to>
      <xdr:col>19</xdr:col>
      <xdr:colOff>198120</xdr:colOff>
      <xdr:row>24</xdr:row>
      <xdr:rowOff>111760</xdr:rowOff>
    </xdr:to>
    <xdr:sp macro="" textlink="">
      <xdr:nvSpPr>
        <xdr:cNvPr id="67" name="DockZone_DI_PromoVelocity">
          <a:extLst>
            <a:ext uri="{FF2B5EF4-FFF2-40B4-BE49-F238E27FC236}">
              <a16:creationId xmlns:a16="http://schemas.microsoft.com/office/drawing/2014/main" id="{68A4F2D4-A0F4-39DD-938F-DA4E91059ED4}"/>
            </a:ext>
          </a:extLst>
        </xdr:cNvPr>
        <xdr:cNvSpPr/>
      </xdr:nvSpPr>
      <xdr:spPr>
        <a:xfrm>
          <a:off x="9855200" y="3479800"/>
          <a:ext cx="5689600" cy="2667000"/>
        </a:xfrm>
        <a:prstGeom prst="roundRect">
          <a:avLst>
            <a:gd name="adj" fmla="val 4000"/>
          </a:avLst>
        </a:prstGeom>
        <a:solidFill>
          <a:srgbClr val="FFFFFF"/>
        </a:solidFill>
        <a:ln w="9525">
          <a:solidFill>
            <a:srgbClr val="E2F0F0"/>
          </a:solidFill>
          <a:prstDash val="soli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endParaRPr lang="en-US"/>
        </a:p>
      </xdr:txBody>
    </xdr:sp>
    <xdr:clientData/>
  </xdr:twoCellAnchor>
  <xdr:twoCellAnchor>
    <xdr:from>
      <xdr:col>11</xdr:col>
      <xdr:colOff>792480</xdr:colOff>
      <xdr:row>25</xdr:row>
      <xdr:rowOff>190500</xdr:rowOff>
    </xdr:from>
    <xdr:to>
      <xdr:col>19</xdr:col>
      <xdr:colOff>375920</xdr:colOff>
      <xdr:row>39</xdr:row>
      <xdr:rowOff>99060</xdr:rowOff>
    </xdr:to>
    <xdr:sp macro="" textlink="">
      <xdr:nvSpPr>
        <xdr:cNvPr id="68" name="Container_DI_PerformanceAudit">
          <a:extLst>
            <a:ext uri="{FF2B5EF4-FFF2-40B4-BE49-F238E27FC236}">
              <a16:creationId xmlns:a16="http://schemas.microsoft.com/office/drawing/2014/main" id="{7B2F1657-171C-2DF3-E83A-6916901445E0}"/>
            </a:ext>
          </a:extLst>
        </xdr:cNvPr>
        <xdr:cNvSpPr/>
      </xdr:nvSpPr>
      <xdr:spPr>
        <a:xfrm>
          <a:off x="9677400" y="64770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E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187960</xdr:colOff>
      <xdr:row>26</xdr:row>
      <xdr:rowOff>66040</xdr:rowOff>
    </xdr:from>
    <xdr:to>
      <xdr:col>17</xdr:col>
      <xdr:colOff>416560</xdr:colOff>
      <xdr:row>28</xdr:row>
      <xdr:rowOff>20320</xdr:rowOff>
    </xdr:to>
    <xdr:sp macro="" textlink="">
      <xdr:nvSpPr>
        <xdr:cNvPr id="69" name="Header_DI_PerformanceAudit">
          <a:extLst>
            <a:ext uri="{FF2B5EF4-FFF2-40B4-BE49-F238E27FC236}">
              <a16:creationId xmlns:a16="http://schemas.microsoft.com/office/drawing/2014/main" id="{0BFF3B64-AFFF-48B8-0C18-F0755086498B}"/>
            </a:ext>
          </a:extLst>
        </xdr:cNvPr>
        <xdr:cNvSpPr txBox="1"/>
      </xdr:nvSpPr>
      <xdr:spPr>
        <a:xfrm>
          <a:off x="9880600" y="66040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0F272A"/>
              </a:solidFill>
              <a:latin typeface="Segoe UI" panose="020B0502040204020203" pitchFamily="34" charset="0"/>
            </a:rPr>
            <a:t>Performance Appraisal &amp; Promotion Equity</a:t>
          </a:r>
        </a:p>
        <a:p>
          <a:r>
            <a:rPr lang="en-US" sz="800" b="0">
              <a:solidFill>
                <a:srgbClr val="0F272A"/>
              </a:solidFill>
              <a:latin typeface="Segoe UI" panose="020B0502040204020203" pitchFamily="34" charset="0"/>
            </a:rPr>
            <a:t>FY20 Appraisal Rating vs Actual FY21 Promotion Award Rate</a:t>
          </a:r>
        </a:p>
      </xdr:txBody>
    </xdr:sp>
    <xdr:clientData/>
  </xdr:twoCellAnchor>
  <xdr:twoCellAnchor>
    <xdr:from>
      <xdr:col>17</xdr:col>
      <xdr:colOff>518160</xdr:colOff>
      <xdr:row>26</xdr:row>
      <xdr:rowOff>66040</xdr:rowOff>
    </xdr:from>
    <xdr:to>
      <xdr:col>19</xdr:col>
      <xdr:colOff>198120</xdr:colOff>
      <xdr:row>27</xdr:row>
      <xdr:rowOff>93980</xdr:rowOff>
    </xdr:to>
    <xdr:sp macro="" textlink="">
      <xdr:nvSpPr>
        <xdr:cNvPr id="70" name="Badge_DI_PerformanceAudit">
          <a:extLst>
            <a:ext uri="{FF2B5EF4-FFF2-40B4-BE49-F238E27FC236}">
              <a16:creationId xmlns:a16="http://schemas.microsoft.com/office/drawing/2014/main" id="{DA9A9559-10B3-5298-49CC-E507D3E95BF0}"/>
            </a:ext>
          </a:extLst>
        </xdr:cNvPr>
        <xdr:cNvSpPr/>
      </xdr:nvSpPr>
      <xdr:spPr>
        <a:xfrm>
          <a:off x="14249400" y="6604000"/>
          <a:ext cx="1295400" cy="279400"/>
        </a:xfrm>
        <a:prstGeom prst="roundRect">
          <a:avLst>
            <a:gd name="adj" fmla="val 25000"/>
          </a:avLst>
        </a:prstGeom>
        <a:solidFill>
          <a:srgbClr val="F1F5F9"/>
        </a:solidFill>
        <a:ln w="9525">
          <a:solidFill>
            <a:srgbClr val="E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475569"/>
              </a:solidFill>
              <a:latin typeface="Segoe UI" panose="020B0502040204020203" pitchFamily="34" charset="0"/>
            </a:rPr>
            <a:t>Matrix Table</a:t>
          </a:r>
        </a:p>
      </xdr:txBody>
    </xdr:sp>
    <xdr:clientData/>
  </xdr:twoCellAnchor>
  <xdr:twoCellAnchor>
    <xdr:from>
      <xdr:col>12</xdr:col>
      <xdr:colOff>162560</xdr:colOff>
      <xdr:row>28</xdr:row>
      <xdr:rowOff>45720</xdr:rowOff>
    </xdr:from>
    <xdr:to>
      <xdr:col>19</xdr:col>
      <xdr:colOff>198120</xdr:colOff>
      <xdr:row>38</xdr:row>
      <xdr:rowOff>198120</xdr:rowOff>
    </xdr:to>
    <xdr:sp macro="" textlink="">
      <xdr:nvSpPr>
        <xdr:cNvPr id="71" name="DockZone_DI_PerformanceAudit">
          <a:extLst>
            <a:ext uri="{FF2B5EF4-FFF2-40B4-BE49-F238E27FC236}">
              <a16:creationId xmlns:a16="http://schemas.microsoft.com/office/drawing/2014/main" id="{8FD9938A-B91B-38BA-7DD2-0D5AD2CFB979}"/>
            </a:ext>
          </a:extLst>
        </xdr:cNvPr>
        <xdr:cNvSpPr/>
      </xdr:nvSpPr>
      <xdr:spPr>
        <a:xfrm>
          <a:off x="9855200" y="7086600"/>
          <a:ext cx="5689600" cy="2667000"/>
        </a:xfrm>
        <a:prstGeom prst="roundRect">
          <a:avLst>
            <a:gd name="adj" fmla="val 4000"/>
          </a:avLst>
        </a:prstGeom>
        <a:solidFill>
          <a:srgbClr val="FFFFFF"/>
        </a:solidFill>
        <a:ln w="9525">
          <a:solidFill>
            <a:srgbClr val="E2F0F0"/>
          </a:solidFill>
          <a:prstDash val="soli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endParaRPr lang="en-US"/>
        </a:p>
      </xdr:txBody>
    </xdr:sp>
    <xdr:clientData/>
  </xdr:twoCellAnchor>
  <xdr:twoCellAnchor>
    <xdr:from>
      <xdr:col>13</xdr:col>
      <xdr:colOff>802640</xdr:colOff>
      <xdr:row>1</xdr:row>
      <xdr:rowOff>104140</xdr:rowOff>
    </xdr:from>
    <xdr:to>
      <xdr:col>15</xdr:col>
      <xdr:colOff>393700</xdr:colOff>
      <xdr:row>2</xdr:row>
      <xdr:rowOff>208280</xdr:rowOff>
    </xdr:to>
    <xdr:sp macro="" textlink="">
      <xdr:nvSpPr>
        <xdr:cNvPr id="14" name="btn_HomePortal">
          <a:hlinkClick xmlns:r="http://schemas.openxmlformats.org/officeDocument/2006/relationships" r:id="rId12" tooltip="Return to Executive Portal"/>
          <a:extLst>
            <a:ext uri="{FF2B5EF4-FFF2-40B4-BE49-F238E27FC236}">
              <a16:creationId xmlns:a16="http://schemas.microsoft.com/office/drawing/2014/main" id="{544763D8-3B69-3585-C484-80922A03D1DB}"/>
            </a:ext>
          </a:extLst>
        </xdr:cNvPr>
        <xdr:cNvSpPr/>
      </xdr:nvSpPr>
      <xdr:spPr>
        <a:xfrm>
          <a:off x="11303000" y="355600"/>
          <a:ext cx="1206500" cy="355600"/>
        </a:xfrm>
        <a:prstGeom prst="roundRect">
          <a:avLst/>
        </a:prstGeom>
        <a:solidFill>
          <a:srgbClr val="F1F5F9"/>
        </a:solidFill>
        <a:ln w="9525">
          <a:solidFill>
            <a:srgbClr val="CBD5E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800" b="1">
              <a:solidFill>
                <a:srgbClr val="1E293B"/>
              </a:solidFill>
              <a:latin typeface="Segoe UI" panose="020B0502040204020203" pitchFamily="34" charset="0"/>
            </a:rPr>
            <a:t>Home Portal</a:t>
          </a:r>
        </a:p>
      </xdr:txBody>
    </xdr:sp>
    <xdr:clientData/>
  </xdr:twoCellAnchor>
  <xdr:twoCellAnchor>
    <xdr:from>
      <xdr:col>15</xdr:col>
      <xdr:colOff>520700</xdr:colOff>
      <xdr:row>1</xdr:row>
      <xdr:rowOff>104140</xdr:rowOff>
    </xdr:from>
    <xdr:to>
      <xdr:col>17</xdr:col>
      <xdr:colOff>111760</xdr:colOff>
      <xdr:row>2</xdr:row>
      <xdr:rowOff>208280</xdr:rowOff>
    </xdr:to>
    <xdr:sp macro="modThemeEngine.ToggleDashboardTheme" textlink="">
      <xdr:nvSpPr>
        <xdr:cNvPr id="17" name="btn_ThemeToggle">
          <a:extLst>
            <a:ext uri="{FF2B5EF4-FFF2-40B4-BE49-F238E27FC236}">
              <a16:creationId xmlns:a16="http://schemas.microsoft.com/office/drawing/2014/main" id="{E2EEA661-31EA-F2DC-4BB9-968B265E4F1A}"/>
            </a:ext>
          </a:extLst>
        </xdr:cNvPr>
        <xdr:cNvSpPr/>
      </xdr:nvSpPr>
      <xdr:spPr>
        <a:xfrm>
          <a:off x="12636500" y="355600"/>
          <a:ext cx="1206500" cy="355600"/>
        </a:xfrm>
        <a:prstGeom prst="roundRect">
          <a:avLst/>
        </a:prstGeom>
        <a:solidFill>
          <a:srgbClr val="0F172A"/>
        </a:solidFill>
        <a:ln w="12700">
          <a:solidFill>
            <a:srgbClr val="EA580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800" b="1">
              <a:solidFill>
                <a:srgbClr val="FFFFFF"/>
              </a:solidFill>
              <a:latin typeface="Segoe UI" panose="020B0502040204020203" pitchFamily="34" charset="0"/>
            </a:rPr>
            <a:t>DARK MODE</a:t>
          </a:r>
        </a:p>
      </xdr:txBody>
    </xdr:sp>
    <xdr:clientData/>
  </xdr:twoCellAnchor>
  <xdr:twoCellAnchor>
    <xdr:from>
      <xdr:col>17</xdr:col>
      <xdr:colOff>238760</xdr:colOff>
      <xdr:row>1</xdr:row>
      <xdr:rowOff>104140</xdr:rowOff>
    </xdr:from>
    <xdr:to>
      <xdr:col>19</xdr:col>
      <xdr:colOff>223520</xdr:colOff>
      <xdr:row>2</xdr:row>
      <xdr:rowOff>208280</xdr:rowOff>
    </xdr:to>
    <xdr:sp macro="" textlink="">
      <xdr:nvSpPr>
        <xdr:cNvPr id="20" name="Nav_StatusPill">
          <a:extLst>
            <a:ext uri="{FF2B5EF4-FFF2-40B4-BE49-F238E27FC236}">
              <a16:creationId xmlns:a16="http://schemas.microsoft.com/office/drawing/2014/main" id="{990A4CCE-1990-7ACC-3068-FFBEB5B9B571}"/>
            </a:ext>
          </a:extLst>
        </xdr:cNvPr>
        <xdr:cNvSpPr/>
      </xdr:nvSpPr>
      <xdr:spPr>
        <a:xfrm>
          <a:off x="13970000" y="355600"/>
          <a:ext cx="1600200" cy="355600"/>
        </a:xfrm>
        <a:prstGeom prst="roundRect">
          <a:avLst/>
        </a:prstGeom>
        <a:solidFill>
          <a:srgbClr val="ECFDF5"/>
        </a:solidFill>
        <a:ln w="9525">
          <a:solidFill>
            <a:srgbClr val="A7F3D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77800" tIns="0" rIns="0" bIns="0" rtlCol="0" anchor="ctr"/>
        <a:lstStyle/>
        <a:p>
          <a:pPr algn="ctr"/>
          <a:r>
            <a:rPr lang="en-US" sz="800" b="1">
              <a:solidFill>
                <a:srgbClr val="059669"/>
              </a:solidFill>
              <a:latin typeface="Segoe UI" panose="020B0502040204020203" pitchFamily="34" charset="0"/>
            </a:rPr>
            <a:t>LIVE VERTIPAQ</a:t>
          </a:r>
        </a:p>
      </xdr:txBody>
    </xdr:sp>
    <xdr:clientData/>
  </xdr:twoCellAnchor>
  <xdr:twoCellAnchor editAs="oneCell">
    <xdr:from>
      <xdr:col>17</xdr:col>
      <xdr:colOff>340360</xdr:colOff>
      <xdr:row>1</xdr:row>
      <xdr:rowOff>193040</xdr:rowOff>
    </xdr:from>
    <xdr:to>
      <xdr:col>17</xdr:col>
      <xdr:colOff>518160</xdr:colOff>
      <xdr:row>2</xdr:row>
      <xdr:rowOff>119380</xdr:rowOff>
    </xdr:to>
    <xdr:pic>
      <xdr:nvPicPr>
        <xdr:cNvPr id="73" name="Nav_IconLive">
          <a:extLst>
            <a:ext uri="{FF2B5EF4-FFF2-40B4-BE49-F238E27FC236}">
              <a16:creationId xmlns:a16="http://schemas.microsoft.com/office/drawing/2014/main" id="{7D3E29AB-FEF4-347F-E0F8-CC27B8858A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4071600" y="444500"/>
          <a:ext cx="177800" cy="177800"/>
        </a:xfrm>
        <a:prstGeom prst="rect">
          <a:avLst/>
        </a:prstGeom>
      </xdr:spPr>
    </xdr:pic>
    <xdr:clientData/>
  </xdr:twoCellAnchor>
  <xdr:twoCellAnchor>
    <xdr:from>
      <xdr:col>3</xdr:col>
      <xdr:colOff>218440</xdr:colOff>
      <xdr:row>7</xdr:row>
      <xdr:rowOff>43180</xdr:rowOff>
    </xdr:from>
    <xdr:to>
      <xdr:col>3</xdr:col>
      <xdr:colOff>624840</xdr:colOff>
      <xdr:row>8</xdr:row>
      <xdr:rowOff>198120</xdr:rowOff>
    </xdr:to>
    <xdr:sp macro="" textlink="">
      <xdr:nvSpPr>
        <xdr:cNvPr id="74" name="KPI_Badge_Card_DI_Workforce">
          <a:extLst>
            <a:ext uri="{FF2B5EF4-FFF2-40B4-BE49-F238E27FC236}">
              <a16:creationId xmlns:a16="http://schemas.microsoft.com/office/drawing/2014/main" id="{B8D8FF61-AAA3-2448-A60A-9580479F1799}"/>
            </a:ext>
          </a:extLst>
        </xdr:cNvPr>
        <xdr:cNvSpPr/>
      </xdr:nvSpPr>
      <xdr:spPr>
        <a:xfrm>
          <a:off x="2641600" y="1803400"/>
          <a:ext cx="406400" cy="406400"/>
        </a:xfrm>
        <a:prstGeom prst="ellipse">
          <a:avLst/>
        </a:prstGeom>
        <a:solidFill>
          <a:srgbClr val="DBEAF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3</xdr:col>
      <xdr:colOff>307340</xdr:colOff>
      <xdr:row>7</xdr:row>
      <xdr:rowOff>132080</xdr:rowOff>
    </xdr:from>
    <xdr:to>
      <xdr:col>3</xdr:col>
      <xdr:colOff>535940</xdr:colOff>
      <xdr:row>8</xdr:row>
      <xdr:rowOff>109220</xdr:rowOff>
    </xdr:to>
    <xdr:pic>
      <xdr:nvPicPr>
        <xdr:cNvPr id="77" name="KPI_IconPic_Card_DI_Workforce">
          <a:extLst>
            <a:ext uri="{FF2B5EF4-FFF2-40B4-BE49-F238E27FC236}">
              <a16:creationId xmlns:a16="http://schemas.microsoft.com/office/drawing/2014/main" id="{E09722AB-4FBF-C167-041A-9AB4FDB668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730500" y="1892300"/>
          <a:ext cx="228600" cy="228600"/>
        </a:xfrm>
        <a:prstGeom prst="rect">
          <a:avLst/>
        </a:prstGeom>
      </xdr:spPr>
    </xdr:pic>
    <xdr:clientData/>
  </xdr:twoCellAnchor>
  <xdr:twoCellAnchor>
    <xdr:from>
      <xdr:col>7</xdr:col>
      <xdr:colOff>111760</xdr:colOff>
      <xdr:row>7</xdr:row>
      <xdr:rowOff>43180</xdr:rowOff>
    </xdr:from>
    <xdr:to>
      <xdr:col>7</xdr:col>
      <xdr:colOff>518160</xdr:colOff>
      <xdr:row>8</xdr:row>
      <xdr:rowOff>198120</xdr:rowOff>
    </xdr:to>
    <xdr:sp macro="" textlink="">
      <xdr:nvSpPr>
        <xdr:cNvPr id="78" name="KPI_Badge_Card_DI_FemaleShare">
          <a:extLst>
            <a:ext uri="{FF2B5EF4-FFF2-40B4-BE49-F238E27FC236}">
              <a16:creationId xmlns:a16="http://schemas.microsoft.com/office/drawing/2014/main" id="{218A2CD5-7220-9EA2-8F3A-34D0EEFDDBF1}"/>
            </a:ext>
          </a:extLst>
        </xdr:cNvPr>
        <xdr:cNvSpPr/>
      </xdr:nvSpPr>
      <xdr:spPr>
        <a:xfrm>
          <a:off x="5765800" y="1803400"/>
          <a:ext cx="406400" cy="406400"/>
        </a:xfrm>
        <a:prstGeom prst="ellipse">
          <a:avLst/>
        </a:prstGeom>
        <a:solidFill>
          <a:srgbClr val="FCE7F3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7</xdr:col>
      <xdr:colOff>200660</xdr:colOff>
      <xdr:row>7</xdr:row>
      <xdr:rowOff>132080</xdr:rowOff>
    </xdr:from>
    <xdr:to>
      <xdr:col>7</xdr:col>
      <xdr:colOff>429260</xdr:colOff>
      <xdr:row>8</xdr:row>
      <xdr:rowOff>109220</xdr:rowOff>
    </xdr:to>
    <xdr:pic>
      <xdr:nvPicPr>
        <xdr:cNvPr id="82" name="KPI_IconPic_Card_DI_FemaleShare">
          <a:extLst>
            <a:ext uri="{FF2B5EF4-FFF2-40B4-BE49-F238E27FC236}">
              <a16:creationId xmlns:a16="http://schemas.microsoft.com/office/drawing/2014/main" id="{45C83A7E-50DA-2631-BF60-4CFFDFE5DA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5854700" y="1892300"/>
          <a:ext cx="228600" cy="228600"/>
        </a:xfrm>
        <a:prstGeom prst="rect">
          <a:avLst/>
        </a:prstGeom>
      </xdr:spPr>
    </xdr:pic>
    <xdr:clientData/>
  </xdr:twoCellAnchor>
  <xdr:twoCellAnchor>
    <xdr:from>
      <xdr:col>11</xdr:col>
      <xdr:colOff>5080</xdr:colOff>
      <xdr:row>7</xdr:row>
      <xdr:rowOff>43180</xdr:rowOff>
    </xdr:from>
    <xdr:to>
      <xdr:col>11</xdr:col>
      <xdr:colOff>411480</xdr:colOff>
      <xdr:row>8</xdr:row>
      <xdr:rowOff>198120</xdr:rowOff>
    </xdr:to>
    <xdr:sp macro="" textlink="">
      <xdr:nvSpPr>
        <xdr:cNvPr id="83" name="KPI_Badge_Card_DI_BrokenRung">
          <a:extLst>
            <a:ext uri="{FF2B5EF4-FFF2-40B4-BE49-F238E27FC236}">
              <a16:creationId xmlns:a16="http://schemas.microsoft.com/office/drawing/2014/main" id="{14E1EE88-DAA4-115F-69AA-D433D3A0C0C2}"/>
            </a:ext>
          </a:extLst>
        </xdr:cNvPr>
        <xdr:cNvSpPr/>
      </xdr:nvSpPr>
      <xdr:spPr>
        <a:xfrm>
          <a:off x="8890000" y="1803400"/>
          <a:ext cx="406400" cy="406400"/>
        </a:xfrm>
        <a:prstGeom prst="ellipse">
          <a:avLst/>
        </a:prstGeom>
        <a:solidFill>
          <a:srgbClr val="FEF3C7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11</xdr:col>
      <xdr:colOff>93980</xdr:colOff>
      <xdr:row>7</xdr:row>
      <xdr:rowOff>132080</xdr:rowOff>
    </xdr:from>
    <xdr:to>
      <xdr:col>11</xdr:col>
      <xdr:colOff>322580</xdr:colOff>
      <xdr:row>8</xdr:row>
      <xdr:rowOff>109220</xdr:rowOff>
    </xdr:to>
    <xdr:pic>
      <xdr:nvPicPr>
        <xdr:cNvPr id="86" name="KPI_IconPic_Card_DI_BrokenRung">
          <a:extLst>
            <a:ext uri="{FF2B5EF4-FFF2-40B4-BE49-F238E27FC236}">
              <a16:creationId xmlns:a16="http://schemas.microsoft.com/office/drawing/2014/main" id="{D9BD53F1-4C26-09CA-3EF7-2AF315264E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8978900" y="1892300"/>
          <a:ext cx="228600" cy="228600"/>
        </a:xfrm>
        <a:prstGeom prst="rect">
          <a:avLst/>
        </a:prstGeom>
      </xdr:spPr>
    </xdr:pic>
    <xdr:clientData/>
  </xdr:twoCellAnchor>
  <xdr:twoCellAnchor>
    <xdr:from>
      <xdr:col>14</xdr:col>
      <xdr:colOff>706120</xdr:colOff>
      <xdr:row>7</xdr:row>
      <xdr:rowOff>43180</xdr:rowOff>
    </xdr:from>
    <xdr:to>
      <xdr:col>15</xdr:col>
      <xdr:colOff>304800</xdr:colOff>
      <xdr:row>8</xdr:row>
      <xdr:rowOff>198120</xdr:rowOff>
    </xdr:to>
    <xdr:sp macro="" textlink="">
      <xdr:nvSpPr>
        <xdr:cNvPr id="88" name="KPI_Badge_Card_DI_PromoShare">
          <a:extLst>
            <a:ext uri="{FF2B5EF4-FFF2-40B4-BE49-F238E27FC236}">
              <a16:creationId xmlns:a16="http://schemas.microsoft.com/office/drawing/2014/main" id="{4E6B7607-A110-C26D-76CC-163BE44AF279}"/>
            </a:ext>
          </a:extLst>
        </xdr:cNvPr>
        <xdr:cNvSpPr/>
      </xdr:nvSpPr>
      <xdr:spPr>
        <a:xfrm>
          <a:off x="12014200" y="1803400"/>
          <a:ext cx="406400" cy="406400"/>
        </a:xfrm>
        <a:prstGeom prst="ellipse">
          <a:avLst/>
        </a:prstGeom>
        <a:solidFill>
          <a:srgbClr val="DCFCE7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14</xdr:col>
      <xdr:colOff>795020</xdr:colOff>
      <xdr:row>7</xdr:row>
      <xdr:rowOff>132080</xdr:rowOff>
    </xdr:from>
    <xdr:to>
      <xdr:col>15</xdr:col>
      <xdr:colOff>215900</xdr:colOff>
      <xdr:row>8</xdr:row>
      <xdr:rowOff>109220</xdr:rowOff>
    </xdr:to>
    <xdr:pic>
      <xdr:nvPicPr>
        <xdr:cNvPr id="90" name="KPI_IconPic_Card_DI_PromoShare">
          <a:extLst>
            <a:ext uri="{FF2B5EF4-FFF2-40B4-BE49-F238E27FC236}">
              <a16:creationId xmlns:a16="http://schemas.microsoft.com/office/drawing/2014/main" id="{C55260B8-BCBC-A82D-69E7-ACF43E35AE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12103100" y="1892300"/>
          <a:ext cx="228600" cy="228600"/>
        </a:xfrm>
        <a:prstGeom prst="rect">
          <a:avLst/>
        </a:prstGeom>
      </xdr:spPr>
    </xdr:pic>
    <xdr:clientData/>
  </xdr:twoCellAnchor>
  <xdr:twoCellAnchor>
    <xdr:from>
      <xdr:col>18</xdr:col>
      <xdr:colOff>599440</xdr:colOff>
      <xdr:row>7</xdr:row>
      <xdr:rowOff>43180</xdr:rowOff>
    </xdr:from>
    <xdr:to>
      <xdr:col>19</xdr:col>
      <xdr:colOff>198120</xdr:colOff>
      <xdr:row>8</xdr:row>
      <xdr:rowOff>198120</xdr:rowOff>
    </xdr:to>
    <xdr:sp macro="" textlink="">
      <xdr:nvSpPr>
        <xdr:cNvPr id="91" name="KPI_Badge_Card_DI_TimeInGrade">
          <a:extLst>
            <a:ext uri="{FF2B5EF4-FFF2-40B4-BE49-F238E27FC236}">
              <a16:creationId xmlns:a16="http://schemas.microsoft.com/office/drawing/2014/main" id="{9E6CAF7C-651D-1279-8301-372AAD16E760}"/>
            </a:ext>
          </a:extLst>
        </xdr:cNvPr>
        <xdr:cNvSpPr/>
      </xdr:nvSpPr>
      <xdr:spPr>
        <a:xfrm>
          <a:off x="15138400" y="1803400"/>
          <a:ext cx="406400" cy="406400"/>
        </a:xfrm>
        <a:prstGeom prst="ellipse">
          <a:avLst/>
        </a:prstGeom>
        <a:solidFill>
          <a:srgbClr val="F3E8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18</xdr:col>
      <xdr:colOff>688340</xdr:colOff>
      <xdr:row>7</xdr:row>
      <xdr:rowOff>132080</xdr:rowOff>
    </xdr:from>
    <xdr:to>
      <xdr:col>19</xdr:col>
      <xdr:colOff>109220</xdr:colOff>
      <xdr:row>8</xdr:row>
      <xdr:rowOff>109220</xdr:rowOff>
    </xdr:to>
    <xdr:pic>
      <xdr:nvPicPr>
        <xdr:cNvPr id="93" name="KPI_IconPic_Card_DI_TimeInGrade">
          <a:extLst>
            <a:ext uri="{FF2B5EF4-FFF2-40B4-BE49-F238E27FC236}">
              <a16:creationId xmlns:a16="http://schemas.microsoft.com/office/drawing/2014/main" id="{487BAA3C-78DD-E698-B01F-3A7FDDB687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15227300" y="1892300"/>
          <a:ext cx="228600" cy="228600"/>
        </a:xfrm>
        <a:prstGeom prst="rect">
          <a:avLst/>
        </a:prstGeom>
      </xdr:spPr>
    </xdr:pic>
    <xdr:clientData/>
  </xdr:twoCellAnchor>
  <xdr:twoCellAnchor>
    <xdr:from>
      <xdr:col>0</xdr:col>
      <xdr:colOff>457200</xdr:colOff>
      <xdr:row>36</xdr:row>
      <xdr:rowOff>116840</xdr:rowOff>
    </xdr:from>
    <xdr:to>
      <xdr:col>3</xdr:col>
      <xdr:colOff>650240</xdr:colOff>
      <xdr:row>38</xdr:row>
      <xdr:rowOff>198120</xdr:rowOff>
    </xdr:to>
    <xdr:sp macro="" textlink="">
      <xdr:nvSpPr>
        <xdr:cNvPr id="96" name="Quote_DI_Slicers">
          <a:extLst>
            <a:ext uri="{FF2B5EF4-FFF2-40B4-BE49-F238E27FC236}">
              <a16:creationId xmlns:a16="http://schemas.microsoft.com/office/drawing/2014/main" id="{18C633E1-E227-98A9-6806-BF2F3223C68E}"/>
            </a:ext>
          </a:extLst>
        </xdr:cNvPr>
        <xdr:cNvSpPr/>
      </xdr:nvSpPr>
      <xdr:spPr>
        <a:xfrm>
          <a:off x="457200" y="9169400"/>
          <a:ext cx="2616200" cy="584200"/>
        </a:xfrm>
        <a:prstGeom prst="roundRect">
          <a:avLst/>
        </a:prstGeom>
        <a:solidFill>
          <a:srgbClr val="0F172A"/>
        </a:solidFill>
        <a:ln w="9525">
          <a:solidFill>
            <a:srgbClr val="EA580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800" b="1">
              <a:solidFill>
                <a:srgbClr val="FFB600"/>
              </a:solidFill>
              <a:latin typeface="Segoe UI" panose="020B0502040204020203" pitchFamily="34" charset="0"/>
            </a:rPr>
            <a:t>" Parity in leadership unlocks enterprise value. "
- PwC Virtual Case</a:t>
          </a:r>
        </a:p>
      </xdr:txBody>
    </xdr:sp>
    <xdr:clientData/>
  </xdr:twoCellAnchor>
  <xdr:twoCellAnchor>
    <xdr:from>
      <xdr:col>4</xdr:col>
      <xdr:colOff>375920</xdr:colOff>
      <xdr:row>13</xdr:row>
      <xdr:rowOff>210820</xdr:rowOff>
    </xdr:from>
    <xdr:to>
      <xdr:col>11</xdr:col>
      <xdr:colOff>411480</xdr:colOff>
      <xdr:row>24</xdr:row>
      <xdr:rowOff>111760</xdr:rowOff>
    </xdr:to>
    <xdr:graphicFrame macro="">
      <xdr:nvGraphicFramePr>
        <xdr:cNvPr id="97" name="DI_PipelineFunnel">
          <a:extLst>
            <a:ext uri="{FF2B5EF4-FFF2-40B4-BE49-F238E27FC236}">
              <a16:creationId xmlns:a16="http://schemas.microsoft.com/office/drawing/2014/main" id="{F183D758-EDD7-52DF-147C-16838CBEF12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4</xdr:col>
      <xdr:colOff>375920</xdr:colOff>
      <xdr:row>28</xdr:row>
      <xdr:rowOff>45720</xdr:rowOff>
    </xdr:from>
    <xdr:to>
      <xdr:col>11</xdr:col>
      <xdr:colOff>411480</xdr:colOff>
      <xdr:row>38</xdr:row>
      <xdr:rowOff>198120</xdr:rowOff>
    </xdr:to>
    <xdr:graphicFrame macro="">
      <xdr:nvGraphicFramePr>
        <xdr:cNvPr id="99" name="DI_DeptParity">
          <a:extLst>
            <a:ext uri="{FF2B5EF4-FFF2-40B4-BE49-F238E27FC236}">
              <a16:creationId xmlns:a16="http://schemas.microsoft.com/office/drawing/2014/main" id="{66FFFF9C-6982-677E-4632-D365AD6DC9E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12</xdr:col>
      <xdr:colOff>162560</xdr:colOff>
      <xdr:row>13</xdr:row>
      <xdr:rowOff>210820</xdr:rowOff>
    </xdr:from>
    <xdr:to>
      <xdr:col>19</xdr:col>
      <xdr:colOff>198120</xdr:colOff>
      <xdr:row>24</xdr:row>
      <xdr:rowOff>111760</xdr:rowOff>
    </xdr:to>
    <xdr:graphicFrame macro="">
      <xdr:nvGraphicFramePr>
        <xdr:cNvPr id="101" name="DI_PromoVelocity">
          <a:extLst>
            <a:ext uri="{FF2B5EF4-FFF2-40B4-BE49-F238E27FC236}">
              <a16:creationId xmlns:a16="http://schemas.microsoft.com/office/drawing/2014/main" id="{A9ACE91C-7324-829A-3E08-FC99D6C5D77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12</xdr:col>
      <xdr:colOff>162560</xdr:colOff>
      <xdr:row>28</xdr:row>
      <xdr:rowOff>45720</xdr:rowOff>
    </xdr:from>
    <xdr:to>
      <xdr:col>19</xdr:col>
      <xdr:colOff>198120</xdr:colOff>
      <xdr:row>38</xdr:row>
      <xdr:rowOff>198120</xdr:rowOff>
    </xdr:to>
    <xdr:graphicFrame macro="">
      <xdr:nvGraphicFramePr>
        <xdr:cNvPr id="102" name="DI_PerformanceAudit">
          <a:extLst>
            <a:ext uri="{FF2B5EF4-FFF2-40B4-BE49-F238E27FC236}">
              <a16:creationId xmlns:a16="http://schemas.microsoft.com/office/drawing/2014/main" id="{AC27D2D0-30BC-688A-043E-FAC016CDA9F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invalid="1" saveData="0" refreshedBy="Sohila" refreshedDate="46297.894217939815" backgroundQuery="1" createdVersion="3" refreshedVersion="8" minRefreshableVersion="3" recordCount="0" tupleCache="1" xr:uid="{81BA73A9-3C33-4FE6-A7E3-3DD906DDFDFB}">
  <cacheSource type="external" connectionId="17"/>
  <cacheFields count="1">
    <cacheField name="[Measures].[MeasuresLevel]" caption="MeasuresLevel" numFmtId="0" hierarchy="121">
      <sharedItems count="15">
        <s v="[Measures].[Turnover Rate %]" c="Turnover Rate %"/>
        <s v="[Measures].[Churn Rate %]" c="Churn Rate %"/>
        <s v="[Measures].[Female Promotion %]" c="Female Promotion %"/>
        <s v="[Measures].[Total Customers]" c="Total Customers"/>
        <s v="[Measures].[Total Demand]" c="Total Demand"/>
        <s v="[Measures].[Executive Female Share %]" c="Executive Female Share %"/>
        <s v="[Measures].[Average CSAT]" c="Average CSAT"/>
        <s v="[Measures].[Female Representation %]" c="Female Representation %"/>
        <s v="[Measures].[Average Speed of Answer (s)]" c="Average Speed of Answer (s)"/>
        <s v="[Measures].[Total Employees]" c="Total Employees"/>
        <s v="[Measures].[Abandonment Rate %]" c="Abandonment Rate %"/>
        <s v="[Measures].[Avg Tech Tickets per Customer]" c="Avg Tech Tickets per Customer"/>
        <s v="[Measures].[Answer Rate %]" c="Answer Rate %"/>
        <s v="[Measures].[Contract M2M Churn Rate %]" c="Contract M2M Churn Rate %"/>
        <s v="[Measures].[At-Risk MRR]" c="At-Risk MRR"/>
      </sharedItems>
    </cacheField>
  </cacheFields>
  <cacheHierarchies count="203">
    <cacheHierarchy uniqueName="[_Measures].[Column]" caption="Column" attribute="1" defaultMemberUniqueName="[_Measures].[Column].[All]" allUniqueName="[_Measures].[Column].[All]" dimensionUniqueName="[_Measures]" displayFolder="" count="2" memberValueDatatype="130" unbalanced="0"/>
    <cacheHierarchy uniqueName="[Dim_CareerLadder].[Base_Job_Level]" caption="Base_Job_Level" attribute="1" defaultMemberUniqueName="[Dim_CareerLadder].[Base_Job_Level].[All]" allUniqueName="[Dim_CareerLadder].[Base_Job_Level].[All]" dimensionUniqueName="[Dim_CareerLadder]" displayFolder="" count="2" memberValueDatatype="130" unbalanced="0"/>
    <cacheHierarchy uniqueName="[Dim_CareerLadder].[Target_Promotion_Level]" caption="Target_Promotion_Level" attribute="1" defaultMemberUniqueName="[Dim_CareerLadder].[Target_Promotion_Level].[All]" allUniqueName="[Dim_CareerLadder].[Target_Promotion_Level].[All]" dimensionUniqueName="[Dim_CareerLadder]" displayFolder="" count="2" memberValueDatatype="130" unbalanced="0"/>
    <cacheHierarchy uniqueName="[Dim_EmployeeCensus].[Employee ID]" caption="Employee ID" attribute="1" defaultMemberUniqueName="[Dim_EmployeeCensus].[Employee ID].[All]" allUniqueName="[Dim_EmployeeCensus].[Employee ID].[All]" dimensionUniqueName="[Dim_EmployeeCensus]" displayFolder="" count="2" memberValueDatatype="20" unbalanced="0"/>
    <cacheHierarchy uniqueName="[Dim_EmployeeCensus].[Gender]" caption="Gender" attribute="1" defaultMemberUniqueName="[Dim_EmployeeCensus].[Gender].[All]" allUniqueName="[Dim_EmployeeCensus].[Gender].[All]" dimensionUniqueName="[Dim_EmployeeCensus]" displayFolder="" count="2" memberValueDatatype="130" unbalanced="0"/>
    <cacheHierarchy uniqueName="[Dim_EmployeeCensus].[Grade]" caption="Grade" attribute="1" defaultMemberUniqueName="[Dim_EmployeeCensus].[Grade].[All]" allUniqueName="[Dim_EmployeeCensus].[Grade].[All]" dimensionUniqueName="[Dim_EmployeeCensus]" displayFolder="" count="2" memberValueDatatype="130" unbalanced="0"/>
    <cacheHierarchy uniqueName="[Dim_EmployeeCensus].[Function]" caption="Function" attribute="1" defaultMemberUniqueName="[Dim_EmployeeCensus].[Function].[All]" allUniqueName="[Dim_EmployeeCensus].[Function].[All]" dimensionUniqueName="[Dim_EmployeeCensus]" displayFolder="" count="2" memberValueDatatype="130" unbalanced="0"/>
    <cacheHierarchy uniqueName="[Dim_EmployeeCensus].[OC_Rate]" caption="OC_Rate" attribute="1" defaultMemberUniqueName="[Dim_EmployeeCensus].[OC_Rate].[All]" allUniqueName="[Dim_EmployeeCensus].[OC_Rate].[All]" dimensionUniqueName="[Dim_EmployeeCensus]" displayFolder="" count="2" memberValueDatatype="20" unbalanced="0"/>
    <cacheHierarchy uniqueName="[Dim_EmployeeCensus].[Perform]" caption="Perform" attribute="1" defaultMemberUniqueName="[Dim_EmployeeCensus].[Perform].[All]" allUniqueName="[Dim_EmployeeCensus].[Perform].[All]" dimensionUniqueName="[Dim_EmployeeCensus]" displayFolder="" count="2" memberValueDatatype="20" unbalanced="0"/>
    <cacheHierarchy uniqueName="[Dim_EmployeeCensus].[Y_Grade]" caption="Y_Grade" attribute="1" defaultMemberUniqueName="[Dim_EmployeeCensus].[Y_Grade].[All]" allUniqueName="[Dim_EmployeeCensus].[Y_Grade].[All]" dimensionUniqueName="[Dim_EmployeeCensus]" displayFolder="" count="2" memberValueDatatype="20" unbalanced="0"/>
    <cacheHierarchy uniqueName="[Dim_EmployeeCensus].[Age]" caption="Age" attribute="1" defaultMemberUniqueName="[Dim_EmployeeCensus].[Age].[All]" allUniqueName="[Dim_EmployeeCensus].[Age].[All]" dimensionUniqueName="[Dim_EmployeeCensus]" displayFolder="" count="2" memberValueDatatype="20" unbalanced="0"/>
    <cacheHierarchy uniqueName="[Dim_EmployeeCensus].[Y_Service]" caption="Y_Service" attribute="1" defaultMemberUniqueName="[Dim_EmployeeCensus].[Y_Service].[All]" allUniqueName="[Dim_EmployeeCensus].[Y_Service].[All]" dimensionUniqueName="[Dim_EmployeeCensus]" displayFolder="" count="2" memberValueDatatype="20" unbalanced="0"/>
    <cacheHierarchy uniqueName="[Dim_EmployeeCensus].[Nationality]" caption="Nationality" attribute="1" defaultMemberUniqueName="[Dim_EmployeeCensus].[Nationality].[All]" allUniqueName="[Dim_EmployeeCensus].[Nationality].[All]" dimensionUniqueName="[Dim_EmployeeCensus]" displayFolder="" count="2" memberValueDatatype="130" unbalanced="0"/>
    <cacheHierarchy uniqueName="[Dim_EmployeeCensus].[Rank 2]" caption="Rank 2" attribute="1" defaultMemberUniqueName="[Dim_EmployeeCensus].[Rank 2].[All]" allUniqueName="[Dim_EmployeeCensus].[Rank 2].[All]" dimensionUniqueName="[Dim_EmployeeCensus]" displayFolder="" count="2" memberValueDatatype="20" unbalanced="0"/>
    <cacheHierarchy uniqueName="[Dim_NationalityCensus].[Country_ID]" caption="Country_ID" attribute="1" defaultMemberUniqueName="[Dim_NationalityCensus].[Country_ID].[All]" allUniqueName="[Dim_NationalityCensus].[Country_ID].[All]" dimensionUniqueName="[Dim_NationalityCensus]" displayFolder="" count="2" memberValueDatatype="20" unbalanced="0"/>
    <cacheHierarchy uniqueName="[Dim_NationalityCensus].[Nationality]" caption="Nationality" attribute="1" defaultMemberUniqueName="[Dim_NationalityCensus].[Nationality].[All]" allUniqueName="[Dim_NationalityCensus].[Nationality].[All]" dimensionUniqueName="[Dim_NationalityCensus]" displayFolder="" count="2" memberValueDatatype="130" unbalanced="0"/>
    <cacheHierarchy uniqueName="[Dim_NationalityCensus].[Employee_Count]" caption="Employee_Count" attribute="1" defaultMemberUniqueName="[Dim_NationalityCensus].[Employee_Count].[All]" allUniqueName="[Dim_NationalityCensus].[Employee_Count].[All]" dimensionUniqueName="[Dim_NationalityCensus]" displayFolder="" count="2" memberValueDatatype="20" unbalanced="0"/>
    <cacheHierarchy uniqueName="[Dim_PRA_Equity].[Department]" caption="Department" attribute="1" defaultMemberUniqueName="[Dim_PRA_Equity].[Department].[All]" allUniqueName="[Dim_PRA_Equity].[Department].[All]" dimensionUniqueName="[Dim_PRA_Equity]" displayFolder="" count="2" memberValueDatatype="130" unbalanced="0"/>
    <cacheHierarchy uniqueName="[Dim_PRA_Equity].[Grade_1_Executive]" caption="Grade_1_Executive" attribute="1" defaultMemberUniqueName="[Dim_PRA_Equity].[Grade_1_Executive].[All]" allUniqueName="[Dim_PRA_Equity].[Grade_1_Executive].[All]" dimensionUniqueName="[Dim_PRA_Equity]" displayFolder="" count="2" memberValueDatatype="20" unbalanced="0"/>
    <cacheHierarchy uniqueName="[Dim_PRA_Equity].[Grade_2_Director]" caption="Grade_2_Director" attribute="1" defaultMemberUniqueName="[Dim_PRA_Equity].[Grade_2_Director].[All]" allUniqueName="[Dim_PRA_Equity].[Grade_2_Director].[All]" dimensionUniqueName="[Dim_PRA_Equity]" displayFolder="" count="2" memberValueDatatype="20" unbalanced="0"/>
    <cacheHierarchy uniqueName="[Dim_PRA_Equity].[Grade_3_Senior_Manager]" caption="Grade_3_Senior_Manager" attribute="1" defaultMemberUniqueName="[Dim_PRA_Equity].[Grade_3_Senior_Manager].[All]" allUniqueName="[Dim_PRA_Equity].[Grade_3_Senior_Manager].[All]" dimensionUniqueName="[Dim_PRA_Equity]" displayFolder="" count="2" memberValueDatatype="20" unbalanced="0"/>
    <cacheHierarchy uniqueName="[Dim_PRA_Equity].[Grade_4_Manager]" caption="Grade_4_Manager" attribute="1" defaultMemberUniqueName="[Dim_PRA_Equity].[Grade_4_Manager].[All]" allUniqueName="[Dim_PRA_Equity].[Grade_4_Manager].[All]" dimensionUniqueName="[Dim_PRA_Equity]" displayFolder="" count="2" memberValueDatatype="20" unbalanced="0"/>
    <cacheHierarchy uniqueName="[Dim_PRA_Equity].[Grade_5_Senior_Specialist]" caption="Grade_5_Senior_Specialist" attribute="1" defaultMemberUniqueName="[Dim_PRA_Equity].[Grade_5_Senior_Specialist].[All]" allUniqueName="[Dim_PRA_Equity].[Grade_5_Senior_Specialist].[All]" dimensionUniqueName="[Dim_PRA_Equity]" displayFolder="" count="2" memberValueDatatype="20" unbalanced="0"/>
    <cacheHierarchy uniqueName="[Dim_PRA_Equity].[Grade_6_Junior_Officer]" caption="Grade_6_Junior_Officer" attribute="1" defaultMemberUniqueName="[Dim_PRA_Equity].[Grade_6_Junior_Officer].[All]" allUniqueName="[Dim_PRA_Equity].[Grade_6_Junior_Officer].[All]" dimensionUniqueName="[Dim_PRA_Equity]" displayFolder="" count="2" memberValueDatatype="20" unbalanced="0"/>
    <cacheHierarchy uniqueName="[DimAgent].[Agent]" caption="Agent" attribute="1" defaultMemberUniqueName="[DimAgent].[Agent].[All]" allUniqueName="[DimAgent].[Agent].[All]" dimensionUniqueName="[DimAgent]" displayFolder="" count="2" memberValueDatatype="130" unbalanced="0"/>
    <cacheHierarchy uniqueName="[DimAgent].[Tier]" caption="Tier" attribute="1" defaultMemberUniqueName="[DimAgent].[Tier].[All]" allUniqueName="[DimAgent].[Tier].[All]" dimensionUniqueName="[DimAgent]" displayFolder="" count="2" memberValueDatatype="130" unbalanced="0"/>
    <cacheHierarchy uniqueName="[DimAgent].[Target_CSAT]" caption="Target_CSAT" attribute="1" defaultMemberUniqueName="[DimAgent].[Target_CSAT].[All]" allUniqueName="[DimAgent].[Target_CSAT].[All]" dimensionUniqueName="[DimAgent]" displayFolder="" count="2" memberValueDatatype="5" unbalanced="0"/>
    <cacheHierarchy uniqueName="[DimAgent].[Target_Resolution_Rate]" caption="Target_Resolution_Rate" attribute="1" defaultMemberUniqueName="[DimAgent].[Target_Resolution_Rate].[All]" allUniqueName="[DimAgent].[Target_Resolution_Rate].[All]" dimensionUniqueName="[DimAgent]" displayFolder="" count="2" memberValueDatatype="5" unbalanced="0"/>
    <cacheHierarchy uniqueName="[DimContract].[Contract]" caption="Contract" attribute="1" defaultMemberUniqueName="[DimContract].[Contract].[All]" allUniqueName="[DimContract].[Contract].[All]" dimensionUniqueName="[DimContract]" displayFolder="" count="2" memberValueDatatype="130" unbalanced="0"/>
    <cacheHierarchy uniqueName="[DimContract].[Commitment_Months]" caption="Commitment_Months" attribute="1" defaultMemberUniqueName="[DimContract].[Commitment_Months].[All]" allUniqueName="[DimContract].[Commitment_Months].[All]" dimensionUniqueName="[DimContract]" displayFolder="" count="2" memberValueDatatype="20" unbalanced="0"/>
    <cacheHierarchy uniqueName="[DimContract].[Risk_Category]" caption="Risk_Category" attribute="1" defaultMemberUniqueName="[DimContract].[Risk_Category].[All]" allUniqueName="[DimContract].[Risk_Category].[All]" dimensionUniqueName="[DimContract]" displayFolder="" count="2" memberValueDatatype="130" unbalanced="0"/>
    <cacheHierarchy uniqueName="[DimDate].[Date]" caption="Date" attribute="1" time="1" keyAttribute="1" defaultMemberUniqueName="[DimDate].[Date].[All]" allUniqueName="[DimDate].[Date].[All]" dimensionUniqueName="[DimDate]" displayFolder="" count="2" memberValueDatatype="7" unbalanced="0"/>
    <cacheHierarchy uniqueName="[DimDate].[Year]" caption="Year" attribute="1" time="1" defaultMemberUniqueName="[DimDate].[Year].[All]" allUniqueName="[DimDate].[Year].[All]" dimensionUniqueName="[DimDate]" displayFolder="" count="2" memberValueDatatype="20" unbalanced="0"/>
    <cacheHierarchy uniqueName="[DimDate].[Quarter]" caption="Quarter" attribute="1" time="1" defaultMemberUniqueName="[DimDate].[Quarter].[All]" allUniqueName="[DimDate].[Quarter].[All]" dimensionUniqueName="[DimDate]" displayFolder="" count="2" memberValueDatatype="130" unbalanced="0"/>
    <cacheHierarchy uniqueName="[DimDate].[Month]" caption="Month" attribute="1" time="1" defaultMemberUniqueName="[DimDate].[Month].[All]" allUniqueName="[DimDate].[Month].[All]" dimensionUniqueName="[DimDate]" displayFolder="" count="2" memberValueDatatype="20" unbalanced="0"/>
    <cacheHierarchy uniqueName="[DimDate].[Month_Name]" caption="Month_Name" attribute="1" time="1" defaultMemberUniqueName="[DimDate].[Month_Name].[All]" allUniqueName="[DimDate].[Month_Name].[All]" dimensionUniqueName="[DimDate]" displayFolder="" count="2" memberValueDatatype="130" unbalanced="0"/>
    <cacheHierarchy uniqueName="[DimDate].[Month_Short]" caption="Month_Short" attribute="1" time="1" defaultMemberUniqueName="[DimDate].[Month_Short].[All]" allUniqueName="[DimDate].[Month_Short].[All]" dimensionUniqueName="[DimDate]" displayFolder="" count="2" memberValueDatatype="130" unbalanced="0"/>
    <cacheHierarchy uniqueName="[DimDate].[Day]" caption="Day" attribute="1" time="1" defaultMemberUniqueName="[DimDate].[Day].[All]" allUniqueName="[DimDate].[Day].[All]" dimensionUniqueName="[DimDate]" displayFolder="" count="2" memberValueDatatype="20" unbalanced="0"/>
    <cacheHierarchy uniqueName="[DimDate].[Day_Of_Week]" caption="Day_Of_Week" attribute="1" time="1" defaultMemberUniqueName="[DimDate].[Day_Of_Week].[All]" allUniqueName="[DimDate].[Day_Of_Week].[All]" dimensionUniqueName="[DimDate]" displayFolder="" count="2" memberValueDatatype="20" unbalanced="0"/>
    <cacheHierarchy uniqueName="[DimDate].[Day_Name]" caption="Day_Name" attribute="1" time="1" defaultMemberUniqueName="[DimDate].[Day_Name].[All]" allUniqueName="[DimDate].[Day_Name].[All]" dimensionUniqueName="[DimDate]" displayFolder="" count="2" memberValueDatatype="130" unbalanced="0"/>
    <cacheHierarchy uniqueName="[DimDate].[Is_Weekend]" caption="Is_Weekend" attribute="1" time="1" defaultMemberUniqueName="[DimDate].[Is_Weekend].[All]" allUniqueName="[DimDate].[Is_Weekend].[All]" dimensionUniqueName="[DimDate]" displayFolder="" count="2" memberValueDatatype="130" unbalanced="0"/>
    <cacheHierarchy uniqueName="[DimDate].[Year_Month_Sort]" caption="Year_Month_Sort" attribute="1" time="1" defaultMemberUniqueName="[DimDate].[Year_Month_Sort].[All]" allUniqueName="[DimDate].[Year_Month_Sort].[All]" dimensionUniqueName="[DimDate]" displayFolder="" count="2" memberValueDatatype="20" unbalanced="0"/>
    <cacheHierarchy uniqueName="[DimDepartment].[Department]" caption="Department" attribute="1" defaultMemberUniqueName="[DimDepartment].[Department].[All]" allUniqueName="[DimDepartment].[Department].[All]" dimensionUniqueName="[DimDepartment]" displayFolder="" count="2" memberValueDatatype="130" unbalanced="0"/>
    <cacheHierarchy uniqueName="[DimDepartment].[Target_Female_Ratio]" caption="Target_Female_Ratio" attribute="1" defaultMemberUniqueName="[DimDepartment].[Target_Female_Ratio].[All]" allUniqueName="[DimDepartment].[Target_Female_Ratio].[All]" dimensionUniqueName="[DimDepartment]" displayFolder="" count="2" memberValueDatatype="5" unbalanced="0"/>
    <cacheHierarchy uniqueName="[DimDepartment].[Executive_Sponsor]" caption="Executive_Sponsor" attribute="1" defaultMemberUniqueName="[DimDepartment].[Executive_Sponsor].[All]" allUniqueName="[DimDepartment].[Executive_Sponsor].[All]" dimensionUniqueName="[DimDepartment]" displayFolder="" count="2" memberValueDatatype="130" unbalanced="0"/>
    <cacheHierarchy uniqueName="[DimTopic].[Topic]" caption="Topic" attribute="1" defaultMemberUniqueName="[DimTopic].[Topic].[All]" allUniqueName="[DimTopic].[Topic].[All]" dimensionUniqueName="[DimTopic]" displayFolder="" count="2" memberValueDatatype="130" unbalanced="0"/>
    <cacheHierarchy uniqueName="[DimTopic].[SLA_Threshold_Sec]" caption="SLA_Threshold_Sec" attribute="1" defaultMemberUniqueName="[DimTopic].[SLA_Threshold_Sec].[All]" allUniqueName="[DimTopic].[SLA_Threshold_Sec].[All]" dimensionUniqueName="[DimTopic]" displayFolder="" count="2" memberValueDatatype="20" unbalanced="0"/>
    <cacheHierarchy uniqueName="[DimTopic].[Complexity_Weight]" caption="Complexity_Weight" attribute="1" defaultMemberUniqueName="[DimTopic].[Complexity_Weight].[All]" allUniqueName="[DimTopic].[Complexity_Weight].[All]" dimensionUniqueName="[DimTopic]" displayFolder="" count="2" memberValueDatatype="20" unbalanced="0"/>
    <cacheHierarchy uniqueName="[Fact_Calls].[Call_Id]" caption="Call_Id" attribute="1" defaultMemberUniqueName="[Fact_Calls].[Call_Id].[All]" allUniqueName="[Fact_Calls].[Call_Id].[All]" dimensionUniqueName="[Fact_Calls]" displayFolder="" count="2" memberValueDatatype="130" unbalanced="0"/>
    <cacheHierarchy uniqueName="[Fact_Calls].[Agent]" caption="Agent" attribute="1" defaultMemberUniqueName="[Fact_Calls].[Agent].[All]" allUniqueName="[Fact_Calls].[Agent].[All]" dimensionUniqueName="[Fact_Calls]" displayFolder="" count="2" memberValueDatatype="130" unbalanced="0"/>
    <cacheHierarchy uniqueName="[Fact_Calls].[Date]" caption="Date" attribute="1" time="1" defaultMemberUniqueName="[Fact_Calls].[Date].[All]" allUniqueName="[Fact_Calls].[Date].[All]" dimensionUniqueName="[Fact_Calls]" displayFolder="" count="2" memberValueDatatype="7" unbalanced="0"/>
    <cacheHierarchy uniqueName="[Fact_Calls].[Time]" caption="Time" attribute="1" time="1" defaultMemberUniqueName="[Fact_Calls].[Time].[All]" allUniqueName="[Fact_Calls].[Time].[All]" dimensionUniqueName="[Fact_Calls]" displayFolder="" count="2" memberValueDatatype="7" unbalanced="0"/>
    <cacheHierarchy uniqueName="[Fact_Calls].[Topic]" caption="Topic" attribute="1" defaultMemberUniqueName="[Fact_Calls].[Topic].[All]" allUniqueName="[Fact_Calls].[Topic].[All]" dimensionUniqueName="[Fact_Calls]" displayFolder="" count="2" memberValueDatatype="130" unbalanced="0"/>
    <cacheHierarchy uniqueName="[Fact_Calls].[Answered]" caption="Answered" attribute="1" defaultMemberUniqueName="[Fact_Calls].[Answered].[All]" allUniqueName="[Fact_Calls].[Answered].[All]" dimensionUniqueName="[Fact_Calls]" displayFolder="" count="2" memberValueDatatype="130" unbalanced="0"/>
    <cacheHierarchy uniqueName="[Fact_Calls].[Resolved]" caption="Resolved" attribute="1" defaultMemberUniqueName="[Fact_Calls].[Resolved].[All]" allUniqueName="[Fact_Calls].[Resolved].[All]" dimensionUniqueName="[Fact_Calls]" displayFolder="" count="2" memberValueDatatype="130" unbalanced="0"/>
    <cacheHierarchy uniqueName="[Fact_Calls].[Speed_Of_Answer_Sec]" caption="Speed_Of_Answer_Sec" attribute="1" defaultMemberUniqueName="[Fact_Calls].[Speed_Of_Answer_Sec].[All]" allUniqueName="[Fact_Calls].[Speed_Of_Answer_Sec].[All]" dimensionUniqueName="[Fact_Calls]" displayFolder="" count="2" memberValueDatatype="20" unbalanced="0"/>
    <cacheHierarchy uniqueName="[Fact_Calls].[AvgTalkDuration]" caption="AvgTalkDuration" attribute="1" time="1" defaultMemberUniqueName="[Fact_Calls].[AvgTalkDuration].[All]" allUniqueName="[Fact_Calls].[AvgTalkDuration].[All]" dimensionUniqueName="[Fact_Calls]" displayFolder="" count="2" memberValueDatatype="7" unbalanced="0"/>
    <cacheHierarchy uniqueName="[Fact_Calls].[Satisfaction_Rating]" caption="Satisfaction_Rating" attribute="1" defaultMemberUniqueName="[Fact_Calls].[Satisfaction_Rating].[All]" allUniqueName="[Fact_Calls].[Satisfaction_Rating].[All]" dimensionUniqueName="[Fact_Calls]" displayFolder="" count="2" memberValueDatatype="20" unbalanced="0"/>
    <cacheHierarchy uniqueName="[Fact_Calls].[Call_Hour]" caption="Call_Hour" attribute="1" defaultMemberUniqueName="[Fact_Calls].[Call_Hour].[All]" allUniqueName="[Fact_Calls].[Call_Hour].[All]" dimensionUniqueName="[Fact_Calls]" displayFolder="" count="2" memberValueDatatype="20" unbalanced="0"/>
    <cacheHierarchy uniqueName="[Fact_Calls].[Talk_Duration_Sec]" caption="Talk_Duration_Sec" attribute="1" defaultMemberUniqueName="[Fact_Calls].[Talk_Duration_Sec].[All]" allUniqueName="[Fact_Calls].[Talk_Duration_Sec].[All]" dimensionUniqueName="[Fact_Calls]" displayFolder="" count="2" memberValueDatatype="20" unbalanced="0"/>
    <cacheHierarchy uniqueName="[Fact_Churn].[customerID]" caption="customerID" attribute="1" defaultMemberUniqueName="[Fact_Churn].[customerID].[All]" allUniqueName="[Fact_Churn].[customerID].[All]" dimensionUniqueName="[Fact_Churn]" displayFolder="" count="2" memberValueDatatype="130" unbalanced="0"/>
    <cacheHierarchy uniqueName="[Fact_Churn].[gender]" caption="gender" attribute="1" defaultMemberUniqueName="[Fact_Churn].[gender].[All]" allUniqueName="[Fact_Churn].[gender].[All]" dimensionUniqueName="[Fact_Churn]" displayFolder="" count="2" memberValueDatatype="130" unbalanced="0"/>
    <cacheHierarchy uniqueName="[Fact_Churn].[SeniorCitizen]" caption="SeniorCitizen" attribute="1" defaultMemberUniqueName="[Fact_Churn].[SeniorCitizen].[All]" allUniqueName="[Fact_Churn].[SeniorCitizen].[All]" dimensionUniqueName="[Fact_Churn]" displayFolder="" count="2" memberValueDatatype="20" unbalanced="0"/>
    <cacheHierarchy uniqueName="[Fact_Churn].[Partner]" caption="Partner" attribute="1" defaultMemberUniqueName="[Fact_Churn].[Partner].[All]" allUniqueName="[Fact_Churn].[Partner].[All]" dimensionUniqueName="[Fact_Churn]" displayFolder="" count="2" memberValueDatatype="130" unbalanced="0"/>
    <cacheHierarchy uniqueName="[Fact_Churn].[Dependents]" caption="Dependents" attribute="1" defaultMemberUniqueName="[Fact_Churn].[Dependents].[All]" allUniqueName="[Fact_Churn].[Dependents].[All]" dimensionUniqueName="[Fact_Churn]" displayFolder="" count="2" memberValueDatatype="130" unbalanced="0"/>
    <cacheHierarchy uniqueName="[Fact_Churn].[tenure]" caption="tenure" attribute="1" defaultMemberUniqueName="[Fact_Churn].[tenure].[All]" allUniqueName="[Fact_Churn].[tenure].[All]" dimensionUniqueName="[Fact_Churn]" displayFolder="" count="2" memberValueDatatype="20" unbalanced="0"/>
    <cacheHierarchy uniqueName="[Fact_Churn].[PhoneService]" caption="PhoneService" attribute="1" defaultMemberUniqueName="[Fact_Churn].[PhoneService].[All]" allUniqueName="[Fact_Churn].[PhoneService].[All]" dimensionUniqueName="[Fact_Churn]" displayFolder="" count="2" memberValueDatatype="130" unbalanced="0"/>
    <cacheHierarchy uniqueName="[Fact_Churn].[MultipleLines]" caption="MultipleLines" attribute="1" defaultMemberUniqueName="[Fact_Churn].[MultipleLines].[All]" allUniqueName="[Fact_Churn].[MultipleLines].[All]" dimensionUniqueName="[Fact_Churn]" displayFolder="" count="2" memberValueDatatype="130" unbalanced="0"/>
    <cacheHierarchy uniqueName="[Fact_Churn].[InternetService]" caption="InternetService" attribute="1" defaultMemberUniqueName="[Fact_Churn].[InternetService].[All]" allUniqueName="[Fact_Churn].[InternetService].[All]" dimensionUniqueName="[Fact_Churn]" displayFolder="" count="2" memberValueDatatype="130" unbalanced="0"/>
    <cacheHierarchy uniqueName="[Fact_Churn].[OnlineSecurity]" caption="OnlineSecurity" attribute="1" defaultMemberUniqueName="[Fact_Churn].[OnlineSecurity].[All]" allUniqueName="[Fact_Churn].[OnlineSecurity].[All]" dimensionUniqueName="[Fact_Churn]" displayFolder="" count="2" memberValueDatatype="130" unbalanced="0"/>
    <cacheHierarchy uniqueName="[Fact_Churn].[OnlineBackup]" caption="OnlineBackup" attribute="1" defaultMemberUniqueName="[Fact_Churn].[OnlineBackup].[All]" allUniqueName="[Fact_Churn].[OnlineBackup].[All]" dimensionUniqueName="[Fact_Churn]" displayFolder="" count="2" memberValueDatatype="130" unbalanced="0"/>
    <cacheHierarchy uniqueName="[Fact_Churn].[DeviceProtection]" caption="DeviceProtection" attribute="1" defaultMemberUniqueName="[Fact_Churn].[DeviceProtection].[All]" allUniqueName="[Fact_Churn].[DeviceProtection].[All]" dimensionUniqueName="[Fact_Churn]" displayFolder="" count="2" memberValueDatatype="130" unbalanced="0"/>
    <cacheHierarchy uniqueName="[Fact_Churn].[TechSupport]" caption="TechSupport" attribute="1" defaultMemberUniqueName="[Fact_Churn].[TechSupport].[All]" allUniqueName="[Fact_Churn].[TechSupport].[All]" dimensionUniqueName="[Fact_Churn]" displayFolder="" count="2" memberValueDatatype="130" unbalanced="0"/>
    <cacheHierarchy uniqueName="[Fact_Churn].[StreamingTV]" caption="StreamingTV" attribute="1" defaultMemberUniqueName="[Fact_Churn].[StreamingTV].[All]" allUniqueName="[Fact_Churn].[StreamingTV].[All]" dimensionUniqueName="[Fact_Churn]" displayFolder="" count="2" memberValueDatatype="130" unbalanced="0"/>
    <cacheHierarchy uniqueName="[Fact_Churn].[StreamingMovies]" caption="StreamingMovies" attribute="1" defaultMemberUniqueName="[Fact_Churn].[StreamingMovies].[All]" allUniqueName="[Fact_Churn].[StreamingMovies].[All]" dimensionUniqueName="[Fact_Churn]" displayFolder="" count="2" memberValueDatatype="130" unbalanced="0"/>
    <cacheHierarchy uniqueName="[Fact_Churn].[Contract]" caption="Contract" attribute="1" defaultMemberUniqueName="[Fact_Churn].[Contract].[All]" allUniqueName="[Fact_Churn].[Contract].[All]" dimensionUniqueName="[Fact_Churn]" displayFolder="" count="2" memberValueDatatype="130" unbalanced="0"/>
    <cacheHierarchy uniqueName="[Fact_Churn].[PaperlessBilling]" caption="PaperlessBilling" attribute="1" defaultMemberUniqueName="[Fact_Churn].[PaperlessBilling].[All]" allUniqueName="[Fact_Churn].[PaperlessBilling].[All]" dimensionUniqueName="[Fact_Churn]" displayFolder="" count="2" memberValueDatatype="130" unbalanced="0"/>
    <cacheHierarchy uniqueName="[Fact_Churn].[PaymentMethod]" caption="PaymentMethod" attribute="1" defaultMemberUniqueName="[Fact_Churn].[PaymentMethod].[All]" allUniqueName="[Fact_Churn].[PaymentMethod].[All]" dimensionUniqueName="[Fact_Churn]" displayFolder="" count="2" memberValueDatatype="130" unbalanced="0"/>
    <cacheHierarchy uniqueName="[Fact_Churn].[MonthlyCharges]" caption="MonthlyCharges" attribute="1" defaultMemberUniqueName="[Fact_Churn].[MonthlyCharges].[All]" allUniqueName="[Fact_Churn].[MonthlyCharges].[All]" dimensionUniqueName="[Fact_Churn]" displayFolder="" count="2" memberValueDatatype="5" unbalanced="0"/>
    <cacheHierarchy uniqueName="[Fact_Churn].[TotalCharges]" caption="TotalCharges" attribute="1" defaultMemberUniqueName="[Fact_Churn].[TotalCharges].[All]" allUniqueName="[Fact_Churn].[TotalCharges].[All]" dimensionUniqueName="[Fact_Churn]" displayFolder="" count="2" memberValueDatatype="130" unbalanced="0"/>
    <cacheHierarchy uniqueName="[Fact_Churn].[numAdminTickets]" caption="numAdminTickets" attribute="1" defaultMemberUniqueName="[Fact_Churn].[numAdminTickets].[All]" allUniqueName="[Fact_Churn].[numAdminTickets].[All]" dimensionUniqueName="[Fact_Churn]" displayFolder="" count="2" memberValueDatatype="20" unbalanced="0"/>
    <cacheHierarchy uniqueName="[Fact_Churn].[numTechTickets]" caption="numTechTickets" attribute="1" defaultMemberUniqueName="[Fact_Churn].[numTechTickets].[All]" allUniqueName="[Fact_Churn].[numTechTickets].[All]" dimensionUniqueName="[Fact_Churn]" displayFolder="" count="2" memberValueDatatype="20" unbalanced="0"/>
    <cacheHierarchy uniqueName="[Fact_Churn].[Churn]" caption="Churn" attribute="1" defaultMemberUniqueName="[Fact_Churn].[Churn].[All]" allUniqueName="[Fact_Churn].[Churn].[All]" dimensionUniqueName="[Fact_Churn]" displayFolder="" count="2" memberValueDatatype="130" unbalanced="0"/>
    <cacheHierarchy uniqueName="[Fact_Churn].[Tenure_Cohort]" caption="Tenure_Cohort" attribute="1" defaultMemberUniqueName="[Fact_Churn].[Tenure_Cohort].[All]" allUniqueName="[Fact_Churn].[Tenure_Cohort].[All]" dimensionUniqueName="[Fact_Churn]" displayFolder="" count="2" memberValueDatatype="130" unbalanced="0"/>
    <cacheHierarchy uniqueName="[Fact_Churn].[Total_Service_Tickets]" caption="Total_Service_Tickets" attribute="1" defaultMemberUniqueName="[Fact_Churn].[Total_Service_Tickets].[All]" allUniqueName="[Fact_Churn].[Total_Service_Tickets].[All]" dimensionUniqueName="[Fact_Churn]" displayFolder="" count="2" memberValueDatatype="20" unbalanced="0"/>
    <cacheHierarchy uniqueName="[Fact_Employees].[Employee_ID]" caption="Employee_ID" attribute="1" defaultMemberUniqueName="[Fact_Employees].[Employee_ID].[All]" allUniqueName="[Fact_Employees].[Employee_ID].[All]" dimensionUniqueName="[Fact_Employees]" displayFolder="" count="2" memberValueDatatype="20" unbalanced="0"/>
    <cacheHierarchy uniqueName="[Fact_Employees].[Gender]" caption="Gender" attribute="1" defaultMemberUniqueName="[Fact_Employees].[Gender].[All]" allUniqueName="[Fact_Employees].[Gender].[All]" dimensionUniqueName="[Fact_Employees]" displayFolder="" count="2" memberValueDatatype="130" unbalanced="0"/>
    <cacheHierarchy uniqueName="[Fact_Employees].[Job_Level_After_Promotions]" caption="Job_Level_After_Promotions" attribute="1" defaultMemberUniqueName="[Fact_Employees].[Job_Level_After_Promotions].[All]" allUniqueName="[Fact_Employees].[Job_Level_After_Promotions].[All]" dimensionUniqueName="[Fact_Employees]" displayFolder="" count="2" memberValueDatatype="130" unbalanced="0"/>
    <cacheHierarchy uniqueName="[Fact_Employees].[New hire FY20?]" caption="New hire FY20?" attribute="1" defaultMemberUniqueName="[Fact_Employees].[New hire FY20?].[All]" allUniqueName="[Fact_Employees].[New hire FY20?].[All]" dimensionUniqueName="[Fact_Employees]" displayFolder="" count="2" memberValueDatatype="130" unbalanced="0"/>
    <cacheHierarchy uniqueName="[Fact_Employees].[FY20_Rating]" caption="FY20_Rating" attribute="1" defaultMemberUniqueName="[Fact_Employees].[FY20_Rating].[All]" allUniqueName="[Fact_Employees].[FY20_Rating].[All]" dimensionUniqueName="[Fact_Employees]" displayFolder="" count="2" memberValueDatatype="20" unbalanced="0"/>
    <cacheHierarchy uniqueName="[Fact_Employees].[Promoted_FY21]" caption="Promoted_FY21" attribute="1" defaultMemberUniqueName="[Fact_Employees].[Promoted_FY21].[All]" allUniqueName="[Fact_Employees].[Promoted_FY21].[All]" dimensionUniqueName="[Fact_Employees]" displayFolder="" count="2" memberValueDatatype="130" unbalanced="0"/>
    <cacheHierarchy uniqueName="[Fact_Employees].[In_Base_Group_Promotion]" caption="In_Base_Group_Promotion" attribute="1" defaultMemberUniqueName="[Fact_Employees].[In_Base_Group_Promotion].[All]" allUniqueName="[Fact_Employees].[In_Base_Group_Promotion].[All]" dimensionUniqueName="[Fact_Employees]" displayFolder="" count="2" memberValueDatatype="130" unbalanced="0"/>
    <cacheHierarchy uniqueName="[Fact_Employees].[Target hire balance]" caption="Target hire balance" attribute="1" defaultMemberUniqueName="[Fact_Employees].[Target hire balance].[All]" allUniqueName="[Fact_Employees].[Target hire balance].[All]" dimensionUniqueName="[Fact_Employees]" displayFolder="" count="2" memberValueDatatype="130" unbalanced="0"/>
    <cacheHierarchy uniqueName="[Fact_Employees].[FY20_Leaver]" caption="FY20_Leaver" attribute="1" defaultMemberUniqueName="[Fact_Employees].[FY20_Leaver].[All]" allUniqueName="[Fact_Employees].[FY20_Leaver].[All]" dimensionUniqueName="[Fact_Employees]" displayFolder="" count="2" memberValueDatatype="130" unbalanced="0"/>
    <cacheHierarchy uniqueName="[Fact_Employees].[In_Base_Group_Turnover]" caption="In_Base_Group_Turnover" attribute="1" defaultMemberUniqueName="[Fact_Employees].[In_Base_Group_Turnover].[All]" allUniqueName="[Fact_Employees].[In_Base_Group_Turnover].[All]" dimensionUniqueName="[Fact_Employees]" displayFolder="" count="2" memberValueDatatype="130" unbalanced="0"/>
    <cacheHierarchy uniqueName="[Fact_Employees].[Department]" caption="Department" attribute="1" defaultMemberUniqueName="[Fact_Employees].[Department].[All]" allUniqueName="[Fact_Employees].[Department].[All]" dimensionUniqueName="[Fact_Employees]" displayFolder="" count="2" memberValueDatatype="130" unbalanced="0"/>
    <cacheHierarchy uniqueName="[Fact_Employees].[Leaver FY]" caption="Leaver FY" attribute="1" defaultMemberUniqueName="[Fact_Employees].[Leaver FY].[All]" allUniqueName="[Fact_Employees].[Leaver FY].[All]" dimensionUniqueName="[Fact_Employees]" displayFolder="" count="2" memberValueDatatype="130" unbalanced="0"/>
    <cacheHierarchy uniqueName="[Fact_Employees].[Job Level after FY21 promotions]" caption="Job Level after FY21 promotions" attribute="1" defaultMemberUniqueName="[Fact_Employees].[Job Level after FY21 promotions].[All]" allUniqueName="[Fact_Employees].[Job Level after FY21 promotions].[All]" dimensionUniqueName="[Fact_Employees]" displayFolder="" count="2" memberValueDatatype="130" unbalanced="0"/>
    <cacheHierarchy uniqueName="[Fact_Employees].[Last Department in FY20]" caption="Last Department in FY20" attribute="1" defaultMemberUniqueName="[Fact_Employees].[Last Department in FY20].[All]" allUniqueName="[Fact_Employees].[Last Department in FY20].[All]" dimensionUniqueName="[Fact_Employees]" displayFolder="" count="2" memberValueDatatype="130" unbalanced="0"/>
    <cacheHierarchy uniqueName="[Fact_Employees].[FTE group]" caption="FTE group" attribute="1" defaultMemberUniqueName="[Fact_Employees].[FTE group].[All]" allUniqueName="[Fact_Employees].[FTE group].[All]" dimensionUniqueName="[Fact_Employees]" displayFolder="" count="2" memberValueDatatype="130" unbalanced="0"/>
    <cacheHierarchy uniqueName="[Fact_Employees].[Time type]" caption="Time type" attribute="1" defaultMemberUniqueName="[Fact_Employees].[Time type].[All]" allUniqueName="[Fact_Employees].[Time type].[All]" dimensionUniqueName="[Fact_Employees]" displayFolder="" count="2" memberValueDatatype="130" unbalanced="0"/>
    <cacheHierarchy uniqueName="[Fact_Employees].[Department &amp; JL group PRA status]" caption="Department &amp; JL group PRA status" attribute="1" defaultMemberUniqueName="[Fact_Employees].[Department &amp; JL group PRA status].[All]" allUniqueName="[Fact_Employees].[Department &amp; JL group PRA status].[All]" dimensionUniqueName="[Fact_Employees]" displayFolder="" count="2" memberValueDatatype="130" unbalanced="0"/>
    <cacheHierarchy uniqueName="[Fact_Employees].[Department &amp; JL group for PRA]" caption="Department &amp; JL group for PRA" attribute="1" defaultMemberUniqueName="[Fact_Employees].[Department &amp; JL group for PRA].[All]" allUniqueName="[Fact_Employees].[Department &amp; JL group for PRA].[All]" dimensionUniqueName="[Fact_Employees]" displayFolder="" count="2" memberValueDatatype="130" unbalanced="0"/>
    <cacheHierarchy uniqueName="[Fact_Employees].[Job Level group PRA status]" caption="Job Level group PRA status" attribute="1" defaultMemberUniqueName="[Fact_Employees].[Job Level group PRA status].[All]" allUniqueName="[Fact_Employees].[Job Level group PRA status].[All]" dimensionUniqueName="[Fact_Employees]" displayFolder="" count="2" memberValueDatatype="130" unbalanced="0"/>
    <cacheHierarchy uniqueName="[Fact_Employees].[Job Level group for PRA]" caption="Job Level group for PRA" attribute="1" defaultMemberUniqueName="[Fact_Employees].[Job Level group for PRA].[All]" allUniqueName="[Fact_Employees].[Job Level group for PRA].[All]" dimensionUniqueName="[Fact_Employees]" displayFolder="" count="2" memberValueDatatype="130" unbalanced="0"/>
    <cacheHierarchy uniqueName="[Fact_Employees].[Time in Job Level @01.07.2020]" caption="Time in Job Level @01.07.2020" attribute="1" defaultMemberUniqueName="[Fact_Employees].[Time in Job Level @01.07.2020].[All]" allUniqueName="[Fact_Employees].[Time in Job Level @01.07.2020].[All]" dimensionUniqueName="[Fact_Employees]" displayFolder="" count="2" memberValueDatatype="130" unbalanced="0"/>
    <cacheHierarchy uniqueName="[Fact_Employees].[Job_Level_Baseline]" caption="Job_Level_Baseline" attribute="1" defaultMemberUniqueName="[Fact_Employees].[Job_Level_Baseline].[All]" allUniqueName="[Fact_Employees].[Job_Level_Baseline].[All]" dimensionUniqueName="[Fact_Employees]" displayFolder="" count="2" memberValueDatatype="130" unbalanced="0"/>
    <cacheHierarchy uniqueName="[Fact_Employees].[Promotion in FY20?]" caption="Promotion in FY20?" attribute="1" defaultMemberUniqueName="[Fact_Employees].[Promotion in FY20?].[All]" allUniqueName="[Fact_Employees].[Promotion in FY20?].[All]" dimensionUniqueName="[Fact_Employees]" displayFolder="" count="2" memberValueDatatype="130" unbalanced="0"/>
    <cacheHierarchy uniqueName="[Fact_Employees].[FY19_Rating]" caption="FY19_Rating" attribute="1" defaultMemberUniqueName="[Fact_Employees].[FY19_Rating].[All]" allUniqueName="[Fact_Employees].[FY19_Rating].[All]" dimensionUniqueName="[Fact_Employees]" displayFolder="" count="2" memberValueDatatype="20" unbalanced="0"/>
    <cacheHierarchy uniqueName="[Fact_Employees].[Age_Group]" caption="Age_Group" attribute="1" defaultMemberUniqueName="[Fact_Employees].[Age_Group].[All]" allUniqueName="[Fact_Employees].[Age_Group].[All]" dimensionUniqueName="[Fact_Employees]" displayFolder="" count="2" memberValueDatatype="130" unbalanced="0"/>
    <cacheHierarchy uniqueName="[Fact_Employees].[Age @01.07.2020]" caption="Age @01.07.2020" attribute="1" defaultMemberUniqueName="[Fact_Employees].[Age @01.07.2020].[All]" allUniqueName="[Fact_Employees].[Age @01.07.2020].[All]" dimensionUniqueName="[Fact_Employees]" displayFolder="" count="2" memberValueDatatype="130" unbalanced="0"/>
    <cacheHierarchy uniqueName="[Fact_Employees].[Nationality]" caption="Nationality" attribute="1" defaultMemberUniqueName="[Fact_Employees].[Nationality].[All]" allUniqueName="[Fact_Employees].[Nationality].[All]" dimensionUniqueName="[Fact_Employees]" displayFolder="" count="2" memberValueDatatype="130" unbalanced="0"/>
    <cacheHierarchy uniqueName="[Fact_Employees].[Region group: nationality 1]" caption="Region group: nationality 1" attribute="1" defaultMemberUniqueName="[Fact_Employees].[Region group: nationality 1].[All]" allUniqueName="[Fact_Employees].[Region group: nationality 1].[All]" dimensionUniqueName="[Fact_Employees]" displayFolder="" count="2" memberValueDatatype="130" unbalanced="0"/>
    <cacheHierarchy uniqueName="[Fact_Employees].[Broad region group: nationality 1]" caption="Broad region group: nationality 1" attribute="1" defaultMemberUniqueName="[Fact_Employees].[Broad region group: nationality 1].[All]" allUniqueName="[Fact_Employees].[Broad region group: nationality 1].[All]" dimensionUniqueName="[Fact_Employees]" displayFolder="" count="2" memberValueDatatype="130" unbalanced="0"/>
    <cacheHierarchy uniqueName="[Fact_Employees].[Last hire date]" caption="Last hire date" attribute="1" defaultMemberUniqueName="[Fact_Employees].[Last hire date].[All]" allUniqueName="[Fact_Employees].[Last hire date].[All]" dimensionUniqueName="[Fact_Employees]" displayFolder="" count="2" memberValueDatatype="130" unbalanced="0"/>
    <cacheHierarchy uniqueName="[Fact_Employees].[Years since last hire]" caption="Years since last hire" attribute="1" defaultMemberUniqueName="[Fact_Employees].[Years since last hire].[All]" allUniqueName="[Fact_Employees].[Years since last hire].[All]" dimensionUniqueName="[Fact_Employees]" displayFolder="" count="2" memberValueDatatype="130" unbalanced="0"/>
    <cacheHierarchy uniqueName="[Fact_Employees].[Rand]" caption="Rand" attribute="1" defaultMemberUniqueName="[Fact_Employees].[Rand].[All]" allUniqueName="[Fact_Employees].[Rand].[All]" dimensionUniqueName="[Fact_Employees]" displayFolder="" count="2" memberValueDatatype="130" unbalanced="0"/>
    <cacheHierarchy uniqueName="[Fact_Employees].[Job_Level_Baseline_Rank]" caption="Job_Level_Baseline_Rank" attribute="1" defaultMemberUniqueName="[Fact_Employees].[Job_Level_Baseline_Rank].[All]" allUniqueName="[Fact_Employees].[Job_Level_Baseline_Rank].[All]" dimensionUniqueName="[Fact_Employees]" displayFolder="" count="2" memberValueDatatype="20" unbalanced="0"/>
    <cacheHierarchy uniqueName="[Fact_Employees].[Job_Level_After_Rank]" caption="Job_Level_After_Rank" attribute="1" defaultMemberUniqueName="[Fact_Employees].[Job_Level_After_Rank].[All]" allUniqueName="[Fact_Employees].[Job_Level_After_Rank].[All]" dimensionUniqueName="[Fact_Employees]" displayFolder="" count="2" memberValueDatatype="20" unbalanced="0"/>
    <cacheHierarchy uniqueName="[Fact_Employees].[Grade_Change_Delta]" caption="Grade_Change_Delta" attribute="1" defaultMemberUniqueName="[Fact_Employees].[Grade_Change_Delta].[All]" allUniqueName="[Fact_Employees].[Grade_Change_Delta].[All]" dimensionUniqueName="[Fact_Employees]" displayFolder="" count="2" memberValueDatatype="20" unbalanced="0"/>
    <cacheHierarchy uniqueName="[Fact_Employees].[Executive_Tier]" caption="Executive_Tier" attribute="1" defaultMemberUniqueName="[Fact_Employees].[Executive_Tier].[All]" allUniqueName="[Fact_Employees].[Executive_Tier].[All]" dimensionUniqueName="[Fact_Employees]" displayFolder="" count="2" memberValueDatatype="130" unbalanced="0"/>
    <cacheHierarchy uniqueName="[Measures]" caption="Measures" attribute="1" keyAttribute="1" defaultMemberUniqueName="[Measures].[__No measures defined]" dimensionUniqueName="[Measures]" displayFolder="" measures="1" count="1" memberValueDatatype="130" unbalanced="0">
      <fieldsUsage count="1">
        <fieldUsage x="0"/>
      </fieldsUsage>
    </cacheHierarchy>
    <cacheHierarchy uniqueName="[Measures].[Total Demand]" caption="Total Demand" measure="1" displayFolder="" measureGroup="_Measures" count="0"/>
    <cacheHierarchy uniqueName="[Measures].[Abandoned Calls]" caption="Abandoned Calls" measure="1" displayFolder="" measureGroup="_Measures" count="0"/>
    <cacheHierarchy uniqueName="[Measures].[Answered Calls]" caption="Answered Calls" measure="1" displayFolder="" measureGroup="_Measures" count="0"/>
    <cacheHierarchy uniqueName="[Measures].[Answer Rate %]" caption="Answer Rate %" measure="1" displayFolder="" measureGroup="_Measures" count="0"/>
    <cacheHierarchy uniqueName="[Measures].[Abandonment Rate %]" caption="Abandonment Rate %" measure="1" displayFolder="" measureGroup="_Measures" count="0"/>
    <cacheHierarchy uniqueName="[Measures].[Resolved Calls]" caption="Resolved Calls" measure="1" displayFolder="" measureGroup="_Measures" count="0"/>
    <cacheHierarchy uniqueName="[Measures].[First Contact Resolution %]" caption="First Contact Resolution %" measure="1" displayFolder="" measureGroup="_Measures" count="0"/>
    <cacheHierarchy uniqueName="[Measures].[Gross Resolution %]" caption="Gross Resolution %" measure="1" displayFolder="" measureGroup="_Measures" count="0"/>
    <cacheHierarchy uniqueName="[Measures].[Average Speed of Answer (s)]" caption="Average Speed of Answer (s)" measure="1" displayFolder="" measureGroup="_Measures" count="0"/>
    <cacheHierarchy uniqueName="[Measures].[Average Handle Time (s)]" caption="Average Handle Time (s)" measure="1" displayFolder="" measureGroup="_Measures" count="0"/>
    <cacheHierarchy uniqueName="[Measures].[Average CSAT]" caption="Average CSAT" measure="1" displayFolder="" measureGroup="_Measures" count="0"/>
    <cacheHierarchy uniqueName="[Measures].[Positive CSAT %]" caption="Positive CSAT %" measure="1" displayFolder="" measureGroup="_Measures" count="0"/>
    <cacheHierarchy uniqueName="[Measures].[Total Customers]" caption="Total Customers" measure="1" displayFolder="" measureGroup="_Measures" count="0"/>
    <cacheHierarchy uniqueName="[Measures].[Churn Rate %]" caption="Churn Rate %" measure="1" displayFolder="" measureGroup="_Measures" count="0"/>
    <cacheHierarchy uniqueName="[Measures].[Total Monthly Charges]" caption="Total Monthly Charges" measure="1" displayFolder="" measureGroup="_Measures" count="0"/>
    <cacheHierarchy uniqueName="[Measures].[At-Risk MRR]" caption="At-Risk MRR" measure="1" displayFolder="" measureGroup="_Measures" count="0"/>
    <cacheHierarchy uniqueName="[Measures].[Financial Churn Rate %]" caption="Financial Churn Rate %" measure="1" displayFolder="" measureGroup="_Measures" count="0"/>
    <cacheHierarchy uniqueName="[Measures].[Avg Monthly Ticket]" caption="Avg Monthly Ticket" measure="1" displayFolder="" measureGroup="_Measures" count="0"/>
    <cacheHierarchy uniqueName="[Measures].[Total Lifetime Charges]" caption="Total Lifetime Charges" measure="1" displayFolder="" measureGroup="_Measures" count="0"/>
    <cacheHierarchy uniqueName="[Measures].[Avg Tenure Months]" caption="Avg Tenure Months" measure="1" displayFolder="" measureGroup="_Measures" count="0"/>
    <cacheHierarchy uniqueName="[Measures].[Avg Tech Tickets per Customer]" caption="Avg Tech Tickets per Customer" measure="1" displayFolder="" measureGroup="_Measures" count="0"/>
    <cacheHierarchy uniqueName="[Measures].[Avg Admin Tickets per Customer]" caption="Avg Admin Tickets per Customer" measure="1" displayFolder="" measureGroup="_Measures" count="0"/>
    <cacheHierarchy uniqueName="[Measures].[Avg Service Tickets]" caption="Avg Service Tickets" measure="1" displayFolder="" measureGroup="_Measures" count="0"/>
    <cacheHierarchy uniqueName="[Measures].[Contract M2M Churn Rate %]" caption="Contract M2M Churn Rate %" measure="1" displayFolder="" measureGroup="_Measures" count="0"/>
    <cacheHierarchy uniqueName="[Measures].[Total Employees]" caption="Total Employees" measure="1" displayFolder="" measureGroup="_Measures" count="0"/>
    <cacheHierarchy uniqueName="[Measures].[Female Count]" caption="Female Count" measure="1" displayFolder="" measureGroup="_Measures" count="0"/>
    <cacheHierarchy uniqueName="[Measures].[Male Count]" caption="Male Count" measure="1" displayFolder="" measureGroup="_Measures" count="0"/>
    <cacheHierarchy uniqueName="[Measures].[Female Representation %]" caption="Female Representation %" measure="1" displayFolder="" measureGroup="_Measures" count="0"/>
    <cacheHierarchy uniqueName="[Measures].[Total Promotions FY21]" caption="Total Promotions FY21" measure="1" displayFolder="" measureGroup="_Measures" count="0"/>
    <cacheHierarchy uniqueName="[Measures].[Overall Promotion Rate %]" caption="Overall Promotion Rate %" measure="1" displayFolder="" measureGroup="_Measures" count="0"/>
    <cacheHierarchy uniqueName="[Measures].[Female Promoted FY21]" caption="Female Promoted FY21" measure="1" displayFolder="" measureGroup="_Measures" count="0"/>
    <cacheHierarchy uniqueName="[Measures].[Male Promoted FY21]" caption="Male Promoted FY21" measure="1" displayFolder="" measureGroup="_Measures" count="0"/>
    <cacheHierarchy uniqueName="[Measures].[Female Promotion %]" caption="Female Promotion %" measure="1" displayFolder="" measureGroup="_Measures" count="0"/>
    <cacheHierarchy uniqueName="[Measures].[Female Promotion Rate %]" caption="Female Promotion Rate %" measure="1" displayFolder="" measureGroup="_Measures" count="0"/>
    <cacheHierarchy uniqueName="[Measures].[Male Promotion Rate %]" caption="Male Promotion Rate %" measure="1" displayFolder="" measureGroup="_Measures" count="0"/>
    <cacheHierarchy uniqueName="[Measures].[Promotion Equity Index]" caption="Promotion Equity Index" measure="1" displayFolder="" measureGroup="_Measures" count="0"/>
    <cacheHierarchy uniqueName="[Measures].[Turnover Count FY20]" caption="Turnover Count FY20" measure="1" displayFolder="" measureGroup="_Measures" count="0"/>
    <cacheHierarchy uniqueName="[Measures].[Turnover Rate %]" caption="Turnover Rate %" measure="1" displayFolder="" measureGroup="_Measures" count="0"/>
    <cacheHierarchy uniqueName="[Measures].[Executive Female Share %]" caption="Executive Female Share %" measure="1" displayFolder="" measureGroup="_Measures" count="0"/>
    <cacheHierarchy uniqueName="[Measures].[Calls MTD]" caption="Calls MTD" measure="1" displayFolder="" measureGroup="_Measures" count="0"/>
    <cacheHierarchy uniqueName="[Measures].[Calls QTD]" caption="Calls QTD" measure="1" displayFolder="" measureGroup="_Measures" count="0"/>
    <cacheHierarchy uniqueName="[Measures].[Calls Prior Month]" caption="Calls Prior Month" measure="1" displayFolder="" measureGroup="_Measures" count="0"/>
    <cacheHierarchy uniqueName="[Measures].[Calls MoM Growth %]" caption="Calls MoM Growth %" measure="1" displayFolder="" measureGroup="_Measures" count="0"/>
    <cacheHierarchy uniqueName="[Measures].[Calls 7D Moving Avg]" caption="Calls 7D Moving Avg" measure="1" displayFolder="" measureGroup="_Measures" count="0"/>
    <cacheHierarchy uniqueName="[Measures].[Total Calls]" caption="Total Calls" measure="1" displayFolder="" measureGroup="_Measures" count="0"/>
    <cacheHierarchy uniqueName="[Measures].[Total Inbound Calls]" caption="Total Inbound Calls" measure="1" displayFolder="" measureGroup="_Measures" count="0"/>
    <cacheHierarchy uniqueName="[Measures].[Calls Resolved]" caption="Calls Resolved" measure="1" displayFolder="" measureGroup="_Measures" count="0"/>
    <cacheHierarchy uniqueName="[Measures].[Avg Speed of Answer]" caption="Avg Speed of Answer" measure="1" displayFolder="" measureGroup="_Measures" count="0"/>
    <cacheHierarchy uniqueName="[Measures].[Avg Speed of Answer (Sec)]" caption="Avg Speed of Answer (Sec)" measure="1" displayFolder="" measureGroup="_Measures" count="0"/>
    <cacheHierarchy uniqueName="[Measures].[Avg Satisfaction Rating]" caption="Avg Satisfaction Rating" measure="1" displayFolder="" measureGroup="_Measures" count="0"/>
    <cacheHierarchy uniqueName="[Measures].[Avg CSAT Rating]" caption="Avg CSAT Rating" measure="1" displayFolder="" measureGroup="_Measures" count="0"/>
    <cacheHierarchy uniqueName="[Measures].[Avg Handling Time (Sec)]" caption="Avg Handling Time (Sec)" measure="1" displayFolder="" measureGroup="_Measures" count="0"/>
    <cacheHierarchy uniqueName="[Measures].[Total Revenue at Risk]" caption="Total Revenue at Risk" measure="1" displayFolder="" measureGroup="_Measures" count="0"/>
    <cacheHierarchy uniqueName="[Measures].[Churned Monthly Charges]" caption="Churned Monthly Charges" measure="1" displayFolder="" measureGroup="_Measures" count="0"/>
    <cacheHierarchy uniqueName="[Measures].[Tech Tickets per Customer]" caption="Tech Tickets per Customer" measure="1" displayFolder="" measureGroup="_Measures" count="0"/>
    <cacheHierarchy uniqueName="[Measures].[Male Employees]" caption="Male Employees" measure="1" displayFolder="" measureGroup="_Measures" count="0"/>
    <cacheHierarchy uniqueName="[Measures].[Female Headcount Share %]" caption="Female Headcount Share %" measure="1" displayFolder="" measureGroup="_Measures" count="0"/>
    <cacheHierarchy uniqueName="[Measures].[% Female Representation]" caption="% Female Representation" measure="1" displayFolder="" measureGroup="_Measures" count="0"/>
    <cacheHierarchy uniqueName="[Measures].[Female Promotion Share %]" caption="Female Promotion Share %" measure="1" displayFolder="" measureGroup="_Measures" count="0"/>
    <cacheHierarchy uniqueName="[Measures].[Broken Rung Gap]" caption="Broken Rung Gap" measure="1" displayFolder="" measureGroup="_Measures" count="0"/>
    <cacheHierarchy uniqueName="[Measures].[Time in Grade Gap]" caption="Time in Grade Gap" measure="1" displayFolder="" measureGroup="_Measures" count="0"/>
    <cacheHierarchy uniqueName="[Measures].[FY20 Leavers]" caption="FY20 Leavers" measure="1" displayFolder="" measureGroup="_Measures" count="0"/>
    <cacheHierarchy uniqueName="[Measures].[Churned Customers]" caption="Churned Customers" measure="1" displayFolder="" measureGroup="_Measures" count="0"/>
    <cacheHierarchy uniqueName="[Measures].[Retained Customers]" caption="Retained Customers" measure="1" displayFolder="" measureGroup="_Measures" count="0"/>
    <cacheHierarchy uniqueName="[Measures].[Calls Answered]" caption="Calls Answered" measure="1" displayFolder="" measureGroup="_Measures" count="0"/>
    <cacheHierarchy uniqueName="[Measures].[Total Headcount]" caption="Total Headcount" measure="1" displayFolder="" measureGroup="_Measures" count="0"/>
    <cacheHierarchy uniqueName="[Measures].[Female Employees]" caption="Female Employees" measure="1" displayFolder="" measureGroup="_Measures" count="0"/>
    <cacheHierarchy uniqueName="[Measures].[__XL_Count DimAgent]" caption="__XL_Count DimAgent" measure="1" displayFolder="" measureGroup="DimAgent" count="0" hidden="1"/>
    <cacheHierarchy uniqueName="[Measures].[__XL_Count DimTopic]" caption="__XL_Count DimTopic" measure="1" displayFolder="" measureGroup="DimTopic" count="0" hidden="1"/>
    <cacheHierarchy uniqueName="[Measures].[__XL_Count Fact_Employees]" caption="__XL_Count Fact_Employees" measure="1" displayFolder="" measureGroup="Fact_Employees" count="0" hidden="1"/>
    <cacheHierarchy uniqueName="[Measures].[__XL_Count DimDepartment]" caption="__XL_Count DimDepartment" measure="1" displayFolder="" measureGroup="DimDepartment" count="0" hidden="1"/>
    <cacheHierarchy uniqueName="[Measures].[__XL_Count DimContract]" caption="__XL_Count DimContract" measure="1" displayFolder="" measureGroup="DimContract" count="0" hidden="1"/>
    <cacheHierarchy uniqueName="[Measures].[__XL_Count Fact_Calls]" caption="__XL_Count Fact_Calls" measure="1" displayFolder="" measureGroup="Fact_Calls" count="0" hidden="1"/>
    <cacheHierarchy uniqueName="[Measures].[__XL_Count Fact_Churn]" caption="__XL_Count Fact_Churn" measure="1" displayFolder="" measureGroup="Fact_Churn" count="0" hidden="1"/>
    <cacheHierarchy uniqueName="[Measures].[__XL_Count Dim_EmployeeCensus]" caption="__XL_Count Dim_EmployeeCensus" measure="1" displayFolder="" measureGroup="Dim_EmployeeCensus" count="0" hidden="1"/>
    <cacheHierarchy uniqueName="[Measures].[__XL_Count Dim_CareerLadder]" caption="__XL_Count Dim_CareerLadder" measure="1" displayFolder="" measureGroup="Dim_CareerLadder" count="0" hidden="1"/>
    <cacheHierarchy uniqueName="[Measures].[__XL_Count Dim_NationalityCensus]" caption="__XL_Count Dim_NationalityCensus" measure="1" displayFolder="" measureGroup="Dim_NationalityCensus" count="0" hidden="1"/>
    <cacheHierarchy uniqueName="[Measures].[__XL_Count Dim_PRA_Equity]" caption="__XL_Count Dim_PRA_Equity" measure="1" displayFolder="" measureGroup="Dim_PRA_Equity" count="0" hidden="1"/>
    <cacheHierarchy uniqueName="[Measures].[__XL_Count DimDate]" caption="__XL_Count DimDate" measure="1" displayFolder="" measureGroup="DimDate" count="0" hidden="1"/>
    <cacheHierarchy uniqueName="[Measures].[__XL_Count A]" caption="__XL_Count A" measure="1" displayFolder="" measureGroup="_Measures" count="0" hidden="1"/>
    <cacheHierarchy uniqueName="[Measures].[__No measures defined]" caption="__No measures defined" measure="1" displayFolder="" count="0" hidden="1"/>
  </cacheHierarchies>
  <kpis count="0"/>
  <tupleCache>
    <entries count="15">
      <n v="9.4E-2" in="0">
        <tpls c="1">
          <tpl fld="0" item="0"/>
        </tpls>
      </n>
      <n v="0.26536987079369589" in="0">
        <tpls c="1">
          <tpl fld="0" item="1"/>
        </tpls>
      </n>
      <n v="0.35294117647058826" in="0">
        <tpls c="1">
          <tpl fld="0" item="2"/>
        </tpls>
      </n>
      <n v="7043" in="1">
        <tpls c="1">
          <tpl fld="0" item="3"/>
        </tpls>
      </n>
      <n v="5000" in="2">
        <tpls c="1">
          <tpl fld="0" item="4"/>
        </tpls>
      </n>
      <n v="0.14285714285714285" in="0">
        <tpls c="1">
          <tpl fld="0" item="5"/>
        </tpls>
      </n>
      <n v="3.4035520473606313" in="3">
        <tpls c="1">
          <tpl fld="0" item="6"/>
        </tpls>
      </n>
      <n v="0.41" in="0">
        <tpls c="1">
          <tpl fld="0" item="7"/>
        </tpls>
      </n>
      <n v="67.520720276270353" in="3">
        <tpls c="1">
          <tpl fld="0" item="8"/>
        </tpls>
      </n>
      <n v="500" in="1">
        <tpls c="1">
          <tpl fld="0" item="9"/>
        </tpls>
      </n>
      <n v="0.18920000000000001" in="4">
        <tpls c="1">
          <tpl fld="0" item="10"/>
        </tpls>
      </n>
      <n v="0.41956552605423825" in="1">
        <tpls c="1">
          <tpl fld="0" item="11"/>
        </tpls>
      </n>
      <n v="0.81079999999999997" in="4">
        <tpls c="1">
          <tpl fld="0" item="12"/>
        </tpls>
      </n>
      <n v="0.42709677419354841" in="0">
        <tpls c="1">
          <tpl fld="0" item="13"/>
        </tpls>
      </n>
      <n v="139130.85" in="5">
        <tpls c="1">
          <tpl fld="0" item="14"/>
        </tpls>
      </n>
    </entries>
    <queryCache count="15">
      <query mdx="[Measures].[Turnover Rate %]">
        <tpls c="1">
          <tpl fld="0" item="0"/>
        </tpls>
      </query>
      <query mdx="[Measures].[Churn Rate %]">
        <tpls c="1">
          <tpl fld="0" item="1"/>
        </tpls>
      </query>
      <query mdx="[Measures].[Female Promotion %]">
        <tpls c="1">
          <tpl fld="0" item="2"/>
        </tpls>
      </query>
      <query mdx="[Measures].[Total Customers]">
        <tpls c="1">
          <tpl fld="0" item="3"/>
        </tpls>
      </query>
      <query mdx="[Measures].[Total Demand]">
        <tpls c="1">
          <tpl fld="0" item="4"/>
        </tpls>
      </query>
      <query mdx="[Measures].[Executive Female Share %]">
        <tpls c="1">
          <tpl fld="0" item="5"/>
        </tpls>
      </query>
      <query mdx="[Measures].[Average CSAT]">
        <tpls c="1">
          <tpl fld="0" item="6"/>
        </tpls>
      </query>
      <query mdx="[Measures].[Female Representation %]">
        <tpls c="1">
          <tpl fld="0" item="7"/>
        </tpls>
      </query>
      <query mdx="[Measures].[Average Speed of Answer (s)]">
        <tpls c="1">
          <tpl fld="0" item="8"/>
        </tpls>
      </query>
      <query mdx="[Measures].[Total Employees]">
        <tpls c="1">
          <tpl fld="0" item="9"/>
        </tpls>
      </query>
      <query mdx="[Measures].[Abandonment Rate %]">
        <tpls c="1">
          <tpl fld="0" item="10"/>
        </tpls>
      </query>
      <query mdx="[Measures].[Avg Tech Tickets per Customer]">
        <tpls c="1">
          <tpl fld="0" item="11"/>
        </tpls>
      </query>
      <query mdx="[Measures].[Answer Rate %]">
        <tpls c="1">
          <tpl fld="0" item="12"/>
        </tpls>
      </query>
      <query mdx="[Measures].[Contract M2M Churn Rate %]">
        <tpls c="1">
          <tpl fld="0" item="13"/>
        </tpls>
      </query>
      <query mdx="[Measures].[At-Risk MRR]">
        <tpls c="1">
          <tpl fld="0" item="14"/>
        </tpls>
      </query>
    </queryCache>
    <serverFormats count="6">
      <serverFormat format="0%;-0%;0%"/>
      <serverFormat format="0"/>
      <serverFormat format="#,0"/>
      <serverFormat format="0.00"/>
      <serverFormat format="0.00%;-0.00%;0.00%"/>
      <serverFormat format="#,0 &quot;AED&quot;;-#,0 &quot;AED&quot;;#,0 &quot;AED&quot;"/>
    </serverFormats>
  </tupleCache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Sohila" refreshedDate="46298.728921296293" createdVersion="6" refreshedVersion="8" minRefreshableVersion="3" recordCount="0" supportSubquery="1" supportAdvancedDrill="1" xr:uid="{F29F552C-C5E8-4992-8EC0-BAA360F70122}">
  <cacheSource type="external" connectionId="17"/>
  <cacheFields count="6">
    <cacheField name="[DimAgent].[Agent].[Agent]" caption="Agent" numFmtId="0" hierarchy="24" level="1">
      <sharedItems count="8">
        <s v="Becky"/>
        <s v="Dan"/>
        <s v="Diane"/>
        <s v="Greg"/>
        <s v="Jim"/>
        <s v="Joe"/>
        <s v="Martha"/>
        <s v="Stewart"/>
      </sharedItems>
    </cacheField>
    <cacheField name="[Measures].[Total Calls]" caption="Total Calls" numFmtId="0" hierarchy="165" level="32767"/>
    <cacheField name="[Measures].[Answer Rate %]" caption="Answer Rate %" numFmtId="0" hierarchy="124" level="32767"/>
    <cacheField name="[Measures].[First Contact Resolution %]" caption="First Contact Resolution %" numFmtId="0" hierarchy="127" level="32767"/>
    <cacheField name="[Measures].[Average Speed of Answer (s)]" caption="Average Speed of Answer (s)" numFmtId="0" hierarchy="129" level="32767"/>
    <cacheField name="[Measures].[Average CSAT]" caption="Average CSAT" numFmtId="0" hierarchy="131" level="32767"/>
  </cacheFields>
  <cacheHierarchies count="202">
    <cacheHierarchy uniqueName="[_Measures].[Column]" caption="Column" attribute="1" defaultMemberUniqueName="[_Measures].[Column].[All]" allUniqueName="[_Measures].[Column].[All]" dimensionUniqueName="[_Measures]" displayFolder="" count="0" memberValueDatatype="130" unbalanced="0"/>
    <cacheHierarchy uniqueName="[Dim_CareerLadder].[Base_Job_Level]" caption="Base_Job_Level" attribute="1" defaultMemberUniqueName="[Dim_CareerLadder].[Base_Job_Level].[All]" allUniqueName="[Dim_CareerLadder].[Base_Job_Level].[All]" dimensionUniqueName="[Dim_CareerLadder]" displayFolder="" count="0" memberValueDatatype="130" unbalanced="0"/>
    <cacheHierarchy uniqueName="[Dim_CareerLadder].[Target_Promotion_Level]" caption="Target_Promotion_Level" attribute="1" defaultMemberUniqueName="[Dim_CareerLadder].[Target_Promotion_Level].[All]" allUniqueName="[Dim_CareerLadder].[Target_Promotion_Level].[All]" dimensionUniqueName="[Dim_CareerLadder]" displayFolder="" count="0" memberValueDatatype="130" unbalanced="0"/>
    <cacheHierarchy uniqueName="[Dim_EmployeeCensus].[Employee ID]" caption="Employee ID" attribute="1" defaultMemberUniqueName="[Dim_EmployeeCensus].[Employee ID].[All]" allUniqueName="[Dim_EmployeeCensus].[Employee ID].[All]" dimensionUniqueName="[Dim_EmployeeCensus]" displayFolder="" count="0" memberValueDatatype="20" unbalanced="0"/>
    <cacheHierarchy uniqueName="[Dim_EmployeeCensus].[Gender]" caption="Gender" attribute="1" defaultMemberUniqueName="[Dim_EmployeeCensus].[Gender].[All]" allUniqueName="[Dim_EmployeeCensus].[Gender].[All]" dimensionUniqueName="[Dim_EmployeeCensus]" displayFolder="" count="0" memberValueDatatype="130" unbalanced="0"/>
    <cacheHierarchy uniqueName="[Dim_EmployeeCensus].[Grade]" caption="Grade" attribute="1" defaultMemberUniqueName="[Dim_EmployeeCensus].[Grade].[All]" allUniqueName="[Dim_EmployeeCensus].[Grade].[All]" dimensionUniqueName="[Dim_EmployeeCensus]" displayFolder="" count="0" memberValueDatatype="130" unbalanced="0"/>
    <cacheHierarchy uniqueName="[Dim_EmployeeCensus].[Function]" caption="Function" attribute="1" defaultMemberUniqueName="[Dim_EmployeeCensus].[Function].[All]" allUniqueName="[Dim_EmployeeCensus].[Function].[All]" dimensionUniqueName="[Dim_EmployeeCensus]" displayFolder="" count="0" memberValueDatatype="130" unbalanced="0"/>
    <cacheHierarchy uniqueName="[Dim_EmployeeCensus].[OC_Rate]" caption="OC_Rate" attribute="1" defaultMemberUniqueName="[Dim_EmployeeCensus].[OC_Rate].[All]" allUniqueName="[Dim_EmployeeCensus].[OC_Rate].[All]" dimensionUniqueName="[Dim_EmployeeCensus]" displayFolder="" count="0" memberValueDatatype="20" unbalanced="0"/>
    <cacheHierarchy uniqueName="[Dim_EmployeeCensus].[Perform]" caption="Perform" attribute="1" defaultMemberUniqueName="[Dim_EmployeeCensus].[Perform].[All]" allUniqueName="[Dim_EmployeeCensus].[Perform].[All]" dimensionUniqueName="[Dim_EmployeeCensus]" displayFolder="" count="0" memberValueDatatype="20" unbalanced="0"/>
    <cacheHierarchy uniqueName="[Dim_EmployeeCensus].[Y_Grade]" caption="Y_Grade" attribute="1" defaultMemberUniqueName="[Dim_EmployeeCensus].[Y_Grade].[All]" allUniqueName="[Dim_EmployeeCensus].[Y_Grade].[All]" dimensionUniqueName="[Dim_EmployeeCensus]" displayFolder="" count="0" memberValueDatatype="20" unbalanced="0"/>
    <cacheHierarchy uniqueName="[Dim_EmployeeCensus].[Age]" caption="Age" attribute="1" defaultMemberUniqueName="[Dim_EmployeeCensus].[Age].[All]" allUniqueName="[Dim_EmployeeCensus].[Age].[All]" dimensionUniqueName="[Dim_EmployeeCensus]" displayFolder="" count="0" memberValueDatatype="20" unbalanced="0"/>
    <cacheHierarchy uniqueName="[Dim_EmployeeCensus].[Y_Service]" caption="Y_Service" attribute="1" defaultMemberUniqueName="[Dim_EmployeeCensus].[Y_Service].[All]" allUniqueName="[Dim_EmployeeCensus].[Y_Service].[All]" dimensionUniqueName="[Dim_EmployeeCensus]" displayFolder="" count="0" memberValueDatatype="20" unbalanced="0"/>
    <cacheHierarchy uniqueName="[Dim_EmployeeCensus].[Nationality]" caption="Nationality" attribute="1" defaultMemberUniqueName="[Dim_EmployeeCensus].[Nationality].[All]" allUniqueName="[Dim_EmployeeCensus].[Nationality].[All]" dimensionUniqueName="[Dim_EmployeeCensus]" displayFolder="" count="0" memberValueDatatype="130" unbalanced="0"/>
    <cacheHierarchy uniqueName="[Dim_EmployeeCensus].[Rank 2]" caption="Rank 2" attribute="1" defaultMemberUniqueName="[Dim_EmployeeCensus].[Rank 2].[All]" allUniqueName="[Dim_EmployeeCensus].[Rank 2].[All]" dimensionUniqueName="[Dim_EmployeeCensus]" displayFolder="" count="0" memberValueDatatype="20" unbalanced="0"/>
    <cacheHierarchy uniqueName="[Dim_NationalityCensus].[Country_ID]" caption="Country_ID" attribute="1" defaultMemberUniqueName="[Dim_NationalityCensus].[Country_ID].[All]" allUniqueName="[Dim_NationalityCensus].[Country_ID].[All]" dimensionUniqueName="[Dim_NationalityCensus]" displayFolder="" count="0" memberValueDatatype="20" unbalanced="0"/>
    <cacheHierarchy uniqueName="[Dim_NationalityCensus].[Nationality]" caption="Nationality" attribute="1" defaultMemberUniqueName="[Dim_NationalityCensus].[Nationality].[All]" allUniqueName="[Dim_NationalityCensus].[Nationality].[All]" dimensionUniqueName="[Dim_NationalityCensus]" displayFolder="" count="0" memberValueDatatype="130" unbalanced="0"/>
    <cacheHierarchy uniqueName="[Dim_NationalityCensus].[Employee_Count]" caption="Employee_Count" attribute="1" defaultMemberUniqueName="[Dim_NationalityCensus].[Employee_Count].[All]" allUniqueName="[Dim_NationalityCensus].[Employee_Count].[All]" dimensionUniqueName="[Dim_NationalityCensus]" displayFolder="" count="0" memberValueDatatype="20" unbalanced="0"/>
    <cacheHierarchy uniqueName="[Dim_PRA_Equity].[Department]" caption="Department" attribute="1" defaultMemberUniqueName="[Dim_PRA_Equity].[Department].[All]" allUniqueName="[Dim_PRA_Equity].[Department].[All]" dimensionUniqueName="[Dim_PRA_Equity]" displayFolder="" count="0" memberValueDatatype="130" unbalanced="0"/>
    <cacheHierarchy uniqueName="[Dim_PRA_Equity].[Grade_1_Executive]" caption="Grade_1_Executive" attribute="1" defaultMemberUniqueName="[Dim_PRA_Equity].[Grade_1_Executive].[All]" allUniqueName="[Dim_PRA_Equity].[Grade_1_Executive].[All]" dimensionUniqueName="[Dim_PRA_Equity]" displayFolder="" count="0" memberValueDatatype="20" unbalanced="0"/>
    <cacheHierarchy uniqueName="[Dim_PRA_Equity].[Grade_2_Director]" caption="Grade_2_Director" attribute="1" defaultMemberUniqueName="[Dim_PRA_Equity].[Grade_2_Director].[All]" allUniqueName="[Dim_PRA_Equity].[Grade_2_Director].[All]" dimensionUniqueName="[Dim_PRA_Equity]" displayFolder="" count="0" memberValueDatatype="20" unbalanced="0"/>
    <cacheHierarchy uniqueName="[Dim_PRA_Equity].[Grade_3_Senior_Manager]" caption="Grade_3_Senior_Manager" attribute="1" defaultMemberUniqueName="[Dim_PRA_Equity].[Grade_3_Senior_Manager].[All]" allUniqueName="[Dim_PRA_Equity].[Grade_3_Senior_Manager].[All]" dimensionUniqueName="[Dim_PRA_Equity]" displayFolder="" count="0" memberValueDatatype="20" unbalanced="0"/>
    <cacheHierarchy uniqueName="[Dim_PRA_Equity].[Grade_4_Manager]" caption="Grade_4_Manager" attribute="1" defaultMemberUniqueName="[Dim_PRA_Equity].[Grade_4_Manager].[All]" allUniqueName="[Dim_PRA_Equity].[Grade_4_Manager].[All]" dimensionUniqueName="[Dim_PRA_Equity]" displayFolder="" count="0" memberValueDatatype="20" unbalanced="0"/>
    <cacheHierarchy uniqueName="[Dim_PRA_Equity].[Grade_5_Senior_Specialist]" caption="Grade_5_Senior_Specialist" attribute="1" defaultMemberUniqueName="[Dim_PRA_Equity].[Grade_5_Senior_Specialist].[All]" allUniqueName="[Dim_PRA_Equity].[Grade_5_Senior_Specialist].[All]" dimensionUniqueName="[Dim_PRA_Equity]" displayFolder="" count="0" memberValueDatatype="20" unbalanced="0"/>
    <cacheHierarchy uniqueName="[Dim_PRA_Equity].[Grade_6_Junior_Officer]" caption="Grade_6_Junior_Officer" attribute="1" defaultMemberUniqueName="[Dim_PRA_Equity].[Grade_6_Junior_Officer].[All]" allUniqueName="[Dim_PRA_Equity].[Grade_6_Junior_Officer].[All]" dimensionUniqueName="[Dim_PRA_Equity]" displayFolder="" count="0" memberValueDatatype="20" unbalanced="0"/>
    <cacheHierarchy uniqueName="[DimAgent].[Agent]" caption="Agent" attribute="1" defaultMemberUniqueName="[DimAgent].[Agent].[All]" allUniqueName="[DimAgent].[Agent].[All]" dimensionUniqueName="[DimAgent]" displayFolder="" count="2" memberValueDatatype="130" unbalanced="0">
      <fieldsUsage count="2">
        <fieldUsage x="-1"/>
        <fieldUsage x="0"/>
      </fieldsUsage>
    </cacheHierarchy>
    <cacheHierarchy uniqueName="[DimAgent].[Tier]" caption="Tier" attribute="1" defaultMemberUniqueName="[DimAgent].[Tier].[All]" allUniqueName="[DimAgent].[Tier].[All]" dimensionUniqueName="[DimAgent]" displayFolder="" count="0" memberValueDatatype="130" unbalanced="0"/>
    <cacheHierarchy uniqueName="[DimAgent].[Target_CSAT]" caption="Target_CSAT" attribute="1" defaultMemberUniqueName="[DimAgent].[Target_CSAT].[All]" allUniqueName="[DimAgent].[Target_CSAT].[All]" dimensionUniqueName="[DimAgent]" displayFolder="" count="0" memberValueDatatype="5" unbalanced="0"/>
    <cacheHierarchy uniqueName="[DimAgent].[Target_Resolution_Rate]" caption="Target_Resolution_Rate" attribute="1" defaultMemberUniqueName="[DimAgent].[Target_Resolution_Rate].[All]" allUniqueName="[DimAgent].[Target_Resolution_Rate].[All]" dimensionUniqueName="[DimAgent]" displayFolder="" count="0" memberValueDatatype="5" unbalanced="0"/>
    <cacheHierarchy uniqueName="[DimContract].[Contract]" caption="Contract" attribute="1" defaultMemberUniqueName="[DimContract].[Contract].[All]" allUniqueName="[DimContract].[Contract].[All]" dimensionUniqueName="[DimContract]" displayFolder="" count="0" memberValueDatatype="130" unbalanced="0"/>
    <cacheHierarchy uniqueName="[DimContract].[Commitment_Months]" caption="Commitment_Months" attribute="1" defaultMemberUniqueName="[DimContract].[Commitment_Months].[All]" allUniqueName="[DimContract].[Commitment_Months].[All]" dimensionUniqueName="[DimContract]" displayFolder="" count="0" memberValueDatatype="20" unbalanced="0"/>
    <cacheHierarchy uniqueName="[DimContract].[Risk_Category]" caption="Risk_Category" attribute="1" defaultMemberUniqueName="[DimContract].[Risk_Category].[All]" allUniqueName="[DimContract].[Risk_Category].[All]" dimensionUniqueName="[DimContract]" displayFolder="" count="0" memberValueDatatype="130" unbalanced="0"/>
    <cacheHierarchy uniqueName="[DimDate].[Date]" caption="Date" attribute="1" time="1" keyAttribute="1" defaultMemberUniqueName="[DimDate].[Date].[All]" allUniqueName="[DimDate].[Date].[All]" dimensionUniqueName="[DimDate]" displayFolder="" count="0" memberValueDatatype="7" unbalanced="0"/>
    <cacheHierarchy uniqueName="[DimDate].[Year]" caption="Year" attribute="1" time="1" defaultMemberUniqueName="[DimDate].[Year].[All]" allUniqueName="[DimDate].[Year].[All]" dimensionUniqueName="[DimDate]" displayFolder="" count="0" memberValueDatatype="20" unbalanced="0"/>
    <cacheHierarchy uniqueName="[DimDate].[Quarter]" caption="Quarter" attribute="1" time="1" defaultMemberUniqueName="[DimDate].[Quarter].[All]" allUniqueName="[DimDate].[Quarter].[All]" dimensionUniqueName="[DimDate]" displayFolder="" count="0" memberValueDatatype="130" unbalanced="0"/>
    <cacheHierarchy uniqueName="[DimDate].[Month]" caption="Month" attribute="1" time="1" defaultMemberUniqueName="[DimDate].[Month].[All]" allUniqueName="[DimDate].[Month].[All]" dimensionUniqueName="[DimDate]" displayFolder="" count="0" memberValueDatatype="20" unbalanced="0"/>
    <cacheHierarchy uniqueName="[DimDate].[Month_Name]" caption="Month_Name" attribute="1" time="1" defaultMemberUniqueName="[DimDate].[Month_Name].[All]" allUniqueName="[DimDate].[Month_Name].[All]" dimensionUniqueName="[DimDate]" displayFolder="" count="0" memberValueDatatype="130" unbalanced="0"/>
    <cacheHierarchy uniqueName="[DimDate].[Month_Short]" caption="Month_Short" attribute="1" time="1" defaultMemberUniqueName="[DimDate].[Month_Short].[All]" allUniqueName="[DimDate].[Month_Short].[All]" dimensionUniqueName="[DimDate]" displayFolder="" count="0" memberValueDatatype="130" unbalanced="0"/>
    <cacheHierarchy uniqueName="[DimDate].[Day]" caption="Day" attribute="1" time="1" defaultMemberUniqueName="[DimDate].[Day].[All]" allUniqueName="[DimDate].[Day].[All]" dimensionUniqueName="[DimDate]" displayFolder="" count="0" memberValueDatatype="20" unbalanced="0"/>
    <cacheHierarchy uniqueName="[DimDate].[Day_Of_Week]" caption="Day_Of_Week" attribute="1" time="1" defaultMemberUniqueName="[DimDate].[Day_Of_Week].[All]" allUniqueName="[DimDate].[Day_Of_Week].[All]" dimensionUniqueName="[DimDate]" displayFolder="" count="0" memberValueDatatype="20" unbalanced="0"/>
    <cacheHierarchy uniqueName="[DimDate].[Day_Name]" caption="Day_Name" attribute="1" time="1" defaultMemberUniqueName="[DimDate].[Day_Name].[All]" allUniqueName="[DimDate].[Day_Name].[All]" dimensionUniqueName="[DimDate]" displayFolder="" count="0" memberValueDatatype="130" unbalanced="0"/>
    <cacheHierarchy uniqueName="[DimDate].[Is_Weekend]" caption="Is_Weekend" attribute="1" time="1" defaultMemberUniqueName="[DimDate].[Is_Weekend].[All]" allUniqueName="[DimDate].[Is_Weekend].[All]" dimensionUniqueName="[DimDate]" displayFolder="" count="0" memberValueDatatype="130" unbalanced="0"/>
    <cacheHierarchy uniqueName="[DimDate].[Year_Month_Sort]" caption="Year_Month_Sort" attribute="1" time="1" defaultMemberUniqueName="[DimDate].[Year_Month_Sort].[All]" allUniqueName="[DimDate].[Year_Month_Sort].[All]" dimensionUniqueName="[DimDate]" displayFolder="" count="0" memberValueDatatype="20" unbalanced="0"/>
    <cacheHierarchy uniqueName="[DimDepartment].[Department]" caption="Department" attribute="1" defaultMemberUniqueName="[DimDepartment].[Department].[All]" allUniqueName="[DimDepartment].[Department].[All]" dimensionUniqueName="[DimDepartment]" displayFolder="" count="0" memberValueDatatype="130" unbalanced="0"/>
    <cacheHierarchy uniqueName="[DimDepartment].[Target_Female_Ratio]" caption="Target_Female_Ratio" attribute="1" defaultMemberUniqueName="[DimDepartment].[Target_Female_Ratio].[All]" allUniqueName="[DimDepartment].[Target_Female_Ratio].[All]" dimensionUniqueName="[DimDepartment]" displayFolder="" count="0" memberValueDatatype="5" unbalanced="0"/>
    <cacheHierarchy uniqueName="[DimDepartment].[Executive_Sponsor]" caption="Executive_Sponsor" attribute="1" defaultMemberUniqueName="[DimDepartment].[Executive_Sponsor].[All]" allUniqueName="[DimDepartment].[Executive_Sponsor].[All]" dimensionUniqueName="[DimDepartment]" displayFolder="" count="0" memberValueDatatype="130" unbalanced="0"/>
    <cacheHierarchy uniqueName="[DimTopic].[Topic]" caption="Topic" attribute="1" defaultMemberUniqueName="[DimTopic].[Topic].[All]" allUniqueName="[DimTopic].[Topic].[All]" dimensionUniqueName="[DimTopic]" displayFolder="" count="0" memberValueDatatype="130" unbalanced="0"/>
    <cacheHierarchy uniqueName="[DimTopic].[SLA_Threshold_Sec]" caption="SLA_Threshold_Sec" attribute="1" defaultMemberUniqueName="[DimTopic].[SLA_Threshold_Sec].[All]" allUniqueName="[DimTopic].[SLA_Threshold_Sec].[All]" dimensionUniqueName="[DimTopic]" displayFolder="" count="0" memberValueDatatype="20" unbalanced="0"/>
    <cacheHierarchy uniqueName="[DimTopic].[Complexity_Weight]" caption="Complexity_Weight" attribute="1" defaultMemberUniqueName="[DimTopic].[Complexity_Weight].[All]" allUniqueName="[DimTopic].[Complexity_Weight].[All]" dimensionUniqueName="[DimTopic]" displayFolder="" count="0" memberValueDatatype="20" unbalanced="0"/>
    <cacheHierarchy uniqueName="[Fact_Calls].[Call_Id]" caption="Call_Id" attribute="1" defaultMemberUniqueName="[Fact_Calls].[Call_Id].[All]" allUniqueName="[Fact_Calls].[Call_Id].[All]" dimensionUniqueName="[Fact_Calls]" displayFolder="" count="0" memberValueDatatype="130" unbalanced="0"/>
    <cacheHierarchy uniqueName="[Fact_Calls].[Agent]" caption="Agent" attribute="1" defaultMemberUniqueName="[Fact_Calls].[Agent].[All]" allUniqueName="[Fact_Calls].[Agent].[All]" dimensionUniqueName="[Fact_Calls]" displayFolder="" count="0" memberValueDatatype="130" unbalanced="0"/>
    <cacheHierarchy uniqueName="[Fact_Calls].[Date]" caption="Date" attribute="1" time="1" defaultMemberUniqueName="[Fact_Calls].[Date].[All]" allUniqueName="[Fact_Calls].[Date].[All]" dimensionUniqueName="[Fact_Calls]" displayFolder="" count="0" memberValueDatatype="7" unbalanced="0"/>
    <cacheHierarchy uniqueName="[Fact_Calls].[Time]" caption="Time" attribute="1" time="1" defaultMemberUniqueName="[Fact_Calls].[Time].[All]" allUniqueName="[Fact_Calls].[Time].[All]" dimensionUniqueName="[Fact_Calls]" displayFolder="" count="0" memberValueDatatype="7" unbalanced="0"/>
    <cacheHierarchy uniqueName="[Fact_Calls].[Topic]" caption="Topic" attribute="1" defaultMemberUniqueName="[Fact_Calls].[Topic].[All]" allUniqueName="[Fact_Calls].[Topic].[All]" dimensionUniqueName="[Fact_Calls]" displayFolder="" count="0" memberValueDatatype="130" unbalanced="0"/>
    <cacheHierarchy uniqueName="[Fact_Calls].[Answered]" caption="Answered" attribute="1" defaultMemberUniqueName="[Fact_Calls].[Answered].[All]" allUniqueName="[Fact_Calls].[Answered].[All]" dimensionUniqueName="[Fact_Calls]" displayFolder="" count="0" memberValueDatatype="130" unbalanced="0"/>
    <cacheHierarchy uniqueName="[Fact_Calls].[Resolved]" caption="Resolved" attribute="1" defaultMemberUniqueName="[Fact_Calls].[Resolved].[All]" allUniqueName="[Fact_Calls].[Resolved].[All]" dimensionUniqueName="[Fact_Calls]" displayFolder="" count="0" memberValueDatatype="130" unbalanced="0"/>
    <cacheHierarchy uniqueName="[Fact_Calls].[Speed_Of_Answer_Sec]" caption="Speed_Of_Answer_Sec" attribute="1" defaultMemberUniqueName="[Fact_Calls].[Speed_Of_Answer_Sec].[All]" allUniqueName="[Fact_Calls].[Speed_Of_Answer_Sec].[All]" dimensionUniqueName="[Fact_Calls]" displayFolder="" count="0" memberValueDatatype="20" unbalanced="0"/>
    <cacheHierarchy uniqueName="[Fact_Calls].[AvgTalkDuration]" caption="AvgTalkDuration" attribute="1" time="1" defaultMemberUniqueName="[Fact_Calls].[AvgTalkDuration].[All]" allUniqueName="[Fact_Calls].[AvgTalkDuration].[All]" dimensionUniqueName="[Fact_Calls]" displayFolder="" count="0" memberValueDatatype="7" unbalanced="0"/>
    <cacheHierarchy uniqueName="[Fact_Calls].[Satisfaction_Rating]" caption="Satisfaction_Rating" attribute="1" defaultMemberUniqueName="[Fact_Calls].[Satisfaction_Rating].[All]" allUniqueName="[Fact_Calls].[Satisfaction_Rating].[All]" dimensionUniqueName="[Fact_Calls]" displayFolder="" count="0" memberValueDatatype="20" unbalanced="0"/>
    <cacheHierarchy uniqueName="[Fact_Calls].[Call_Hour]" caption="Call_Hour" attribute="1" defaultMemberUniqueName="[Fact_Calls].[Call_Hour].[All]" allUniqueName="[Fact_Calls].[Call_Hour].[All]" dimensionUniqueName="[Fact_Calls]" displayFolder="" count="0" memberValueDatatype="20" unbalanced="0"/>
    <cacheHierarchy uniqueName="[Fact_Calls].[Talk_Duration_Sec]" caption="Talk_Duration_Sec" attribute="1" defaultMemberUniqueName="[Fact_Calls].[Talk_Duration_Sec].[All]" allUniqueName="[Fact_Calls].[Talk_Duration_Sec].[All]" dimensionUniqueName="[Fact_Calls]" displayFolder="" count="0" memberValueDatatype="20" unbalanced="0"/>
    <cacheHierarchy uniqueName="[Fact_Churn].[customerID]" caption="customerID" attribute="1" defaultMemberUniqueName="[Fact_Churn].[customerID].[All]" allUniqueName="[Fact_Churn].[customerID].[All]" dimensionUniqueName="[Fact_Churn]" displayFolder="" count="0" memberValueDatatype="130" unbalanced="0"/>
    <cacheHierarchy uniqueName="[Fact_Churn].[gender]" caption="gender" attribute="1" defaultMemberUniqueName="[Fact_Churn].[gender].[All]" allUniqueName="[Fact_Churn].[gender].[All]" dimensionUniqueName="[Fact_Churn]" displayFolder="" count="0" memberValueDatatype="130" unbalanced="0"/>
    <cacheHierarchy uniqueName="[Fact_Churn].[SeniorCitizen]" caption="SeniorCitizen" attribute="1" defaultMemberUniqueName="[Fact_Churn].[SeniorCitizen].[All]" allUniqueName="[Fact_Churn].[SeniorCitizen].[All]" dimensionUniqueName="[Fact_Churn]" displayFolder="" count="0" memberValueDatatype="20" unbalanced="0"/>
    <cacheHierarchy uniqueName="[Fact_Churn].[Partner]" caption="Partner" attribute="1" defaultMemberUniqueName="[Fact_Churn].[Partner].[All]" allUniqueName="[Fact_Churn].[Partner].[All]" dimensionUniqueName="[Fact_Churn]" displayFolder="" count="0" memberValueDatatype="130" unbalanced="0"/>
    <cacheHierarchy uniqueName="[Fact_Churn].[Dependents]" caption="Dependents" attribute="1" defaultMemberUniqueName="[Fact_Churn].[Dependents].[All]" allUniqueName="[Fact_Churn].[Dependents].[All]" dimensionUniqueName="[Fact_Churn]" displayFolder="" count="0" memberValueDatatype="130" unbalanced="0"/>
    <cacheHierarchy uniqueName="[Fact_Churn].[tenure]" caption="tenure" attribute="1" defaultMemberUniqueName="[Fact_Churn].[tenure].[All]" allUniqueName="[Fact_Churn].[tenure].[All]" dimensionUniqueName="[Fact_Churn]" displayFolder="" count="0" memberValueDatatype="20" unbalanced="0"/>
    <cacheHierarchy uniqueName="[Fact_Churn].[PhoneService]" caption="PhoneService" attribute="1" defaultMemberUniqueName="[Fact_Churn].[PhoneService].[All]" allUniqueName="[Fact_Churn].[PhoneService].[All]" dimensionUniqueName="[Fact_Churn]" displayFolder="" count="0" memberValueDatatype="130" unbalanced="0"/>
    <cacheHierarchy uniqueName="[Fact_Churn].[MultipleLines]" caption="MultipleLines" attribute="1" defaultMemberUniqueName="[Fact_Churn].[MultipleLines].[All]" allUniqueName="[Fact_Churn].[MultipleLines].[All]" dimensionUniqueName="[Fact_Churn]" displayFolder="" count="0" memberValueDatatype="130" unbalanced="0"/>
    <cacheHierarchy uniqueName="[Fact_Churn].[InternetService]" caption="InternetService" attribute="1" defaultMemberUniqueName="[Fact_Churn].[InternetService].[All]" allUniqueName="[Fact_Churn].[InternetService].[All]" dimensionUniqueName="[Fact_Churn]" displayFolder="" count="0" memberValueDatatype="130" unbalanced="0"/>
    <cacheHierarchy uniqueName="[Fact_Churn].[OnlineSecurity]" caption="OnlineSecurity" attribute="1" defaultMemberUniqueName="[Fact_Churn].[OnlineSecurity].[All]" allUniqueName="[Fact_Churn].[OnlineSecurity].[All]" dimensionUniqueName="[Fact_Churn]" displayFolder="" count="0" memberValueDatatype="130" unbalanced="0"/>
    <cacheHierarchy uniqueName="[Fact_Churn].[OnlineBackup]" caption="OnlineBackup" attribute="1" defaultMemberUniqueName="[Fact_Churn].[OnlineBackup].[All]" allUniqueName="[Fact_Churn].[OnlineBackup].[All]" dimensionUniqueName="[Fact_Churn]" displayFolder="" count="0" memberValueDatatype="130" unbalanced="0"/>
    <cacheHierarchy uniqueName="[Fact_Churn].[DeviceProtection]" caption="DeviceProtection" attribute="1" defaultMemberUniqueName="[Fact_Churn].[DeviceProtection].[All]" allUniqueName="[Fact_Churn].[DeviceProtection].[All]" dimensionUniqueName="[Fact_Churn]" displayFolder="" count="0" memberValueDatatype="130" unbalanced="0"/>
    <cacheHierarchy uniqueName="[Fact_Churn].[TechSupport]" caption="TechSupport" attribute="1" defaultMemberUniqueName="[Fact_Churn].[TechSupport].[All]" allUniqueName="[Fact_Churn].[TechSupport].[All]" dimensionUniqueName="[Fact_Churn]" displayFolder="" count="0" memberValueDatatype="130" unbalanced="0"/>
    <cacheHierarchy uniqueName="[Fact_Churn].[StreamingTV]" caption="StreamingTV" attribute="1" defaultMemberUniqueName="[Fact_Churn].[StreamingTV].[All]" allUniqueName="[Fact_Churn].[StreamingTV].[All]" dimensionUniqueName="[Fact_Churn]" displayFolder="" count="0" memberValueDatatype="130" unbalanced="0"/>
    <cacheHierarchy uniqueName="[Fact_Churn].[StreamingMovies]" caption="StreamingMovies" attribute="1" defaultMemberUniqueName="[Fact_Churn].[StreamingMovies].[All]" allUniqueName="[Fact_Churn].[StreamingMovies].[All]" dimensionUniqueName="[Fact_Churn]" displayFolder="" count="0" memberValueDatatype="130" unbalanced="0"/>
    <cacheHierarchy uniqueName="[Fact_Churn].[Contract]" caption="Contract" attribute="1" defaultMemberUniqueName="[Fact_Churn].[Contract].[All]" allUniqueName="[Fact_Churn].[Contract].[All]" dimensionUniqueName="[Fact_Churn]" displayFolder="" count="0" memberValueDatatype="130" unbalanced="0"/>
    <cacheHierarchy uniqueName="[Fact_Churn].[PaperlessBilling]" caption="PaperlessBilling" attribute="1" defaultMemberUniqueName="[Fact_Churn].[PaperlessBilling].[All]" allUniqueName="[Fact_Churn].[PaperlessBilling].[All]" dimensionUniqueName="[Fact_Churn]" displayFolder="" count="0" memberValueDatatype="130" unbalanced="0"/>
    <cacheHierarchy uniqueName="[Fact_Churn].[PaymentMethod]" caption="PaymentMethod" attribute="1" defaultMemberUniqueName="[Fact_Churn].[PaymentMethod].[All]" allUniqueName="[Fact_Churn].[PaymentMethod].[All]" dimensionUniqueName="[Fact_Churn]" displayFolder="" count="0" memberValueDatatype="130" unbalanced="0"/>
    <cacheHierarchy uniqueName="[Fact_Churn].[MonthlyCharges]" caption="MonthlyCharges" attribute="1" defaultMemberUniqueName="[Fact_Churn].[MonthlyCharges].[All]" allUniqueName="[Fact_Churn].[MonthlyCharges].[All]" dimensionUniqueName="[Fact_Churn]" displayFolder="" count="0" memberValueDatatype="5" unbalanced="0"/>
    <cacheHierarchy uniqueName="[Fact_Churn].[TotalCharges]" caption="TotalCharges" attribute="1" defaultMemberUniqueName="[Fact_Churn].[TotalCharges].[All]" allUniqueName="[Fact_Churn].[TotalCharges].[All]" dimensionUniqueName="[Fact_Churn]" displayFolder="" count="0" memberValueDatatype="130" unbalanced="0"/>
    <cacheHierarchy uniqueName="[Fact_Churn].[numAdminTickets]" caption="numAdminTickets" attribute="1" defaultMemberUniqueName="[Fact_Churn].[numAdminTickets].[All]" allUniqueName="[Fact_Churn].[numAdminTickets].[All]" dimensionUniqueName="[Fact_Churn]" displayFolder="" count="0" memberValueDatatype="20" unbalanced="0"/>
    <cacheHierarchy uniqueName="[Fact_Churn].[numTechTickets]" caption="numTechTickets" attribute="1" defaultMemberUniqueName="[Fact_Churn].[numTechTickets].[All]" allUniqueName="[Fact_Churn].[numTechTickets].[All]" dimensionUniqueName="[Fact_Churn]" displayFolder="" count="0" memberValueDatatype="20" unbalanced="0"/>
    <cacheHierarchy uniqueName="[Fact_Churn].[Churn]" caption="Churn" attribute="1" defaultMemberUniqueName="[Fact_Churn].[Churn].[All]" allUniqueName="[Fact_Churn].[Churn].[All]" dimensionUniqueName="[Fact_Churn]" displayFolder="" count="0" memberValueDatatype="130" unbalanced="0"/>
    <cacheHierarchy uniqueName="[Fact_Churn].[Tenure_Cohort]" caption="Tenure_Cohort" attribute="1" defaultMemberUniqueName="[Fact_Churn].[Tenure_Cohort].[All]" allUniqueName="[Fact_Churn].[Tenure_Cohort].[All]" dimensionUniqueName="[Fact_Churn]" displayFolder="" count="0" memberValueDatatype="130" unbalanced="0"/>
    <cacheHierarchy uniqueName="[Fact_Churn].[Total_Service_Tickets]" caption="Total_Service_Tickets" attribute="1" defaultMemberUniqueName="[Fact_Churn].[Total_Service_Tickets].[All]" allUniqueName="[Fact_Churn].[Total_Service_Tickets].[All]" dimensionUniqueName="[Fact_Churn]" displayFolder="" count="0" memberValueDatatype="20" unbalanced="0"/>
    <cacheHierarchy uniqueName="[Fact_Employees].[Employee_ID]" caption="Employee_ID" attribute="1" defaultMemberUniqueName="[Fact_Employees].[Employee_ID].[All]" allUniqueName="[Fact_Employees].[Employee_ID].[All]" dimensionUniqueName="[Fact_Employees]" displayFolder="" count="0" memberValueDatatype="20" unbalanced="0"/>
    <cacheHierarchy uniqueName="[Fact_Employees].[Gender]" caption="Gender" attribute="1" defaultMemberUniqueName="[Fact_Employees].[Gender].[All]" allUniqueName="[Fact_Employees].[Gender].[All]" dimensionUniqueName="[Fact_Employees]" displayFolder="" count="0" memberValueDatatype="130" unbalanced="0"/>
    <cacheHierarchy uniqueName="[Fact_Employees].[Job_Level_After_Promotions]" caption="Job_Level_After_Promotions" attribute="1" defaultMemberUniqueName="[Fact_Employees].[Job_Level_After_Promotions].[All]" allUniqueName="[Fact_Employees].[Job_Level_After_Promotions].[All]" dimensionUniqueName="[Fact_Employees]" displayFolder="" count="0" memberValueDatatype="130" unbalanced="0"/>
    <cacheHierarchy uniqueName="[Fact_Employees].[New hire FY20?]" caption="New hire FY20?" attribute="1" defaultMemberUniqueName="[Fact_Employees].[New hire FY20?].[All]" allUniqueName="[Fact_Employees].[New hire FY20?].[All]" dimensionUniqueName="[Fact_Employees]" displayFolder="" count="0" memberValueDatatype="130" unbalanced="0"/>
    <cacheHierarchy uniqueName="[Fact_Employees].[FY20_Rating]" caption="FY20_Rating" attribute="1" defaultMemberUniqueName="[Fact_Employees].[FY20_Rating].[All]" allUniqueName="[Fact_Employees].[FY20_Rating].[All]" dimensionUniqueName="[Fact_Employees]" displayFolder="" count="0" memberValueDatatype="20" unbalanced="0"/>
    <cacheHierarchy uniqueName="[Fact_Employees].[Promoted_FY21]" caption="Promoted_FY21" attribute="1" defaultMemberUniqueName="[Fact_Employees].[Promoted_FY21].[All]" allUniqueName="[Fact_Employees].[Promoted_FY21].[All]" dimensionUniqueName="[Fact_Employees]" displayFolder="" count="0" memberValueDatatype="130" unbalanced="0"/>
    <cacheHierarchy uniqueName="[Fact_Employees].[In_Base_Group_Promotion]" caption="In_Base_Group_Promotion" attribute="1" defaultMemberUniqueName="[Fact_Employees].[In_Base_Group_Promotion].[All]" allUniqueName="[Fact_Employees].[In_Base_Group_Promotion].[All]" dimensionUniqueName="[Fact_Employees]" displayFolder="" count="0" memberValueDatatype="130" unbalanced="0"/>
    <cacheHierarchy uniqueName="[Fact_Employees].[Target hire balance]" caption="Target hire balance" attribute="1" defaultMemberUniqueName="[Fact_Employees].[Target hire balance].[All]" allUniqueName="[Fact_Employees].[Target hire balance].[All]" dimensionUniqueName="[Fact_Employees]" displayFolder="" count="0" memberValueDatatype="130" unbalanced="0"/>
    <cacheHierarchy uniqueName="[Fact_Employees].[FY20_Leaver]" caption="FY20_Leaver" attribute="1" defaultMemberUniqueName="[Fact_Employees].[FY20_Leaver].[All]" allUniqueName="[Fact_Employees].[FY20_Leaver].[All]" dimensionUniqueName="[Fact_Employees]" displayFolder="" count="0" memberValueDatatype="130" unbalanced="0"/>
    <cacheHierarchy uniqueName="[Fact_Employees].[In_Base_Group_Turnover]" caption="In_Base_Group_Turnover" attribute="1" defaultMemberUniqueName="[Fact_Employees].[In_Base_Group_Turnover].[All]" allUniqueName="[Fact_Employees].[In_Base_Group_Turnover].[All]" dimensionUniqueName="[Fact_Employees]" displayFolder="" count="0" memberValueDatatype="130" unbalanced="0"/>
    <cacheHierarchy uniqueName="[Fact_Employees].[Department]" caption="Department" attribute="1" defaultMemberUniqueName="[Fact_Employees].[Department].[All]" allUniqueName="[Fact_Employees].[Department].[All]" dimensionUniqueName="[Fact_Employees]" displayFolder="" count="0" memberValueDatatype="130" unbalanced="0"/>
    <cacheHierarchy uniqueName="[Fact_Employees].[Leaver FY]" caption="Leaver FY" attribute="1" defaultMemberUniqueName="[Fact_Employees].[Leaver FY].[All]" allUniqueName="[Fact_Employees].[Leaver FY].[All]" dimensionUniqueName="[Fact_Employees]" displayFolder="" count="0" memberValueDatatype="130" unbalanced="0"/>
    <cacheHierarchy uniqueName="[Fact_Employees].[Job Level after FY21 promotions]" caption="Job Level after FY21 promotions" attribute="1" defaultMemberUniqueName="[Fact_Employees].[Job Level after FY21 promotions].[All]" allUniqueName="[Fact_Employees].[Job Level after FY21 promotions].[All]" dimensionUniqueName="[Fact_Employees]" displayFolder="" count="0" memberValueDatatype="130" unbalanced="0"/>
    <cacheHierarchy uniqueName="[Fact_Employees].[Last Department in FY20]" caption="Last Department in FY20" attribute="1" defaultMemberUniqueName="[Fact_Employees].[Last Department in FY20].[All]" allUniqueName="[Fact_Employees].[Last Department in FY20].[All]" dimensionUniqueName="[Fact_Employees]" displayFolder="" count="0" memberValueDatatype="130" unbalanced="0"/>
    <cacheHierarchy uniqueName="[Fact_Employees].[FTE group]" caption="FTE group" attribute="1" defaultMemberUniqueName="[Fact_Employees].[FTE group].[All]" allUniqueName="[Fact_Employees].[FTE group].[All]" dimensionUniqueName="[Fact_Employees]" displayFolder="" count="0" memberValueDatatype="130" unbalanced="0"/>
    <cacheHierarchy uniqueName="[Fact_Employees].[Time type]" caption="Time type" attribute="1" defaultMemberUniqueName="[Fact_Employees].[Time type].[All]" allUniqueName="[Fact_Employees].[Time type].[All]" dimensionUniqueName="[Fact_Employees]" displayFolder="" count="0" memberValueDatatype="130" unbalanced="0"/>
    <cacheHierarchy uniqueName="[Fact_Employees].[Department &amp; JL group PRA status]" caption="Department &amp; JL group PRA status" attribute="1" defaultMemberUniqueName="[Fact_Employees].[Department &amp; JL group PRA status].[All]" allUniqueName="[Fact_Employees].[Department &amp; JL group PRA status].[All]" dimensionUniqueName="[Fact_Employees]" displayFolder="" count="0" memberValueDatatype="130" unbalanced="0"/>
    <cacheHierarchy uniqueName="[Fact_Employees].[Department &amp; JL group for PRA]" caption="Department &amp; JL group for PRA" attribute="1" defaultMemberUniqueName="[Fact_Employees].[Department &amp; JL group for PRA].[All]" allUniqueName="[Fact_Employees].[Department &amp; JL group for PRA].[All]" dimensionUniqueName="[Fact_Employees]" displayFolder="" count="0" memberValueDatatype="130" unbalanced="0"/>
    <cacheHierarchy uniqueName="[Fact_Employees].[Job Level group PRA status]" caption="Job Level group PRA status" attribute="1" defaultMemberUniqueName="[Fact_Employees].[Job Level group PRA status].[All]" allUniqueName="[Fact_Employees].[Job Level group PRA status].[All]" dimensionUniqueName="[Fact_Employees]" displayFolder="" count="0" memberValueDatatype="130" unbalanced="0"/>
    <cacheHierarchy uniqueName="[Fact_Employees].[Job Level group for PRA]" caption="Job Level group for PRA" attribute="1" defaultMemberUniqueName="[Fact_Employees].[Job Level group for PRA].[All]" allUniqueName="[Fact_Employees].[Job Level group for PRA].[All]" dimensionUniqueName="[Fact_Employees]" displayFolder="" count="0" memberValueDatatype="130" unbalanced="0"/>
    <cacheHierarchy uniqueName="[Fact_Employees].[Time in Job Level @01.07.2020]" caption="Time in Job Level @01.07.2020" attribute="1" defaultMemberUniqueName="[Fact_Employees].[Time in Job Level @01.07.2020].[All]" allUniqueName="[Fact_Employees].[Time in Job Level @01.07.2020].[All]" dimensionUniqueName="[Fact_Employees]" displayFolder="" count="0" memberValueDatatype="130" unbalanced="0"/>
    <cacheHierarchy uniqueName="[Fact_Employees].[Job_Level_Baseline]" caption="Job_Level_Baseline" attribute="1" defaultMemberUniqueName="[Fact_Employees].[Job_Level_Baseline].[All]" allUniqueName="[Fact_Employees].[Job_Level_Baseline].[All]" dimensionUniqueName="[Fact_Employees]" displayFolder="" count="0" memberValueDatatype="130" unbalanced="0"/>
    <cacheHierarchy uniqueName="[Fact_Employees].[Promotion in FY20?]" caption="Promotion in FY20?" attribute="1" defaultMemberUniqueName="[Fact_Employees].[Promotion in FY20?].[All]" allUniqueName="[Fact_Employees].[Promotion in FY20?].[All]" dimensionUniqueName="[Fact_Employees]" displayFolder="" count="0" memberValueDatatype="130" unbalanced="0"/>
    <cacheHierarchy uniqueName="[Fact_Employees].[FY19_Rating]" caption="FY19_Rating" attribute="1" defaultMemberUniqueName="[Fact_Employees].[FY19_Rating].[All]" allUniqueName="[Fact_Employees].[FY19_Rating].[All]" dimensionUniqueName="[Fact_Employees]" displayFolder="" count="0" memberValueDatatype="20" unbalanced="0"/>
    <cacheHierarchy uniqueName="[Fact_Employees].[Age_Group]" caption="Age_Group" attribute="1" defaultMemberUniqueName="[Fact_Employees].[Age_Group].[All]" allUniqueName="[Fact_Employees].[Age_Group].[All]" dimensionUniqueName="[Fact_Employees]" displayFolder="" count="0" memberValueDatatype="130" unbalanced="0"/>
    <cacheHierarchy uniqueName="[Fact_Employees].[Age @01.07.2020]" caption="Age @01.07.2020" attribute="1" defaultMemberUniqueName="[Fact_Employees].[Age @01.07.2020].[All]" allUniqueName="[Fact_Employees].[Age @01.07.2020].[All]" dimensionUniqueName="[Fact_Employees]" displayFolder="" count="0" memberValueDatatype="130" unbalanced="0"/>
    <cacheHierarchy uniqueName="[Fact_Employees].[Nationality]" caption="Nationality" attribute="1" defaultMemberUniqueName="[Fact_Employees].[Nationality].[All]" allUniqueName="[Fact_Employees].[Nationality].[All]" dimensionUniqueName="[Fact_Employees]" displayFolder="" count="0" memberValueDatatype="130" unbalanced="0"/>
    <cacheHierarchy uniqueName="[Fact_Employees].[Region group: nationality 1]" caption="Region group: nationality 1" attribute="1" defaultMemberUniqueName="[Fact_Employees].[Region group: nationality 1].[All]" allUniqueName="[Fact_Employees].[Region group: nationality 1].[All]" dimensionUniqueName="[Fact_Employees]" displayFolder="" count="0" memberValueDatatype="130" unbalanced="0"/>
    <cacheHierarchy uniqueName="[Fact_Employees].[Broad region group: nationality 1]" caption="Broad region group: nationality 1" attribute="1" defaultMemberUniqueName="[Fact_Employees].[Broad region group: nationality 1].[All]" allUniqueName="[Fact_Employees].[Broad region group: nationality 1].[All]" dimensionUniqueName="[Fact_Employees]" displayFolder="" count="0" memberValueDatatype="130" unbalanced="0"/>
    <cacheHierarchy uniqueName="[Fact_Employees].[Last hire date]" caption="Last hire date" attribute="1" defaultMemberUniqueName="[Fact_Employees].[Last hire date].[All]" allUniqueName="[Fact_Employees].[Last hire date].[All]" dimensionUniqueName="[Fact_Employees]" displayFolder="" count="0" memberValueDatatype="130" unbalanced="0"/>
    <cacheHierarchy uniqueName="[Fact_Employees].[Years since last hire]" caption="Years since last hire" attribute="1" defaultMemberUniqueName="[Fact_Employees].[Years since last hire].[All]" allUniqueName="[Fact_Employees].[Years since last hire].[All]" dimensionUniqueName="[Fact_Employees]" displayFolder="" count="0" memberValueDatatype="130" unbalanced="0"/>
    <cacheHierarchy uniqueName="[Fact_Employees].[Rand]" caption="Rand" attribute="1" defaultMemberUniqueName="[Fact_Employees].[Rand].[All]" allUniqueName="[Fact_Employees].[Rand].[All]" dimensionUniqueName="[Fact_Employees]" displayFolder="" count="0" memberValueDatatype="130" unbalanced="0"/>
    <cacheHierarchy uniqueName="[Fact_Employees].[Job_Level_Baseline_Rank]" caption="Job_Level_Baseline_Rank" attribute="1" defaultMemberUniqueName="[Fact_Employees].[Job_Level_Baseline_Rank].[All]" allUniqueName="[Fact_Employees].[Job_Level_Baseline_Rank].[All]" dimensionUniqueName="[Fact_Employees]" displayFolder="" count="0" memberValueDatatype="20" unbalanced="0"/>
    <cacheHierarchy uniqueName="[Fact_Employees].[Job_Level_After_Rank]" caption="Job_Level_After_Rank" attribute="1" defaultMemberUniqueName="[Fact_Employees].[Job_Level_After_Rank].[All]" allUniqueName="[Fact_Employees].[Job_Level_After_Rank].[All]" dimensionUniqueName="[Fact_Employees]" displayFolder="" count="0" memberValueDatatype="20" unbalanced="0"/>
    <cacheHierarchy uniqueName="[Fact_Employees].[Grade_Change_Delta]" caption="Grade_Change_Delta" attribute="1" defaultMemberUniqueName="[Fact_Employees].[Grade_Change_Delta].[All]" allUniqueName="[Fact_Employees].[Grade_Change_Delta].[All]" dimensionUniqueName="[Fact_Employees]" displayFolder="" count="0" memberValueDatatype="20" unbalanced="0"/>
    <cacheHierarchy uniqueName="[Fact_Employees].[Executive_Tier]" caption="Executive_Tier" attribute="1" defaultMemberUniqueName="[Fact_Employees].[Executive_Tier].[All]" allUniqueName="[Fact_Employees].[Executive_Tier].[All]" dimensionUniqueName="[Fact_Employees]" displayFolder="" count="0" memberValueDatatype="130" unbalanced="0"/>
    <cacheHierarchy uniqueName="[Measures].[Total Demand]" caption="Total Demand" measure="1" displayFolder="" measureGroup="_Measures" count="0"/>
    <cacheHierarchy uniqueName="[Measures].[Abandoned Calls]" caption="Abandoned Calls" measure="1" displayFolder="" measureGroup="_Measures" count="0"/>
    <cacheHierarchy uniqueName="[Measures].[Answered Calls]" caption="Answered Calls" measure="1" displayFolder="" measureGroup="_Measures" count="0"/>
    <cacheHierarchy uniqueName="[Measures].[Answer Rate %]" caption="Answer Rate %" measure="1" displayFolder="" measureGroup="_Measures" count="0" oneField="1">
      <fieldsUsage count="1">
        <fieldUsage x="2"/>
      </fieldsUsage>
    </cacheHierarchy>
    <cacheHierarchy uniqueName="[Measures].[Abandonment Rate %]" caption="Abandonment Rate %" measure="1" displayFolder="" measureGroup="_Measures" count="0"/>
    <cacheHierarchy uniqueName="[Measures].[Resolved Calls]" caption="Resolved Calls" measure="1" displayFolder="" measureGroup="_Measures" count="0"/>
    <cacheHierarchy uniqueName="[Measures].[First Contact Resolution %]" caption="First Contact Resolution %" measure="1" displayFolder="" measureGroup="_Measures" count="0" oneField="1">
      <fieldsUsage count="1">
        <fieldUsage x="3"/>
      </fieldsUsage>
    </cacheHierarchy>
    <cacheHierarchy uniqueName="[Measures].[Gross Resolution %]" caption="Gross Resolution %" measure="1" displayFolder="" measureGroup="_Measures" count="0"/>
    <cacheHierarchy uniqueName="[Measures].[Average Speed of Answer (s)]" caption="Average Speed of Answer (s)" measure="1" displayFolder="" measureGroup="_Measures" count="0" oneField="1">
      <fieldsUsage count="1">
        <fieldUsage x="4"/>
      </fieldsUsage>
    </cacheHierarchy>
    <cacheHierarchy uniqueName="[Measures].[Average Handle Time (s)]" caption="Average Handle Time (s)" measure="1" displayFolder="" measureGroup="_Measures" count="0"/>
    <cacheHierarchy uniqueName="[Measures].[Average CSAT]" caption="Average CSAT" measure="1" displayFolder="" measureGroup="_Measures" count="0" oneField="1">
      <fieldsUsage count="1">
        <fieldUsage x="5"/>
      </fieldsUsage>
    </cacheHierarchy>
    <cacheHierarchy uniqueName="[Measures].[Positive CSAT %]" caption="Positive CSAT %" measure="1" displayFolder="" measureGroup="_Measures" count="0"/>
    <cacheHierarchy uniqueName="[Measures].[Total Customers]" caption="Total Customers" measure="1" displayFolder="" measureGroup="_Measures" count="0"/>
    <cacheHierarchy uniqueName="[Measures].[Churn Rate %]" caption="Churn Rate %" measure="1" displayFolder="" measureGroup="_Measures" count="0"/>
    <cacheHierarchy uniqueName="[Measures].[Total Monthly Charges]" caption="Total Monthly Charges" measure="1" displayFolder="" measureGroup="_Measures" count="0"/>
    <cacheHierarchy uniqueName="[Measures].[At-Risk MRR]" caption="At-Risk MRR" measure="1" displayFolder="" measureGroup="_Measures" count="0"/>
    <cacheHierarchy uniqueName="[Measures].[Financial Churn Rate %]" caption="Financial Churn Rate %" measure="1" displayFolder="" measureGroup="_Measures" count="0"/>
    <cacheHierarchy uniqueName="[Measures].[Avg Monthly Ticket]" caption="Avg Monthly Ticket" measure="1" displayFolder="" measureGroup="_Measures" count="0"/>
    <cacheHierarchy uniqueName="[Measures].[Total Lifetime Charges]" caption="Total Lifetime Charges" measure="1" displayFolder="" measureGroup="_Measures" count="0"/>
    <cacheHierarchy uniqueName="[Measures].[Avg Tenure Months]" caption="Avg Tenure Months" measure="1" displayFolder="" measureGroup="_Measures" count="0"/>
    <cacheHierarchy uniqueName="[Measures].[Avg Tech Tickets per Customer]" caption="Avg Tech Tickets per Customer" measure="1" displayFolder="" measureGroup="_Measures" count="0"/>
    <cacheHierarchy uniqueName="[Measures].[Avg Admin Tickets per Customer]" caption="Avg Admin Tickets per Customer" measure="1" displayFolder="" measureGroup="_Measures" count="0"/>
    <cacheHierarchy uniqueName="[Measures].[Avg Service Tickets]" caption="Avg Service Tickets" measure="1" displayFolder="" measureGroup="_Measures" count="0"/>
    <cacheHierarchy uniqueName="[Measures].[Contract M2M Churn Rate %]" caption="Contract M2M Churn Rate %" measure="1" displayFolder="" measureGroup="_Measures" count="0"/>
    <cacheHierarchy uniqueName="[Measures].[Total Employees]" caption="Total Employees" measure="1" displayFolder="" measureGroup="_Measures" count="0"/>
    <cacheHierarchy uniqueName="[Measures].[Female Count]" caption="Female Count" measure="1" displayFolder="" measureGroup="_Measures" count="0"/>
    <cacheHierarchy uniqueName="[Measures].[Male Count]" caption="Male Count" measure="1" displayFolder="" measureGroup="_Measures" count="0"/>
    <cacheHierarchy uniqueName="[Measures].[Female Representation %]" caption="Female Representation %" measure="1" displayFolder="" measureGroup="_Measures" count="0"/>
    <cacheHierarchy uniqueName="[Measures].[Total Promotions FY21]" caption="Total Promotions FY21" measure="1" displayFolder="" measureGroup="_Measures" count="0"/>
    <cacheHierarchy uniqueName="[Measures].[Overall Promotion Rate %]" caption="Overall Promotion Rate %" measure="1" displayFolder="" measureGroup="_Measures" count="0"/>
    <cacheHierarchy uniqueName="[Measures].[Female Promoted FY21]" caption="Female Promoted FY21" measure="1" displayFolder="" measureGroup="_Measures" count="0"/>
    <cacheHierarchy uniqueName="[Measures].[Male Promoted FY21]" caption="Male Promoted FY21" measure="1" displayFolder="" measureGroup="_Measures" count="0"/>
    <cacheHierarchy uniqueName="[Measures].[Female Promotion %]" caption="Female Promotion %" measure="1" displayFolder="" measureGroup="_Measures" count="0"/>
    <cacheHierarchy uniqueName="[Measures].[Female Promotion Rate %]" caption="Female Promotion Rate %" measure="1" displayFolder="" measureGroup="_Measures" count="0"/>
    <cacheHierarchy uniqueName="[Measures].[Male Promotion Rate %]" caption="Male Promotion Rate %" measure="1" displayFolder="" measureGroup="_Measures" count="0"/>
    <cacheHierarchy uniqueName="[Measures].[Promotion Equity Index]" caption="Promotion Equity Index" measure="1" displayFolder="" measureGroup="_Measures" count="0"/>
    <cacheHierarchy uniqueName="[Measures].[Turnover Count FY20]" caption="Turnover Count FY20" measure="1" displayFolder="" measureGroup="_Measures" count="0"/>
    <cacheHierarchy uniqueName="[Measures].[Turnover Rate %]" caption="Turnover Rate %" measure="1" displayFolder="" measureGroup="_Measures" count="0"/>
    <cacheHierarchy uniqueName="[Measures].[Executive Female Share %]" caption="Executive Female Share %" measure="1" displayFolder="" measureGroup="_Measures" count="0"/>
    <cacheHierarchy uniqueName="[Measures].[Calls MTD]" caption="Calls MTD" measure="1" displayFolder="" measureGroup="_Measures" count="0"/>
    <cacheHierarchy uniqueName="[Measures].[Calls QTD]" caption="Calls QTD" measure="1" displayFolder="" measureGroup="_Measures" count="0"/>
    <cacheHierarchy uniqueName="[Measures].[Calls Prior Month]" caption="Calls Prior Month" measure="1" displayFolder="" measureGroup="_Measures" count="0"/>
    <cacheHierarchy uniqueName="[Measures].[Calls MoM Growth %]" caption="Calls MoM Growth %" measure="1" displayFolder="" measureGroup="_Measures" count="0"/>
    <cacheHierarchy uniqueName="[Measures].[Calls 7D Moving Avg]" caption="Calls 7D Moving Avg" measure="1" displayFolder="" measureGroup="_Measures" count="0"/>
    <cacheHierarchy uniqueName="[Measures].[Total Calls]" caption="Total Calls" measure="1" displayFolder="" measureGroup="_Measures" count="0" oneField="1">
      <fieldsUsage count="1">
        <fieldUsage x="1"/>
      </fieldsUsage>
    </cacheHierarchy>
    <cacheHierarchy uniqueName="[Measures].[Total Inbound Calls]" caption="Total Inbound Calls" measure="1" displayFolder="" measureGroup="_Measures" count="0"/>
    <cacheHierarchy uniqueName="[Measures].[Calls Resolved]" caption="Calls Resolved" measure="1" displayFolder="" measureGroup="_Measures" count="0"/>
    <cacheHierarchy uniqueName="[Measures].[Avg Speed of Answer]" caption="Avg Speed of Answer" measure="1" displayFolder="" measureGroup="_Measures" count="0"/>
    <cacheHierarchy uniqueName="[Measures].[Avg Speed of Answer (Sec)]" caption="Avg Speed of Answer (Sec)" measure="1" displayFolder="" measureGroup="_Measures" count="0"/>
    <cacheHierarchy uniqueName="[Measures].[Avg Satisfaction Rating]" caption="Avg Satisfaction Rating" measure="1" displayFolder="" measureGroup="_Measures" count="0"/>
    <cacheHierarchy uniqueName="[Measures].[Avg CSAT Rating]" caption="Avg CSAT Rating" measure="1" displayFolder="" measureGroup="_Measures" count="0"/>
    <cacheHierarchy uniqueName="[Measures].[Avg Handling Time (Sec)]" caption="Avg Handling Time (Sec)" measure="1" displayFolder="" measureGroup="_Measures" count="0"/>
    <cacheHierarchy uniqueName="[Measures].[Total Revenue at Risk]" caption="Total Revenue at Risk" measure="1" displayFolder="" measureGroup="_Measures" count="0"/>
    <cacheHierarchy uniqueName="[Measures].[Churned Monthly Charges]" caption="Churned Monthly Charges" measure="1" displayFolder="" measureGroup="_Measures" count="0"/>
    <cacheHierarchy uniqueName="[Measures].[Tech Tickets per Customer]" caption="Tech Tickets per Customer" measure="1" displayFolder="" measureGroup="_Measures" count="0"/>
    <cacheHierarchy uniqueName="[Measures].[Male Employees]" caption="Male Employees" measure="1" displayFolder="" measureGroup="_Measures" count="0"/>
    <cacheHierarchy uniqueName="[Measures].[Female Headcount Share %]" caption="Female Headcount Share %" measure="1" displayFolder="" measureGroup="_Measures" count="0"/>
    <cacheHierarchy uniqueName="[Measures].[% Female Representation]" caption="% Female Representation" measure="1" displayFolder="" measureGroup="_Measures" count="0"/>
    <cacheHierarchy uniqueName="[Measures].[Female Promotion Share %]" caption="Female Promotion Share %" measure="1" displayFolder="" measureGroup="_Measures" count="0"/>
    <cacheHierarchy uniqueName="[Measures].[Broken Rung Gap]" caption="Broken Rung Gap" measure="1" displayFolder="" measureGroup="_Measures" count="0"/>
    <cacheHierarchy uniqueName="[Measures].[Time in Grade Gap]" caption="Time in Grade Gap" measure="1" displayFolder="" measureGroup="_Measures" count="0"/>
    <cacheHierarchy uniqueName="[Measures].[FY20 Leavers]" caption="FY20 Leavers" measure="1" displayFolder="" measureGroup="_Measures" count="0"/>
    <cacheHierarchy uniqueName="[Measures].[Churned Customers]" caption="Churned Customers" measure="1" displayFolder="" measureGroup="_Measures" count="0"/>
    <cacheHierarchy uniqueName="[Measures].[Retained Customers]" caption="Retained Customers" measure="1" displayFolder="" measureGroup="_Measures" count="0"/>
    <cacheHierarchy uniqueName="[Measures].[Calls Answered]" caption="Calls Answered" measure="1" displayFolder="" measureGroup="_Measures" count="0"/>
    <cacheHierarchy uniqueName="[Measures].[Total Headcount]" caption="Total Headcount" measure="1" displayFolder="" measureGroup="_Measures" count="0"/>
    <cacheHierarchy uniqueName="[Measures].[Female Employees]" caption="Female Employees" measure="1" displayFolder="" measureGroup="_Measures" count="0"/>
    <cacheHierarchy uniqueName="[Measures].[__XL_Count DimAgent]" caption="__XL_Count DimAgent" measure="1" displayFolder="" measureGroup="DimAgent" count="0" hidden="1"/>
    <cacheHierarchy uniqueName="[Measures].[__XL_Count DimTopic]" caption="__XL_Count DimTopic" measure="1" displayFolder="" measureGroup="DimTopic" count="0" hidden="1"/>
    <cacheHierarchy uniqueName="[Measures].[__XL_Count Fact_Employees]" caption="__XL_Count Fact_Employees" measure="1" displayFolder="" measureGroup="Fact_Employees" count="0" hidden="1"/>
    <cacheHierarchy uniqueName="[Measures].[__XL_Count DimDepartment]" caption="__XL_Count DimDepartment" measure="1" displayFolder="" measureGroup="DimDepartment" count="0" hidden="1"/>
    <cacheHierarchy uniqueName="[Measures].[__XL_Count DimContract]" caption="__XL_Count DimContract" measure="1" displayFolder="" measureGroup="DimContract" count="0" hidden="1"/>
    <cacheHierarchy uniqueName="[Measures].[__XL_Count Fact_Calls]" caption="__XL_Count Fact_Calls" measure="1" displayFolder="" measureGroup="Fact_Calls" count="0" hidden="1"/>
    <cacheHierarchy uniqueName="[Measures].[__XL_Count Fact_Churn]" caption="__XL_Count Fact_Churn" measure="1" displayFolder="" measureGroup="Fact_Churn" count="0" hidden="1"/>
    <cacheHierarchy uniqueName="[Measures].[__XL_Count Dim_EmployeeCensus]" caption="__XL_Count Dim_EmployeeCensus" measure="1" displayFolder="" measureGroup="Dim_EmployeeCensus" count="0" hidden="1"/>
    <cacheHierarchy uniqueName="[Measures].[__XL_Count Dim_CareerLadder]" caption="__XL_Count Dim_CareerLadder" measure="1" displayFolder="" measureGroup="Dim_CareerLadder" count="0" hidden="1"/>
    <cacheHierarchy uniqueName="[Measures].[__XL_Count Dim_NationalityCensus]" caption="__XL_Count Dim_NationalityCensus" measure="1" displayFolder="" measureGroup="Dim_NationalityCensus" count="0" hidden="1"/>
    <cacheHierarchy uniqueName="[Measures].[__XL_Count Dim_PRA_Equity]" caption="__XL_Count Dim_PRA_Equity" measure="1" displayFolder="" measureGroup="Dim_PRA_Equity" count="0" hidden="1"/>
    <cacheHierarchy uniqueName="[Measures].[__XL_Count DimDate]" caption="__XL_Count DimDate" measure="1" displayFolder="" measureGroup="DimDate" count="0" hidden="1"/>
    <cacheHierarchy uniqueName="[Measures].[__XL_Count A]" caption="__XL_Count A" measure="1" displayFolder="" measureGroup="_Measures" count="0" hidden="1"/>
    <cacheHierarchy uniqueName="[Measures].[__No measures defined]" caption="__No measures defined" measure="1" displayFolder="" count="0" hidden="1"/>
  </cacheHierarchies>
  <kpis count="0"/>
  <dimensions count="14">
    <dimension name="_Measures" uniqueName="[_Measures]" caption="_Measures"/>
    <dimension name="Dim_CareerLadder" uniqueName="[Dim_CareerLadder]" caption="Dim_CareerLadder"/>
    <dimension name="Dim_EmployeeCensus" uniqueName="[Dim_EmployeeCensus]" caption="Dim_EmployeeCensus"/>
    <dimension name="Dim_NationalityCensus" uniqueName="[Dim_NationalityCensus]" caption="Dim_NationalityCensus"/>
    <dimension name="Dim_PRA_Equity" uniqueName="[Dim_PRA_Equity]" caption="Dim_PRA_Equity"/>
    <dimension name="DimAgent" uniqueName="[DimAgent]" caption="DimAgent"/>
    <dimension name="DimContract" uniqueName="[DimContract]" caption="DimContract"/>
    <dimension name="DimDate" uniqueName="[DimDate]" caption="DimDate"/>
    <dimension name="DimDepartment" uniqueName="[DimDepartment]" caption="DimDepartment"/>
    <dimension name="DimTopic" uniqueName="[DimTopic]" caption="DimTopic"/>
    <dimension name="Fact_Calls" uniqueName="[Fact_Calls]" caption="Fact_Calls"/>
    <dimension name="Fact_Churn" uniqueName="[Fact_Churn]" caption="Fact_Churn"/>
    <dimension name="Fact_Employees" uniqueName="[Fact_Employees]" caption="Fact_Employees"/>
    <dimension measure="1" name="Measures" uniqueName="[Measures]" caption="Measures"/>
  </dimensions>
  <measureGroups count="13">
    <measureGroup name="_Measures" caption="_Measures"/>
    <measureGroup name="Dim_CareerLadder" caption="Dim_CareerLadder"/>
    <measureGroup name="Dim_EmployeeCensus" caption="Dim_EmployeeCensus"/>
    <measureGroup name="Dim_NationalityCensus" caption="Dim_NationalityCensus"/>
    <measureGroup name="Dim_PRA_Equity" caption="Dim_PRA_Equity"/>
    <measureGroup name="DimAgent" caption="DimAgent"/>
    <measureGroup name="DimContract" caption="DimContract"/>
    <measureGroup name="DimDate" caption="DimDate"/>
    <measureGroup name="DimDepartment" caption="DimDepartment"/>
    <measureGroup name="DimTopic" caption="DimTopic"/>
    <measureGroup name="Fact_Calls" caption="Fact_Calls"/>
    <measureGroup name="Fact_Churn" caption="Fact_Churn"/>
    <measureGroup name="Fact_Employees" caption="Fact_Employees"/>
  </measureGroups>
  <maps count="26">
    <map measureGroup="0" dimension="0"/>
    <map measureGroup="1" dimension="1"/>
    <map measureGroup="2" dimension="1"/>
    <map measureGroup="2" dimension="2"/>
    <map measureGroup="2" dimension="3"/>
    <map measureGroup="2" dimension="4"/>
    <map measureGroup="2" dimension="8"/>
    <map measureGroup="2" dimension="12"/>
    <map measureGroup="3" dimension="3"/>
    <map measureGroup="4" dimension="4"/>
    <map measureGroup="5" dimension="5"/>
    <map measureGroup="6" dimension="6"/>
    <map measureGroup="7" dimension="7"/>
    <map measureGroup="8" dimension="8"/>
    <map measureGroup="9" dimension="9"/>
    <map measureGroup="10" dimension="5"/>
    <map measureGroup="10" dimension="7"/>
    <map measureGroup="10" dimension="9"/>
    <map measureGroup="10" dimension="10"/>
    <map measureGroup="11" dimension="6"/>
    <map measureGroup="11" dimension="11"/>
    <map measureGroup="12" dimension="1"/>
    <map measureGroup="12" dimension="3"/>
    <map measureGroup="12" dimension="4"/>
    <map measureGroup="12" dimension="8"/>
    <map measureGroup="12" dimension="1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Sohila" refreshedDate="46297.894555787039" backgroundQuery="1" createdVersion="8" refreshedVersion="8" minRefreshableVersion="3" recordCount="0" supportSubquery="1" supportAdvancedDrill="1" xr:uid="{51E0D998-F1C4-4EAA-9578-E4081C3C98DD}">
  <cacheSource type="external" connectionId="17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Fact_Calls].[Call_Hour].[Call_Hour]" caption="Call_Hour" numFmtId="0" hierarchy="58" level="1">
      <sharedItems containsSemiMixedTypes="0" containsString="0" containsNumber="1" containsInteger="1" minValue="9" maxValue="18" count="10">
        <n v="9"/>
        <n v="10"/>
        <n v="11"/>
        <n v="12"/>
        <n v="13"/>
        <n v="14"/>
        <n v="15"/>
        <n v="16"/>
        <n v="17"/>
        <n v="18"/>
      </sharedItems>
      <extLst>
        <ext xmlns:x15="http://schemas.microsoft.com/office/spreadsheetml/2010/11/main" uri="{4F2E5C28-24EA-4eb8-9CBF-B6C8F9C3D259}">
          <x15:cachedUniqueNames>
            <x15:cachedUniqueName index="0" name="[Fact_Calls].[Call_Hour].&amp;[9]"/>
            <x15:cachedUniqueName index="1" name="[Fact_Calls].[Call_Hour].&amp;[10]"/>
            <x15:cachedUniqueName index="2" name="[Fact_Calls].[Call_Hour].&amp;[11]"/>
            <x15:cachedUniqueName index="3" name="[Fact_Calls].[Call_Hour].&amp;[12]"/>
            <x15:cachedUniqueName index="4" name="[Fact_Calls].[Call_Hour].&amp;[13]"/>
            <x15:cachedUniqueName index="5" name="[Fact_Calls].[Call_Hour].&amp;[14]"/>
            <x15:cachedUniqueName index="6" name="[Fact_Calls].[Call_Hour].&amp;[15]"/>
            <x15:cachedUniqueName index="7" name="[Fact_Calls].[Call_Hour].&amp;[16]"/>
            <x15:cachedUniqueName index="8" name="[Fact_Calls].[Call_Hour].&amp;[17]"/>
            <x15:cachedUniqueName index="9" name="[Fact_Calls].[Call_Hour].&amp;[18]"/>
          </x15:cachedUniqueNames>
        </ext>
      </extLst>
    </cacheField>
    <cacheField name="[Measures].[Total Demand]" caption="Total Demand" numFmtId="0" hierarchy="121" level="32767"/>
    <cacheField name="[Measures].[Answered Calls]" caption="Answered Calls" numFmtId="0" hierarchy="123" level="32767"/>
  </cacheFields>
  <cacheHierarchies count="202">
    <cacheHierarchy uniqueName="[_Measures].[Column]" caption="Column" attribute="1" defaultMemberUniqueName="[_Measures].[Column].[All]" allUniqueName="[_Measures].[Column].[All]" dimensionUniqueName="[_Measures]" displayFolder="" count="0" memberValueDatatype="130" unbalanced="0"/>
    <cacheHierarchy uniqueName="[Dim_CareerLadder].[Base_Job_Level]" caption="Base_Job_Level" attribute="1" defaultMemberUniqueName="[Dim_CareerLadder].[Base_Job_Level].[All]" allUniqueName="[Dim_CareerLadder].[Base_Job_Level].[All]" dimensionUniqueName="[Dim_CareerLadder]" displayFolder="" count="0" memberValueDatatype="130" unbalanced="0"/>
    <cacheHierarchy uniqueName="[Dim_CareerLadder].[Target_Promotion_Level]" caption="Target_Promotion_Level" attribute="1" defaultMemberUniqueName="[Dim_CareerLadder].[Target_Promotion_Level].[All]" allUniqueName="[Dim_CareerLadder].[Target_Promotion_Level].[All]" dimensionUniqueName="[Dim_CareerLadder]" displayFolder="" count="0" memberValueDatatype="130" unbalanced="0"/>
    <cacheHierarchy uniqueName="[Dim_EmployeeCensus].[Employee ID]" caption="Employee ID" attribute="1" defaultMemberUniqueName="[Dim_EmployeeCensus].[Employee ID].[All]" allUniqueName="[Dim_EmployeeCensus].[Employee ID].[All]" dimensionUniqueName="[Dim_EmployeeCensus]" displayFolder="" count="0" memberValueDatatype="20" unbalanced="0"/>
    <cacheHierarchy uniqueName="[Dim_EmployeeCensus].[Gender]" caption="Gender" attribute="1" defaultMemberUniqueName="[Dim_EmployeeCensus].[Gender].[All]" allUniqueName="[Dim_EmployeeCensus].[Gender].[All]" dimensionUniqueName="[Dim_EmployeeCensus]" displayFolder="" count="0" memberValueDatatype="130" unbalanced="0"/>
    <cacheHierarchy uniqueName="[Dim_EmployeeCensus].[Grade]" caption="Grade" attribute="1" defaultMemberUniqueName="[Dim_EmployeeCensus].[Grade].[All]" allUniqueName="[Dim_EmployeeCensus].[Grade].[All]" dimensionUniqueName="[Dim_EmployeeCensus]" displayFolder="" count="0" memberValueDatatype="130" unbalanced="0"/>
    <cacheHierarchy uniqueName="[Dim_EmployeeCensus].[Function]" caption="Function" attribute="1" defaultMemberUniqueName="[Dim_EmployeeCensus].[Function].[All]" allUniqueName="[Dim_EmployeeCensus].[Function].[All]" dimensionUniqueName="[Dim_EmployeeCensus]" displayFolder="" count="0" memberValueDatatype="130" unbalanced="0"/>
    <cacheHierarchy uniqueName="[Dim_EmployeeCensus].[OC_Rate]" caption="OC_Rate" attribute="1" defaultMemberUniqueName="[Dim_EmployeeCensus].[OC_Rate].[All]" allUniqueName="[Dim_EmployeeCensus].[OC_Rate].[All]" dimensionUniqueName="[Dim_EmployeeCensus]" displayFolder="" count="0" memberValueDatatype="20" unbalanced="0"/>
    <cacheHierarchy uniqueName="[Dim_EmployeeCensus].[Perform]" caption="Perform" attribute="1" defaultMemberUniqueName="[Dim_EmployeeCensus].[Perform].[All]" allUniqueName="[Dim_EmployeeCensus].[Perform].[All]" dimensionUniqueName="[Dim_EmployeeCensus]" displayFolder="" count="0" memberValueDatatype="20" unbalanced="0"/>
    <cacheHierarchy uniqueName="[Dim_EmployeeCensus].[Y_Grade]" caption="Y_Grade" attribute="1" defaultMemberUniqueName="[Dim_EmployeeCensus].[Y_Grade].[All]" allUniqueName="[Dim_EmployeeCensus].[Y_Grade].[All]" dimensionUniqueName="[Dim_EmployeeCensus]" displayFolder="" count="0" memberValueDatatype="20" unbalanced="0"/>
    <cacheHierarchy uniqueName="[Dim_EmployeeCensus].[Age]" caption="Age" attribute="1" defaultMemberUniqueName="[Dim_EmployeeCensus].[Age].[All]" allUniqueName="[Dim_EmployeeCensus].[Age].[All]" dimensionUniqueName="[Dim_EmployeeCensus]" displayFolder="" count="0" memberValueDatatype="20" unbalanced="0"/>
    <cacheHierarchy uniqueName="[Dim_EmployeeCensus].[Y_Service]" caption="Y_Service" attribute="1" defaultMemberUniqueName="[Dim_EmployeeCensus].[Y_Service].[All]" allUniqueName="[Dim_EmployeeCensus].[Y_Service].[All]" dimensionUniqueName="[Dim_EmployeeCensus]" displayFolder="" count="0" memberValueDatatype="20" unbalanced="0"/>
    <cacheHierarchy uniqueName="[Dim_EmployeeCensus].[Nationality]" caption="Nationality" attribute="1" defaultMemberUniqueName="[Dim_EmployeeCensus].[Nationality].[All]" allUniqueName="[Dim_EmployeeCensus].[Nationality].[All]" dimensionUniqueName="[Dim_EmployeeCensus]" displayFolder="" count="0" memberValueDatatype="130" unbalanced="0"/>
    <cacheHierarchy uniqueName="[Dim_EmployeeCensus].[Rank 2]" caption="Rank 2" attribute="1" defaultMemberUniqueName="[Dim_EmployeeCensus].[Rank 2].[All]" allUniqueName="[Dim_EmployeeCensus].[Rank 2].[All]" dimensionUniqueName="[Dim_EmployeeCensus]" displayFolder="" count="0" memberValueDatatype="20" unbalanced="0"/>
    <cacheHierarchy uniqueName="[Dim_NationalityCensus].[Country_ID]" caption="Country_ID" attribute="1" defaultMemberUniqueName="[Dim_NationalityCensus].[Country_ID].[All]" allUniqueName="[Dim_NationalityCensus].[Country_ID].[All]" dimensionUniqueName="[Dim_NationalityCensus]" displayFolder="" count="0" memberValueDatatype="20" unbalanced="0"/>
    <cacheHierarchy uniqueName="[Dim_NationalityCensus].[Nationality]" caption="Nationality" attribute="1" defaultMemberUniqueName="[Dim_NationalityCensus].[Nationality].[All]" allUniqueName="[Dim_NationalityCensus].[Nationality].[All]" dimensionUniqueName="[Dim_NationalityCensus]" displayFolder="" count="0" memberValueDatatype="130" unbalanced="0"/>
    <cacheHierarchy uniqueName="[Dim_NationalityCensus].[Employee_Count]" caption="Employee_Count" attribute="1" defaultMemberUniqueName="[Dim_NationalityCensus].[Employee_Count].[All]" allUniqueName="[Dim_NationalityCensus].[Employee_Count].[All]" dimensionUniqueName="[Dim_NationalityCensus]" displayFolder="" count="0" memberValueDatatype="20" unbalanced="0"/>
    <cacheHierarchy uniqueName="[Dim_PRA_Equity].[Department]" caption="Department" attribute="1" defaultMemberUniqueName="[Dim_PRA_Equity].[Department].[All]" allUniqueName="[Dim_PRA_Equity].[Department].[All]" dimensionUniqueName="[Dim_PRA_Equity]" displayFolder="" count="0" memberValueDatatype="130" unbalanced="0"/>
    <cacheHierarchy uniqueName="[Dim_PRA_Equity].[Grade_1_Executive]" caption="Grade_1_Executive" attribute="1" defaultMemberUniqueName="[Dim_PRA_Equity].[Grade_1_Executive].[All]" allUniqueName="[Dim_PRA_Equity].[Grade_1_Executive].[All]" dimensionUniqueName="[Dim_PRA_Equity]" displayFolder="" count="0" memberValueDatatype="20" unbalanced="0"/>
    <cacheHierarchy uniqueName="[Dim_PRA_Equity].[Grade_2_Director]" caption="Grade_2_Director" attribute="1" defaultMemberUniqueName="[Dim_PRA_Equity].[Grade_2_Director].[All]" allUniqueName="[Dim_PRA_Equity].[Grade_2_Director].[All]" dimensionUniqueName="[Dim_PRA_Equity]" displayFolder="" count="0" memberValueDatatype="20" unbalanced="0"/>
    <cacheHierarchy uniqueName="[Dim_PRA_Equity].[Grade_3_Senior_Manager]" caption="Grade_3_Senior_Manager" attribute="1" defaultMemberUniqueName="[Dim_PRA_Equity].[Grade_3_Senior_Manager].[All]" allUniqueName="[Dim_PRA_Equity].[Grade_3_Senior_Manager].[All]" dimensionUniqueName="[Dim_PRA_Equity]" displayFolder="" count="0" memberValueDatatype="20" unbalanced="0"/>
    <cacheHierarchy uniqueName="[Dim_PRA_Equity].[Grade_4_Manager]" caption="Grade_4_Manager" attribute="1" defaultMemberUniqueName="[Dim_PRA_Equity].[Grade_4_Manager].[All]" allUniqueName="[Dim_PRA_Equity].[Grade_4_Manager].[All]" dimensionUniqueName="[Dim_PRA_Equity]" displayFolder="" count="0" memberValueDatatype="20" unbalanced="0"/>
    <cacheHierarchy uniqueName="[Dim_PRA_Equity].[Grade_5_Senior_Specialist]" caption="Grade_5_Senior_Specialist" attribute="1" defaultMemberUniqueName="[Dim_PRA_Equity].[Grade_5_Senior_Specialist].[All]" allUniqueName="[Dim_PRA_Equity].[Grade_5_Senior_Specialist].[All]" dimensionUniqueName="[Dim_PRA_Equity]" displayFolder="" count="0" memberValueDatatype="20" unbalanced="0"/>
    <cacheHierarchy uniqueName="[Dim_PRA_Equity].[Grade_6_Junior_Officer]" caption="Grade_6_Junior_Officer" attribute="1" defaultMemberUniqueName="[Dim_PRA_Equity].[Grade_6_Junior_Officer].[All]" allUniqueName="[Dim_PRA_Equity].[Grade_6_Junior_Officer].[All]" dimensionUniqueName="[Dim_PRA_Equity]" displayFolder="" count="0" memberValueDatatype="20" unbalanced="0"/>
    <cacheHierarchy uniqueName="[DimAgent].[Agent]" caption="Agent" attribute="1" defaultMemberUniqueName="[DimAgent].[Agent].[All]" allUniqueName="[DimAgent].[Agent].[All]" dimensionUniqueName="[DimAgent]" displayFolder="" count="0" memberValueDatatype="130" unbalanced="0"/>
    <cacheHierarchy uniqueName="[DimAgent].[Tier]" caption="Tier" attribute="1" defaultMemberUniqueName="[DimAgent].[Tier].[All]" allUniqueName="[DimAgent].[Tier].[All]" dimensionUniqueName="[DimAgent]" displayFolder="" count="0" memberValueDatatype="130" unbalanced="0"/>
    <cacheHierarchy uniqueName="[DimAgent].[Target_CSAT]" caption="Target_CSAT" attribute="1" defaultMemberUniqueName="[DimAgent].[Target_CSAT].[All]" allUniqueName="[DimAgent].[Target_CSAT].[All]" dimensionUniqueName="[DimAgent]" displayFolder="" count="0" memberValueDatatype="5" unbalanced="0"/>
    <cacheHierarchy uniqueName="[DimAgent].[Target_Resolution_Rate]" caption="Target_Resolution_Rate" attribute="1" defaultMemberUniqueName="[DimAgent].[Target_Resolution_Rate].[All]" allUniqueName="[DimAgent].[Target_Resolution_Rate].[All]" dimensionUniqueName="[DimAgent]" displayFolder="" count="0" memberValueDatatype="5" unbalanced="0"/>
    <cacheHierarchy uniqueName="[DimContract].[Contract]" caption="Contract" attribute="1" defaultMemberUniqueName="[DimContract].[Contract].[All]" allUniqueName="[DimContract].[Contract].[All]" dimensionUniqueName="[DimContract]" displayFolder="" count="0" memberValueDatatype="130" unbalanced="0"/>
    <cacheHierarchy uniqueName="[DimContract].[Commitment_Months]" caption="Commitment_Months" attribute="1" defaultMemberUniqueName="[DimContract].[Commitment_Months].[All]" allUniqueName="[DimContract].[Commitment_Months].[All]" dimensionUniqueName="[DimContract]" displayFolder="" count="0" memberValueDatatype="20" unbalanced="0"/>
    <cacheHierarchy uniqueName="[DimContract].[Risk_Category]" caption="Risk_Category" attribute="1" defaultMemberUniqueName="[DimContract].[Risk_Category].[All]" allUniqueName="[DimContract].[Risk_Category].[All]" dimensionUniqueName="[DimContract]" displayFolder="" count="0" memberValueDatatype="130" unbalanced="0"/>
    <cacheHierarchy uniqueName="[DimDate].[Date]" caption="Date" attribute="1" time="1" keyAttribute="1" defaultMemberUniqueName="[DimDate].[Date].[All]" allUniqueName="[DimDate].[Date].[All]" dimensionUniqueName="[DimDate]" displayFolder="" count="0" memberValueDatatype="7" unbalanced="0"/>
    <cacheHierarchy uniqueName="[DimDate].[Year]" caption="Year" attribute="1" time="1" defaultMemberUniqueName="[DimDate].[Year].[All]" allUniqueName="[DimDate].[Year].[All]" dimensionUniqueName="[DimDate]" displayFolder="" count="0" memberValueDatatype="20" unbalanced="0"/>
    <cacheHierarchy uniqueName="[DimDate].[Quarter]" caption="Quarter" attribute="1" time="1" defaultMemberUniqueName="[DimDate].[Quarter].[All]" allUniqueName="[DimDate].[Quarter].[All]" dimensionUniqueName="[DimDate]" displayFolder="" count="0" memberValueDatatype="130" unbalanced="0"/>
    <cacheHierarchy uniqueName="[DimDate].[Month]" caption="Month" attribute="1" time="1" defaultMemberUniqueName="[DimDate].[Month].[All]" allUniqueName="[DimDate].[Month].[All]" dimensionUniqueName="[DimDate]" displayFolder="" count="0" memberValueDatatype="20" unbalanced="0"/>
    <cacheHierarchy uniqueName="[DimDate].[Month_Name]" caption="Month_Name" attribute="1" time="1" defaultMemberUniqueName="[DimDate].[Month_Name].[All]" allUniqueName="[DimDate].[Month_Name].[All]" dimensionUniqueName="[DimDate]" displayFolder="" count="0" memberValueDatatype="130" unbalanced="0"/>
    <cacheHierarchy uniqueName="[DimDate].[Month_Short]" caption="Month_Short" attribute="1" time="1" defaultMemberUniqueName="[DimDate].[Month_Short].[All]" allUniqueName="[DimDate].[Month_Short].[All]" dimensionUniqueName="[DimDate]" displayFolder="" count="0" memberValueDatatype="130" unbalanced="0"/>
    <cacheHierarchy uniqueName="[DimDate].[Day]" caption="Day" attribute="1" time="1" defaultMemberUniqueName="[DimDate].[Day].[All]" allUniqueName="[DimDate].[Day].[All]" dimensionUniqueName="[DimDate]" displayFolder="" count="0" memberValueDatatype="20" unbalanced="0"/>
    <cacheHierarchy uniqueName="[DimDate].[Day_Of_Week]" caption="Day_Of_Week" attribute="1" time="1" defaultMemberUniqueName="[DimDate].[Day_Of_Week].[All]" allUniqueName="[DimDate].[Day_Of_Week].[All]" dimensionUniqueName="[DimDate]" displayFolder="" count="0" memberValueDatatype="20" unbalanced="0"/>
    <cacheHierarchy uniqueName="[DimDate].[Day_Name]" caption="Day_Name" attribute="1" time="1" defaultMemberUniqueName="[DimDate].[Day_Name].[All]" allUniqueName="[DimDate].[Day_Name].[All]" dimensionUniqueName="[DimDate]" displayFolder="" count="0" memberValueDatatype="130" unbalanced="0"/>
    <cacheHierarchy uniqueName="[DimDate].[Is_Weekend]" caption="Is_Weekend" attribute="1" time="1" defaultMemberUniqueName="[DimDate].[Is_Weekend].[All]" allUniqueName="[DimDate].[Is_Weekend].[All]" dimensionUniqueName="[DimDate]" displayFolder="" count="0" memberValueDatatype="130" unbalanced="0"/>
    <cacheHierarchy uniqueName="[DimDate].[Year_Month_Sort]" caption="Year_Month_Sort" attribute="1" time="1" defaultMemberUniqueName="[DimDate].[Year_Month_Sort].[All]" allUniqueName="[DimDate].[Year_Month_Sort].[All]" dimensionUniqueName="[DimDate]" displayFolder="" count="0" memberValueDatatype="20" unbalanced="0"/>
    <cacheHierarchy uniqueName="[DimDepartment].[Department]" caption="Department" attribute="1" defaultMemberUniqueName="[DimDepartment].[Department].[All]" allUniqueName="[DimDepartment].[Department].[All]" dimensionUniqueName="[DimDepartment]" displayFolder="" count="0" memberValueDatatype="130" unbalanced="0"/>
    <cacheHierarchy uniqueName="[DimDepartment].[Target_Female_Ratio]" caption="Target_Female_Ratio" attribute="1" defaultMemberUniqueName="[DimDepartment].[Target_Female_Ratio].[All]" allUniqueName="[DimDepartment].[Target_Female_Ratio].[All]" dimensionUniqueName="[DimDepartment]" displayFolder="" count="0" memberValueDatatype="5" unbalanced="0"/>
    <cacheHierarchy uniqueName="[DimDepartment].[Executive_Sponsor]" caption="Executive_Sponsor" attribute="1" defaultMemberUniqueName="[DimDepartment].[Executive_Sponsor].[All]" allUniqueName="[DimDepartment].[Executive_Sponsor].[All]" dimensionUniqueName="[DimDepartment]" displayFolder="" count="0" memberValueDatatype="130" unbalanced="0"/>
    <cacheHierarchy uniqueName="[DimTopic].[Topic]" caption="Topic" attribute="1" defaultMemberUniqueName="[DimTopic].[Topic].[All]" allUniqueName="[DimTopic].[Topic].[All]" dimensionUniqueName="[DimTopic]" displayFolder="" count="0" memberValueDatatype="130" unbalanced="0"/>
    <cacheHierarchy uniqueName="[DimTopic].[SLA_Threshold_Sec]" caption="SLA_Threshold_Sec" attribute="1" defaultMemberUniqueName="[DimTopic].[SLA_Threshold_Sec].[All]" allUniqueName="[DimTopic].[SLA_Threshold_Sec].[All]" dimensionUniqueName="[DimTopic]" displayFolder="" count="0" memberValueDatatype="20" unbalanced="0"/>
    <cacheHierarchy uniqueName="[DimTopic].[Complexity_Weight]" caption="Complexity_Weight" attribute="1" defaultMemberUniqueName="[DimTopic].[Complexity_Weight].[All]" allUniqueName="[DimTopic].[Complexity_Weight].[All]" dimensionUniqueName="[DimTopic]" displayFolder="" count="0" memberValueDatatype="20" unbalanced="0"/>
    <cacheHierarchy uniqueName="[Fact_Calls].[Call_Id]" caption="Call_Id" attribute="1" defaultMemberUniqueName="[Fact_Calls].[Call_Id].[All]" allUniqueName="[Fact_Calls].[Call_Id].[All]" dimensionUniqueName="[Fact_Calls]" displayFolder="" count="0" memberValueDatatype="130" unbalanced="0"/>
    <cacheHierarchy uniqueName="[Fact_Calls].[Agent]" caption="Agent" attribute="1" defaultMemberUniqueName="[Fact_Calls].[Agent].[All]" allUniqueName="[Fact_Calls].[Agent].[All]" dimensionUniqueName="[Fact_Calls]" displayFolder="" count="0" memberValueDatatype="130" unbalanced="0"/>
    <cacheHierarchy uniqueName="[Fact_Calls].[Date]" caption="Date" attribute="1" time="1" defaultMemberUniqueName="[Fact_Calls].[Date].[All]" allUniqueName="[Fact_Calls].[Date].[All]" dimensionUniqueName="[Fact_Calls]" displayFolder="" count="0" memberValueDatatype="7" unbalanced="0"/>
    <cacheHierarchy uniqueName="[Fact_Calls].[Time]" caption="Time" attribute="1" time="1" defaultMemberUniqueName="[Fact_Calls].[Time].[All]" allUniqueName="[Fact_Calls].[Time].[All]" dimensionUniqueName="[Fact_Calls]" displayFolder="" count="0" memberValueDatatype="7" unbalanced="0"/>
    <cacheHierarchy uniqueName="[Fact_Calls].[Topic]" caption="Topic" attribute="1" defaultMemberUniqueName="[Fact_Calls].[Topic].[All]" allUniqueName="[Fact_Calls].[Topic].[All]" dimensionUniqueName="[Fact_Calls]" displayFolder="" count="0" memberValueDatatype="130" unbalanced="0"/>
    <cacheHierarchy uniqueName="[Fact_Calls].[Answered]" caption="Answered" attribute="1" defaultMemberUniqueName="[Fact_Calls].[Answered].[All]" allUniqueName="[Fact_Calls].[Answered].[All]" dimensionUniqueName="[Fact_Calls]" displayFolder="" count="0" memberValueDatatype="130" unbalanced="0"/>
    <cacheHierarchy uniqueName="[Fact_Calls].[Resolved]" caption="Resolved" attribute="1" defaultMemberUniqueName="[Fact_Calls].[Resolved].[All]" allUniqueName="[Fact_Calls].[Resolved].[All]" dimensionUniqueName="[Fact_Calls]" displayFolder="" count="0" memberValueDatatype="130" unbalanced="0"/>
    <cacheHierarchy uniqueName="[Fact_Calls].[Speed_Of_Answer_Sec]" caption="Speed_Of_Answer_Sec" attribute="1" defaultMemberUniqueName="[Fact_Calls].[Speed_Of_Answer_Sec].[All]" allUniqueName="[Fact_Calls].[Speed_Of_Answer_Sec].[All]" dimensionUniqueName="[Fact_Calls]" displayFolder="" count="0" memberValueDatatype="20" unbalanced="0"/>
    <cacheHierarchy uniqueName="[Fact_Calls].[AvgTalkDuration]" caption="AvgTalkDuration" attribute="1" time="1" defaultMemberUniqueName="[Fact_Calls].[AvgTalkDuration].[All]" allUniqueName="[Fact_Calls].[AvgTalkDuration].[All]" dimensionUniqueName="[Fact_Calls]" displayFolder="" count="0" memberValueDatatype="7" unbalanced="0"/>
    <cacheHierarchy uniqueName="[Fact_Calls].[Satisfaction_Rating]" caption="Satisfaction_Rating" attribute="1" defaultMemberUniqueName="[Fact_Calls].[Satisfaction_Rating].[All]" allUniqueName="[Fact_Calls].[Satisfaction_Rating].[All]" dimensionUniqueName="[Fact_Calls]" displayFolder="" count="0" memberValueDatatype="20" unbalanced="0"/>
    <cacheHierarchy uniqueName="[Fact_Calls].[Call_Hour]" caption="Call_Hour" attribute="1" defaultMemberUniqueName="[Fact_Calls].[Call_Hour].[All]" allUniqueName="[Fact_Calls].[Call_Hour].[All]" dimensionUniqueName="[Fact_Calls]" displayFolder="" count="2" memberValueDatatype="20" unbalanced="0">
      <fieldsUsage count="2">
        <fieldUsage x="-1"/>
        <fieldUsage x="0"/>
      </fieldsUsage>
    </cacheHierarchy>
    <cacheHierarchy uniqueName="[Fact_Calls].[Talk_Duration_Sec]" caption="Talk_Duration_Sec" attribute="1" defaultMemberUniqueName="[Fact_Calls].[Talk_Duration_Sec].[All]" allUniqueName="[Fact_Calls].[Talk_Duration_Sec].[All]" dimensionUniqueName="[Fact_Calls]" displayFolder="" count="0" memberValueDatatype="20" unbalanced="0"/>
    <cacheHierarchy uniqueName="[Fact_Churn].[customerID]" caption="customerID" attribute="1" defaultMemberUniqueName="[Fact_Churn].[customerID].[All]" allUniqueName="[Fact_Churn].[customerID].[All]" dimensionUniqueName="[Fact_Churn]" displayFolder="" count="0" memberValueDatatype="130" unbalanced="0"/>
    <cacheHierarchy uniqueName="[Fact_Churn].[gender]" caption="gender" attribute="1" defaultMemberUniqueName="[Fact_Churn].[gender].[All]" allUniqueName="[Fact_Churn].[gender].[All]" dimensionUniqueName="[Fact_Churn]" displayFolder="" count="0" memberValueDatatype="130" unbalanced="0"/>
    <cacheHierarchy uniqueName="[Fact_Churn].[SeniorCitizen]" caption="SeniorCitizen" attribute="1" defaultMemberUniqueName="[Fact_Churn].[SeniorCitizen].[All]" allUniqueName="[Fact_Churn].[SeniorCitizen].[All]" dimensionUniqueName="[Fact_Churn]" displayFolder="" count="0" memberValueDatatype="20" unbalanced="0"/>
    <cacheHierarchy uniqueName="[Fact_Churn].[Partner]" caption="Partner" attribute="1" defaultMemberUniqueName="[Fact_Churn].[Partner].[All]" allUniqueName="[Fact_Churn].[Partner].[All]" dimensionUniqueName="[Fact_Churn]" displayFolder="" count="0" memberValueDatatype="130" unbalanced="0"/>
    <cacheHierarchy uniqueName="[Fact_Churn].[Dependents]" caption="Dependents" attribute="1" defaultMemberUniqueName="[Fact_Churn].[Dependents].[All]" allUniqueName="[Fact_Churn].[Dependents].[All]" dimensionUniqueName="[Fact_Churn]" displayFolder="" count="0" memberValueDatatype="130" unbalanced="0"/>
    <cacheHierarchy uniqueName="[Fact_Churn].[tenure]" caption="tenure" attribute="1" defaultMemberUniqueName="[Fact_Churn].[tenure].[All]" allUniqueName="[Fact_Churn].[tenure].[All]" dimensionUniqueName="[Fact_Churn]" displayFolder="" count="0" memberValueDatatype="20" unbalanced="0"/>
    <cacheHierarchy uniqueName="[Fact_Churn].[PhoneService]" caption="PhoneService" attribute="1" defaultMemberUniqueName="[Fact_Churn].[PhoneService].[All]" allUniqueName="[Fact_Churn].[PhoneService].[All]" dimensionUniqueName="[Fact_Churn]" displayFolder="" count="0" memberValueDatatype="130" unbalanced="0"/>
    <cacheHierarchy uniqueName="[Fact_Churn].[MultipleLines]" caption="MultipleLines" attribute="1" defaultMemberUniqueName="[Fact_Churn].[MultipleLines].[All]" allUniqueName="[Fact_Churn].[MultipleLines].[All]" dimensionUniqueName="[Fact_Churn]" displayFolder="" count="0" memberValueDatatype="130" unbalanced="0"/>
    <cacheHierarchy uniqueName="[Fact_Churn].[InternetService]" caption="InternetService" attribute="1" defaultMemberUniqueName="[Fact_Churn].[InternetService].[All]" allUniqueName="[Fact_Churn].[InternetService].[All]" dimensionUniqueName="[Fact_Churn]" displayFolder="" count="0" memberValueDatatype="130" unbalanced="0"/>
    <cacheHierarchy uniqueName="[Fact_Churn].[OnlineSecurity]" caption="OnlineSecurity" attribute="1" defaultMemberUniqueName="[Fact_Churn].[OnlineSecurity].[All]" allUniqueName="[Fact_Churn].[OnlineSecurity].[All]" dimensionUniqueName="[Fact_Churn]" displayFolder="" count="0" memberValueDatatype="130" unbalanced="0"/>
    <cacheHierarchy uniqueName="[Fact_Churn].[OnlineBackup]" caption="OnlineBackup" attribute="1" defaultMemberUniqueName="[Fact_Churn].[OnlineBackup].[All]" allUniqueName="[Fact_Churn].[OnlineBackup].[All]" dimensionUniqueName="[Fact_Churn]" displayFolder="" count="0" memberValueDatatype="130" unbalanced="0"/>
    <cacheHierarchy uniqueName="[Fact_Churn].[DeviceProtection]" caption="DeviceProtection" attribute="1" defaultMemberUniqueName="[Fact_Churn].[DeviceProtection].[All]" allUniqueName="[Fact_Churn].[DeviceProtection].[All]" dimensionUniqueName="[Fact_Churn]" displayFolder="" count="0" memberValueDatatype="130" unbalanced="0"/>
    <cacheHierarchy uniqueName="[Fact_Churn].[TechSupport]" caption="TechSupport" attribute="1" defaultMemberUniqueName="[Fact_Churn].[TechSupport].[All]" allUniqueName="[Fact_Churn].[TechSupport].[All]" dimensionUniqueName="[Fact_Churn]" displayFolder="" count="0" memberValueDatatype="130" unbalanced="0"/>
    <cacheHierarchy uniqueName="[Fact_Churn].[StreamingTV]" caption="StreamingTV" attribute="1" defaultMemberUniqueName="[Fact_Churn].[StreamingTV].[All]" allUniqueName="[Fact_Churn].[StreamingTV].[All]" dimensionUniqueName="[Fact_Churn]" displayFolder="" count="0" memberValueDatatype="130" unbalanced="0"/>
    <cacheHierarchy uniqueName="[Fact_Churn].[StreamingMovies]" caption="StreamingMovies" attribute="1" defaultMemberUniqueName="[Fact_Churn].[StreamingMovies].[All]" allUniqueName="[Fact_Churn].[StreamingMovies].[All]" dimensionUniqueName="[Fact_Churn]" displayFolder="" count="0" memberValueDatatype="130" unbalanced="0"/>
    <cacheHierarchy uniqueName="[Fact_Churn].[Contract]" caption="Contract" attribute="1" defaultMemberUniqueName="[Fact_Churn].[Contract].[All]" allUniqueName="[Fact_Churn].[Contract].[All]" dimensionUniqueName="[Fact_Churn]" displayFolder="" count="0" memberValueDatatype="130" unbalanced="0"/>
    <cacheHierarchy uniqueName="[Fact_Churn].[PaperlessBilling]" caption="PaperlessBilling" attribute="1" defaultMemberUniqueName="[Fact_Churn].[PaperlessBilling].[All]" allUniqueName="[Fact_Churn].[PaperlessBilling].[All]" dimensionUniqueName="[Fact_Churn]" displayFolder="" count="0" memberValueDatatype="130" unbalanced="0"/>
    <cacheHierarchy uniqueName="[Fact_Churn].[PaymentMethod]" caption="PaymentMethod" attribute="1" defaultMemberUniqueName="[Fact_Churn].[PaymentMethod].[All]" allUniqueName="[Fact_Churn].[PaymentMethod].[All]" dimensionUniqueName="[Fact_Churn]" displayFolder="" count="0" memberValueDatatype="130" unbalanced="0"/>
    <cacheHierarchy uniqueName="[Fact_Churn].[MonthlyCharges]" caption="MonthlyCharges" attribute="1" defaultMemberUniqueName="[Fact_Churn].[MonthlyCharges].[All]" allUniqueName="[Fact_Churn].[MonthlyCharges].[All]" dimensionUniqueName="[Fact_Churn]" displayFolder="" count="0" memberValueDatatype="5" unbalanced="0"/>
    <cacheHierarchy uniqueName="[Fact_Churn].[TotalCharges]" caption="TotalCharges" attribute="1" defaultMemberUniqueName="[Fact_Churn].[TotalCharges].[All]" allUniqueName="[Fact_Churn].[TotalCharges].[All]" dimensionUniqueName="[Fact_Churn]" displayFolder="" count="0" memberValueDatatype="130" unbalanced="0"/>
    <cacheHierarchy uniqueName="[Fact_Churn].[numAdminTickets]" caption="numAdminTickets" attribute="1" defaultMemberUniqueName="[Fact_Churn].[numAdminTickets].[All]" allUniqueName="[Fact_Churn].[numAdminTickets].[All]" dimensionUniqueName="[Fact_Churn]" displayFolder="" count="0" memberValueDatatype="20" unbalanced="0"/>
    <cacheHierarchy uniqueName="[Fact_Churn].[numTechTickets]" caption="numTechTickets" attribute="1" defaultMemberUniqueName="[Fact_Churn].[numTechTickets].[All]" allUniqueName="[Fact_Churn].[numTechTickets].[All]" dimensionUniqueName="[Fact_Churn]" displayFolder="" count="0" memberValueDatatype="20" unbalanced="0"/>
    <cacheHierarchy uniqueName="[Fact_Churn].[Churn]" caption="Churn" attribute="1" defaultMemberUniqueName="[Fact_Churn].[Churn].[All]" allUniqueName="[Fact_Churn].[Churn].[All]" dimensionUniqueName="[Fact_Churn]" displayFolder="" count="0" memberValueDatatype="130" unbalanced="0"/>
    <cacheHierarchy uniqueName="[Fact_Churn].[Tenure_Cohort]" caption="Tenure_Cohort" attribute="1" defaultMemberUniqueName="[Fact_Churn].[Tenure_Cohort].[All]" allUniqueName="[Fact_Churn].[Tenure_Cohort].[All]" dimensionUniqueName="[Fact_Churn]" displayFolder="" count="0" memberValueDatatype="130" unbalanced="0"/>
    <cacheHierarchy uniqueName="[Fact_Churn].[Total_Service_Tickets]" caption="Total_Service_Tickets" attribute="1" defaultMemberUniqueName="[Fact_Churn].[Total_Service_Tickets].[All]" allUniqueName="[Fact_Churn].[Total_Service_Tickets].[All]" dimensionUniqueName="[Fact_Churn]" displayFolder="" count="0" memberValueDatatype="20" unbalanced="0"/>
    <cacheHierarchy uniqueName="[Fact_Employees].[Employee_ID]" caption="Employee_ID" attribute="1" defaultMemberUniqueName="[Fact_Employees].[Employee_ID].[All]" allUniqueName="[Fact_Employees].[Employee_ID].[All]" dimensionUniqueName="[Fact_Employees]" displayFolder="" count="0" memberValueDatatype="20" unbalanced="0"/>
    <cacheHierarchy uniqueName="[Fact_Employees].[Gender]" caption="Gender" attribute="1" defaultMemberUniqueName="[Fact_Employees].[Gender].[All]" allUniqueName="[Fact_Employees].[Gender].[All]" dimensionUniqueName="[Fact_Employees]" displayFolder="" count="0" memberValueDatatype="130" unbalanced="0"/>
    <cacheHierarchy uniqueName="[Fact_Employees].[Job_Level_After_Promotions]" caption="Job_Level_After_Promotions" attribute="1" defaultMemberUniqueName="[Fact_Employees].[Job_Level_After_Promotions].[All]" allUniqueName="[Fact_Employees].[Job_Level_After_Promotions].[All]" dimensionUniqueName="[Fact_Employees]" displayFolder="" count="0" memberValueDatatype="130" unbalanced="0"/>
    <cacheHierarchy uniqueName="[Fact_Employees].[New hire FY20?]" caption="New hire FY20?" attribute="1" defaultMemberUniqueName="[Fact_Employees].[New hire FY20?].[All]" allUniqueName="[Fact_Employees].[New hire FY20?].[All]" dimensionUniqueName="[Fact_Employees]" displayFolder="" count="0" memberValueDatatype="130" unbalanced="0"/>
    <cacheHierarchy uniqueName="[Fact_Employees].[FY20_Rating]" caption="FY20_Rating" attribute="1" defaultMemberUniqueName="[Fact_Employees].[FY20_Rating].[All]" allUniqueName="[Fact_Employees].[FY20_Rating].[All]" dimensionUniqueName="[Fact_Employees]" displayFolder="" count="0" memberValueDatatype="20" unbalanced="0"/>
    <cacheHierarchy uniqueName="[Fact_Employees].[Promoted_FY21]" caption="Promoted_FY21" attribute="1" defaultMemberUniqueName="[Fact_Employees].[Promoted_FY21].[All]" allUniqueName="[Fact_Employees].[Promoted_FY21].[All]" dimensionUniqueName="[Fact_Employees]" displayFolder="" count="0" memberValueDatatype="130" unbalanced="0"/>
    <cacheHierarchy uniqueName="[Fact_Employees].[In_Base_Group_Promotion]" caption="In_Base_Group_Promotion" attribute="1" defaultMemberUniqueName="[Fact_Employees].[In_Base_Group_Promotion].[All]" allUniqueName="[Fact_Employees].[In_Base_Group_Promotion].[All]" dimensionUniqueName="[Fact_Employees]" displayFolder="" count="0" memberValueDatatype="130" unbalanced="0"/>
    <cacheHierarchy uniqueName="[Fact_Employees].[Target hire balance]" caption="Target hire balance" attribute="1" defaultMemberUniqueName="[Fact_Employees].[Target hire balance].[All]" allUniqueName="[Fact_Employees].[Target hire balance].[All]" dimensionUniqueName="[Fact_Employees]" displayFolder="" count="0" memberValueDatatype="130" unbalanced="0"/>
    <cacheHierarchy uniqueName="[Fact_Employees].[FY20_Leaver]" caption="FY20_Leaver" attribute="1" defaultMemberUniqueName="[Fact_Employees].[FY20_Leaver].[All]" allUniqueName="[Fact_Employees].[FY20_Leaver].[All]" dimensionUniqueName="[Fact_Employees]" displayFolder="" count="0" memberValueDatatype="130" unbalanced="0"/>
    <cacheHierarchy uniqueName="[Fact_Employees].[In_Base_Group_Turnover]" caption="In_Base_Group_Turnover" attribute="1" defaultMemberUniqueName="[Fact_Employees].[In_Base_Group_Turnover].[All]" allUniqueName="[Fact_Employees].[In_Base_Group_Turnover].[All]" dimensionUniqueName="[Fact_Employees]" displayFolder="" count="0" memberValueDatatype="130" unbalanced="0"/>
    <cacheHierarchy uniqueName="[Fact_Employees].[Department]" caption="Department" attribute="1" defaultMemberUniqueName="[Fact_Employees].[Department].[All]" allUniqueName="[Fact_Employees].[Department].[All]" dimensionUniqueName="[Fact_Employees]" displayFolder="" count="0" memberValueDatatype="130" unbalanced="0"/>
    <cacheHierarchy uniqueName="[Fact_Employees].[Leaver FY]" caption="Leaver FY" attribute="1" defaultMemberUniqueName="[Fact_Employees].[Leaver FY].[All]" allUniqueName="[Fact_Employees].[Leaver FY].[All]" dimensionUniqueName="[Fact_Employees]" displayFolder="" count="0" memberValueDatatype="130" unbalanced="0"/>
    <cacheHierarchy uniqueName="[Fact_Employees].[Job Level after FY21 promotions]" caption="Job Level after FY21 promotions" attribute="1" defaultMemberUniqueName="[Fact_Employees].[Job Level after FY21 promotions].[All]" allUniqueName="[Fact_Employees].[Job Level after FY21 promotions].[All]" dimensionUniqueName="[Fact_Employees]" displayFolder="" count="0" memberValueDatatype="130" unbalanced="0"/>
    <cacheHierarchy uniqueName="[Fact_Employees].[Last Department in FY20]" caption="Last Department in FY20" attribute="1" defaultMemberUniqueName="[Fact_Employees].[Last Department in FY20].[All]" allUniqueName="[Fact_Employees].[Last Department in FY20].[All]" dimensionUniqueName="[Fact_Employees]" displayFolder="" count="0" memberValueDatatype="130" unbalanced="0"/>
    <cacheHierarchy uniqueName="[Fact_Employees].[FTE group]" caption="FTE group" attribute="1" defaultMemberUniqueName="[Fact_Employees].[FTE group].[All]" allUniqueName="[Fact_Employees].[FTE group].[All]" dimensionUniqueName="[Fact_Employees]" displayFolder="" count="0" memberValueDatatype="130" unbalanced="0"/>
    <cacheHierarchy uniqueName="[Fact_Employees].[Time type]" caption="Time type" attribute="1" defaultMemberUniqueName="[Fact_Employees].[Time type].[All]" allUniqueName="[Fact_Employees].[Time type].[All]" dimensionUniqueName="[Fact_Employees]" displayFolder="" count="0" memberValueDatatype="130" unbalanced="0"/>
    <cacheHierarchy uniqueName="[Fact_Employees].[Department &amp; JL group PRA status]" caption="Department &amp; JL group PRA status" attribute="1" defaultMemberUniqueName="[Fact_Employees].[Department &amp; JL group PRA status].[All]" allUniqueName="[Fact_Employees].[Department &amp; JL group PRA status].[All]" dimensionUniqueName="[Fact_Employees]" displayFolder="" count="0" memberValueDatatype="130" unbalanced="0"/>
    <cacheHierarchy uniqueName="[Fact_Employees].[Department &amp; JL group for PRA]" caption="Department &amp; JL group for PRA" attribute="1" defaultMemberUniqueName="[Fact_Employees].[Department &amp; JL group for PRA].[All]" allUniqueName="[Fact_Employees].[Department &amp; JL group for PRA].[All]" dimensionUniqueName="[Fact_Employees]" displayFolder="" count="0" memberValueDatatype="130" unbalanced="0"/>
    <cacheHierarchy uniqueName="[Fact_Employees].[Job Level group PRA status]" caption="Job Level group PRA status" attribute="1" defaultMemberUniqueName="[Fact_Employees].[Job Level group PRA status].[All]" allUniqueName="[Fact_Employees].[Job Level group PRA status].[All]" dimensionUniqueName="[Fact_Employees]" displayFolder="" count="0" memberValueDatatype="130" unbalanced="0"/>
    <cacheHierarchy uniqueName="[Fact_Employees].[Job Level group for PRA]" caption="Job Level group for PRA" attribute="1" defaultMemberUniqueName="[Fact_Employees].[Job Level group for PRA].[All]" allUniqueName="[Fact_Employees].[Job Level group for PRA].[All]" dimensionUniqueName="[Fact_Employees]" displayFolder="" count="0" memberValueDatatype="130" unbalanced="0"/>
    <cacheHierarchy uniqueName="[Fact_Employees].[Time in Job Level @01.07.2020]" caption="Time in Job Level @01.07.2020" attribute="1" defaultMemberUniqueName="[Fact_Employees].[Time in Job Level @01.07.2020].[All]" allUniqueName="[Fact_Employees].[Time in Job Level @01.07.2020].[All]" dimensionUniqueName="[Fact_Employees]" displayFolder="" count="0" memberValueDatatype="130" unbalanced="0"/>
    <cacheHierarchy uniqueName="[Fact_Employees].[Job_Level_Baseline]" caption="Job_Level_Baseline" attribute="1" defaultMemberUniqueName="[Fact_Employees].[Job_Level_Baseline].[All]" allUniqueName="[Fact_Employees].[Job_Level_Baseline].[All]" dimensionUniqueName="[Fact_Employees]" displayFolder="" count="0" memberValueDatatype="130" unbalanced="0"/>
    <cacheHierarchy uniqueName="[Fact_Employees].[Promotion in FY20?]" caption="Promotion in FY20?" attribute="1" defaultMemberUniqueName="[Fact_Employees].[Promotion in FY20?].[All]" allUniqueName="[Fact_Employees].[Promotion in FY20?].[All]" dimensionUniqueName="[Fact_Employees]" displayFolder="" count="0" memberValueDatatype="130" unbalanced="0"/>
    <cacheHierarchy uniqueName="[Fact_Employees].[FY19_Rating]" caption="FY19_Rating" attribute="1" defaultMemberUniqueName="[Fact_Employees].[FY19_Rating].[All]" allUniqueName="[Fact_Employees].[FY19_Rating].[All]" dimensionUniqueName="[Fact_Employees]" displayFolder="" count="0" memberValueDatatype="20" unbalanced="0"/>
    <cacheHierarchy uniqueName="[Fact_Employees].[Age_Group]" caption="Age_Group" attribute="1" defaultMemberUniqueName="[Fact_Employees].[Age_Group].[All]" allUniqueName="[Fact_Employees].[Age_Group].[All]" dimensionUniqueName="[Fact_Employees]" displayFolder="" count="0" memberValueDatatype="130" unbalanced="0"/>
    <cacheHierarchy uniqueName="[Fact_Employees].[Age @01.07.2020]" caption="Age @01.07.2020" attribute="1" defaultMemberUniqueName="[Fact_Employees].[Age @01.07.2020].[All]" allUniqueName="[Fact_Employees].[Age @01.07.2020].[All]" dimensionUniqueName="[Fact_Employees]" displayFolder="" count="0" memberValueDatatype="130" unbalanced="0"/>
    <cacheHierarchy uniqueName="[Fact_Employees].[Nationality]" caption="Nationality" attribute="1" defaultMemberUniqueName="[Fact_Employees].[Nationality].[All]" allUniqueName="[Fact_Employees].[Nationality].[All]" dimensionUniqueName="[Fact_Employees]" displayFolder="" count="0" memberValueDatatype="130" unbalanced="0"/>
    <cacheHierarchy uniqueName="[Fact_Employees].[Region group: nationality 1]" caption="Region group: nationality 1" attribute="1" defaultMemberUniqueName="[Fact_Employees].[Region group: nationality 1].[All]" allUniqueName="[Fact_Employees].[Region group: nationality 1].[All]" dimensionUniqueName="[Fact_Employees]" displayFolder="" count="0" memberValueDatatype="130" unbalanced="0"/>
    <cacheHierarchy uniqueName="[Fact_Employees].[Broad region group: nationality 1]" caption="Broad region group: nationality 1" attribute="1" defaultMemberUniqueName="[Fact_Employees].[Broad region group: nationality 1].[All]" allUniqueName="[Fact_Employees].[Broad region group: nationality 1].[All]" dimensionUniqueName="[Fact_Employees]" displayFolder="" count="0" memberValueDatatype="130" unbalanced="0"/>
    <cacheHierarchy uniqueName="[Fact_Employees].[Last hire date]" caption="Last hire date" attribute="1" defaultMemberUniqueName="[Fact_Employees].[Last hire date].[All]" allUniqueName="[Fact_Employees].[Last hire date].[All]" dimensionUniqueName="[Fact_Employees]" displayFolder="" count="0" memberValueDatatype="130" unbalanced="0"/>
    <cacheHierarchy uniqueName="[Fact_Employees].[Years since last hire]" caption="Years since last hire" attribute="1" defaultMemberUniqueName="[Fact_Employees].[Years since last hire].[All]" allUniqueName="[Fact_Employees].[Years since last hire].[All]" dimensionUniqueName="[Fact_Employees]" displayFolder="" count="0" memberValueDatatype="130" unbalanced="0"/>
    <cacheHierarchy uniqueName="[Fact_Employees].[Rand]" caption="Rand" attribute="1" defaultMemberUniqueName="[Fact_Employees].[Rand].[All]" allUniqueName="[Fact_Employees].[Rand].[All]" dimensionUniqueName="[Fact_Employees]" displayFolder="" count="0" memberValueDatatype="130" unbalanced="0"/>
    <cacheHierarchy uniqueName="[Fact_Employees].[Job_Level_Baseline_Rank]" caption="Job_Level_Baseline_Rank" attribute="1" defaultMemberUniqueName="[Fact_Employees].[Job_Level_Baseline_Rank].[All]" allUniqueName="[Fact_Employees].[Job_Level_Baseline_Rank].[All]" dimensionUniqueName="[Fact_Employees]" displayFolder="" count="0" memberValueDatatype="20" unbalanced="0"/>
    <cacheHierarchy uniqueName="[Fact_Employees].[Job_Level_After_Rank]" caption="Job_Level_After_Rank" attribute="1" defaultMemberUniqueName="[Fact_Employees].[Job_Level_After_Rank].[All]" allUniqueName="[Fact_Employees].[Job_Level_After_Rank].[All]" dimensionUniqueName="[Fact_Employees]" displayFolder="" count="0" memberValueDatatype="20" unbalanced="0"/>
    <cacheHierarchy uniqueName="[Fact_Employees].[Grade_Change_Delta]" caption="Grade_Change_Delta" attribute="1" defaultMemberUniqueName="[Fact_Employees].[Grade_Change_Delta].[All]" allUniqueName="[Fact_Employees].[Grade_Change_Delta].[All]" dimensionUniqueName="[Fact_Employees]" displayFolder="" count="0" memberValueDatatype="20" unbalanced="0"/>
    <cacheHierarchy uniqueName="[Fact_Employees].[Executive_Tier]" caption="Executive_Tier" attribute="1" defaultMemberUniqueName="[Fact_Employees].[Executive_Tier].[All]" allUniqueName="[Fact_Employees].[Executive_Tier].[All]" dimensionUniqueName="[Fact_Employees]" displayFolder="" count="0" memberValueDatatype="130" unbalanced="0"/>
    <cacheHierarchy uniqueName="[Measures].[Total Demand]" caption="Total Demand" measure="1" displayFolder="" measureGroup="_Measures" count="0" oneField="1">
      <fieldsUsage count="1">
        <fieldUsage x="1"/>
      </fieldsUsage>
    </cacheHierarchy>
    <cacheHierarchy uniqueName="[Measures].[Abandoned Calls]" caption="Abandoned Calls" measure="1" displayFolder="" measureGroup="_Measures" count="0"/>
    <cacheHierarchy uniqueName="[Measures].[Answered Calls]" caption="Answered Calls" measure="1" displayFolder="" measureGroup="_Measures" count="0" oneField="1">
      <fieldsUsage count="1">
        <fieldUsage x="2"/>
      </fieldsUsage>
    </cacheHierarchy>
    <cacheHierarchy uniqueName="[Measures].[Answer Rate %]" caption="Answer Rate %" measure="1" displayFolder="" measureGroup="_Measures" count="0"/>
    <cacheHierarchy uniqueName="[Measures].[Abandonment Rate %]" caption="Abandonment Rate %" measure="1" displayFolder="" measureGroup="_Measures" count="0"/>
    <cacheHierarchy uniqueName="[Measures].[Resolved Calls]" caption="Resolved Calls" measure="1" displayFolder="" measureGroup="_Measures" count="0"/>
    <cacheHierarchy uniqueName="[Measures].[First Contact Resolution %]" caption="First Contact Resolution %" measure="1" displayFolder="" measureGroup="_Measures" count="0"/>
    <cacheHierarchy uniqueName="[Measures].[Gross Resolution %]" caption="Gross Resolution %" measure="1" displayFolder="" measureGroup="_Measures" count="0"/>
    <cacheHierarchy uniqueName="[Measures].[Average Speed of Answer (s)]" caption="Average Speed of Answer (s)" measure="1" displayFolder="" measureGroup="_Measures" count="0"/>
    <cacheHierarchy uniqueName="[Measures].[Average Handle Time (s)]" caption="Average Handle Time (s)" measure="1" displayFolder="" measureGroup="_Measures" count="0"/>
    <cacheHierarchy uniqueName="[Measures].[Average CSAT]" caption="Average CSAT" measure="1" displayFolder="" measureGroup="_Measures" count="0"/>
    <cacheHierarchy uniqueName="[Measures].[Positive CSAT %]" caption="Positive CSAT %" measure="1" displayFolder="" measureGroup="_Measures" count="0"/>
    <cacheHierarchy uniqueName="[Measures].[Total Customers]" caption="Total Customers" measure="1" displayFolder="" measureGroup="_Measures" count="0"/>
    <cacheHierarchy uniqueName="[Measures].[Churn Rate %]" caption="Churn Rate %" measure="1" displayFolder="" measureGroup="_Measures" count="0"/>
    <cacheHierarchy uniqueName="[Measures].[Total Monthly Charges]" caption="Total Monthly Charges" measure="1" displayFolder="" measureGroup="_Measures" count="0"/>
    <cacheHierarchy uniqueName="[Measures].[At-Risk MRR]" caption="At-Risk MRR" measure="1" displayFolder="" measureGroup="_Measures" count="0"/>
    <cacheHierarchy uniqueName="[Measures].[Financial Churn Rate %]" caption="Financial Churn Rate %" measure="1" displayFolder="" measureGroup="_Measures" count="0"/>
    <cacheHierarchy uniqueName="[Measures].[Avg Monthly Ticket]" caption="Avg Monthly Ticket" measure="1" displayFolder="" measureGroup="_Measures" count="0"/>
    <cacheHierarchy uniqueName="[Measures].[Total Lifetime Charges]" caption="Total Lifetime Charges" measure="1" displayFolder="" measureGroup="_Measures" count="0"/>
    <cacheHierarchy uniqueName="[Measures].[Avg Tenure Months]" caption="Avg Tenure Months" measure="1" displayFolder="" measureGroup="_Measures" count="0"/>
    <cacheHierarchy uniqueName="[Measures].[Avg Tech Tickets per Customer]" caption="Avg Tech Tickets per Customer" measure="1" displayFolder="" measureGroup="_Measures" count="0"/>
    <cacheHierarchy uniqueName="[Measures].[Avg Admin Tickets per Customer]" caption="Avg Admin Tickets per Customer" measure="1" displayFolder="" measureGroup="_Measures" count="0"/>
    <cacheHierarchy uniqueName="[Measures].[Avg Service Tickets]" caption="Avg Service Tickets" measure="1" displayFolder="" measureGroup="_Measures" count="0"/>
    <cacheHierarchy uniqueName="[Measures].[Contract M2M Churn Rate %]" caption="Contract M2M Churn Rate %" measure="1" displayFolder="" measureGroup="_Measures" count="0"/>
    <cacheHierarchy uniqueName="[Measures].[Total Employees]" caption="Total Employees" measure="1" displayFolder="" measureGroup="_Measures" count="0"/>
    <cacheHierarchy uniqueName="[Measures].[Female Count]" caption="Female Count" measure="1" displayFolder="" measureGroup="_Measures" count="0"/>
    <cacheHierarchy uniqueName="[Measures].[Male Count]" caption="Male Count" measure="1" displayFolder="" measureGroup="_Measures" count="0"/>
    <cacheHierarchy uniqueName="[Measures].[Female Representation %]" caption="Female Representation %" measure="1" displayFolder="" measureGroup="_Measures" count="0"/>
    <cacheHierarchy uniqueName="[Measures].[Total Promotions FY21]" caption="Total Promotions FY21" measure="1" displayFolder="" measureGroup="_Measures" count="0"/>
    <cacheHierarchy uniqueName="[Measures].[Overall Promotion Rate %]" caption="Overall Promotion Rate %" measure="1" displayFolder="" measureGroup="_Measures" count="0"/>
    <cacheHierarchy uniqueName="[Measures].[Female Promoted FY21]" caption="Female Promoted FY21" measure="1" displayFolder="" measureGroup="_Measures" count="0"/>
    <cacheHierarchy uniqueName="[Measures].[Male Promoted FY21]" caption="Male Promoted FY21" measure="1" displayFolder="" measureGroup="_Measures" count="0"/>
    <cacheHierarchy uniqueName="[Measures].[Female Promotion %]" caption="Female Promotion %" measure="1" displayFolder="" measureGroup="_Measures" count="0"/>
    <cacheHierarchy uniqueName="[Measures].[Female Promotion Rate %]" caption="Female Promotion Rate %" measure="1" displayFolder="" measureGroup="_Measures" count="0"/>
    <cacheHierarchy uniqueName="[Measures].[Male Promotion Rate %]" caption="Male Promotion Rate %" measure="1" displayFolder="" measureGroup="_Measures" count="0"/>
    <cacheHierarchy uniqueName="[Measures].[Promotion Equity Index]" caption="Promotion Equity Index" measure="1" displayFolder="" measureGroup="_Measures" count="0"/>
    <cacheHierarchy uniqueName="[Measures].[Turnover Count FY20]" caption="Turnover Count FY20" measure="1" displayFolder="" measureGroup="_Measures" count="0"/>
    <cacheHierarchy uniqueName="[Measures].[Turnover Rate %]" caption="Turnover Rate %" measure="1" displayFolder="" measureGroup="_Measures" count="0"/>
    <cacheHierarchy uniqueName="[Measures].[Executive Female Share %]" caption="Executive Female Share %" measure="1" displayFolder="" measureGroup="_Measures" count="0"/>
    <cacheHierarchy uniqueName="[Measures].[Calls MTD]" caption="Calls MTD" measure="1" displayFolder="" measureGroup="_Measures" count="0"/>
    <cacheHierarchy uniqueName="[Measures].[Calls QTD]" caption="Calls QTD" measure="1" displayFolder="" measureGroup="_Measures" count="0"/>
    <cacheHierarchy uniqueName="[Measures].[Calls Prior Month]" caption="Calls Prior Month" measure="1" displayFolder="" measureGroup="_Measures" count="0"/>
    <cacheHierarchy uniqueName="[Measures].[Calls MoM Growth %]" caption="Calls MoM Growth %" measure="1" displayFolder="" measureGroup="_Measures" count="0"/>
    <cacheHierarchy uniqueName="[Measures].[Calls 7D Moving Avg]" caption="Calls 7D Moving Avg" measure="1" displayFolder="" measureGroup="_Measures" count="0"/>
    <cacheHierarchy uniqueName="[Measures].[Total Calls]" caption="Total Calls" measure="1" displayFolder="" measureGroup="_Measures" count="0"/>
    <cacheHierarchy uniqueName="[Measures].[Total Inbound Calls]" caption="Total Inbound Calls" measure="1" displayFolder="" measureGroup="_Measures" count="0"/>
    <cacheHierarchy uniqueName="[Measures].[Calls Resolved]" caption="Calls Resolved" measure="1" displayFolder="" measureGroup="_Measures" count="0"/>
    <cacheHierarchy uniqueName="[Measures].[Avg Speed of Answer]" caption="Avg Speed of Answer" measure="1" displayFolder="" measureGroup="_Measures" count="0"/>
    <cacheHierarchy uniqueName="[Measures].[Avg Speed of Answer (Sec)]" caption="Avg Speed of Answer (Sec)" measure="1" displayFolder="" measureGroup="_Measures" count="0"/>
    <cacheHierarchy uniqueName="[Measures].[Avg Satisfaction Rating]" caption="Avg Satisfaction Rating" measure="1" displayFolder="" measureGroup="_Measures" count="0"/>
    <cacheHierarchy uniqueName="[Measures].[Avg CSAT Rating]" caption="Avg CSAT Rating" measure="1" displayFolder="" measureGroup="_Measures" count="0"/>
    <cacheHierarchy uniqueName="[Measures].[Avg Handling Time (Sec)]" caption="Avg Handling Time (Sec)" measure="1" displayFolder="" measureGroup="_Measures" count="0"/>
    <cacheHierarchy uniqueName="[Measures].[Total Revenue at Risk]" caption="Total Revenue at Risk" measure="1" displayFolder="" measureGroup="_Measures" count="0"/>
    <cacheHierarchy uniqueName="[Measures].[Churned Monthly Charges]" caption="Churned Monthly Charges" measure="1" displayFolder="" measureGroup="_Measures" count="0"/>
    <cacheHierarchy uniqueName="[Measures].[Tech Tickets per Customer]" caption="Tech Tickets per Customer" measure="1" displayFolder="" measureGroup="_Measures" count="0"/>
    <cacheHierarchy uniqueName="[Measures].[Male Employees]" caption="Male Employees" measure="1" displayFolder="" measureGroup="_Measures" count="0"/>
    <cacheHierarchy uniqueName="[Measures].[Female Headcount Share %]" caption="Female Headcount Share %" measure="1" displayFolder="" measureGroup="_Measures" count="0"/>
    <cacheHierarchy uniqueName="[Measures].[% Female Representation]" caption="% Female Representation" measure="1" displayFolder="" measureGroup="_Measures" count="0"/>
    <cacheHierarchy uniqueName="[Measures].[Female Promotion Share %]" caption="Female Promotion Share %" measure="1" displayFolder="" measureGroup="_Measures" count="0"/>
    <cacheHierarchy uniqueName="[Measures].[Broken Rung Gap]" caption="Broken Rung Gap" measure="1" displayFolder="" measureGroup="_Measures" count="0"/>
    <cacheHierarchy uniqueName="[Measures].[Time in Grade Gap]" caption="Time in Grade Gap" measure="1" displayFolder="" measureGroup="_Measures" count="0"/>
    <cacheHierarchy uniqueName="[Measures].[FY20 Leavers]" caption="FY20 Leavers" measure="1" displayFolder="" measureGroup="_Measures" count="0"/>
    <cacheHierarchy uniqueName="[Measures].[Churned Customers]" caption="Churned Customers" measure="1" displayFolder="" measureGroup="_Measures" count="0"/>
    <cacheHierarchy uniqueName="[Measures].[Retained Customers]" caption="Retained Customers" measure="1" displayFolder="" measureGroup="_Measures" count="0"/>
    <cacheHierarchy uniqueName="[Measures].[Calls Answered]" caption="Calls Answered" measure="1" displayFolder="" measureGroup="_Measures" count="0"/>
    <cacheHierarchy uniqueName="[Measures].[Total Headcount]" caption="Total Headcount" measure="1" displayFolder="" measureGroup="_Measures" count="0"/>
    <cacheHierarchy uniqueName="[Measures].[Female Employees]" caption="Female Employees" measure="1" displayFolder="" measureGroup="_Measures" count="0"/>
    <cacheHierarchy uniqueName="[Measures].[__XL_Count DimAgent]" caption="__XL_Count DimAgent" measure="1" displayFolder="" measureGroup="DimAgent" count="0" hidden="1"/>
    <cacheHierarchy uniqueName="[Measures].[__XL_Count DimTopic]" caption="__XL_Count DimTopic" measure="1" displayFolder="" measureGroup="DimTopic" count="0" hidden="1"/>
    <cacheHierarchy uniqueName="[Measures].[__XL_Count Fact_Employees]" caption="__XL_Count Fact_Employees" measure="1" displayFolder="" measureGroup="Fact_Employees" count="0" hidden="1"/>
    <cacheHierarchy uniqueName="[Measures].[__XL_Count DimDepartment]" caption="__XL_Count DimDepartment" measure="1" displayFolder="" measureGroup="DimDepartment" count="0" hidden="1"/>
    <cacheHierarchy uniqueName="[Measures].[__XL_Count DimContract]" caption="__XL_Count DimContract" measure="1" displayFolder="" measureGroup="DimContract" count="0" hidden="1"/>
    <cacheHierarchy uniqueName="[Measures].[__XL_Count Fact_Calls]" caption="__XL_Count Fact_Calls" measure="1" displayFolder="" measureGroup="Fact_Calls" count="0" hidden="1"/>
    <cacheHierarchy uniqueName="[Measures].[__XL_Count Fact_Churn]" caption="__XL_Count Fact_Churn" measure="1" displayFolder="" measureGroup="Fact_Churn" count="0" hidden="1"/>
    <cacheHierarchy uniqueName="[Measures].[__XL_Count Dim_EmployeeCensus]" caption="__XL_Count Dim_EmployeeCensus" measure="1" displayFolder="" measureGroup="Dim_EmployeeCensus" count="0" hidden="1"/>
    <cacheHierarchy uniqueName="[Measures].[__XL_Count Dim_CareerLadder]" caption="__XL_Count Dim_CareerLadder" measure="1" displayFolder="" measureGroup="Dim_CareerLadder" count="0" hidden="1"/>
    <cacheHierarchy uniqueName="[Measures].[__XL_Count Dim_NationalityCensus]" caption="__XL_Count Dim_NationalityCensus" measure="1" displayFolder="" measureGroup="Dim_NationalityCensus" count="0" hidden="1"/>
    <cacheHierarchy uniqueName="[Measures].[__XL_Count Dim_PRA_Equity]" caption="__XL_Count Dim_PRA_Equity" measure="1" displayFolder="" measureGroup="Dim_PRA_Equity" count="0" hidden="1"/>
    <cacheHierarchy uniqueName="[Measures].[__XL_Count DimDate]" caption="__XL_Count DimDate" measure="1" displayFolder="" measureGroup="DimDate" count="0" hidden="1"/>
    <cacheHierarchy uniqueName="[Measures].[__XL_Count A]" caption="__XL_Count A" measure="1" displayFolder="" measureGroup="_Measures" count="0" hidden="1"/>
    <cacheHierarchy uniqueName="[Measures].[__No measures defined]" caption="__No measures defined" measure="1" displayFolder="" count="0" hidden="1"/>
  </cacheHierarchies>
  <kpis count="0"/>
  <dimensions count="14">
    <dimension name="_Measures" uniqueName="[_Measures]" caption="_Measures"/>
    <dimension name="Dim_CareerLadder" uniqueName="[Dim_CareerLadder]" caption="Dim_CareerLadder"/>
    <dimension name="Dim_EmployeeCensus" uniqueName="[Dim_EmployeeCensus]" caption="Dim_EmployeeCensus"/>
    <dimension name="Dim_NationalityCensus" uniqueName="[Dim_NationalityCensus]" caption="Dim_NationalityCensus"/>
    <dimension name="Dim_PRA_Equity" uniqueName="[Dim_PRA_Equity]" caption="Dim_PRA_Equity"/>
    <dimension name="DimAgent" uniqueName="[DimAgent]" caption="DimAgent"/>
    <dimension name="DimContract" uniqueName="[DimContract]" caption="DimContract"/>
    <dimension name="DimDate" uniqueName="[DimDate]" caption="DimDate"/>
    <dimension name="DimDepartment" uniqueName="[DimDepartment]" caption="DimDepartment"/>
    <dimension name="DimTopic" uniqueName="[DimTopic]" caption="DimTopic"/>
    <dimension name="Fact_Calls" uniqueName="[Fact_Calls]" caption="Fact_Calls"/>
    <dimension name="Fact_Churn" uniqueName="[Fact_Churn]" caption="Fact_Churn"/>
    <dimension name="Fact_Employees" uniqueName="[Fact_Employees]" caption="Fact_Employees"/>
    <dimension measure="1" name="Measures" uniqueName="[Measures]" caption="Measures"/>
  </dimensions>
  <measureGroups count="13">
    <measureGroup name="_Measures" caption="_Measures"/>
    <measureGroup name="Dim_CareerLadder" caption="Dim_CareerLadder"/>
    <measureGroup name="Dim_EmployeeCensus" caption="Dim_EmployeeCensus"/>
    <measureGroup name="Dim_NationalityCensus" caption="Dim_NationalityCensus"/>
    <measureGroup name="Dim_PRA_Equity" caption="Dim_PRA_Equity"/>
    <measureGroup name="DimAgent" caption="DimAgent"/>
    <measureGroup name="DimContract" caption="DimContract"/>
    <measureGroup name="DimDate" caption="DimDate"/>
    <measureGroup name="DimDepartment" caption="DimDepartment"/>
    <measureGroup name="DimTopic" caption="DimTopic"/>
    <measureGroup name="Fact_Calls" caption="Fact_Calls"/>
    <measureGroup name="Fact_Churn" caption="Fact_Churn"/>
    <measureGroup name="Fact_Employees" caption="Fact_Employees"/>
  </measureGroups>
  <maps count="26">
    <map measureGroup="0" dimension="0"/>
    <map measureGroup="1" dimension="1"/>
    <map measureGroup="2" dimension="1"/>
    <map measureGroup="2" dimension="2"/>
    <map measureGroup="2" dimension="3"/>
    <map measureGroup="2" dimension="4"/>
    <map measureGroup="2" dimension="8"/>
    <map measureGroup="2" dimension="12"/>
    <map measureGroup="3" dimension="3"/>
    <map measureGroup="4" dimension="4"/>
    <map measureGroup="5" dimension="5"/>
    <map measureGroup="6" dimension="6"/>
    <map measureGroup="7" dimension="7"/>
    <map measureGroup="8" dimension="8"/>
    <map measureGroup="9" dimension="9"/>
    <map measureGroup="10" dimension="5"/>
    <map measureGroup="10" dimension="7"/>
    <map measureGroup="10" dimension="9"/>
    <map measureGroup="10" dimension="10"/>
    <map measureGroup="11" dimension="6"/>
    <map measureGroup="11" dimension="11"/>
    <map measureGroup="12" dimension="1"/>
    <map measureGroup="12" dimension="3"/>
    <map measureGroup="12" dimension="4"/>
    <map measureGroup="12" dimension="8"/>
    <map measureGroup="12" dimension="12"/>
  </maps>
  <extLst>
    <ext xmlns:x14="http://schemas.microsoft.com/office/spreadsheetml/2009/9/main" uri="{725AE2AE-9491-48be-B2B4-4EB974FC3084}">
      <x14:pivotCacheDefinition pivotCacheId="18944286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Sohila" refreshedDate="46297.917297106484" backgroundQuery="1" createdVersion="8" refreshedVersion="8" minRefreshableVersion="3" recordCount="0" supportSubquery="1" supportAdvancedDrill="1" xr:uid="{C1E72DEF-FF64-4281-A1DE-6E784815C851}">
  <cacheSource type="external" connectionId="17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DimTopic].[Topic].[Topic]" caption="Topic" numFmtId="0" hierarchy="45" level="1">
      <sharedItems count="5">
        <s v="Admin Support"/>
        <s v="Contract related"/>
        <s v="Payment related"/>
        <s v="Streaming"/>
        <s v="Technical Support"/>
      </sharedItems>
    </cacheField>
    <cacheField name="[Measures].[Total Calls]" caption="Total Calls" numFmtId="0" hierarchy="165" level="32767"/>
    <cacheField name="[Measures].[Average Speed of Answer (s)]" caption="Average Speed of Answer (s)" numFmtId="0" hierarchy="129" level="32767"/>
  </cacheFields>
  <cacheHierarchies count="202">
    <cacheHierarchy uniqueName="[_Measures].[Column]" caption="Column" attribute="1" defaultMemberUniqueName="[_Measures].[Column].[All]" allUniqueName="[_Measures].[Column].[All]" dimensionUniqueName="[_Measures]" displayFolder="" count="0" memberValueDatatype="130" unbalanced="0"/>
    <cacheHierarchy uniqueName="[Dim_CareerLadder].[Base_Job_Level]" caption="Base_Job_Level" attribute="1" defaultMemberUniqueName="[Dim_CareerLadder].[Base_Job_Level].[All]" allUniqueName="[Dim_CareerLadder].[Base_Job_Level].[All]" dimensionUniqueName="[Dim_CareerLadder]" displayFolder="" count="0" memberValueDatatype="130" unbalanced="0"/>
    <cacheHierarchy uniqueName="[Dim_CareerLadder].[Target_Promotion_Level]" caption="Target_Promotion_Level" attribute="1" defaultMemberUniqueName="[Dim_CareerLadder].[Target_Promotion_Level].[All]" allUniqueName="[Dim_CareerLadder].[Target_Promotion_Level].[All]" dimensionUniqueName="[Dim_CareerLadder]" displayFolder="" count="0" memberValueDatatype="130" unbalanced="0"/>
    <cacheHierarchy uniqueName="[Dim_EmployeeCensus].[Employee ID]" caption="Employee ID" attribute="1" defaultMemberUniqueName="[Dim_EmployeeCensus].[Employee ID].[All]" allUniqueName="[Dim_EmployeeCensus].[Employee ID].[All]" dimensionUniqueName="[Dim_EmployeeCensus]" displayFolder="" count="0" memberValueDatatype="20" unbalanced="0"/>
    <cacheHierarchy uniqueName="[Dim_EmployeeCensus].[Gender]" caption="Gender" attribute="1" defaultMemberUniqueName="[Dim_EmployeeCensus].[Gender].[All]" allUniqueName="[Dim_EmployeeCensus].[Gender].[All]" dimensionUniqueName="[Dim_EmployeeCensus]" displayFolder="" count="0" memberValueDatatype="130" unbalanced="0"/>
    <cacheHierarchy uniqueName="[Dim_EmployeeCensus].[Grade]" caption="Grade" attribute="1" defaultMemberUniqueName="[Dim_EmployeeCensus].[Grade].[All]" allUniqueName="[Dim_EmployeeCensus].[Grade].[All]" dimensionUniqueName="[Dim_EmployeeCensus]" displayFolder="" count="0" memberValueDatatype="130" unbalanced="0"/>
    <cacheHierarchy uniqueName="[Dim_EmployeeCensus].[Function]" caption="Function" attribute="1" defaultMemberUniqueName="[Dim_EmployeeCensus].[Function].[All]" allUniqueName="[Dim_EmployeeCensus].[Function].[All]" dimensionUniqueName="[Dim_EmployeeCensus]" displayFolder="" count="0" memberValueDatatype="130" unbalanced="0"/>
    <cacheHierarchy uniqueName="[Dim_EmployeeCensus].[OC_Rate]" caption="OC_Rate" attribute="1" defaultMemberUniqueName="[Dim_EmployeeCensus].[OC_Rate].[All]" allUniqueName="[Dim_EmployeeCensus].[OC_Rate].[All]" dimensionUniqueName="[Dim_EmployeeCensus]" displayFolder="" count="0" memberValueDatatype="20" unbalanced="0"/>
    <cacheHierarchy uniqueName="[Dim_EmployeeCensus].[Perform]" caption="Perform" attribute="1" defaultMemberUniqueName="[Dim_EmployeeCensus].[Perform].[All]" allUniqueName="[Dim_EmployeeCensus].[Perform].[All]" dimensionUniqueName="[Dim_EmployeeCensus]" displayFolder="" count="0" memberValueDatatype="20" unbalanced="0"/>
    <cacheHierarchy uniqueName="[Dim_EmployeeCensus].[Y_Grade]" caption="Y_Grade" attribute="1" defaultMemberUniqueName="[Dim_EmployeeCensus].[Y_Grade].[All]" allUniqueName="[Dim_EmployeeCensus].[Y_Grade].[All]" dimensionUniqueName="[Dim_EmployeeCensus]" displayFolder="" count="0" memberValueDatatype="20" unbalanced="0"/>
    <cacheHierarchy uniqueName="[Dim_EmployeeCensus].[Age]" caption="Age" attribute="1" defaultMemberUniqueName="[Dim_EmployeeCensus].[Age].[All]" allUniqueName="[Dim_EmployeeCensus].[Age].[All]" dimensionUniqueName="[Dim_EmployeeCensus]" displayFolder="" count="0" memberValueDatatype="20" unbalanced="0"/>
    <cacheHierarchy uniqueName="[Dim_EmployeeCensus].[Y_Service]" caption="Y_Service" attribute="1" defaultMemberUniqueName="[Dim_EmployeeCensus].[Y_Service].[All]" allUniqueName="[Dim_EmployeeCensus].[Y_Service].[All]" dimensionUniqueName="[Dim_EmployeeCensus]" displayFolder="" count="0" memberValueDatatype="20" unbalanced="0"/>
    <cacheHierarchy uniqueName="[Dim_EmployeeCensus].[Nationality]" caption="Nationality" attribute="1" defaultMemberUniqueName="[Dim_EmployeeCensus].[Nationality].[All]" allUniqueName="[Dim_EmployeeCensus].[Nationality].[All]" dimensionUniqueName="[Dim_EmployeeCensus]" displayFolder="" count="0" memberValueDatatype="130" unbalanced="0"/>
    <cacheHierarchy uniqueName="[Dim_EmployeeCensus].[Rank 2]" caption="Rank 2" attribute="1" defaultMemberUniqueName="[Dim_EmployeeCensus].[Rank 2].[All]" allUniqueName="[Dim_EmployeeCensus].[Rank 2].[All]" dimensionUniqueName="[Dim_EmployeeCensus]" displayFolder="" count="0" memberValueDatatype="20" unbalanced="0"/>
    <cacheHierarchy uniqueName="[Dim_NationalityCensus].[Country_ID]" caption="Country_ID" attribute="1" defaultMemberUniqueName="[Dim_NationalityCensus].[Country_ID].[All]" allUniqueName="[Dim_NationalityCensus].[Country_ID].[All]" dimensionUniqueName="[Dim_NationalityCensus]" displayFolder="" count="0" memberValueDatatype="20" unbalanced="0"/>
    <cacheHierarchy uniqueName="[Dim_NationalityCensus].[Nationality]" caption="Nationality" attribute="1" defaultMemberUniqueName="[Dim_NationalityCensus].[Nationality].[All]" allUniqueName="[Dim_NationalityCensus].[Nationality].[All]" dimensionUniqueName="[Dim_NationalityCensus]" displayFolder="" count="0" memberValueDatatype="130" unbalanced="0"/>
    <cacheHierarchy uniqueName="[Dim_NationalityCensus].[Employee_Count]" caption="Employee_Count" attribute="1" defaultMemberUniqueName="[Dim_NationalityCensus].[Employee_Count].[All]" allUniqueName="[Dim_NationalityCensus].[Employee_Count].[All]" dimensionUniqueName="[Dim_NationalityCensus]" displayFolder="" count="0" memberValueDatatype="20" unbalanced="0"/>
    <cacheHierarchy uniqueName="[Dim_PRA_Equity].[Department]" caption="Department" attribute="1" defaultMemberUniqueName="[Dim_PRA_Equity].[Department].[All]" allUniqueName="[Dim_PRA_Equity].[Department].[All]" dimensionUniqueName="[Dim_PRA_Equity]" displayFolder="" count="0" memberValueDatatype="130" unbalanced="0"/>
    <cacheHierarchy uniqueName="[Dim_PRA_Equity].[Grade_1_Executive]" caption="Grade_1_Executive" attribute="1" defaultMemberUniqueName="[Dim_PRA_Equity].[Grade_1_Executive].[All]" allUniqueName="[Dim_PRA_Equity].[Grade_1_Executive].[All]" dimensionUniqueName="[Dim_PRA_Equity]" displayFolder="" count="0" memberValueDatatype="20" unbalanced="0"/>
    <cacheHierarchy uniqueName="[Dim_PRA_Equity].[Grade_2_Director]" caption="Grade_2_Director" attribute="1" defaultMemberUniqueName="[Dim_PRA_Equity].[Grade_2_Director].[All]" allUniqueName="[Dim_PRA_Equity].[Grade_2_Director].[All]" dimensionUniqueName="[Dim_PRA_Equity]" displayFolder="" count="0" memberValueDatatype="20" unbalanced="0"/>
    <cacheHierarchy uniqueName="[Dim_PRA_Equity].[Grade_3_Senior_Manager]" caption="Grade_3_Senior_Manager" attribute="1" defaultMemberUniqueName="[Dim_PRA_Equity].[Grade_3_Senior_Manager].[All]" allUniqueName="[Dim_PRA_Equity].[Grade_3_Senior_Manager].[All]" dimensionUniqueName="[Dim_PRA_Equity]" displayFolder="" count="0" memberValueDatatype="20" unbalanced="0"/>
    <cacheHierarchy uniqueName="[Dim_PRA_Equity].[Grade_4_Manager]" caption="Grade_4_Manager" attribute="1" defaultMemberUniqueName="[Dim_PRA_Equity].[Grade_4_Manager].[All]" allUniqueName="[Dim_PRA_Equity].[Grade_4_Manager].[All]" dimensionUniqueName="[Dim_PRA_Equity]" displayFolder="" count="0" memberValueDatatype="20" unbalanced="0"/>
    <cacheHierarchy uniqueName="[Dim_PRA_Equity].[Grade_5_Senior_Specialist]" caption="Grade_5_Senior_Specialist" attribute="1" defaultMemberUniqueName="[Dim_PRA_Equity].[Grade_5_Senior_Specialist].[All]" allUniqueName="[Dim_PRA_Equity].[Grade_5_Senior_Specialist].[All]" dimensionUniqueName="[Dim_PRA_Equity]" displayFolder="" count="0" memberValueDatatype="20" unbalanced="0"/>
    <cacheHierarchy uniqueName="[Dim_PRA_Equity].[Grade_6_Junior_Officer]" caption="Grade_6_Junior_Officer" attribute="1" defaultMemberUniqueName="[Dim_PRA_Equity].[Grade_6_Junior_Officer].[All]" allUniqueName="[Dim_PRA_Equity].[Grade_6_Junior_Officer].[All]" dimensionUniqueName="[Dim_PRA_Equity]" displayFolder="" count="0" memberValueDatatype="20" unbalanced="0"/>
    <cacheHierarchy uniqueName="[DimAgent].[Agent]" caption="Agent" attribute="1" defaultMemberUniqueName="[DimAgent].[Agent].[All]" allUniqueName="[DimAgent].[Agent].[All]" dimensionUniqueName="[DimAgent]" displayFolder="" count="0" memberValueDatatype="130" unbalanced="0"/>
    <cacheHierarchy uniqueName="[DimAgent].[Tier]" caption="Tier" attribute="1" defaultMemberUniqueName="[DimAgent].[Tier].[All]" allUniqueName="[DimAgent].[Tier].[All]" dimensionUniqueName="[DimAgent]" displayFolder="" count="0" memberValueDatatype="130" unbalanced="0"/>
    <cacheHierarchy uniqueName="[DimAgent].[Target_CSAT]" caption="Target_CSAT" attribute="1" defaultMemberUniqueName="[DimAgent].[Target_CSAT].[All]" allUniqueName="[DimAgent].[Target_CSAT].[All]" dimensionUniqueName="[DimAgent]" displayFolder="" count="0" memberValueDatatype="5" unbalanced="0"/>
    <cacheHierarchy uniqueName="[DimAgent].[Target_Resolution_Rate]" caption="Target_Resolution_Rate" attribute="1" defaultMemberUniqueName="[DimAgent].[Target_Resolution_Rate].[All]" allUniqueName="[DimAgent].[Target_Resolution_Rate].[All]" dimensionUniqueName="[DimAgent]" displayFolder="" count="0" memberValueDatatype="5" unbalanced="0"/>
    <cacheHierarchy uniqueName="[DimContract].[Contract]" caption="Contract" attribute="1" defaultMemberUniqueName="[DimContract].[Contract].[All]" allUniqueName="[DimContract].[Contract].[All]" dimensionUniqueName="[DimContract]" displayFolder="" count="0" memberValueDatatype="130" unbalanced="0"/>
    <cacheHierarchy uniqueName="[DimContract].[Commitment_Months]" caption="Commitment_Months" attribute="1" defaultMemberUniqueName="[DimContract].[Commitment_Months].[All]" allUniqueName="[DimContract].[Commitment_Months].[All]" dimensionUniqueName="[DimContract]" displayFolder="" count="0" memberValueDatatype="20" unbalanced="0"/>
    <cacheHierarchy uniqueName="[DimContract].[Risk_Category]" caption="Risk_Category" attribute="1" defaultMemberUniqueName="[DimContract].[Risk_Category].[All]" allUniqueName="[DimContract].[Risk_Category].[All]" dimensionUniqueName="[DimContract]" displayFolder="" count="0" memberValueDatatype="130" unbalanced="0"/>
    <cacheHierarchy uniqueName="[DimDate].[Date]" caption="Date" attribute="1" time="1" keyAttribute="1" defaultMemberUniqueName="[DimDate].[Date].[All]" allUniqueName="[DimDate].[Date].[All]" dimensionUniqueName="[DimDate]" displayFolder="" count="0" memberValueDatatype="7" unbalanced="0"/>
    <cacheHierarchy uniqueName="[DimDate].[Year]" caption="Year" attribute="1" time="1" defaultMemberUniqueName="[DimDate].[Year].[All]" allUniqueName="[DimDate].[Year].[All]" dimensionUniqueName="[DimDate]" displayFolder="" count="0" memberValueDatatype="20" unbalanced="0"/>
    <cacheHierarchy uniqueName="[DimDate].[Quarter]" caption="Quarter" attribute="1" time="1" defaultMemberUniqueName="[DimDate].[Quarter].[All]" allUniqueName="[DimDate].[Quarter].[All]" dimensionUniqueName="[DimDate]" displayFolder="" count="0" memberValueDatatype="130" unbalanced="0"/>
    <cacheHierarchy uniqueName="[DimDate].[Month]" caption="Month" attribute="1" time="1" defaultMemberUniqueName="[DimDate].[Month].[All]" allUniqueName="[DimDate].[Month].[All]" dimensionUniqueName="[DimDate]" displayFolder="" count="0" memberValueDatatype="20" unbalanced="0"/>
    <cacheHierarchy uniqueName="[DimDate].[Month_Name]" caption="Month_Name" attribute="1" time="1" defaultMemberUniqueName="[DimDate].[Month_Name].[All]" allUniqueName="[DimDate].[Month_Name].[All]" dimensionUniqueName="[DimDate]" displayFolder="" count="0" memberValueDatatype="130" unbalanced="0"/>
    <cacheHierarchy uniqueName="[DimDate].[Month_Short]" caption="Month_Short" attribute="1" time="1" defaultMemberUniqueName="[DimDate].[Month_Short].[All]" allUniqueName="[DimDate].[Month_Short].[All]" dimensionUniqueName="[DimDate]" displayFolder="" count="0" memberValueDatatype="130" unbalanced="0"/>
    <cacheHierarchy uniqueName="[DimDate].[Day]" caption="Day" attribute="1" time="1" defaultMemberUniqueName="[DimDate].[Day].[All]" allUniqueName="[DimDate].[Day].[All]" dimensionUniqueName="[DimDate]" displayFolder="" count="0" memberValueDatatype="20" unbalanced="0"/>
    <cacheHierarchy uniqueName="[DimDate].[Day_Of_Week]" caption="Day_Of_Week" attribute="1" time="1" defaultMemberUniqueName="[DimDate].[Day_Of_Week].[All]" allUniqueName="[DimDate].[Day_Of_Week].[All]" dimensionUniqueName="[DimDate]" displayFolder="" count="0" memberValueDatatype="20" unbalanced="0"/>
    <cacheHierarchy uniqueName="[DimDate].[Day_Name]" caption="Day_Name" attribute="1" time="1" defaultMemberUniqueName="[DimDate].[Day_Name].[All]" allUniqueName="[DimDate].[Day_Name].[All]" dimensionUniqueName="[DimDate]" displayFolder="" count="0" memberValueDatatype="130" unbalanced="0"/>
    <cacheHierarchy uniqueName="[DimDate].[Is_Weekend]" caption="Is_Weekend" attribute="1" time="1" defaultMemberUniqueName="[DimDate].[Is_Weekend].[All]" allUniqueName="[DimDate].[Is_Weekend].[All]" dimensionUniqueName="[DimDate]" displayFolder="" count="0" memberValueDatatype="130" unbalanced="0"/>
    <cacheHierarchy uniqueName="[DimDate].[Year_Month_Sort]" caption="Year_Month_Sort" attribute="1" time="1" defaultMemberUniqueName="[DimDate].[Year_Month_Sort].[All]" allUniqueName="[DimDate].[Year_Month_Sort].[All]" dimensionUniqueName="[DimDate]" displayFolder="" count="0" memberValueDatatype="20" unbalanced="0"/>
    <cacheHierarchy uniqueName="[DimDepartment].[Department]" caption="Department" attribute="1" defaultMemberUniqueName="[DimDepartment].[Department].[All]" allUniqueName="[DimDepartment].[Department].[All]" dimensionUniqueName="[DimDepartment]" displayFolder="" count="0" memberValueDatatype="130" unbalanced="0"/>
    <cacheHierarchy uniqueName="[DimDepartment].[Target_Female_Ratio]" caption="Target_Female_Ratio" attribute="1" defaultMemberUniqueName="[DimDepartment].[Target_Female_Ratio].[All]" allUniqueName="[DimDepartment].[Target_Female_Ratio].[All]" dimensionUniqueName="[DimDepartment]" displayFolder="" count="0" memberValueDatatype="5" unbalanced="0"/>
    <cacheHierarchy uniqueName="[DimDepartment].[Executive_Sponsor]" caption="Executive_Sponsor" attribute="1" defaultMemberUniqueName="[DimDepartment].[Executive_Sponsor].[All]" allUniqueName="[DimDepartment].[Executive_Sponsor].[All]" dimensionUniqueName="[DimDepartment]" displayFolder="" count="0" memberValueDatatype="130" unbalanced="0"/>
    <cacheHierarchy uniqueName="[DimTopic].[Topic]" caption="Topic" attribute="1" defaultMemberUniqueName="[DimTopic].[Topic].[All]" allUniqueName="[DimTopic].[Topic].[All]" dimensionUniqueName="[DimTopic]" displayFolder="" count="2" memberValueDatatype="130" unbalanced="0">
      <fieldsUsage count="2">
        <fieldUsage x="-1"/>
        <fieldUsage x="0"/>
      </fieldsUsage>
    </cacheHierarchy>
    <cacheHierarchy uniqueName="[DimTopic].[SLA_Threshold_Sec]" caption="SLA_Threshold_Sec" attribute="1" defaultMemberUniqueName="[DimTopic].[SLA_Threshold_Sec].[All]" allUniqueName="[DimTopic].[SLA_Threshold_Sec].[All]" dimensionUniqueName="[DimTopic]" displayFolder="" count="0" memberValueDatatype="20" unbalanced="0"/>
    <cacheHierarchy uniqueName="[DimTopic].[Complexity_Weight]" caption="Complexity_Weight" attribute="1" defaultMemberUniqueName="[DimTopic].[Complexity_Weight].[All]" allUniqueName="[DimTopic].[Complexity_Weight].[All]" dimensionUniqueName="[DimTopic]" displayFolder="" count="0" memberValueDatatype="20" unbalanced="0"/>
    <cacheHierarchy uniqueName="[Fact_Calls].[Call_Id]" caption="Call_Id" attribute="1" defaultMemberUniqueName="[Fact_Calls].[Call_Id].[All]" allUniqueName="[Fact_Calls].[Call_Id].[All]" dimensionUniqueName="[Fact_Calls]" displayFolder="" count="0" memberValueDatatype="130" unbalanced="0"/>
    <cacheHierarchy uniqueName="[Fact_Calls].[Agent]" caption="Agent" attribute="1" defaultMemberUniqueName="[Fact_Calls].[Agent].[All]" allUniqueName="[Fact_Calls].[Agent].[All]" dimensionUniqueName="[Fact_Calls]" displayFolder="" count="0" memberValueDatatype="130" unbalanced="0"/>
    <cacheHierarchy uniqueName="[Fact_Calls].[Date]" caption="Date" attribute="1" time="1" defaultMemberUniqueName="[Fact_Calls].[Date].[All]" allUniqueName="[Fact_Calls].[Date].[All]" dimensionUniqueName="[Fact_Calls]" displayFolder="" count="0" memberValueDatatype="7" unbalanced="0"/>
    <cacheHierarchy uniqueName="[Fact_Calls].[Time]" caption="Time" attribute="1" time="1" defaultMemberUniqueName="[Fact_Calls].[Time].[All]" allUniqueName="[Fact_Calls].[Time].[All]" dimensionUniqueName="[Fact_Calls]" displayFolder="" count="0" memberValueDatatype="7" unbalanced="0"/>
    <cacheHierarchy uniqueName="[Fact_Calls].[Topic]" caption="Topic" attribute="1" defaultMemberUniqueName="[Fact_Calls].[Topic].[All]" allUniqueName="[Fact_Calls].[Topic].[All]" dimensionUniqueName="[Fact_Calls]" displayFolder="" count="0" memberValueDatatype="130" unbalanced="0"/>
    <cacheHierarchy uniqueName="[Fact_Calls].[Answered]" caption="Answered" attribute="1" defaultMemberUniqueName="[Fact_Calls].[Answered].[All]" allUniqueName="[Fact_Calls].[Answered].[All]" dimensionUniqueName="[Fact_Calls]" displayFolder="" count="0" memberValueDatatype="130" unbalanced="0"/>
    <cacheHierarchy uniqueName="[Fact_Calls].[Resolved]" caption="Resolved" attribute="1" defaultMemberUniqueName="[Fact_Calls].[Resolved].[All]" allUniqueName="[Fact_Calls].[Resolved].[All]" dimensionUniqueName="[Fact_Calls]" displayFolder="" count="0" memberValueDatatype="130" unbalanced="0"/>
    <cacheHierarchy uniqueName="[Fact_Calls].[Speed_Of_Answer_Sec]" caption="Speed_Of_Answer_Sec" attribute="1" defaultMemberUniqueName="[Fact_Calls].[Speed_Of_Answer_Sec].[All]" allUniqueName="[Fact_Calls].[Speed_Of_Answer_Sec].[All]" dimensionUniqueName="[Fact_Calls]" displayFolder="" count="0" memberValueDatatype="20" unbalanced="0"/>
    <cacheHierarchy uniqueName="[Fact_Calls].[AvgTalkDuration]" caption="AvgTalkDuration" attribute="1" time="1" defaultMemberUniqueName="[Fact_Calls].[AvgTalkDuration].[All]" allUniqueName="[Fact_Calls].[AvgTalkDuration].[All]" dimensionUniqueName="[Fact_Calls]" displayFolder="" count="0" memberValueDatatype="7" unbalanced="0"/>
    <cacheHierarchy uniqueName="[Fact_Calls].[Satisfaction_Rating]" caption="Satisfaction_Rating" attribute="1" defaultMemberUniqueName="[Fact_Calls].[Satisfaction_Rating].[All]" allUniqueName="[Fact_Calls].[Satisfaction_Rating].[All]" dimensionUniqueName="[Fact_Calls]" displayFolder="" count="0" memberValueDatatype="20" unbalanced="0"/>
    <cacheHierarchy uniqueName="[Fact_Calls].[Call_Hour]" caption="Call_Hour" attribute="1" defaultMemberUniqueName="[Fact_Calls].[Call_Hour].[All]" allUniqueName="[Fact_Calls].[Call_Hour].[All]" dimensionUniqueName="[Fact_Calls]" displayFolder="" count="0" memberValueDatatype="20" unbalanced="0"/>
    <cacheHierarchy uniqueName="[Fact_Calls].[Talk_Duration_Sec]" caption="Talk_Duration_Sec" attribute="1" defaultMemberUniqueName="[Fact_Calls].[Talk_Duration_Sec].[All]" allUniqueName="[Fact_Calls].[Talk_Duration_Sec].[All]" dimensionUniqueName="[Fact_Calls]" displayFolder="" count="0" memberValueDatatype="20" unbalanced="0"/>
    <cacheHierarchy uniqueName="[Fact_Churn].[customerID]" caption="customerID" attribute="1" defaultMemberUniqueName="[Fact_Churn].[customerID].[All]" allUniqueName="[Fact_Churn].[customerID].[All]" dimensionUniqueName="[Fact_Churn]" displayFolder="" count="0" memberValueDatatype="130" unbalanced="0"/>
    <cacheHierarchy uniqueName="[Fact_Churn].[gender]" caption="gender" attribute="1" defaultMemberUniqueName="[Fact_Churn].[gender].[All]" allUniqueName="[Fact_Churn].[gender].[All]" dimensionUniqueName="[Fact_Churn]" displayFolder="" count="0" memberValueDatatype="130" unbalanced="0"/>
    <cacheHierarchy uniqueName="[Fact_Churn].[SeniorCitizen]" caption="SeniorCitizen" attribute="1" defaultMemberUniqueName="[Fact_Churn].[SeniorCitizen].[All]" allUniqueName="[Fact_Churn].[SeniorCitizen].[All]" dimensionUniqueName="[Fact_Churn]" displayFolder="" count="0" memberValueDatatype="20" unbalanced="0"/>
    <cacheHierarchy uniqueName="[Fact_Churn].[Partner]" caption="Partner" attribute="1" defaultMemberUniqueName="[Fact_Churn].[Partner].[All]" allUniqueName="[Fact_Churn].[Partner].[All]" dimensionUniqueName="[Fact_Churn]" displayFolder="" count="0" memberValueDatatype="130" unbalanced="0"/>
    <cacheHierarchy uniqueName="[Fact_Churn].[Dependents]" caption="Dependents" attribute="1" defaultMemberUniqueName="[Fact_Churn].[Dependents].[All]" allUniqueName="[Fact_Churn].[Dependents].[All]" dimensionUniqueName="[Fact_Churn]" displayFolder="" count="0" memberValueDatatype="130" unbalanced="0"/>
    <cacheHierarchy uniqueName="[Fact_Churn].[tenure]" caption="tenure" attribute="1" defaultMemberUniqueName="[Fact_Churn].[tenure].[All]" allUniqueName="[Fact_Churn].[tenure].[All]" dimensionUniqueName="[Fact_Churn]" displayFolder="" count="0" memberValueDatatype="20" unbalanced="0"/>
    <cacheHierarchy uniqueName="[Fact_Churn].[PhoneService]" caption="PhoneService" attribute="1" defaultMemberUniqueName="[Fact_Churn].[PhoneService].[All]" allUniqueName="[Fact_Churn].[PhoneService].[All]" dimensionUniqueName="[Fact_Churn]" displayFolder="" count="0" memberValueDatatype="130" unbalanced="0"/>
    <cacheHierarchy uniqueName="[Fact_Churn].[MultipleLines]" caption="MultipleLines" attribute="1" defaultMemberUniqueName="[Fact_Churn].[MultipleLines].[All]" allUniqueName="[Fact_Churn].[MultipleLines].[All]" dimensionUniqueName="[Fact_Churn]" displayFolder="" count="0" memberValueDatatype="130" unbalanced="0"/>
    <cacheHierarchy uniqueName="[Fact_Churn].[InternetService]" caption="InternetService" attribute="1" defaultMemberUniqueName="[Fact_Churn].[InternetService].[All]" allUniqueName="[Fact_Churn].[InternetService].[All]" dimensionUniqueName="[Fact_Churn]" displayFolder="" count="0" memberValueDatatype="130" unbalanced="0"/>
    <cacheHierarchy uniqueName="[Fact_Churn].[OnlineSecurity]" caption="OnlineSecurity" attribute="1" defaultMemberUniqueName="[Fact_Churn].[OnlineSecurity].[All]" allUniqueName="[Fact_Churn].[OnlineSecurity].[All]" dimensionUniqueName="[Fact_Churn]" displayFolder="" count="0" memberValueDatatype="130" unbalanced="0"/>
    <cacheHierarchy uniqueName="[Fact_Churn].[OnlineBackup]" caption="OnlineBackup" attribute="1" defaultMemberUniqueName="[Fact_Churn].[OnlineBackup].[All]" allUniqueName="[Fact_Churn].[OnlineBackup].[All]" dimensionUniqueName="[Fact_Churn]" displayFolder="" count="0" memberValueDatatype="130" unbalanced="0"/>
    <cacheHierarchy uniqueName="[Fact_Churn].[DeviceProtection]" caption="DeviceProtection" attribute="1" defaultMemberUniqueName="[Fact_Churn].[DeviceProtection].[All]" allUniqueName="[Fact_Churn].[DeviceProtection].[All]" dimensionUniqueName="[Fact_Churn]" displayFolder="" count="0" memberValueDatatype="130" unbalanced="0"/>
    <cacheHierarchy uniqueName="[Fact_Churn].[TechSupport]" caption="TechSupport" attribute="1" defaultMemberUniqueName="[Fact_Churn].[TechSupport].[All]" allUniqueName="[Fact_Churn].[TechSupport].[All]" dimensionUniqueName="[Fact_Churn]" displayFolder="" count="0" memberValueDatatype="130" unbalanced="0"/>
    <cacheHierarchy uniqueName="[Fact_Churn].[StreamingTV]" caption="StreamingTV" attribute="1" defaultMemberUniqueName="[Fact_Churn].[StreamingTV].[All]" allUniqueName="[Fact_Churn].[StreamingTV].[All]" dimensionUniqueName="[Fact_Churn]" displayFolder="" count="0" memberValueDatatype="130" unbalanced="0"/>
    <cacheHierarchy uniqueName="[Fact_Churn].[StreamingMovies]" caption="StreamingMovies" attribute="1" defaultMemberUniqueName="[Fact_Churn].[StreamingMovies].[All]" allUniqueName="[Fact_Churn].[StreamingMovies].[All]" dimensionUniqueName="[Fact_Churn]" displayFolder="" count="0" memberValueDatatype="130" unbalanced="0"/>
    <cacheHierarchy uniqueName="[Fact_Churn].[Contract]" caption="Contract" attribute="1" defaultMemberUniqueName="[Fact_Churn].[Contract].[All]" allUniqueName="[Fact_Churn].[Contract].[All]" dimensionUniqueName="[Fact_Churn]" displayFolder="" count="0" memberValueDatatype="130" unbalanced="0"/>
    <cacheHierarchy uniqueName="[Fact_Churn].[PaperlessBilling]" caption="PaperlessBilling" attribute="1" defaultMemberUniqueName="[Fact_Churn].[PaperlessBilling].[All]" allUniqueName="[Fact_Churn].[PaperlessBilling].[All]" dimensionUniqueName="[Fact_Churn]" displayFolder="" count="0" memberValueDatatype="130" unbalanced="0"/>
    <cacheHierarchy uniqueName="[Fact_Churn].[PaymentMethod]" caption="PaymentMethod" attribute="1" defaultMemberUniqueName="[Fact_Churn].[PaymentMethod].[All]" allUniqueName="[Fact_Churn].[PaymentMethod].[All]" dimensionUniqueName="[Fact_Churn]" displayFolder="" count="0" memberValueDatatype="130" unbalanced="0"/>
    <cacheHierarchy uniqueName="[Fact_Churn].[MonthlyCharges]" caption="MonthlyCharges" attribute="1" defaultMemberUniqueName="[Fact_Churn].[MonthlyCharges].[All]" allUniqueName="[Fact_Churn].[MonthlyCharges].[All]" dimensionUniqueName="[Fact_Churn]" displayFolder="" count="0" memberValueDatatype="5" unbalanced="0"/>
    <cacheHierarchy uniqueName="[Fact_Churn].[TotalCharges]" caption="TotalCharges" attribute="1" defaultMemberUniqueName="[Fact_Churn].[TotalCharges].[All]" allUniqueName="[Fact_Churn].[TotalCharges].[All]" dimensionUniqueName="[Fact_Churn]" displayFolder="" count="0" memberValueDatatype="130" unbalanced="0"/>
    <cacheHierarchy uniqueName="[Fact_Churn].[numAdminTickets]" caption="numAdminTickets" attribute="1" defaultMemberUniqueName="[Fact_Churn].[numAdminTickets].[All]" allUniqueName="[Fact_Churn].[numAdminTickets].[All]" dimensionUniqueName="[Fact_Churn]" displayFolder="" count="0" memberValueDatatype="20" unbalanced="0"/>
    <cacheHierarchy uniqueName="[Fact_Churn].[numTechTickets]" caption="numTechTickets" attribute="1" defaultMemberUniqueName="[Fact_Churn].[numTechTickets].[All]" allUniqueName="[Fact_Churn].[numTechTickets].[All]" dimensionUniqueName="[Fact_Churn]" displayFolder="" count="0" memberValueDatatype="20" unbalanced="0"/>
    <cacheHierarchy uniqueName="[Fact_Churn].[Churn]" caption="Churn" attribute="1" defaultMemberUniqueName="[Fact_Churn].[Churn].[All]" allUniqueName="[Fact_Churn].[Churn].[All]" dimensionUniqueName="[Fact_Churn]" displayFolder="" count="0" memberValueDatatype="130" unbalanced="0"/>
    <cacheHierarchy uniqueName="[Fact_Churn].[Tenure_Cohort]" caption="Tenure_Cohort" attribute="1" defaultMemberUniqueName="[Fact_Churn].[Tenure_Cohort].[All]" allUniqueName="[Fact_Churn].[Tenure_Cohort].[All]" dimensionUniqueName="[Fact_Churn]" displayFolder="" count="0" memberValueDatatype="130" unbalanced="0"/>
    <cacheHierarchy uniqueName="[Fact_Churn].[Total_Service_Tickets]" caption="Total_Service_Tickets" attribute="1" defaultMemberUniqueName="[Fact_Churn].[Total_Service_Tickets].[All]" allUniqueName="[Fact_Churn].[Total_Service_Tickets].[All]" dimensionUniqueName="[Fact_Churn]" displayFolder="" count="0" memberValueDatatype="20" unbalanced="0"/>
    <cacheHierarchy uniqueName="[Fact_Employees].[Employee_ID]" caption="Employee_ID" attribute="1" defaultMemberUniqueName="[Fact_Employees].[Employee_ID].[All]" allUniqueName="[Fact_Employees].[Employee_ID].[All]" dimensionUniqueName="[Fact_Employees]" displayFolder="" count="0" memberValueDatatype="20" unbalanced="0"/>
    <cacheHierarchy uniqueName="[Fact_Employees].[Gender]" caption="Gender" attribute="1" defaultMemberUniqueName="[Fact_Employees].[Gender].[All]" allUniqueName="[Fact_Employees].[Gender].[All]" dimensionUniqueName="[Fact_Employees]" displayFolder="" count="0" memberValueDatatype="130" unbalanced="0"/>
    <cacheHierarchy uniqueName="[Fact_Employees].[Job_Level_After_Promotions]" caption="Job_Level_After_Promotions" attribute="1" defaultMemberUniqueName="[Fact_Employees].[Job_Level_After_Promotions].[All]" allUniqueName="[Fact_Employees].[Job_Level_After_Promotions].[All]" dimensionUniqueName="[Fact_Employees]" displayFolder="" count="0" memberValueDatatype="130" unbalanced="0"/>
    <cacheHierarchy uniqueName="[Fact_Employees].[New hire FY20?]" caption="New hire FY20?" attribute="1" defaultMemberUniqueName="[Fact_Employees].[New hire FY20?].[All]" allUniqueName="[Fact_Employees].[New hire FY20?].[All]" dimensionUniqueName="[Fact_Employees]" displayFolder="" count="0" memberValueDatatype="130" unbalanced="0"/>
    <cacheHierarchy uniqueName="[Fact_Employees].[FY20_Rating]" caption="FY20_Rating" attribute="1" defaultMemberUniqueName="[Fact_Employees].[FY20_Rating].[All]" allUniqueName="[Fact_Employees].[FY20_Rating].[All]" dimensionUniqueName="[Fact_Employees]" displayFolder="" count="0" memberValueDatatype="20" unbalanced="0"/>
    <cacheHierarchy uniqueName="[Fact_Employees].[Promoted_FY21]" caption="Promoted_FY21" attribute="1" defaultMemberUniqueName="[Fact_Employees].[Promoted_FY21].[All]" allUniqueName="[Fact_Employees].[Promoted_FY21].[All]" dimensionUniqueName="[Fact_Employees]" displayFolder="" count="0" memberValueDatatype="130" unbalanced="0"/>
    <cacheHierarchy uniqueName="[Fact_Employees].[In_Base_Group_Promotion]" caption="In_Base_Group_Promotion" attribute="1" defaultMemberUniqueName="[Fact_Employees].[In_Base_Group_Promotion].[All]" allUniqueName="[Fact_Employees].[In_Base_Group_Promotion].[All]" dimensionUniqueName="[Fact_Employees]" displayFolder="" count="0" memberValueDatatype="130" unbalanced="0"/>
    <cacheHierarchy uniqueName="[Fact_Employees].[Target hire balance]" caption="Target hire balance" attribute="1" defaultMemberUniqueName="[Fact_Employees].[Target hire balance].[All]" allUniqueName="[Fact_Employees].[Target hire balance].[All]" dimensionUniqueName="[Fact_Employees]" displayFolder="" count="0" memberValueDatatype="130" unbalanced="0"/>
    <cacheHierarchy uniqueName="[Fact_Employees].[FY20_Leaver]" caption="FY20_Leaver" attribute="1" defaultMemberUniqueName="[Fact_Employees].[FY20_Leaver].[All]" allUniqueName="[Fact_Employees].[FY20_Leaver].[All]" dimensionUniqueName="[Fact_Employees]" displayFolder="" count="0" memberValueDatatype="130" unbalanced="0"/>
    <cacheHierarchy uniqueName="[Fact_Employees].[In_Base_Group_Turnover]" caption="In_Base_Group_Turnover" attribute="1" defaultMemberUniqueName="[Fact_Employees].[In_Base_Group_Turnover].[All]" allUniqueName="[Fact_Employees].[In_Base_Group_Turnover].[All]" dimensionUniqueName="[Fact_Employees]" displayFolder="" count="0" memberValueDatatype="130" unbalanced="0"/>
    <cacheHierarchy uniqueName="[Fact_Employees].[Department]" caption="Department" attribute="1" defaultMemberUniqueName="[Fact_Employees].[Department].[All]" allUniqueName="[Fact_Employees].[Department].[All]" dimensionUniqueName="[Fact_Employees]" displayFolder="" count="0" memberValueDatatype="130" unbalanced="0"/>
    <cacheHierarchy uniqueName="[Fact_Employees].[Leaver FY]" caption="Leaver FY" attribute="1" defaultMemberUniqueName="[Fact_Employees].[Leaver FY].[All]" allUniqueName="[Fact_Employees].[Leaver FY].[All]" dimensionUniqueName="[Fact_Employees]" displayFolder="" count="0" memberValueDatatype="130" unbalanced="0"/>
    <cacheHierarchy uniqueName="[Fact_Employees].[Job Level after FY21 promotions]" caption="Job Level after FY21 promotions" attribute="1" defaultMemberUniqueName="[Fact_Employees].[Job Level after FY21 promotions].[All]" allUniqueName="[Fact_Employees].[Job Level after FY21 promotions].[All]" dimensionUniqueName="[Fact_Employees]" displayFolder="" count="0" memberValueDatatype="130" unbalanced="0"/>
    <cacheHierarchy uniqueName="[Fact_Employees].[Last Department in FY20]" caption="Last Department in FY20" attribute="1" defaultMemberUniqueName="[Fact_Employees].[Last Department in FY20].[All]" allUniqueName="[Fact_Employees].[Last Department in FY20].[All]" dimensionUniqueName="[Fact_Employees]" displayFolder="" count="0" memberValueDatatype="130" unbalanced="0"/>
    <cacheHierarchy uniqueName="[Fact_Employees].[FTE group]" caption="FTE group" attribute="1" defaultMemberUniqueName="[Fact_Employees].[FTE group].[All]" allUniqueName="[Fact_Employees].[FTE group].[All]" dimensionUniqueName="[Fact_Employees]" displayFolder="" count="0" memberValueDatatype="130" unbalanced="0"/>
    <cacheHierarchy uniqueName="[Fact_Employees].[Time type]" caption="Time type" attribute="1" defaultMemberUniqueName="[Fact_Employees].[Time type].[All]" allUniqueName="[Fact_Employees].[Time type].[All]" dimensionUniqueName="[Fact_Employees]" displayFolder="" count="0" memberValueDatatype="130" unbalanced="0"/>
    <cacheHierarchy uniqueName="[Fact_Employees].[Department &amp; JL group PRA status]" caption="Department &amp; JL group PRA status" attribute="1" defaultMemberUniqueName="[Fact_Employees].[Department &amp; JL group PRA status].[All]" allUniqueName="[Fact_Employees].[Department &amp; JL group PRA status].[All]" dimensionUniqueName="[Fact_Employees]" displayFolder="" count="0" memberValueDatatype="130" unbalanced="0"/>
    <cacheHierarchy uniqueName="[Fact_Employees].[Department &amp; JL group for PRA]" caption="Department &amp; JL group for PRA" attribute="1" defaultMemberUniqueName="[Fact_Employees].[Department &amp; JL group for PRA].[All]" allUniqueName="[Fact_Employees].[Department &amp; JL group for PRA].[All]" dimensionUniqueName="[Fact_Employees]" displayFolder="" count="0" memberValueDatatype="130" unbalanced="0"/>
    <cacheHierarchy uniqueName="[Fact_Employees].[Job Level group PRA status]" caption="Job Level group PRA status" attribute="1" defaultMemberUniqueName="[Fact_Employees].[Job Level group PRA status].[All]" allUniqueName="[Fact_Employees].[Job Level group PRA status].[All]" dimensionUniqueName="[Fact_Employees]" displayFolder="" count="0" memberValueDatatype="130" unbalanced="0"/>
    <cacheHierarchy uniqueName="[Fact_Employees].[Job Level group for PRA]" caption="Job Level group for PRA" attribute="1" defaultMemberUniqueName="[Fact_Employees].[Job Level group for PRA].[All]" allUniqueName="[Fact_Employees].[Job Level group for PRA].[All]" dimensionUniqueName="[Fact_Employees]" displayFolder="" count="0" memberValueDatatype="130" unbalanced="0"/>
    <cacheHierarchy uniqueName="[Fact_Employees].[Time in Job Level @01.07.2020]" caption="Time in Job Level @01.07.2020" attribute="1" defaultMemberUniqueName="[Fact_Employees].[Time in Job Level @01.07.2020].[All]" allUniqueName="[Fact_Employees].[Time in Job Level @01.07.2020].[All]" dimensionUniqueName="[Fact_Employees]" displayFolder="" count="0" memberValueDatatype="130" unbalanced="0"/>
    <cacheHierarchy uniqueName="[Fact_Employees].[Job_Level_Baseline]" caption="Job_Level_Baseline" attribute="1" defaultMemberUniqueName="[Fact_Employees].[Job_Level_Baseline].[All]" allUniqueName="[Fact_Employees].[Job_Level_Baseline].[All]" dimensionUniqueName="[Fact_Employees]" displayFolder="" count="0" memberValueDatatype="130" unbalanced="0"/>
    <cacheHierarchy uniqueName="[Fact_Employees].[Promotion in FY20?]" caption="Promotion in FY20?" attribute="1" defaultMemberUniqueName="[Fact_Employees].[Promotion in FY20?].[All]" allUniqueName="[Fact_Employees].[Promotion in FY20?].[All]" dimensionUniqueName="[Fact_Employees]" displayFolder="" count="0" memberValueDatatype="130" unbalanced="0"/>
    <cacheHierarchy uniqueName="[Fact_Employees].[FY19_Rating]" caption="FY19_Rating" attribute="1" defaultMemberUniqueName="[Fact_Employees].[FY19_Rating].[All]" allUniqueName="[Fact_Employees].[FY19_Rating].[All]" dimensionUniqueName="[Fact_Employees]" displayFolder="" count="0" memberValueDatatype="20" unbalanced="0"/>
    <cacheHierarchy uniqueName="[Fact_Employees].[Age_Group]" caption="Age_Group" attribute="1" defaultMemberUniqueName="[Fact_Employees].[Age_Group].[All]" allUniqueName="[Fact_Employees].[Age_Group].[All]" dimensionUniqueName="[Fact_Employees]" displayFolder="" count="0" memberValueDatatype="130" unbalanced="0"/>
    <cacheHierarchy uniqueName="[Fact_Employees].[Age @01.07.2020]" caption="Age @01.07.2020" attribute="1" defaultMemberUniqueName="[Fact_Employees].[Age @01.07.2020].[All]" allUniqueName="[Fact_Employees].[Age @01.07.2020].[All]" dimensionUniqueName="[Fact_Employees]" displayFolder="" count="0" memberValueDatatype="130" unbalanced="0"/>
    <cacheHierarchy uniqueName="[Fact_Employees].[Nationality]" caption="Nationality" attribute="1" defaultMemberUniqueName="[Fact_Employees].[Nationality].[All]" allUniqueName="[Fact_Employees].[Nationality].[All]" dimensionUniqueName="[Fact_Employees]" displayFolder="" count="0" memberValueDatatype="130" unbalanced="0"/>
    <cacheHierarchy uniqueName="[Fact_Employees].[Region group: nationality 1]" caption="Region group: nationality 1" attribute="1" defaultMemberUniqueName="[Fact_Employees].[Region group: nationality 1].[All]" allUniqueName="[Fact_Employees].[Region group: nationality 1].[All]" dimensionUniqueName="[Fact_Employees]" displayFolder="" count="0" memberValueDatatype="130" unbalanced="0"/>
    <cacheHierarchy uniqueName="[Fact_Employees].[Broad region group: nationality 1]" caption="Broad region group: nationality 1" attribute="1" defaultMemberUniqueName="[Fact_Employees].[Broad region group: nationality 1].[All]" allUniqueName="[Fact_Employees].[Broad region group: nationality 1].[All]" dimensionUniqueName="[Fact_Employees]" displayFolder="" count="0" memberValueDatatype="130" unbalanced="0"/>
    <cacheHierarchy uniqueName="[Fact_Employees].[Last hire date]" caption="Last hire date" attribute="1" defaultMemberUniqueName="[Fact_Employees].[Last hire date].[All]" allUniqueName="[Fact_Employees].[Last hire date].[All]" dimensionUniqueName="[Fact_Employees]" displayFolder="" count="0" memberValueDatatype="130" unbalanced="0"/>
    <cacheHierarchy uniqueName="[Fact_Employees].[Years since last hire]" caption="Years since last hire" attribute="1" defaultMemberUniqueName="[Fact_Employees].[Years since last hire].[All]" allUniqueName="[Fact_Employees].[Years since last hire].[All]" dimensionUniqueName="[Fact_Employees]" displayFolder="" count="0" memberValueDatatype="130" unbalanced="0"/>
    <cacheHierarchy uniqueName="[Fact_Employees].[Rand]" caption="Rand" attribute="1" defaultMemberUniqueName="[Fact_Employees].[Rand].[All]" allUniqueName="[Fact_Employees].[Rand].[All]" dimensionUniqueName="[Fact_Employees]" displayFolder="" count="0" memberValueDatatype="130" unbalanced="0"/>
    <cacheHierarchy uniqueName="[Fact_Employees].[Job_Level_Baseline_Rank]" caption="Job_Level_Baseline_Rank" attribute="1" defaultMemberUniqueName="[Fact_Employees].[Job_Level_Baseline_Rank].[All]" allUniqueName="[Fact_Employees].[Job_Level_Baseline_Rank].[All]" dimensionUniqueName="[Fact_Employees]" displayFolder="" count="0" memberValueDatatype="20" unbalanced="0"/>
    <cacheHierarchy uniqueName="[Fact_Employees].[Job_Level_After_Rank]" caption="Job_Level_After_Rank" attribute="1" defaultMemberUniqueName="[Fact_Employees].[Job_Level_After_Rank].[All]" allUniqueName="[Fact_Employees].[Job_Level_After_Rank].[All]" dimensionUniqueName="[Fact_Employees]" displayFolder="" count="0" memberValueDatatype="20" unbalanced="0"/>
    <cacheHierarchy uniqueName="[Fact_Employees].[Grade_Change_Delta]" caption="Grade_Change_Delta" attribute="1" defaultMemberUniqueName="[Fact_Employees].[Grade_Change_Delta].[All]" allUniqueName="[Fact_Employees].[Grade_Change_Delta].[All]" dimensionUniqueName="[Fact_Employees]" displayFolder="" count="0" memberValueDatatype="20" unbalanced="0"/>
    <cacheHierarchy uniqueName="[Fact_Employees].[Executive_Tier]" caption="Executive_Tier" attribute="1" defaultMemberUniqueName="[Fact_Employees].[Executive_Tier].[All]" allUniqueName="[Fact_Employees].[Executive_Tier].[All]" dimensionUniqueName="[Fact_Employees]" displayFolder="" count="0" memberValueDatatype="130" unbalanced="0"/>
    <cacheHierarchy uniqueName="[Measures].[Total Demand]" caption="Total Demand" measure="1" displayFolder="" measureGroup="_Measures" count="0"/>
    <cacheHierarchy uniqueName="[Measures].[Abandoned Calls]" caption="Abandoned Calls" measure="1" displayFolder="" measureGroup="_Measures" count="0"/>
    <cacheHierarchy uniqueName="[Measures].[Answered Calls]" caption="Answered Calls" measure="1" displayFolder="" measureGroup="_Measures" count="0"/>
    <cacheHierarchy uniqueName="[Measures].[Answer Rate %]" caption="Answer Rate %" measure="1" displayFolder="" measureGroup="_Measures" count="0"/>
    <cacheHierarchy uniqueName="[Measures].[Abandonment Rate %]" caption="Abandonment Rate %" measure="1" displayFolder="" measureGroup="_Measures" count="0"/>
    <cacheHierarchy uniqueName="[Measures].[Resolved Calls]" caption="Resolved Calls" measure="1" displayFolder="" measureGroup="_Measures" count="0"/>
    <cacheHierarchy uniqueName="[Measures].[First Contact Resolution %]" caption="First Contact Resolution %" measure="1" displayFolder="" measureGroup="_Measures" count="0"/>
    <cacheHierarchy uniqueName="[Measures].[Gross Resolution %]" caption="Gross Resolution %" measure="1" displayFolder="" measureGroup="_Measures" count="0"/>
    <cacheHierarchy uniqueName="[Measures].[Average Speed of Answer (s)]" caption="Average Speed of Answer (s)" measure="1" displayFolder="" measureGroup="_Measures" count="0" oneField="1">
      <fieldsUsage count="1">
        <fieldUsage x="2"/>
      </fieldsUsage>
    </cacheHierarchy>
    <cacheHierarchy uniqueName="[Measures].[Average Handle Time (s)]" caption="Average Handle Time (s)" measure="1" displayFolder="" measureGroup="_Measures" count="0"/>
    <cacheHierarchy uniqueName="[Measures].[Average CSAT]" caption="Average CSAT" measure="1" displayFolder="" measureGroup="_Measures" count="0"/>
    <cacheHierarchy uniqueName="[Measures].[Positive CSAT %]" caption="Positive CSAT %" measure="1" displayFolder="" measureGroup="_Measures" count="0"/>
    <cacheHierarchy uniqueName="[Measures].[Total Customers]" caption="Total Customers" measure="1" displayFolder="" measureGroup="_Measures" count="0"/>
    <cacheHierarchy uniqueName="[Measures].[Churn Rate %]" caption="Churn Rate %" measure="1" displayFolder="" measureGroup="_Measures" count="0"/>
    <cacheHierarchy uniqueName="[Measures].[Total Monthly Charges]" caption="Total Monthly Charges" measure="1" displayFolder="" measureGroup="_Measures" count="0"/>
    <cacheHierarchy uniqueName="[Measures].[At-Risk MRR]" caption="At-Risk MRR" measure="1" displayFolder="" measureGroup="_Measures" count="0"/>
    <cacheHierarchy uniqueName="[Measures].[Financial Churn Rate %]" caption="Financial Churn Rate %" measure="1" displayFolder="" measureGroup="_Measures" count="0"/>
    <cacheHierarchy uniqueName="[Measures].[Avg Monthly Ticket]" caption="Avg Monthly Ticket" measure="1" displayFolder="" measureGroup="_Measures" count="0"/>
    <cacheHierarchy uniqueName="[Measures].[Total Lifetime Charges]" caption="Total Lifetime Charges" measure="1" displayFolder="" measureGroup="_Measures" count="0"/>
    <cacheHierarchy uniqueName="[Measures].[Avg Tenure Months]" caption="Avg Tenure Months" measure="1" displayFolder="" measureGroup="_Measures" count="0"/>
    <cacheHierarchy uniqueName="[Measures].[Avg Tech Tickets per Customer]" caption="Avg Tech Tickets per Customer" measure="1" displayFolder="" measureGroup="_Measures" count="0"/>
    <cacheHierarchy uniqueName="[Measures].[Avg Admin Tickets per Customer]" caption="Avg Admin Tickets per Customer" measure="1" displayFolder="" measureGroup="_Measures" count="0"/>
    <cacheHierarchy uniqueName="[Measures].[Avg Service Tickets]" caption="Avg Service Tickets" measure="1" displayFolder="" measureGroup="_Measures" count="0"/>
    <cacheHierarchy uniqueName="[Measures].[Contract M2M Churn Rate %]" caption="Contract M2M Churn Rate %" measure="1" displayFolder="" measureGroup="_Measures" count="0"/>
    <cacheHierarchy uniqueName="[Measures].[Total Employees]" caption="Total Employees" measure="1" displayFolder="" measureGroup="_Measures" count="0"/>
    <cacheHierarchy uniqueName="[Measures].[Female Count]" caption="Female Count" measure="1" displayFolder="" measureGroup="_Measures" count="0"/>
    <cacheHierarchy uniqueName="[Measures].[Male Count]" caption="Male Count" measure="1" displayFolder="" measureGroup="_Measures" count="0"/>
    <cacheHierarchy uniqueName="[Measures].[Female Representation %]" caption="Female Representation %" measure="1" displayFolder="" measureGroup="_Measures" count="0"/>
    <cacheHierarchy uniqueName="[Measures].[Total Promotions FY21]" caption="Total Promotions FY21" measure="1" displayFolder="" measureGroup="_Measures" count="0"/>
    <cacheHierarchy uniqueName="[Measures].[Overall Promotion Rate %]" caption="Overall Promotion Rate %" measure="1" displayFolder="" measureGroup="_Measures" count="0"/>
    <cacheHierarchy uniqueName="[Measures].[Female Promoted FY21]" caption="Female Promoted FY21" measure="1" displayFolder="" measureGroup="_Measures" count="0"/>
    <cacheHierarchy uniqueName="[Measures].[Male Promoted FY21]" caption="Male Promoted FY21" measure="1" displayFolder="" measureGroup="_Measures" count="0"/>
    <cacheHierarchy uniqueName="[Measures].[Female Promotion %]" caption="Female Promotion %" measure="1" displayFolder="" measureGroup="_Measures" count="0"/>
    <cacheHierarchy uniqueName="[Measures].[Female Promotion Rate %]" caption="Female Promotion Rate %" measure="1" displayFolder="" measureGroup="_Measures" count="0"/>
    <cacheHierarchy uniqueName="[Measures].[Male Promotion Rate %]" caption="Male Promotion Rate %" measure="1" displayFolder="" measureGroup="_Measures" count="0"/>
    <cacheHierarchy uniqueName="[Measures].[Promotion Equity Index]" caption="Promotion Equity Index" measure="1" displayFolder="" measureGroup="_Measures" count="0"/>
    <cacheHierarchy uniqueName="[Measures].[Turnover Count FY20]" caption="Turnover Count FY20" measure="1" displayFolder="" measureGroup="_Measures" count="0"/>
    <cacheHierarchy uniqueName="[Measures].[Turnover Rate %]" caption="Turnover Rate %" measure="1" displayFolder="" measureGroup="_Measures" count="0"/>
    <cacheHierarchy uniqueName="[Measures].[Executive Female Share %]" caption="Executive Female Share %" measure="1" displayFolder="" measureGroup="_Measures" count="0"/>
    <cacheHierarchy uniqueName="[Measures].[Calls MTD]" caption="Calls MTD" measure="1" displayFolder="" measureGroup="_Measures" count="0"/>
    <cacheHierarchy uniqueName="[Measures].[Calls QTD]" caption="Calls QTD" measure="1" displayFolder="" measureGroup="_Measures" count="0"/>
    <cacheHierarchy uniqueName="[Measures].[Calls Prior Month]" caption="Calls Prior Month" measure="1" displayFolder="" measureGroup="_Measures" count="0"/>
    <cacheHierarchy uniqueName="[Measures].[Calls MoM Growth %]" caption="Calls MoM Growth %" measure="1" displayFolder="" measureGroup="_Measures" count="0"/>
    <cacheHierarchy uniqueName="[Measures].[Calls 7D Moving Avg]" caption="Calls 7D Moving Avg" measure="1" displayFolder="" measureGroup="_Measures" count="0"/>
    <cacheHierarchy uniqueName="[Measures].[Total Calls]" caption="Total Calls" measure="1" displayFolder="" measureGroup="_Measures" count="0" oneField="1">
      <fieldsUsage count="1">
        <fieldUsage x="1"/>
      </fieldsUsage>
    </cacheHierarchy>
    <cacheHierarchy uniqueName="[Measures].[Total Inbound Calls]" caption="Total Inbound Calls" measure="1" displayFolder="" measureGroup="_Measures" count="0"/>
    <cacheHierarchy uniqueName="[Measures].[Calls Resolved]" caption="Calls Resolved" measure="1" displayFolder="" measureGroup="_Measures" count="0"/>
    <cacheHierarchy uniqueName="[Measures].[Avg Speed of Answer]" caption="Avg Speed of Answer" measure="1" displayFolder="" measureGroup="_Measures" count="0"/>
    <cacheHierarchy uniqueName="[Measures].[Avg Speed of Answer (Sec)]" caption="Avg Speed of Answer (Sec)" measure="1" displayFolder="" measureGroup="_Measures" count="0"/>
    <cacheHierarchy uniqueName="[Measures].[Avg Satisfaction Rating]" caption="Avg Satisfaction Rating" measure="1" displayFolder="" measureGroup="_Measures" count="0"/>
    <cacheHierarchy uniqueName="[Measures].[Avg CSAT Rating]" caption="Avg CSAT Rating" measure="1" displayFolder="" measureGroup="_Measures" count="0"/>
    <cacheHierarchy uniqueName="[Measures].[Avg Handling Time (Sec)]" caption="Avg Handling Time (Sec)" measure="1" displayFolder="" measureGroup="_Measures" count="0"/>
    <cacheHierarchy uniqueName="[Measures].[Total Revenue at Risk]" caption="Total Revenue at Risk" measure="1" displayFolder="" measureGroup="_Measures" count="0"/>
    <cacheHierarchy uniqueName="[Measures].[Churned Monthly Charges]" caption="Churned Monthly Charges" measure="1" displayFolder="" measureGroup="_Measures" count="0"/>
    <cacheHierarchy uniqueName="[Measures].[Tech Tickets per Customer]" caption="Tech Tickets per Customer" measure="1" displayFolder="" measureGroup="_Measures" count="0"/>
    <cacheHierarchy uniqueName="[Measures].[Male Employees]" caption="Male Employees" measure="1" displayFolder="" measureGroup="_Measures" count="0"/>
    <cacheHierarchy uniqueName="[Measures].[Female Headcount Share %]" caption="Female Headcount Share %" measure="1" displayFolder="" measureGroup="_Measures" count="0"/>
    <cacheHierarchy uniqueName="[Measures].[% Female Representation]" caption="% Female Representation" measure="1" displayFolder="" measureGroup="_Measures" count="0"/>
    <cacheHierarchy uniqueName="[Measures].[Female Promotion Share %]" caption="Female Promotion Share %" measure="1" displayFolder="" measureGroup="_Measures" count="0"/>
    <cacheHierarchy uniqueName="[Measures].[Broken Rung Gap]" caption="Broken Rung Gap" measure="1" displayFolder="" measureGroup="_Measures" count="0"/>
    <cacheHierarchy uniqueName="[Measures].[Time in Grade Gap]" caption="Time in Grade Gap" measure="1" displayFolder="" measureGroup="_Measures" count="0"/>
    <cacheHierarchy uniqueName="[Measures].[FY20 Leavers]" caption="FY20 Leavers" measure="1" displayFolder="" measureGroup="_Measures" count="0"/>
    <cacheHierarchy uniqueName="[Measures].[Churned Customers]" caption="Churned Customers" measure="1" displayFolder="" measureGroup="_Measures" count="0"/>
    <cacheHierarchy uniqueName="[Measures].[Retained Customers]" caption="Retained Customers" measure="1" displayFolder="" measureGroup="_Measures" count="0"/>
    <cacheHierarchy uniqueName="[Measures].[Calls Answered]" caption="Calls Answered" measure="1" displayFolder="" measureGroup="_Measures" count="0"/>
    <cacheHierarchy uniqueName="[Measures].[Total Headcount]" caption="Total Headcount" measure="1" displayFolder="" measureGroup="_Measures" count="0"/>
    <cacheHierarchy uniqueName="[Measures].[Female Employees]" caption="Female Employees" measure="1" displayFolder="" measureGroup="_Measures" count="0"/>
    <cacheHierarchy uniqueName="[Measures].[__XL_Count DimAgent]" caption="__XL_Count DimAgent" measure="1" displayFolder="" measureGroup="DimAgent" count="0" hidden="1"/>
    <cacheHierarchy uniqueName="[Measures].[__XL_Count DimTopic]" caption="__XL_Count DimTopic" measure="1" displayFolder="" measureGroup="DimTopic" count="0" hidden="1"/>
    <cacheHierarchy uniqueName="[Measures].[__XL_Count Fact_Employees]" caption="__XL_Count Fact_Employees" measure="1" displayFolder="" measureGroup="Fact_Employees" count="0" hidden="1"/>
    <cacheHierarchy uniqueName="[Measures].[__XL_Count DimDepartment]" caption="__XL_Count DimDepartment" measure="1" displayFolder="" measureGroup="DimDepartment" count="0" hidden="1"/>
    <cacheHierarchy uniqueName="[Measures].[__XL_Count DimContract]" caption="__XL_Count DimContract" measure="1" displayFolder="" measureGroup="DimContract" count="0" hidden="1"/>
    <cacheHierarchy uniqueName="[Measures].[__XL_Count Fact_Calls]" caption="__XL_Count Fact_Calls" measure="1" displayFolder="" measureGroup="Fact_Calls" count="0" hidden="1"/>
    <cacheHierarchy uniqueName="[Measures].[__XL_Count Fact_Churn]" caption="__XL_Count Fact_Churn" measure="1" displayFolder="" measureGroup="Fact_Churn" count="0" hidden="1"/>
    <cacheHierarchy uniqueName="[Measures].[__XL_Count Dim_EmployeeCensus]" caption="__XL_Count Dim_EmployeeCensus" measure="1" displayFolder="" measureGroup="Dim_EmployeeCensus" count="0" hidden="1"/>
    <cacheHierarchy uniqueName="[Measures].[__XL_Count Dim_CareerLadder]" caption="__XL_Count Dim_CareerLadder" measure="1" displayFolder="" measureGroup="Dim_CareerLadder" count="0" hidden="1"/>
    <cacheHierarchy uniqueName="[Measures].[__XL_Count Dim_NationalityCensus]" caption="__XL_Count Dim_NationalityCensus" measure="1" displayFolder="" measureGroup="Dim_NationalityCensus" count="0" hidden="1"/>
    <cacheHierarchy uniqueName="[Measures].[__XL_Count Dim_PRA_Equity]" caption="__XL_Count Dim_PRA_Equity" measure="1" displayFolder="" measureGroup="Dim_PRA_Equity" count="0" hidden="1"/>
    <cacheHierarchy uniqueName="[Measures].[__XL_Count DimDate]" caption="__XL_Count DimDate" measure="1" displayFolder="" measureGroup="DimDate" count="0" hidden="1"/>
    <cacheHierarchy uniqueName="[Measures].[__XL_Count A]" caption="__XL_Count A" measure="1" displayFolder="" measureGroup="_Measures" count="0" hidden="1"/>
    <cacheHierarchy uniqueName="[Measures].[__No measures defined]" caption="__No measures defined" measure="1" displayFolder="" count="0" hidden="1"/>
  </cacheHierarchies>
  <kpis count="0"/>
  <dimensions count="14">
    <dimension name="_Measures" uniqueName="[_Measures]" caption="_Measures"/>
    <dimension name="Dim_CareerLadder" uniqueName="[Dim_CareerLadder]" caption="Dim_CareerLadder"/>
    <dimension name="Dim_EmployeeCensus" uniqueName="[Dim_EmployeeCensus]" caption="Dim_EmployeeCensus"/>
    <dimension name="Dim_NationalityCensus" uniqueName="[Dim_NationalityCensus]" caption="Dim_NationalityCensus"/>
    <dimension name="Dim_PRA_Equity" uniqueName="[Dim_PRA_Equity]" caption="Dim_PRA_Equity"/>
    <dimension name="DimAgent" uniqueName="[DimAgent]" caption="DimAgent"/>
    <dimension name="DimContract" uniqueName="[DimContract]" caption="DimContract"/>
    <dimension name="DimDate" uniqueName="[DimDate]" caption="DimDate"/>
    <dimension name="DimDepartment" uniqueName="[DimDepartment]" caption="DimDepartment"/>
    <dimension name="DimTopic" uniqueName="[DimTopic]" caption="DimTopic"/>
    <dimension name="Fact_Calls" uniqueName="[Fact_Calls]" caption="Fact_Calls"/>
    <dimension name="Fact_Churn" uniqueName="[Fact_Churn]" caption="Fact_Churn"/>
    <dimension name="Fact_Employees" uniqueName="[Fact_Employees]" caption="Fact_Employees"/>
    <dimension measure="1" name="Measures" uniqueName="[Measures]" caption="Measures"/>
  </dimensions>
  <measureGroups count="13">
    <measureGroup name="_Measures" caption="_Measures"/>
    <measureGroup name="Dim_CareerLadder" caption="Dim_CareerLadder"/>
    <measureGroup name="Dim_EmployeeCensus" caption="Dim_EmployeeCensus"/>
    <measureGroup name="Dim_NationalityCensus" caption="Dim_NationalityCensus"/>
    <measureGroup name="Dim_PRA_Equity" caption="Dim_PRA_Equity"/>
    <measureGroup name="DimAgent" caption="DimAgent"/>
    <measureGroup name="DimContract" caption="DimContract"/>
    <measureGroup name="DimDate" caption="DimDate"/>
    <measureGroup name="DimDepartment" caption="DimDepartment"/>
    <measureGroup name="DimTopic" caption="DimTopic"/>
    <measureGroup name="Fact_Calls" caption="Fact_Calls"/>
    <measureGroup name="Fact_Churn" caption="Fact_Churn"/>
    <measureGroup name="Fact_Employees" caption="Fact_Employees"/>
  </measureGroups>
  <maps count="26">
    <map measureGroup="0" dimension="0"/>
    <map measureGroup="1" dimension="1"/>
    <map measureGroup="2" dimension="1"/>
    <map measureGroup="2" dimension="2"/>
    <map measureGroup="2" dimension="3"/>
    <map measureGroup="2" dimension="4"/>
    <map measureGroup="2" dimension="8"/>
    <map measureGroup="2" dimension="12"/>
    <map measureGroup="3" dimension="3"/>
    <map measureGroup="4" dimension="4"/>
    <map measureGroup="5" dimension="5"/>
    <map measureGroup="6" dimension="6"/>
    <map measureGroup="7" dimension="7"/>
    <map measureGroup="8" dimension="8"/>
    <map measureGroup="9" dimension="9"/>
    <map measureGroup="10" dimension="5"/>
    <map measureGroup="10" dimension="7"/>
    <map measureGroup="10" dimension="9"/>
    <map measureGroup="10" dimension="10"/>
    <map measureGroup="11" dimension="6"/>
    <map measureGroup="11" dimension="11"/>
    <map measureGroup="12" dimension="1"/>
    <map measureGroup="12" dimension="3"/>
    <map measureGroup="12" dimension="4"/>
    <map measureGroup="12" dimension="8"/>
    <map measureGroup="12" dimension="12"/>
  </maps>
  <extLst>
    <ext xmlns:x14="http://schemas.microsoft.com/office/spreadsheetml/2009/9/main" uri="{725AE2AE-9491-48be-B2B4-4EB974FC3084}">
      <x14:pivotCacheDefinition pivotCacheId="2100337306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Sohila" refreshedDate="46297.925057986111" backgroundQuery="1" createdVersion="8" refreshedVersion="8" minRefreshableVersion="3" recordCount="0" supportSubquery="1" supportAdvancedDrill="1" xr:uid="{DADE982D-C699-43F2-B268-AD52297126D9}">
  <cacheSource type="external" connectionId="17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DimAgent].[Agent].[Agent]" caption="Agent" numFmtId="0" hierarchy="24" level="1">
      <sharedItems count="8">
        <s v="Becky"/>
        <s v="Dan"/>
        <s v="Diane"/>
        <s v="Greg"/>
        <s v="Jim"/>
        <s v="Joe"/>
        <s v="Martha"/>
        <s v="Stewart"/>
      </sharedItems>
    </cacheField>
    <cacheField name="[Measures].[First Contact Resolution %]" caption="First Contact Resolution %" numFmtId="0" hierarchy="127" level="32767"/>
    <cacheField name="[Measures].[Average CSAT]" caption="Average CSAT" numFmtId="0" hierarchy="131" level="32767"/>
  </cacheFields>
  <cacheHierarchies count="202">
    <cacheHierarchy uniqueName="[_Measures].[Column]" caption="Column" attribute="1" defaultMemberUniqueName="[_Measures].[Column].[All]" allUniqueName="[_Measures].[Column].[All]" dimensionUniqueName="[_Measures]" displayFolder="" count="0" memberValueDatatype="130" unbalanced="0"/>
    <cacheHierarchy uniqueName="[Dim_CareerLadder].[Base_Job_Level]" caption="Base_Job_Level" attribute="1" defaultMemberUniqueName="[Dim_CareerLadder].[Base_Job_Level].[All]" allUniqueName="[Dim_CareerLadder].[Base_Job_Level].[All]" dimensionUniqueName="[Dim_CareerLadder]" displayFolder="" count="0" memberValueDatatype="130" unbalanced="0"/>
    <cacheHierarchy uniqueName="[Dim_CareerLadder].[Target_Promotion_Level]" caption="Target_Promotion_Level" attribute="1" defaultMemberUniqueName="[Dim_CareerLadder].[Target_Promotion_Level].[All]" allUniqueName="[Dim_CareerLadder].[Target_Promotion_Level].[All]" dimensionUniqueName="[Dim_CareerLadder]" displayFolder="" count="0" memberValueDatatype="130" unbalanced="0"/>
    <cacheHierarchy uniqueName="[Dim_EmployeeCensus].[Employee ID]" caption="Employee ID" attribute="1" defaultMemberUniqueName="[Dim_EmployeeCensus].[Employee ID].[All]" allUniqueName="[Dim_EmployeeCensus].[Employee ID].[All]" dimensionUniqueName="[Dim_EmployeeCensus]" displayFolder="" count="0" memberValueDatatype="20" unbalanced="0"/>
    <cacheHierarchy uniqueName="[Dim_EmployeeCensus].[Gender]" caption="Gender" attribute="1" defaultMemberUniqueName="[Dim_EmployeeCensus].[Gender].[All]" allUniqueName="[Dim_EmployeeCensus].[Gender].[All]" dimensionUniqueName="[Dim_EmployeeCensus]" displayFolder="" count="0" memberValueDatatype="130" unbalanced="0"/>
    <cacheHierarchy uniqueName="[Dim_EmployeeCensus].[Grade]" caption="Grade" attribute="1" defaultMemberUniqueName="[Dim_EmployeeCensus].[Grade].[All]" allUniqueName="[Dim_EmployeeCensus].[Grade].[All]" dimensionUniqueName="[Dim_EmployeeCensus]" displayFolder="" count="0" memberValueDatatype="130" unbalanced="0"/>
    <cacheHierarchy uniqueName="[Dim_EmployeeCensus].[Function]" caption="Function" attribute="1" defaultMemberUniqueName="[Dim_EmployeeCensus].[Function].[All]" allUniqueName="[Dim_EmployeeCensus].[Function].[All]" dimensionUniqueName="[Dim_EmployeeCensus]" displayFolder="" count="0" memberValueDatatype="130" unbalanced="0"/>
    <cacheHierarchy uniqueName="[Dim_EmployeeCensus].[OC_Rate]" caption="OC_Rate" attribute="1" defaultMemberUniqueName="[Dim_EmployeeCensus].[OC_Rate].[All]" allUniqueName="[Dim_EmployeeCensus].[OC_Rate].[All]" dimensionUniqueName="[Dim_EmployeeCensus]" displayFolder="" count="0" memberValueDatatype="20" unbalanced="0"/>
    <cacheHierarchy uniqueName="[Dim_EmployeeCensus].[Perform]" caption="Perform" attribute="1" defaultMemberUniqueName="[Dim_EmployeeCensus].[Perform].[All]" allUniqueName="[Dim_EmployeeCensus].[Perform].[All]" dimensionUniqueName="[Dim_EmployeeCensus]" displayFolder="" count="0" memberValueDatatype="20" unbalanced="0"/>
    <cacheHierarchy uniqueName="[Dim_EmployeeCensus].[Y_Grade]" caption="Y_Grade" attribute="1" defaultMemberUniqueName="[Dim_EmployeeCensus].[Y_Grade].[All]" allUniqueName="[Dim_EmployeeCensus].[Y_Grade].[All]" dimensionUniqueName="[Dim_EmployeeCensus]" displayFolder="" count="0" memberValueDatatype="20" unbalanced="0"/>
    <cacheHierarchy uniqueName="[Dim_EmployeeCensus].[Age]" caption="Age" attribute="1" defaultMemberUniqueName="[Dim_EmployeeCensus].[Age].[All]" allUniqueName="[Dim_EmployeeCensus].[Age].[All]" dimensionUniqueName="[Dim_EmployeeCensus]" displayFolder="" count="0" memberValueDatatype="20" unbalanced="0"/>
    <cacheHierarchy uniqueName="[Dim_EmployeeCensus].[Y_Service]" caption="Y_Service" attribute="1" defaultMemberUniqueName="[Dim_EmployeeCensus].[Y_Service].[All]" allUniqueName="[Dim_EmployeeCensus].[Y_Service].[All]" dimensionUniqueName="[Dim_EmployeeCensus]" displayFolder="" count="0" memberValueDatatype="20" unbalanced="0"/>
    <cacheHierarchy uniqueName="[Dim_EmployeeCensus].[Nationality]" caption="Nationality" attribute="1" defaultMemberUniqueName="[Dim_EmployeeCensus].[Nationality].[All]" allUniqueName="[Dim_EmployeeCensus].[Nationality].[All]" dimensionUniqueName="[Dim_EmployeeCensus]" displayFolder="" count="0" memberValueDatatype="130" unbalanced="0"/>
    <cacheHierarchy uniqueName="[Dim_EmployeeCensus].[Rank 2]" caption="Rank 2" attribute="1" defaultMemberUniqueName="[Dim_EmployeeCensus].[Rank 2].[All]" allUniqueName="[Dim_EmployeeCensus].[Rank 2].[All]" dimensionUniqueName="[Dim_EmployeeCensus]" displayFolder="" count="0" memberValueDatatype="20" unbalanced="0"/>
    <cacheHierarchy uniqueName="[Dim_NationalityCensus].[Country_ID]" caption="Country_ID" attribute="1" defaultMemberUniqueName="[Dim_NationalityCensus].[Country_ID].[All]" allUniqueName="[Dim_NationalityCensus].[Country_ID].[All]" dimensionUniqueName="[Dim_NationalityCensus]" displayFolder="" count="0" memberValueDatatype="20" unbalanced="0"/>
    <cacheHierarchy uniqueName="[Dim_NationalityCensus].[Nationality]" caption="Nationality" attribute="1" defaultMemberUniqueName="[Dim_NationalityCensus].[Nationality].[All]" allUniqueName="[Dim_NationalityCensus].[Nationality].[All]" dimensionUniqueName="[Dim_NationalityCensus]" displayFolder="" count="0" memberValueDatatype="130" unbalanced="0"/>
    <cacheHierarchy uniqueName="[Dim_NationalityCensus].[Employee_Count]" caption="Employee_Count" attribute="1" defaultMemberUniqueName="[Dim_NationalityCensus].[Employee_Count].[All]" allUniqueName="[Dim_NationalityCensus].[Employee_Count].[All]" dimensionUniqueName="[Dim_NationalityCensus]" displayFolder="" count="0" memberValueDatatype="20" unbalanced="0"/>
    <cacheHierarchy uniqueName="[Dim_PRA_Equity].[Department]" caption="Department" attribute="1" defaultMemberUniqueName="[Dim_PRA_Equity].[Department].[All]" allUniqueName="[Dim_PRA_Equity].[Department].[All]" dimensionUniqueName="[Dim_PRA_Equity]" displayFolder="" count="0" memberValueDatatype="130" unbalanced="0"/>
    <cacheHierarchy uniqueName="[Dim_PRA_Equity].[Grade_1_Executive]" caption="Grade_1_Executive" attribute="1" defaultMemberUniqueName="[Dim_PRA_Equity].[Grade_1_Executive].[All]" allUniqueName="[Dim_PRA_Equity].[Grade_1_Executive].[All]" dimensionUniqueName="[Dim_PRA_Equity]" displayFolder="" count="0" memberValueDatatype="20" unbalanced="0"/>
    <cacheHierarchy uniqueName="[Dim_PRA_Equity].[Grade_2_Director]" caption="Grade_2_Director" attribute="1" defaultMemberUniqueName="[Dim_PRA_Equity].[Grade_2_Director].[All]" allUniqueName="[Dim_PRA_Equity].[Grade_2_Director].[All]" dimensionUniqueName="[Dim_PRA_Equity]" displayFolder="" count="0" memberValueDatatype="20" unbalanced="0"/>
    <cacheHierarchy uniqueName="[Dim_PRA_Equity].[Grade_3_Senior_Manager]" caption="Grade_3_Senior_Manager" attribute="1" defaultMemberUniqueName="[Dim_PRA_Equity].[Grade_3_Senior_Manager].[All]" allUniqueName="[Dim_PRA_Equity].[Grade_3_Senior_Manager].[All]" dimensionUniqueName="[Dim_PRA_Equity]" displayFolder="" count="0" memberValueDatatype="20" unbalanced="0"/>
    <cacheHierarchy uniqueName="[Dim_PRA_Equity].[Grade_4_Manager]" caption="Grade_4_Manager" attribute="1" defaultMemberUniqueName="[Dim_PRA_Equity].[Grade_4_Manager].[All]" allUniqueName="[Dim_PRA_Equity].[Grade_4_Manager].[All]" dimensionUniqueName="[Dim_PRA_Equity]" displayFolder="" count="0" memberValueDatatype="20" unbalanced="0"/>
    <cacheHierarchy uniqueName="[Dim_PRA_Equity].[Grade_5_Senior_Specialist]" caption="Grade_5_Senior_Specialist" attribute="1" defaultMemberUniqueName="[Dim_PRA_Equity].[Grade_5_Senior_Specialist].[All]" allUniqueName="[Dim_PRA_Equity].[Grade_5_Senior_Specialist].[All]" dimensionUniqueName="[Dim_PRA_Equity]" displayFolder="" count="0" memberValueDatatype="20" unbalanced="0"/>
    <cacheHierarchy uniqueName="[Dim_PRA_Equity].[Grade_6_Junior_Officer]" caption="Grade_6_Junior_Officer" attribute="1" defaultMemberUniqueName="[Dim_PRA_Equity].[Grade_6_Junior_Officer].[All]" allUniqueName="[Dim_PRA_Equity].[Grade_6_Junior_Officer].[All]" dimensionUniqueName="[Dim_PRA_Equity]" displayFolder="" count="0" memberValueDatatype="20" unbalanced="0"/>
    <cacheHierarchy uniqueName="[DimAgent].[Agent]" caption="Agent" attribute="1" defaultMemberUniqueName="[DimAgent].[Agent].[All]" allUniqueName="[DimAgent].[Agent].[All]" dimensionUniqueName="[DimAgent]" displayFolder="" count="2" memberValueDatatype="130" unbalanced="0">
      <fieldsUsage count="2">
        <fieldUsage x="-1"/>
        <fieldUsage x="0"/>
      </fieldsUsage>
    </cacheHierarchy>
    <cacheHierarchy uniqueName="[DimAgent].[Tier]" caption="Tier" attribute="1" defaultMemberUniqueName="[DimAgent].[Tier].[All]" allUniqueName="[DimAgent].[Tier].[All]" dimensionUniqueName="[DimAgent]" displayFolder="" count="0" memberValueDatatype="130" unbalanced="0"/>
    <cacheHierarchy uniqueName="[DimAgent].[Target_CSAT]" caption="Target_CSAT" attribute="1" defaultMemberUniqueName="[DimAgent].[Target_CSAT].[All]" allUniqueName="[DimAgent].[Target_CSAT].[All]" dimensionUniqueName="[DimAgent]" displayFolder="" count="0" memberValueDatatype="5" unbalanced="0"/>
    <cacheHierarchy uniqueName="[DimAgent].[Target_Resolution_Rate]" caption="Target_Resolution_Rate" attribute="1" defaultMemberUniqueName="[DimAgent].[Target_Resolution_Rate].[All]" allUniqueName="[DimAgent].[Target_Resolution_Rate].[All]" dimensionUniqueName="[DimAgent]" displayFolder="" count="0" memberValueDatatype="5" unbalanced="0"/>
    <cacheHierarchy uniqueName="[DimContract].[Contract]" caption="Contract" attribute="1" defaultMemberUniqueName="[DimContract].[Contract].[All]" allUniqueName="[DimContract].[Contract].[All]" dimensionUniqueName="[DimContract]" displayFolder="" count="0" memberValueDatatype="130" unbalanced="0"/>
    <cacheHierarchy uniqueName="[DimContract].[Commitment_Months]" caption="Commitment_Months" attribute="1" defaultMemberUniqueName="[DimContract].[Commitment_Months].[All]" allUniqueName="[DimContract].[Commitment_Months].[All]" dimensionUniqueName="[DimContract]" displayFolder="" count="0" memberValueDatatype="20" unbalanced="0"/>
    <cacheHierarchy uniqueName="[DimContract].[Risk_Category]" caption="Risk_Category" attribute="1" defaultMemberUniqueName="[DimContract].[Risk_Category].[All]" allUniqueName="[DimContract].[Risk_Category].[All]" dimensionUniqueName="[DimContract]" displayFolder="" count="0" memberValueDatatype="130" unbalanced="0"/>
    <cacheHierarchy uniqueName="[DimDate].[Date]" caption="Date" attribute="1" time="1" keyAttribute="1" defaultMemberUniqueName="[DimDate].[Date].[All]" allUniqueName="[DimDate].[Date].[All]" dimensionUniqueName="[DimDate]" displayFolder="" count="0" memberValueDatatype="7" unbalanced="0"/>
    <cacheHierarchy uniqueName="[DimDate].[Year]" caption="Year" attribute="1" time="1" defaultMemberUniqueName="[DimDate].[Year].[All]" allUniqueName="[DimDate].[Year].[All]" dimensionUniqueName="[DimDate]" displayFolder="" count="0" memberValueDatatype="20" unbalanced="0"/>
    <cacheHierarchy uniqueName="[DimDate].[Quarter]" caption="Quarter" attribute="1" time="1" defaultMemberUniqueName="[DimDate].[Quarter].[All]" allUniqueName="[DimDate].[Quarter].[All]" dimensionUniqueName="[DimDate]" displayFolder="" count="0" memberValueDatatype="130" unbalanced="0"/>
    <cacheHierarchy uniqueName="[DimDate].[Month]" caption="Month" attribute="1" time="1" defaultMemberUniqueName="[DimDate].[Month].[All]" allUniqueName="[DimDate].[Month].[All]" dimensionUniqueName="[DimDate]" displayFolder="" count="0" memberValueDatatype="20" unbalanced="0"/>
    <cacheHierarchy uniqueName="[DimDate].[Month_Name]" caption="Month_Name" attribute="1" time="1" defaultMemberUniqueName="[DimDate].[Month_Name].[All]" allUniqueName="[DimDate].[Month_Name].[All]" dimensionUniqueName="[DimDate]" displayFolder="" count="0" memberValueDatatype="130" unbalanced="0"/>
    <cacheHierarchy uniqueName="[DimDate].[Month_Short]" caption="Month_Short" attribute="1" time="1" defaultMemberUniqueName="[DimDate].[Month_Short].[All]" allUniqueName="[DimDate].[Month_Short].[All]" dimensionUniqueName="[DimDate]" displayFolder="" count="0" memberValueDatatype="130" unbalanced="0"/>
    <cacheHierarchy uniqueName="[DimDate].[Day]" caption="Day" attribute="1" time="1" defaultMemberUniqueName="[DimDate].[Day].[All]" allUniqueName="[DimDate].[Day].[All]" dimensionUniqueName="[DimDate]" displayFolder="" count="0" memberValueDatatype="20" unbalanced="0"/>
    <cacheHierarchy uniqueName="[DimDate].[Day_Of_Week]" caption="Day_Of_Week" attribute="1" time="1" defaultMemberUniqueName="[DimDate].[Day_Of_Week].[All]" allUniqueName="[DimDate].[Day_Of_Week].[All]" dimensionUniqueName="[DimDate]" displayFolder="" count="0" memberValueDatatype="20" unbalanced="0"/>
    <cacheHierarchy uniqueName="[DimDate].[Day_Name]" caption="Day_Name" attribute="1" time="1" defaultMemberUniqueName="[DimDate].[Day_Name].[All]" allUniqueName="[DimDate].[Day_Name].[All]" dimensionUniqueName="[DimDate]" displayFolder="" count="0" memberValueDatatype="130" unbalanced="0"/>
    <cacheHierarchy uniqueName="[DimDate].[Is_Weekend]" caption="Is_Weekend" attribute="1" time="1" defaultMemberUniqueName="[DimDate].[Is_Weekend].[All]" allUniqueName="[DimDate].[Is_Weekend].[All]" dimensionUniqueName="[DimDate]" displayFolder="" count="0" memberValueDatatype="130" unbalanced="0"/>
    <cacheHierarchy uniqueName="[DimDate].[Year_Month_Sort]" caption="Year_Month_Sort" attribute="1" time="1" defaultMemberUniqueName="[DimDate].[Year_Month_Sort].[All]" allUniqueName="[DimDate].[Year_Month_Sort].[All]" dimensionUniqueName="[DimDate]" displayFolder="" count="0" memberValueDatatype="20" unbalanced="0"/>
    <cacheHierarchy uniqueName="[DimDepartment].[Department]" caption="Department" attribute="1" defaultMemberUniqueName="[DimDepartment].[Department].[All]" allUniqueName="[DimDepartment].[Department].[All]" dimensionUniqueName="[DimDepartment]" displayFolder="" count="0" memberValueDatatype="130" unbalanced="0"/>
    <cacheHierarchy uniqueName="[DimDepartment].[Target_Female_Ratio]" caption="Target_Female_Ratio" attribute="1" defaultMemberUniqueName="[DimDepartment].[Target_Female_Ratio].[All]" allUniqueName="[DimDepartment].[Target_Female_Ratio].[All]" dimensionUniqueName="[DimDepartment]" displayFolder="" count="0" memberValueDatatype="5" unbalanced="0"/>
    <cacheHierarchy uniqueName="[DimDepartment].[Executive_Sponsor]" caption="Executive_Sponsor" attribute="1" defaultMemberUniqueName="[DimDepartment].[Executive_Sponsor].[All]" allUniqueName="[DimDepartment].[Executive_Sponsor].[All]" dimensionUniqueName="[DimDepartment]" displayFolder="" count="0" memberValueDatatype="130" unbalanced="0"/>
    <cacheHierarchy uniqueName="[DimTopic].[Topic]" caption="Topic" attribute="1" defaultMemberUniqueName="[DimTopic].[Topic].[All]" allUniqueName="[DimTopic].[Topic].[All]" dimensionUniqueName="[DimTopic]" displayFolder="" count="0" memberValueDatatype="130" unbalanced="0"/>
    <cacheHierarchy uniqueName="[DimTopic].[SLA_Threshold_Sec]" caption="SLA_Threshold_Sec" attribute="1" defaultMemberUniqueName="[DimTopic].[SLA_Threshold_Sec].[All]" allUniqueName="[DimTopic].[SLA_Threshold_Sec].[All]" dimensionUniqueName="[DimTopic]" displayFolder="" count="0" memberValueDatatype="20" unbalanced="0"/>
    <cacheHierarchy uniqueName="[DimTopic].[Complexity_Weight]" caption="Complexity_Weight" attribute="1" defaultMemberUniqueName="[DimTopic].[Complexity_Weight].[All]" allUniqueName="[DimTopic].[Complexity_Weight].[All]" dimensionUniqueName="[DimTopic]" displayFolder="" count="0" memberValueDatatype="20" unbalanced="0"/>
    <cacheHierarchy uniqueName="[Fact_Calls].[Call_Id]" caption="Call_Id" attribute="1" defaultMemberUniqueName="[Fact_Calls].[Call_Id].[All]" allUniqueName="[Fact_Calls].[Call_Id].[All]" dimensionUniqueName="[Fact_Calls]" displayFolder="" count="0" memberValueDatatype="130" unbalanced="0"/>
    <cacheHierarchy uniqueName="[Fact_Calls].[Agent]" caption="Agent" attribute="1" defaultMemberUniqueName="[Fact_Calls].[Agent].[All]" allUniqueName="[Fact_Calls].[Agent].[All]" dimensionUniqueName="[Fact_Calls]" displayFolder="" count="0" memberValueDatatype="130" unbalanced="0"/>
    <cacheHierarchy uniqueName="[Fact_Calls].[Date]" caption="Date" attribute="1" time="1" defaultMemberUniqueName="[Fact_Calls].[Date].[All]" allUniqueName="[Fact_Calls].[Date].[All]" dimensionUniqueName="[Fact_Calls]" displayFolder="" count="0" memberValueDatatype="7" unbalanced="0"/>
    <cacheHierarchy uniqueName="[Fact_Calls].[Time]" caption="Time" attribute="1" time="1" defaultMemberUniqueName="[Fact_Calls].[Time].[All]" allUniqueName="[Fact_Calls].[Time].[All]" dimensionUniqueName="[Fact_Calls]" displayFolder="" count="0" memberValueDatatype="7" unbalanced="0"/>
    <cacheHierarchy uniqueName="[Fact_Calls].[Topic]" caption="Topic" attribute="1" defaultMemberUniqueName="[Fact_Calls].[Topic].[All]" allUniqueName="[Fact_Calls].[Topic].[All]" dimensionUniqueName="[Fact_Calls]" displayFolder="" count="0" memberValueDatatype="130" unbalanced="0"/>
    <cacheHierarchy uniqueName="[Fact_Calls].[Answered]" caption="Answered" attribute="1" defaultMemberUniqueName="[Fact_Calls].[Answered].[All]" allUniqueName="[Fact_Calls].[Answered].[All]" dimensionUniqueName="[Fact_Calls]" displayFolder="" count="0" memberValueDatatype="130" unbalanced="0"/>
    <cacheHierarchy uniqueName="[Fact_Calls].[Resolved]" caption="Resolved" attribute="1" defaultMemberUniqueName="[Fact_Calls].[Resolved].[All]" allUniqueName="[Fact_Calls].[Resolved].[All]" dimensionUniqueName="[Fact_Calls]" displayFolder="" count="0" memberValueDatatype="130" unbalanced="0"/>
    <cacheHierarchy uniqueName="[Fact_Calls].[Speed_Of_Answer_Sec]" caption="Speed_Of_Answer_Sec" attribute="1" defaultMemberUniqueName="[Fact_Calls].[Speed_Of_Answer_Sec].[All]" allUniqueName="[Fact_Calls].[Speed_Of_Answer_Sec].[All]" dimensionUniqueName="[Fact_Calls]" displayFolder="" count="0" memberValueDatatype="20" unbalanced="0"/>
    <cacheHierarchy uniqueName="[Fact_Calls].[AvgTalkDuration]" caption="AvgTalkDuration" attribute="1" time="1" defaultMemberUniqueName="[Fact_Calls].[AvgTalkDuration].[All]" allUniqueName="[Fact_Calls].[AvgTalkDuration].[All]" dimensionUniqueName="[Fact_Calls]" displayFolder="" count="0" memberValueDatatype="7" unbalanced="0"/>
    <cacheHierarchy uniqueName="[Fact_Calls].[Satisfaction_Rating]" caption="Satisfaction_Rating" attribute="1" defaultMemberUniqueName="[Fact_Calls].[Satisfaction_Rating].[All]" allUniqueName="[Fact_Calls].[Satisfaction_Rating].[All]" dimensionUniqueName="[Fact_Calls]" displayFolder="" count="0" memberValueDatatype="20" unbalanced="0"/>
    <cacheHierarchy uniqueName="[Fact_Calls].[Call_Hour]" caption="Call_Hour" attribute="1" defaultMemberUniqueName="[Fact_Calls].[Call_Hour].[All]" allUniqueName="[Fact_Calls].[Call_Hour].[All]" dimensionUniqueName="[Fact_Calls]" displayFolder="" count="0" memberValueDatatype="20" unbalanced="0"/>
    <cacheHierarchy uniqueName="[Fact_Calls].[Talk_Duration_Sec]" caption="Talk_Duration_Sec" attribute="1" defaultMemberUniqueName="[Fact_Calls].[Talk_Duration_Sec].[All]" allUniqueName="[Fact_Calls].[Talk_Duration_Sec].[All]" dimensionUniqueName="[Fact_Calls]" displayFolder="" count="0" memberValueDatatype="20" unbalanced="0"/>
    <cacheHierarchy uniqueName="[Fact_Churn].[customerID]" caption="customerID" attribute="1" defaultMemberUniqueName="[Fact_Churn].[customerID].[All]" allUniqueName="[Fact_Churn].[customerID].[All]" dimensionUniqueName="[Fact_Churn]" displayFolder="" count="0" memberValueDatatype="130" unbalanced="0"/>
    <cacheHierarchy uniqueName="[Fact_Churn].[gender]" caption="gender" attribute="1" defaultMemberUniqueName="[Fact_Churn].[gender].[All]" allUniqueName="[Fact_Churn].[gender].[All]" dimensionUniqueName="[Fact_Churn]" displayFolder="" count="0" memberValueDatatype="130" unbalanced="0"/>
    <cacheHierarchy uniqueName="[Fact_Churn].[SeniorCitizen]" caption="SeniorCitizen" attribute="1" defaultMemberUniqueName="[Fact_Churn].[SeniorCitizen].[All]" allUniqueName="[Fact_Churn].[SeniorCitizen].[All]" dimensionUniqueName="[Fact_Churn]" displayFolder="" count="0" memberValueDatatype="20" unbalanced="0"/>
    <cacheHierarchy uniqueName="[Fact_Churn].[Partner]" caption="Partner" attribute="1" defaultMemberUniqueName="[Fact_Churn].[Partner].[All]" allUniqueName="[Fact_Churn].[Partner].[All]" dimensionUniqueName="[Fact_Churn]" displayFolder="" count="0" memberValueDatatype="130" unbalanced="0"/>
    <cacheHierarchy uniqueName="[Fact_Churn].[Dependents]" caption="Dependents" attribute="1" defaultMemberUniqueName="[Fact_Churn].[Dependents].[All]" allUniqueName="[Fact_Churn].[Dependents].[All]" dimensionUniqueName="[Fact_Churn]" displayFolder="" count="0" memberValueDatatype="130" unbalanced="0"/>
    <cacheHierarchy uniqueName="[Fact_Churn].[tenure]" caption="tenure" attribute="1" defaultMemberUniqueName="[Fact_Churn].[tenure].[All]" allUniqueName="[Fact_Churn].[tenure].[All]" dimensionUniqueName="[Fact_Churn]" displayFolder="" count="0" memberValueDatatype="20" unbalanced="0"/>
    <cacheHierarchy uniqueName="[Fact_Churn].[PhoneService]" caption="PhoneService" attribute="1" defaultMemberUniqueName="[Fact_Churn].[PhoneService].[All]" allUniqueName="[Fact_Churn].[PhoneService].[All]" dimensionUniqueName="[Fact_Churn]" displayFolder="" count="0" memberValueDatatype="130" unbalanced="0"/>
    <cacheHierarchy uniqueName="[Fact_Churn].[MultipleLines]" caption="MultipleLines" attribute="1" defaultMemberUniqueName="[Fact_Churn].[MultipleLines].[All]" allUniqueName="[Fact_Churn].[MultipleLines].[All]" dimensionUniqueName="[Fact_Churn]" displayFolder="" count="0" memberValueDatatype="130" unbalanced="0"/>
    <cacheHierarchy uniqueName="[Fact_Churn].[InternetService]" caption="InternetService" attribute="1" defaultMemberUniqueName="[Fact_Churn].[InternetService].[All]" allUniqueName="[Fact_Churn].[InternetService].[All]" dimensionUniqueName="[Fact_Churn]" displayFolder="" count="0" memberValueDatatype="130" unbalanced="0"/>
    <cacheHierarchy uniqueName="[Fact_Churn].[OnlineSecurity]" caption="OnlineSecurity" attribute="1" defaultMemberUniqueName="[Fact_Churn].[OnlineSecurity].[All]" allUniqueName="[Fact_Churn].[OnlineSecurity].[All]" dimensionUniqueName="[Fact_Churn]" displayFolder="" count="0" memberValueDatatype="130" unbalanced="0"/>
    <cacheHierarchy uniqueName="[Fact_Churn].[OnlineBackup]" caption="OnlineBackup" attribute="1" defaultMemberUniqueName="[Fact_Churn].[OnlineBackup].[All]" allUniqueName="[Fact_Churn].[OnlineBackup].[All]" dimensionUniqueName="[Fact_Churn]" displayFolder="" count="0" memberValueDatatype="130" unbalanced="0"/>
    <cacheHierarchy uniqueName="[Fact_Churn].[DeviceProtection]" caption="DeviceProtection" attribute="1" defaultMemberUniqueName="[Fact_Churn].[DeviceProtection].[All]" allUniqueName="[Fact_Churn].[DeviceProtection].[All]" dimensionUniqueName="[Fact_Churn]" displayFolder="" count="0" memberValueDatatype="130" unbalanced="0"/>
    <cacheHierarchy uniqueName="[Fact_Churn].[TechSupport]" caption="TechSupport" attribute="1" defaultMemberUniqueName="[Fact_Churn].[TechSupport].[All]" allUniqueName="[Fact_Churn].[TechSupport].[All]" dimensionUniqueName="[Fact_Churn]" displayFolder="" count="0" memberValueDatatype="130" unbalanced="0"/>
    <cacheHierarchy uniqueName="[Fact_Churn].[StreamingTV]" caption="StreamingTV" attribute="1" defaultMemberUniqueName="[Fact_Churn].[StreamingTV].[All]" allUniqueName="[Fact_Churn].[StreamingTV].[All]" dimensionUniqueName="[Fact_Churn]" displayFolder="" count="0" memberValueDatatype="130" unbalanced="0"/>
    <cacheHierarchy uniqueName="[Fact_Churn].[StreamingMovies]" caption="StreamingMovies" attribute="1" defaultMemberUniqueName="[Fact_Churn].[StreamingMovies].[All]" allUniqueName="[Fact_Churn].[StreamingMovies].[All]" dimensionUniqueName="[Fact_Churn]" displayFolder="" count="0" memberValueDatatype="130" unbalanced="0"/>
    <cacheHierarchy uniqueName="[Fact_Churn].[Contract]" caption="Contract" attribute="1" defaultMemberUniqueName="[Fact_Churn].[Contract].[All]" allUniqueName="[Fact_Churn].[Contract].[All]" dimensionUniqueName="[Fact_Churn]" displayFolder="" count="0" memberValueDatatype="130" unbalanced="0"/>
    <cacheHierarchy uniqueName="[Fact_Churn].[PaperlessBilling]" caption="PaperlessBilling" attribute="1" defaultMemberUniqueName="[Fact_Churn].[PaperlessBilling].[All]" allUniqueName="[Fact_Churn].[PaperlessBilling].[All]" dimensionUniqueName="[Fact_Churn]" displayFolder="" count="0" memberValueDatatype="130" unbalanced="0"/>
    <cacheHierarchy uniqueName="[Fact_Churn].[PaymentMethod]" caption="PaymentMethod" attribute="1" defaultMemberUniqueName="[Fact_Churn].[PaymentMethod].[All]" allUniqueName="[Fact_Churn].[PaymentMethod].[All]" dimensionUniqueName="[Fact_Churn]" displayFolder="" count="0" memberValueDatatype="130" unbalanced="0"/>
    <cacheHierarchy uniqueName="[Fact_Churn].[MonthlyCharges]" caption="MonthlyCharges" attribute="1" defaultMemberUniqueName="[Fact_Churn].[MonthlyCharges].[All]" allUniqueName="[Fact_Churn].[MonthlyCharges].[All]" dimensionUniqueName="[Fact_Churn]" displayFolder="" count="0" memberValueDatatype="5" unbalanced="0"/>
    <cacheHierarchy uniqueName="[Fact_Churn].[TotalCharges]" caption="TotalCharges" attribute="1" defaultMemberUniqueName="[Fact_Churn].[TotalCharges].[All]" allUniqueName="[Fact_Churn].[TotalCharges].[All]" dimensionUniqueName="[Fact_Churn]" displayFolder="" count="0" memberValueDatatype="130" unbalanced="0"/>
    <cacheHierarchy uniqueName="[Fact_Churn].[numAdminTickets]" caption="numAdminTickets" attribute="1" defaultMemberUniqueName="[Fact_Churn].[numAdminTickets].[All]" allUniqueName="[Fact_Churn].[numAdminTickets].[All]" dimensionUniqueName="[Fact_Churn]" displayFolder="" count="0" memberValueDatatype="20" unbalanced="0"/>
    <cacheHierarchy uniqueName="[Fact_Churn].[numTechTickets]" caption="numTechTickets" attribute="1" defaultMemberUniqueName="[Fact_Churn].[numTechTickets].[All]" allUniqueName="[Fact_Churn].[numTechTickets].[All]" dimensionUniqueName="[Fact_Churn]" displayFolder="" count="0" memberValueDatatype="20" unbalanced="0"/>
    <cacheHierarchy uniqueName="[Fact_Churn].[Churn]" caption="Churn" attribute="1" defaultMemberUniqueName="[Fact_Churn].[Churn].[All]" allUniqueName="[Fact_Churn].[Churn].[All]" dimensionUniqueName="[Fact_Churn]" displayFolder="" count="0" memberValueDatatype="130" unbalanced="0"/>
    <cacheHierarchy uniqueName="[Fact_Churn].[Tenure_Cohort]" caption="Tenure_Cohort" attribute="1" defaultMemberUniqueName="[Fact_Churn].[Tenure_Cohort].[All]" allUniqueName="[Fact_Churn].[Tenure_Cohort].[All]" dimensionUniqueName="[Fact_Churn]" displayFolder="" count="0" memberValueDatatype="130" unbalanced="0"/>
    <cacheHierarchy uniqueName="[Fact_Churn].[Total_Service_Tickets]" caption="Total_Service_Tickets" attribute="1" defaultMemberUniqueName="[Fact_Churn].[Total_Service_Tickets].[All]" allUniqueName="[Fact_Churn].[Total_Service_Tickets].[All]" dimensionUniqueName="[Fact_Churn]" displayFolder="" count="0" memberValueDatatype="20" unbalanced="0"/>
    <cacheHierarchy uniqueName="[Fact_Employees].[Employee_ID]" caption="Employee_ID" attribute="1" defaultMemberUniqueName="[Fact_Employees].[Employee_ID].[All]" allUniqueName="[Fact_Employees].[Employee_ID].[All]" dimensionUniqueName="[Fact_Employees]" displayFolder="" count="0" memberValueDatatype="20" unbalanced="0"/>
    <cacheHierarchy uniqueName="[Fact_Employees].[Gender]" caption="Gender" attribute="1" defaultMemberUniqueName="[Fact_Employees].[Gender].[All]" allUniqueName="[Fact_Employees].[Gender].[All]" dimensionUniqueName="[Fact_Employees]" displayFolder="" count="0" memberValueDatatype="130" unbalanced="0"/>
    <cacheHierarchy uniqueName="[Fact_Employees].[Job_Level_After_Promotions]" caption="Job_Level_After_Promotions" attribute="1" defaultMemberUniqueName="[Fact_Employees].[Job_Level_After_Promotions].[All]" allUniqueName="[Fact_Employees].[Job_Level_After_Promotions].[All]" dimensionUniqueName="[Fact_Employees]" displayFolder="" count="0" memberValueDatatype="130" unbalanced="0"/>
    <cacheHierarchy uniqueName="[Fact_Employees].[New hire FY20?]" caption="New hire FY20?" attribute="1" defaultMemberUniqueName="[Fact_Employees].[New hire FY20?].[All]" allUniqueName="[Fact_Employees].[New hire FY20?].[All]" dimensionUniqueName="[Fact_Employees]" displayFolder="" count="0" memberValueDatatype="130" unbalanced="0"/>
    <cacheHierarchy uniqueName="[Fact_Employees].[FY20_Rating]" caption="FY20_Rating" attribute="1" defaultMemberUniqueName="[Fact_Employees].[FY20_Rating].[All]" allUniqueName="[Fact_Employees].[FY20_Rating].[All]" dimensionUniqueName="[Fact_Employees]" displayFolder="" count="0" memberValueDatatype="20" unbalanced="0"/>
    <cacheHierarchy uniqueName="[Fact_Employees].[Promoted_FY21]" caption="Promoted_FY21" attribute="1" defaultMemberUniqueName="[Fact_Employees].[Promoted_FY21].[All]" allUniqueName="[Fact_Employees].[Promoted_FY21].[All]" dimensionUniqueName="[Fact_Employees]" displayFolder="" count="0" memberValueDatatype="130" unbalanced="0"/>
    <cacheHierarchy uniqueName="[Fact_Employees].[In_Base_Group_Promotion]" caption="In_Base_Group_Promotion" attribute="1" defaultMemberUniqueName="[Fact_Employees].[In_Base_Group_Promotion].[All]" allUniqueName="[Fact_Employees].[In_Base_Group_Promotion].[All]" dimensionUniqueName="[Fact_Employees]" displayFolder="" count="0" memberValueDatatype="130" unbalanced="0"/>
    <cacheHierarchy uniqueName="[Fact_Employees].[Target hire balance]" caption="Target hire balance" attribute="1" defaultMemberUniqueName="[Fact_Employees].[Target hire balance].[All]" allUniqueName="[Fact_Employees].[Target hire balance].[All]" dimensionUniqueName="[Fact_Employees]" displayFolder="" count="0" memberValueDatatype="130" unbalanced="0"/>
    <cacheHierarchy uniqueName="[Fact_Employees].[FY20_Leaver]" caption="FY20_Leaver" attribute="1" defaultMemberUniqueName="[Fact_Employees].[FY20_Leaver].[All]" allUniqueName="[Fact_Employees].[FY20_Leaver].[All]" dimensionUniqueName="[Fact_Employees]" displayFolder="" count="0" memberValueDatatype="130" unbalanced="0"/>
    <cacheHierarchy uniqueName="[Fact_Employees].[In_Base_Group_Turnover]" caption="In_Base_Group_Turnover" attribute="1" defaultMemberUniqueName="[Fact_Employees].[In_Base_Group_Turnover].[All]" allUniqueName="[Fact_Employees].[In_Base_Group_Turnover].[All]" dimensionUniqueName="[Fact_Employees]" displayFolder="" count="0" memberValueDatatype="130" unbalanced="0"/>
    <cacheHierarchy uniqueName="[Fact_Employees].[Department]" caption="Department" attribute="1" defaultMemberUniqueName="[Fact_Employees].[Department].[All]" allUniqueName="[Fact_Employees].[Department].[All]" dimensionUniqueName="[Fact_Employees]" displayFolder="" count="0" memberValueDatatype="130" unbalanced="0"/>
    <cacheHierarchy uniqueName="[Fact_Employees].[Leaver FY]" caption="Leaver FY" attribute="1" defaultMemberUniqueName="[Fact_Employees].[Leaver FY].[All]" allUniqueName="[Fact_Employees].[Leaver FY].[All]" dimensionUniqueName="[Fact_Employees]" displayFolder="" count="0" memberValueDatatype="130" unbalanced="0"/>
    <cacheHierarchy uniqueName="[Fact_Employees].[Job Level after FY21 promotions]" caption="Job Level after FY21 promotions" attribute="1" defaultMemberUniqueName="[Fact_Employees].[Job Level after FY21 promotions].[All]" allUniqueName="[Fact_Employees].[Job Level after FY21 promotions].[All]" dimensionUniqueName="[Fact_Employees]" displayFolder="" count="0" memberValueDatatype="130" unbalanced="0"/>
    <cacheHierarchy uniqueName="[Fact_Employees].[Last Department in FY20]" caption="Last Department in FY20" attribute="1" defaultMemberUniqueName="[Fact_Employees].[Last Department in FY20].[All]" allUniqueName="[Fact_Employees].[Last Department in FY20].[All]" dimensionUniqueName="[Fact_Employees]" displayFolder="" count="0" memberValueDatatype="130" unbalanced="0"/>
    <cacheHierarchy uniqueName="[Fact_Employees].[FTE group]" caption="FTE group" attribute="1" defaultMemberUniqueName="[Fact_Employees].[FTE group].[All]" allUniqueName="[Fact_Employees].[FTE group].[All]" dimensionUniqueName="[Fact_Employees]" displayFolder="" count="0" memberValueDatatype="130" unbalanced="0"/>
    <cacheHierarchy uniqueName="[Fact_Employees].[Time type]" caption="Time type" attribute="1" defaultMemberUniqueName="[Fact_Employees].[Time type].[All]" allUniqueName="[Fact_Employees].[Time type].[All]" dimensionUniqueName="[Fact_Employees]" displayFolder="" count="0" memberValueDatatype="130" unbalanced="0"/>
    <cacheHierarchy uniqueName="[Fact_Employees].[Department &amp; JL group PRA status]" caption="Department &amp; JL group PRA status" attribute="1" defaultMemberUniqueName="[Fact_Employees].[Department &amp; JL group PRA status].[All]" allUniqueName="[Fact_Employees].[Department &amp; JL group PRA status].[All]" dimensionUniqueName="[Fact_Employees]" displayFolder="" count="0" memberValueDatatype="130" unbalanced="0"/>
    <cacheHierarchy uniqueName="[Fact_Employees].[Department &amp; JL group for PRA]" caption="Department &amp; JL group for PRA" attribute="1" defaultMemberUniqueName="[Fact_Employees].[Department &amp; JL group for PRA].[All]" allUniqueName="[Fact_Employees].[Department &amp; JL group for PRA].[All]" dimensionUniqueName="[Fact_Employees]" displayFolder="" count="0" memberValueDatatype="130" unbalanced="0"/>
    <cacheHierarchy uniqueName="[Fact_Employees].[Job Level group PRA status]" caption="Job Level group PRA status" attribute="1" defaultMemberUniqueName="[Fact_Employees].[Job Level group PRA status].[All]" allUniqueName="[Fact_Employees].[Job Level group PRA status].[All]" dimensionUniqueName="[Fact_Employees]" displayFolder="" count="0" memberValueDatatype="130" unbalanced="0"/>
    <cacheHierarchy uniqueName="[Fact_Employees].[Job Level group for PRA]" caption="Job Level group for PRA" attribute="1" defaultMemberUniqueName="[Fact_Employees].[Job Level group for PRA].[All]" allUniqueName="[Fact_Employees].[Job Level group for PRA].[All]" dimensionUniqueName="[Fact_Employees]" displayFolder="" count="0" memberValueDatatype="130" unbalanced="0"/>
    <cacheHierarchy uniqueName="[Fact_Employees].[Time in Job Level @01.07.2020]" caption="Time in Job Level @01.07.2020" attribute="1" defaultMemberUniqueName="[Fact_Employees].[Time in Job Level @01.07.2020].[All]" allUniqueName="[Fact_Employees].[Time in Job Level @01.07.2020].[All]" dimensionUniqueName="[Fact_Employees]" displayFolder="" count="0" memberValueDatatype="130" unbalanced="0"/>
    <cacheHierarchy uniqueName="[Fact_Employees].[Job_Level_Baseline]" caption="Job_Level_Baseline" attribute="1" defaultMemberUniqueName="[Fact_Employees].[Job_Level_Baseline].[All]" allUniqueName="[Fact_Employees].[Job_Level_Baseline].[All]" dimensionUniqueName="[Fact_Employees]" displayFolder="" count="0" memberValueDatatype="130" unbalanced="0"/>
    <cacheHierarchy uniqueName="[Fact_Employees].[Promotion in FY20?]" caption="Promotion in FY20?" attribute="1" defaultMemberUniqueName="[Fact_Employees].[Promotion in FY20?].[All]" allUniqueName="[Fact_Employees].[Promotion in FY20?].[All]" dimensionUniqueName="[Fact_Employees]" displayFolder="" count="0" memberValueDatatype="130" unbalanced="0"/>
    <cacheHierarchy uniqueName="[Fact_Employees].[FY19_Rating]" caption="FY19_Rating" attribute="1" defaultMemberUniqueName="[Fact_Employees].[FY19_Rating].[All]" allUniqueName="[Fact_Employees].[FY19_Rating].[All]" dimensionUniqueName="[Fact_Employees]" displayFolder="" count="0" memberValueDatatype="20" unbalanced="0"/>
    <cacheHierarchy uniqueName="[Fact_Employees].[Age_Group]" caption="Age_Group" attribute="1" defaultMemberUniqueName="[Fact_Employees].[Age_Group].[All]" allUniqueName="[Fact_Employees].[Age_Group].[All]" dimensionUniqueName="[Fact_Employees]" displayFolder="" count="0" memberValueDatatype="130" unbalanced="0"/>
    <cacheHierarchy uniqueName="[Fact_Employees].[Age @01.07.2020]" caption="Age @01.07.2020" attribute="1" defaultMemberUniqueName="[Fact_Employees].[Age @01.07.2020].[All]" allUniqueName="[Fact_Employees].[Age @01.07.2020].[All]" dimensionUniqueName="[Fact_Employees]" displayFolder="" count="0" memberValueDatatype="130" unbalanced="0"/>
    <cacheHierarchy uniqueName="[Fact_Employees].[Nationality]" caption="Nationality" attribute="1" defaultMemberUniqueName="[Fact_Employees].[Nationality].[All]" allUniqueName="[Fact_Employees].[Nationality].[All]" dimensionUniqueName="[Fact_Employees]" displayFolder="" count="0" memberValueDatatype="130" unbalanced="0"/>
    <cacheHierarchy uniqueName="[Fact_Employees].[Region group: nationality 1]" caption="Region group: nationality 1" attribute="1" defaultMemberUniqueName="[Fact_Employees].[Region group: nationality 1].[All]" allUniqueName="[Fact_Employees].[Region group: nationality 1].[All]" dimensionUniqueName="[Fact_Employees]" displayFolder="" count="0" memberValueDatatype="130" unbalanced="0"/>
    <cacheHierarchy uniqueName="[Fact_Employees].[Broad region group: nationality 1]" caption="Broad region group: nationality 1" attribute="1" defaultMemberUniqueName="[Fact_Employees].[Broad region group: nationality 1].[All]" allUniqueName="[Fact_Employees].[Broad region group: nationality 1].[All]" dimensionUniqueName="[Fact_Employees]" displayFolder="" count="0" memberValueDatatype="130" unbalanced="0"/>
    <cacheHierarchy uniqueName="[Fact_Employees].[Last hire date]" caption="Last hire date" attribute="1" defaultMemberUniqueName="[Fact_Employees].[Last hire date].[All]" allUniqueName="[Fact_Employees].[Last hire date].[All]" dimensionUniqueName="[Fact_Employees]" displayFolder="" count="0" memberValueDatatype="130" unbalanced="0"/>
    <cacheHierarchy uniqueName="[Fact_Employees].[Years since last hire]" caption="Years since last hire" attribute="1" defaultMemberUniqueName="[Fact_Employees].[Years since last hire].[All]" allUniqueName="[Fact_Employees].[Years since last hire].[All]" dimensionUniqueName="[Fact_Employees]" displayFolder="" count="0" memberValueDatatype="130" unbalanced="0"/>
    <cacheHierarchy uniqueName="[Fact_Employees].[Rand]" caption="Rand" attribute="1" defaultMemberUniqueName="[Fact_Employees].[Rand].[All]" allUniqueName="[Fact_Employees].[Rand].[All]" dimensionUniqueName="[Fact_Employees]" displayFolder="" count="0" memberValueDatatype="130" unbalanced="0"/>
    <cacheHierarchy uniqueName="[Fact_Employees].[Job_Level_Baseline_Rank]" caption="Job_Level_Baseline_Rank" attribute="1" defaultMemberUniqueName="[Fact_Employees].[Job_Level_Baseline_Rank].[All]" allUniqueName="[Fact_Employees].[Job_Level_Baseline_Rank].[All]" dimensionUniqueName="[Fact_Employees]" displayFolder="" count="0" memberValueDatatype="20" unbalanced="0"/>
    <cacheHierarchy uniqueName="[Fact_Employees].[Job_Level_After_Rank]" caption="Job_Level_After_Rank" attribute="1" defaultMemberUniqueName="[Fact_Employees].[Job_Level_After_Rank].[All]" allUniqueName="[Fact_Employees].[Job_Level_After_Rank].[All]" dimensionUniqueName="[Fact_Employees]" displayFolder="" count="0" memberValueDatatype="20" unbalanced="0"/>
    <cacheHierarchy uniqueName="[Fact_Employees].[Grade_Change_Delta]" caption="Grade_Change_Delta" attribute="1" defaultMemberUniqueName="[Fact_Employees].[Grade_Change_Delta].[All]" allUniqueName="[Fact_Employees].[Grade_Change_Delta].[All]" dimensionUniqueName="[Fact_Employees]" displayFolder="" count="0" memberValueDatatype="20" unbalanced="0"/>
    <cacheHierarchy uniqueName="[Fact_Employees].[Executive_Tier]" caption="Executive_Tier" attribute="1" defaultMemberUniqueName="[Fact_Employees].[Executive_Tier].[All]" allUniqueName="[Fact_Employees].[Executive_Tier].[All]" dimensionUniqueName="[Fact_Employees]" displayFolder="" count="0" memberValueDatatype="130" unbalanced="0"/>
    <cacheHierarchy uniqueName="[Measures].[Total Demand]" caption="Total Demand" measure="1" displayFolder="" measureGroup="_Measures" count="0"/>
    <cacheHierarchy uniqueName="[Measures].[Abandoned Calls]" caption="Abandoned Calls" measure="1" displayFolder="" measureGroup="_Measures" count="0"/>
    <cacheHierarchy uniqueName="[Measures].[Answered Calls]" caption="Answered Calls" measure="1" displayFolder="" measureGroup="_Measures" count="0"/>
    <cacheHierarchy uniqueName="[Measures].[Answer Rate %]" caption="Answer Rate %" measure="1" displayFolder="" measureGroup="_Measures" count="0"/>
    <cacheHierarchy uniqueName="[Measures].[Abandonment Rate %]" caption="Abandonment Rate %" measure="1" displayFolder="" measureGroup="_Measures" count="0"/>
    <cacheHierarchy uniqueName="[Measures].[Resolved Calls]" caption="Resolved Calls" measure="1" displayFolder="" measureGroup="_Measures" count="0"/>
    <cacheHierarchy uniqueName="[Measures].[First Contact Resolution %]" caption="First Contact Resolution %" measure="1" displayFolder="" measureGroup="_Measures" count="0" oneField="1">
      <fieldsUsage count="1">
        <fieldUsage x="1"/>
      </fieldsUsage>
    </cacheHierarchy>
    <cacheHierarchy uniqueName="[Measures].[Gross Resolution %]" caption="Gross Resolution %" measure="1" displayFolder="" measureGroup="_Measures" count="0"/>
    <cacheHierarchy uniqueName="[Measures].[Average Speed of Answer (s)]" caption="Average Speed of Answer (s)" measure="1" displayFolder="" measureGroup="_Measures" count="0"/>
    <cacheHierarchy uniqueName="[Measures].[Average Handle Time (s)]" caption="Average Handle Time (s)" measure="1" displayFolder="" measureGroup="_Measures" count="0"/>
    <cacheHierarchy uniqueName="[Measures].[Average CSAT]" caption="Average CSAT" measure="1" displayFolder="" measureGroup="_Measures" count="0" oneField="1">
      <fieldsUsage count="1">
        <fieldUsage x="2"/>
      </fieldsUsage>
    </cacheHierarchy>
    <cacheHierarchy uniqueName="[Measures].[Positive CSAT %]" caption="Positive CSAT %" measure="1" displayFolder="" measureGroup="_Measures" count="0"/>
    <cacheHierarchy uniqueName="[Measures].[Total Customers]" caption="Total Customers" measure="1" displayFolder="" measureGroup="_Measures" count="0"/>
    <cacheHierarchy uniqueName="[Measures].[Churn Rate %]" caption="Churn Rate %" measure="1" displayFolder="" measureGroup="_Measures" count="0"/>
    <cacheHierarchy uniqueName="[Measures].[Total Monthly Charges]" caption="Total Monthly Charges" measure="1" displayFolder="" measureGroup="_Measures" count="0"/>
    <cacheHierarchy uniqueName="[Measures].[At-Risk MRR]" caption="At-Risk MRR" measure="1" displayFolder="" measureGroup="_Measures" count="0"/>
    <cacheHierarchy uniqueName="[Measures].[Financial Churn Rate %]" caption="Financial Churn Rate %" measure="1" displayFolder="" measureGroup="_Measures" count="0"/>
    <cacheHierarchy uniqueName="[Measures].[Avg Monthly Ticket]" caption="Avg Monthly Ticket" measure="1" displayFolder="" measureGroup="_Measures" count="0"/>
    <cacheHierarchy uniqueName="[Measures].[Total Lifetime Charges]" caption="Total Lifetime Charges" measure="1" displayFolder="" measureGroup="_Measures" count="0"/>
    <cacheHierarchy uniqueName="[Measures].[Avg Tenure Months]" caption="Avg Tenure Months" measure="1" displayFolder="" measureGroup="_Measures" count="0"/>
    <cacheHierarchy uniqueName="[Measures].[Avg Tech Tickets per Customer]" caption="Avg Tech Tickets per Customer" measure="1" displayFolder="" measureGroup="_Measures" count="0"/>
    <cacheHierarchy uniqueName="[Measures].[Avg Admin Tickets per Customer]" caption="Avg Admin Tickets per Customer" measure="1" displayFolder="" measureGroup="_Measures" count="0"/>
    <cacheHierarchy uniqueName="[Measures].[Avg Service Tickets]" caption="Avg Service Tickets" measure="1" displayFolder="" measureGroup="_Measures" count="0"/>
    <cacheHierarchy uniqueName="[Measures].[Contract M2M Churn Rate %]" caption="Contract M2M Churn Rate %" measure="1" displayFolder="" measureGroup="_Measures" count="0"/>
    <cacheHierarchy uniqueName="[Measures].[Total Employees]" caption="Total Employees" measure="1" displayFolder="" measureGroup="_Measures" count="0"/>
    <cacheHierarchy uniqueName="[Measures].[Female Count]" caption="Female Count" measure="1" displayFolder="" measureGroup="_Measures" count="0"/>
    <cacheHierarchy uniqueName="[Measures].[Male Count]" caption="Male Count" measure="1" displayFolder="" measureGroup="_Measures" count="0"/>
    <cacheHierarchy uniqueName="[Measures].[Female Representation %]" caption="Female Representation %" measure="1" displayFolder="" measureGroup="_Measures" count="0"/>
    <cacheHierarchy uniqueName="[Measures].[Total Promotions FY21]" caption="Total Promotions FY21" measure="1" displayFolder="" measureGroup="_Measures" count="0"/>
    <cacheHierarchy uniqueName="[Measures].[Overall Promotion Rate %]" caption="Overall Promotion Rate %" measure="1" displayFolder="" measureGroup="_Measures" count="0"/>
    <cacheHierarchy uniqueName="[Measures].[Female Promoted FY21]" caption="Female Promoted FY21" measure="1" displayFolder="" measureGroup="_Measures" count="0"/>
    <cacheHierarchy uniqueName="[Measures].[Male Promoted FY21]" caption="Male Promoted FY21" measure="1" displayFolder="" measureGroup="_Measures" count="0"/>
    <cacheHierarchy uniqueName="[Measures].[Female Promotion %]" caption="Female Promotion %" measure="1" displayFolder="" measureGroup="_Measures" count="0"/>
    <cacheHierarchy uniqueName="[Measures].[Female Promotion Rate %]" caption="Female Promotion Rate %" measure="1" displayFolder="" measureGroup="_Measures" count="0"/>
    <cacheHierarchy uniqueName="[Measures].[Male Promotion Rate %]" caption="Male Promotion Rate %" measure="1" displayFolder="" measureGroup="_Measures" count="0"/>
    <cacheHierarchy uniqueName="[Measures].[Promotion Equity Index]" caption="Promotion Equity Index" measure="1" displayFolder="" measureGroup="_Measures" count="0"/>
    <cacheHierarchy uniqueName="[Measures].[Turnover Count FY20]" caption="Turnover Count FY20" measure="1" displayFolder="" measureGroup="_Measures" count="0"/>
    <cacheHierarchy uniqueName="[Measures].[Turnover Rate %]" caption="Turnover Rate %" measure="1" displayFolder="" measureGroup="_Measures" count="0"/>
    <cacheHierarchy uniqueName="[Measures].[Executive Female Share %]" caption="Executive Female Share %" measure="1" displayFolder="" measureGroup="_Measures" count="0"/>
    <cacheHierarchy uniqueName="[Measures].[Calls MTD]" caption="Calls MTD" measure="1" displayFolder="" measureGroup="_Measures" count="0"/>
    <cacheHierarchy uniqueName="[Measures].[Calls QTD]" caption="Calls QTD" measure="1" displayFolder="" measureGroup="_Measures" count="0"/>
    <cacheHierarchy uniqueName="[Measures].[Calls Prior Month]" caption="Calls Prior Month" measure="1" displayFolder="" measureGroup="_Measures" count="0"/>
    <cacheHierarchy uniqueName="[Measures].[Calls MoM Growth %]" caption="Calls MoM Growth %" measure="1" displayFolder="" measureGroup="_Measures" count="0"/>
    <cacheHierarchy uniqueName="[Measures].[Calls 7D Moving Avg]" caption="Calls 7D Moving Avg" measure="1" displayFolder="" measureGroup="_Measures" count="0"/>
    <cacheHierarchy uniqueName="[Measures].[Total Calls]" caption="Total Calls" measure="1" displayFolder="" measureGroup="_Measures" count="0"/>
    <cacheHierarchy uniqueName="[Measures].[Total Inbound Calls]" caption="Total Inbound Calls" measure="1" displayFolder="" measureGroup="_Measures" count="0"/>
    <cacheHierarchy uniqueName="[Measures].[Calls Resolved]" caption="Calls Resolved" measure="1" displayFolder="" measureGroup="_Measures" count="0"/>
    <cacheHierarchy uniqueName="[Measures].[Avg Speed of Answer]" caption="Avg Speed of Answer" measure="1" displayFolder="" measureGroup="_Measures" count="0"/>
    <cacheHierarchy uniqueName="[Measures].[Avg Speed of Answer (Sec)]" caption="Avg Speed of Answer (Sec)" measure="1" displayFolder="" measureGroup="_Measures" count="0"/>
    <cacheHierarchy uniqueName="[Measures].[Avg Satisfaction Rating]" caption="Avg Satisfaction Rating" measure="1" displayFolder="" measureGroup="_Measures" count="0"/>
    <cacheHierarchy uniqueName="[Measures].[Avg CSAT Rating]" caption="Avg CSAT Rating" measure="1" displayFolder="" measureGroup="_Measures" count="0"/>
    <cacheHierarchy uniqueName="[Measures].[Avg Handling Time (Sec)]" caption="Avg Handling Time (Sec)" measure="1" displayFolder="" measureGroup="_Measures" count="0"/>
    <cacheHierarchy uniqueName="[Measures].[Total Revenue at Risk]" caption="Total Revenue at Risk" measure="1" displayFolder="" measureGroup="_Measures" count="0"/>
    <cacheHierarchy uniqueName="[Measures].[Churned Monthly Charges]" caption="Churned Monthly Charges" measure="1" displayFolder="" measureGroup="_Measures" count="0"/>
    <cacheHierarchy uniqueName="[Measures].[Tech Tickets per Customer]" caption="Tech Tickets per Customer" measure="1" displayFolder="" measureGroup="_Measures" count="0"/>
    <cacheHierarchy uniqueName="[Measures].[Male Employees]" caption="Male Employees" measure="1" displayFolder="" measureGroup="_Measures" count="0"/>
    <cacheHierarchy uniqueName="[Measures].[Female Headcount Share %]" caption="Female Headcount Share %" measure="1" displayFolder="" measureGroup="_Measures" count="0"/>
    <cacheHierarchy uniqueName="[Measures].[% Female Representation]" caption="% Female Representation" measure="1" displayFolder="" measureGroup="_Measures" count="0"/>
    <cacheHierarchy uniqueName="[Measures].[Female Promotion Share %]" caption="Female Promotion Share %" measure="1" displayFolder="" measureGroup="_Measures" count="0"/>
    <cacheHierarchy uniqueName="[Measures].[Broken Rung Gap]" caption="Broken Rung Gap" measure="1" displayFolder="" measureGroup="_Measures" count="0"/>
    <cacheHierarchy uniqueName="[Measures].[Time in Grade Gap]" caption="Time in Grade Gap" measure="1" displayFolder="" measureGroup="_Measures" count="0"/>
    <cacheHierarchy uniqueName="[Measures].[FY20 Leavers]" caption="FY20 Leavers" measure="1" displayFolder="" measureGroup="_Measures" count="0"/>
    <cacheHierarchy uniqueName="[Measures].[Churned Customers]" caption="Churned Customers" measure="1" displayFolder="" measureGroup="_Measures" count="0"/>
    <cacheHierarchy uniqueName="[Measures].[Retained Customers]" caption="Retained Customers" measure="1" displayFolder="" measureGroup="_Measures" count="0"/>
    <cacheHierarchy uniqueName="[Measures].[Calls Answered]" caption="Calls Answered" measure="1" displayFolder="" measureGroup="_Measures" count="0"/>
    <cacheHierarchy uniqueName="[Measures].[Total Headcount]" caption="Total Headcount" measure="1" displayFolder="" measureGroup="_Measures" count="0"/>
    <cacheHierarchy uniqueName="[Measures].[Female Employees]" caption="Female Employees" measure="1" displayFolder="" measureGroup="_Measures" count="0"/>
    <cacheHierarchy uniqueName="[Measures].[__XL_Count DimAgent]" caption="__XL_Count DimAgent" measure="1" displayFolder="" measureGroup="DimAgent" count="0" hidden="1"/>
    <cacheHierarchy uniqueName="[Measures].[__XL_Count DimTopic]" caption="__XL_Count DimTopic" measure="1" displayFolder="" measureGroup="DimTopic" count="0" hidden="1"/>
    <cacheHierarchy uniqueName="[Measures].[__XL_Count Fact_Employees]" caption="__XL_Count Fact_Employees" measure="1" displayFolder="" measureGroup="Fact_Employees" count="0" hidden="1"/>
    <cacheHierarchy uniqueName="[Measures].[__XL_Count DimDepartment]" caption="__XL_Count DimDepartment" measure="1" displayFolder="" measureGroup="DimDepartment" count="0" hidden="1"/>
    <cacheHierarchy uniqueName="[Measures].[__XL_Count DimContract]" caption="__XL_Count DimContract" measure="1" displayFolder="" measureGroup="DimContract" count="0" hidden="1"/>
    <cacheHierarchy uniqueName="[Measures].[__XL_Count Fact_Calls]" caption="__XL_Count Fact_Calls" measure="1" displayFolder="" measureGroup="Fact_Calls" count="0" hidden="1"/>
    <cacheHierarchy uniqueName="[Measures].[__XL_Count Fact_Churn]" caption="__XL_Count Fact_Churn" measure="1" displayFolder="" measureGroup="Fact_Churn" count="0" hidden="1"/>
    <cacheHierarchy uniqueName="[Measures].[__XL_Count Dim_EmployeeCensus]" caption="__XL_Count Dim_EmployeeCensus" measure="1" displayFolder="" measureGroup="Dim_EmployeeCensus" count="0" hidden="1"/>
    <cacheHierarchy uniqueName="[Measures].[__XL_Count Dim_CareerLadder]" caption="__XL_Count Dim_CareerLadder" measure="1" displayFolder="" measureGroup="Dim_CareerLadder" count="0" hidden="1"/>
    <cacheHierarchy uniqueName="[Measures].[__XL_Count Dim_NationalityCensus]" caption="__XL_Count Dim_NationalityCensus" measure="1" displayFolder="" measureGroup="Dim_NationalityCensus" count="0" hidden="1"/>
    <cacheHierarchy uniqueName="[Measures].[__XL_Count Dim_PRA_Equity]" caption="__XL_Count Dim_PRA_Equity" measure="1" displayFolder="" measureGroup="Dim_PRA_Equity" count="0" hidden="1"/>
    <cacheHierarchy uniqueName="[Measures].[__XL_Count DimDate]" caption="__XL_Count DimDate" measure="1" displayFolder="" measureGroup="DimDate" count="0" hidden="1"/>
    <cacheHierarchy uniqueName="[Measures].[__XL_Count A]" caption="__XL_Count A" measure="1" displayFolder="" measureGroup="_Measures" count="0" hidden="1"/>
    <cacheHierarchy uniqueName="[Measures].[__No measures defined]" caption="__No measures defined" measure="1" displayFolder="" count="0" hidden="1"/>
  </cacheHierarchies>
  <kpis count="0"/>
  <dimensions count="14">
    <dimension name="_Measures" uniqueName="[_Measures]" caption="_Measures"/>
    <dimension name="Dim_CareerLadder" uniqueName="[Dim_CareerLadder]" caption="Dim_CareerLadder"/>
    <dimension name="Dim_EmployeeCensus" uniqueName="[Dim_EmployeeCensus]" caption="Dim_EmployeeCensus"/>
    <dimension name="Dim_NationalityCensus" uniqueName="[Dim_NationalityCensus]" caption="Dim_NationalityCensus"/>
    <dimension name="Dim_PRA_Equity" uniqueName="[Dim_PRA_Equity]" caption="Dim_PRA_Equity"/>
    <dimension name="DimAgent" uniqueName="[DimAgent]" caption="DimAgent"/>
    <dimension name="DimContract" uniqueName="[DimContract]" caption="DimContract"/>
    <dimension name="DimDate" uniqueName="[DimDate]" caption="DimDate"/>
    <dimension name="DimDepartment" uniqueName="[DimDepartment]" caption="DimDepartment"/>
    <dimension name="DimTopic" uniqueName="[DimTopic]" caption="DimTopic"/>
    <dimension name="Fact_Calls" uniqueName="[Fact_Calls]" caption="Fact_Calls"/>
    <dimension name="Fact_Churn" uniqueName="[Fact_Churn]" caption="Fact_Churn"/>
    <dimension name="Fact_Employees" uniqueName="[Fact_Employees]" caption="Fact_Employees"/>
    <dimension measure="1" name="Measures" uniqueName="[Measures]" caption="Measures"/>
  </dimensions>
  <measureGroups count="13">
    <measureGroup name="_Measures" caption="_Measures"/>
    <measureGroup name="Dim_CareerLadder" caption="Dim_CareerLadder"/>
    <measureGroup name="Dim_EmployeeCensus" caption="Dim_EmployeeCensus"/>
    <measureGroup name="Dim_NationalityCensus" caption="Dim_NationalityCensus"/>
    <measureGroup name="Dim_PRA_Equity" caption="Dim_PRA_Equity"/>
    <measureGroup name="DimAgent" caption="DimAgent"/>
    <measureGroup name="DimContract" caption="DimContract"/>
    <measureGroup name="DimDate" caption="DimDate"/>
    <measureGroup name="DimDepartment" caption="DimDepartment"/>
    <measureGroup name="DimTopic" caption="DimTopic"/>
    <measureGroup name="Fact_Calls" caption="Fact_Calls"/>
    <measureGroup name="Fact_Churn" caption="Fact_Churn"/>
    <measureGroup name="Fact_Employees" caption="Fact_Employees"/>
  </measureGroups>
  <maps count="26">
    <map measureGroup="0" dimension="0"/>
    <map measureGroup="1" dimension="1"/>
    <map measureGroup="2" dimension="1"/>
    <map measureGroup="2" dimension="2"/>
    <map measureGroup="2" dimension="3"/>
    <map measureGroup="2" dimension="4"/>
    <map measureGroup="2" dimension="8"/>
    <map measureGroup="2" dimension="12"/>
    <map measureGroup="3" dimension="3"/>
    <map measureGroup="4" dimension="4"/>
    <map measureGroup="5" dimension="5"/>
    <map measureGroup="6" dimension="6"/>
    <map measureGroup="7" dimension="7"/>
    <map measureGroup="8" dimension="8"/>
    <map measureGroup="9" dimension="9"/>
    <map measureGroup="10" dimension="5"/>
    <map measureGroup="10" dimension="7"/>
    <map measureGroup="10" dimension="9"/>
    <map measureGroup="10" dimension="10"/>
    <map measureGroup="11" dimension="6"/>
    <map measureGroup="11" dimension="11"/>
    <map measureGroup="12" dimension="1"/>
    <map measureGroup="12" dimension="3"/>
    <map measureGroup="12" dimension="4"/>
    <map measureGroup="12" dimension="8"/>
    <map measureGroup="12" dimension="12"/>
  </maps>
  <extLst>
    <ext xmlns:x14="http://schemas.microsoft.com/office/spreadsheetml/2009/9/main" uri="{725AE2AE-9491-48be-B2B4-4EB974FC3084}">
      <x14:pivotCacheDefinition pivotCacheId="697725188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6C94B15-DC83-441B-AF47-1D6C5070E570}" name="PivotChartTable3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8">
  <location ref="A1:C12" firstHeaderRow="0" firstDataRow="1" firstDataCol="1"/>
  <pivotFields count="3">
    <pivotField axis="axisRow" allDrilled="1" subtotalTop="0" showAll="0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dataField="1" subtotalTop="0" showAll="0" defaultSubtotal="0"/>
    <pivotField dataField="1" subtotalTop="0" showAll="0" defaultSubtotal="0"/>
  </pivotFields>
  <rowFields count="1">
    <field x="0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-2"/>
  </colFields>
  <colItems count="2">
    <i>
      <x/>
    </i>
    <i i="1">
      <x v="1"/>
    </i>
  </colItems>
  <dataFields count="2">
    <dataField fld="1" subtotal="count" baseField="0" baseItem="0"/>
    <dataField fld="2" subtotal="count" baseField="0" baseItem="0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20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rowHierarchiesUsage count="1">
    <rowHierarchyUsage hierarchyUsage="58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C510F80B-63DE-4267-81D5-13C33094786E}">
      <x15:pivotTableServerFormats count="1">
        <x15:serverFormat format="#,0"/>
      </x15:pivotTableServerFormats>
    </ext>
    <ext xmlns:x15="http://schemas.microsoft.com/office/spreadsheetml/2010/11/main" uri="{44433962-1CF7-4059-B4EE-95C3D5FFCF73}">
      <x15:pivotTableData rowCount="11" columnCount="2" cacheId="18944286">
        <x15:pivotRow count="2">
          <x15:c>
            <x15:v>547</x15:v>
            <x15:x in="0"/>
          </x15:c>
          <x15:c>
            <x15:v>436</x15:v>
            <x15:x in="0"/>
          </x15:c>
        </x15:pivotRow>
        <x15:pivotRow count="2">
          <x15:c>
            <x15:v>529</x15:v>
            <x15:x in="0"/>
          </x15:c>
          <x15:c>
            <x15:v>432</x15:v>
            <x15:x in="0"/>
          </x15:c>
        </x15:pivotRow>
        <x15:pivotRow count="2">
          <x15:c>
            <x15:v>590</x15:v>
            <x15:x in="0"/>
          </x15:c>
          <x15:c>
            <x15:v>481</x15:v>
            <x15:x in="0"/>
          </x15:c>
        </x15:pivotRow>
        <x15:pivotRow count="2">
          <x15:c>
            <x15:v>547</x15:v>
            <x15:x in="0"/>
          </x15:c>
          <x15:c>
            <x15:v>431</x15:v>
            <x15:x in="0"/>
          </x15:c>
        </x15:pivotRow>
        <x15:pivotRow count="2">
          <x15:c>
            <x15:v>594</x15:v>
            <x15:x in="0"/>
          </x15:c>
          <x15:c>
            <x15:v>484</x15:v>
            <x15:x in="0"/>
          </x15:c>
        </x15:pivotRow>
        <x15:pivotRow count="2">
          <x15:c>
            <x15:v>499</x15:v>
            <x15:x in="0"/>
          </x15:c>
          <x15:c>
            <x15:v>406</x15:v>
            <x15:x in="0"/>
          </x15:c>
        </x15:pivotRow>
        <x15:pivotRow count="2">
          <x15:c>
            <x15:v>531</x15:v>
            <x15:x in="0"/>
          </x15:c>
          <x15:c>
            <x15:v>435</x15:v>
            <x15:x in="0"/>
          </x15:c>
        </x15:pivotRow>
        <x15:pivotRow count="2">
          <x15:c>
            <x15:v>566</x15:v>
            <x15:x in="0"/>
          </x15:c>
          <x15:c>
            <x15:v>462</x15:v>
            <x15:x in="0"/>
          </x15:c>
        </x15:pivotRow>
        <x15:pivotRow count="2">
          <x15:c>
            <x15:v>583</x15:v>
            <x15:x in="0"/>
          </x15:c>
          <x15:c>
            <x15:v>475</x15:v>
            <x15:x in="0"/>
          </x15:c>
        </x15:pivotRow>
        <x15:pivotRow count="2">
          <x15:c>
            <x15:v>14</x15:v>
            <x15:x in="0"/>
          </x15:c>
          <x15:c>
            <x15:v>12</x15:v>
            <x15:x in="0"/>
          </x15:c>
        </x15:pivotRow>
        <x15:pivotRow count="2">
          <x15:c>
            <x15:v>5000</x15:v>
            <x15:x in="0"/>
          </x15:c>
          <x15:c>
            <x15:v>4054</x15:v>
            <x15:x in="0"/>
          </x15:c>
        </x15:pivotRow>
      </x15:pivotTableData>
    </ext>
    <ext xmlns:x15="http://schemas.microsoft.com/office/spreadsheetml/2010/11/main" uri="{E67621CE-5B39-4880-91FE-76760E9C1902}">
      <x15:pivotTableUISettings>
        <x15:activeTabTopLevelEntity name="[Fact_Calls]"/>
        <x15:activeTabTopLevelEntity name="[_Measur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9B58D3-2E69-49FA-80AB-833394D1ADCA}" name="PivotChartTable6" cacheId="3" applyNumberFormats="0" applyBorderFormats="0" applyFontFormats="0" applyPatternFormats="0" applyAlignmentFormats="0" applyWidthHeightFormats="1" dataCaption="Values" updatedVersion="8" minRefreshableVersion="3" useAutoFormatting="1" subtotalHiddenItems="1" itemPrintTitles="1" createdVersion="8" indent="0" outline="1" outlineData="1" multipleFieldFilters="0" chartFormat="10">
  <location ref="A1:C7" firstHeaderRow="0" firstDataRow="1" firstDataCol="1"/>
  <pivotFields count="3">
    <pivotField axis="axisRow" allDrilled="1" subtotalTop="0" showAll="0" sortType="ascending" defaultSubtotal="0" defaultAttributeDrillState="1">
      <items count="5">
        <item x="0"/>
        <item x="1"/>
        <item x="2"/>
        <item x="3"/>
        <item x="4"/>
      </items>
    </pivotField>
    <pivotField dataField="1" subtotalTop="0" showAll="0" defaultSubtotal="0"/>
    <pivotField dataField="1" subtotalTop="0" showAll="0" defaultSubtota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2">
    <i>
      <x/>
    </i>
    <i i="1">
      <x v="1"/>
    </i>
  </colItems>
  <dataFields count="2">
    <dataField fld="1" subtotal="count" baseField="0" baseItem="0"/>
    <dataField fld="2" subtotal="count" baseField="0" baseItem="0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7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20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rowHierarchiesUsage count="1">
    <rowHierarchyUsage hierarchyUsage="45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C510F80B-63DE-4267-81D5-13C33094786E}">
      <x15:pivotTableServerFormats count="2">
        <x15:serverFormat format="0"/>
        <x15:serverFormat format="0.00"/>
      </x15:pivotTableServerFormats>
    </ext>
    <ext xmlns:x15="http://schemas.microsoft.com/office/spreadsheetml/2010/11/main" uri="{44433962-1CF7-4059-B4EE-95C3D5FFCF73}">
      <x15:pivotTableData rowCount="6" columnCount="2" cacheId="2100337306">
        <x15:pivotRow count="2">
          <x15:c>
            <x15:v>976</x15:v>
            <x15:x in="0"/>
          </x15:c>
          <x15:c>
            <x15:v>67.25157232704403</x15:v>
            <x15:x in="1"/>
          </x15:c>
        </x15:pivotRow>
        <x15:pivotRow count="2">
          <x15:c>
            <x15:v>976</x15:v>
            <x15:x in="0"/>
          </x15:c>
          <x15:c>
            <x15:v>67.155893536121667</x15:v>
            <x15:x in="1"/>
          </x15:c>
        </x15:pivotRow>
        <x15:pivotRow count="2">
          <x15:c>
            <x15:v>1007</x15:v>
            <x15:x in="0"/>
          </x15:c>
          <x15:c>
            <x15:v>68.204156479217602</x15:v>
            <x15:x in="1"/>
          </x15:c>
        </x15:pivotRow>
        <x15:pivotRow count="2">
          <x15:c>
            <x15:v>1022</x15:v>
            <x15:x in="0"/>
          </x15:c>
          <x15:c>
            <x15:v>66.892561983471069</x15:v>
            <x15:x in="1"/>
          </x15:c>
        </x15:pivotRow>
        <x15:pivotRow count="2">
          <x15:c>
            <x15:v>1019</x15:v>
            <x15:x in="0"/>
          </x15:c>
          <x15:c>
            <x15:v>68.110559006211176</x15:v>
            <x15:x in="1"/>
          </x15:c>
        </x15:pivotRow>
        <x15:pivotRow count="2">
          <x15:c>
            <x15:v>5000</x15:v>
            <x15:x in="0"/>
          </x15:c>
          <x15:c>
            <x15:v>67.520720276270353</x15:v>
            <x15:x in="1"/>
          </x15:c>
        </x15:pivotRow>
      </x15:pivotTableData>
    </ext>
    <ext xmlns:x15="http://schemas.microsoft.com/office/spreadsheetml/2010/11/main" uri="{E67621CE-5B39-4880-91FE-76760E9C1902}">
      <x15:pivotTableUISettings>
        <x15:activeTabTopLevelEntity name="[DimTopic]"/>
        <x15:activeTabTopLevelEntity name="[_Measur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B03E4B7-845B-4D35-8388-5C6525C91D62}" name="PivotChartTable8" cacheId="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0">
  <location ref="A1:C10" firstHeaderRow="0" firstDataRow="1" firstDataCol="1"/>
  <pivotFields count="3">
    <pivotField axis="axisRow" allDrilled="1" subtotalTop="0" showAll="0" dataSourceSort="1" defaultSubtotal="0" defaultAttributeDrillState="1">
      <items count="8">
        <item x="0"/>
        <item x="1"/>
        <item x="2"/>
        <item x="3"/>
        <item x="4"/>
        <item x="5"/>
        <item x="6"/>
        <item x="7"/>
      </items>
    </pivotField>
    <pivotField dataField="1" subtotalTop="0" showAll="0" defaultSubtotal="0"/>
    <pivotField dataField="1" subtotalTop="0" showAll="0" defaultSubtotal="0"/>
  </pivotFields>
  <rowFields count="1">
    <field x="0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fld="1" subtotal="count" baseField="0" baseItem="0"/>
    <dataField fld="2" subtotal="count" baseField="0" baseItem="0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20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rowHierarchiesUsage count="1">
    <rowHierarchyUsage hierarchyUsage="24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C510F80B-63DE-4267-81D5-13C33094786E}">
      <x15:pivotTableServerFormats count="2">
        <x15:serverFormat format="0.00%;-0.00%;0.00%"/>
        <x15:serverFormat format="0.00"/>
      </x15:pivotTableServerFormats>
    </ext>
    <ext xmlns:x15="http://schemas.microsoft.com/office/spreadsheetml/2010/11/main" uri="{44433962-1CF7-4059-B4EE-95C3D5FFCF73}">
      <x15:pivotTableData rowCount="9" columnCount="2" cacheId="697725188">
        <x15:pivotRow count="2">
          <x15:c>
            <x15:v>0.8936170212765957</x15:v>
            <x15:x in="0"/>
          </x15:c>
          <x15:c>
            <x15:v>3.3713733075435202</x15:v>
            <x15:x in="1"/>
          </x15:c>
        </x15:pivotRow>
        <x15:pivotRow count="2">
          <x15:c>
            <x15:v>0.9005736137667304</x15:v>
            <x15:x in="0"/>
          </x15:c>
          <x15:c>
            <x15:v>3.4474187380497132</x15:v>
            <x15:x in="1"/>
          </x15:c>
        </x15:pivotRow>
        <x15:pivotRow count="2">
          <x15:c>
            <x15:v>0.9021956087824351</x15:v>
            <x15:x in="0"/>
          </x15:c>
          <x15:c>
            <x15:v>3.4051896207584829</x15:v>
            <x15:x in="1"/>
          </x15:c>
        </x15:pivotRow>
        <x15:pivotRow count="2">
          <x15:c>
            <x15:v>0.90637450199203184</x15:v>
            <x15:x in="0"/>
          </x15:c>
          <x15:c>
            <x15:v>3.404382470119522</x15:v>
            <x15:x in="1"/>
          </x15:c>
        </x15:pivotRow>
        <x15:pivotRow count="2">
          <x15:c>
            <x15:v>0.90485074626865669</x15:v>
            <x15:x in="0"/>
          </x15:c>
          <x15:c>
            <x15:v>3.3936567164179103</x15:v>
            <x15:x in="1"/>
          </x15:c>
        </x15:pivotRow>
        <x15:pivotRow count="2">
          <x15:c>
            <x15:v>0.90082644628099173</x15:v>
            <x15:x in="0"/>
          </x15:c>
          <x15:c>
            <x15:v>3.330578512396694</x15:v>
            <x15:x in="1"/>
          </x15:c>
        </x15:pivotRow>
        <x15:pivotRow count="2">
          <x15:c>
            <x15:v>0.89688715953307396</x15:v>
            <x15:x in="0"/>
          </x15:c>
          <x15:c>
            <x15:v>3.4708171206225682</x15:v>
            <x15:x in="1"/>
          </x15:c>
        </x15:pivotRow>
        <x15:pivotRow count="2">
          <x15:c>
            <x15:v>0.88888888888888884</x15:v>
            <x15:x in="0"/>
          </x15:c>
          <x15:c>
            <x15:v>3.40041928721174</x15:v>
            <x15:x in="1"/>
          </x15:c>
        </x15:pivotRow>
        <x15:pivotRow count="2">
          <x15:c>
            <x15:v>0.89935865811544158</x15:v>
            <x15:x in="0"/>
          </x15:c>
          <x15:c>
            <x15:v>3.4035520473606313</x15:v>
            <x15:x in="1"/>
          </x15:c>
        </x15:pivotRow>
      </x15:pivotTableData>
    </ext>
    <ext xmlns:x15="http://schemas.microsoft.com/office/spreadsheetml/2010/11/main" uri="{E67621CE-5B39-4880-91FE-76760E9C1902}">
      <x15:pivotTableUISettings>
        <x15:activeTabTopLevelEntity name="[DimAgent]"/>
        <x15:activeTabTopLevelEntity name="[_Measur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E07EFE2-A592-4C77-8B58-77F6A9859D59}" name="pt_Agent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showHeaders="0" compact="0" compactData="0" multipleFieldFilters="0">
  <location ref="C3:H11" firstHeaderRow="0" firstDataRow="1" firstDataCol="1"/>
  <pivotFields count="6">
    <pivotField axis="axisRow" compact="0" allDrilled="1" outline="0" subtotalTop="0" showAll="0" dataSourceSort="1" defaultSubtotal="0" defaultAttributeDrillState="1">
      <items count="8">
        <item x="0"/>
        <item x="1"/>
        <item x="2"/>
        <item x="3"/>
        <item x="4"/>
        <item x="5"/>
        <item x="6"/>
        <item x="7"/>
      </items>
    </pivotField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>
      <x v="7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Calls Taken" fld="1" subtotal="count" baseField="0" baseItem="0" numFmtId="3"/>
    <dataField name="Answer Rate %" fld="2" subtotal="count" baseField="0" baseItem="0" numFmtId="166"/>
    <dataField name="FCR Rate %" fld="3" subtotal="count" baseField="0" baseItem="0" numFmtId="166"/>
    <dataField name="Avg Speed (s)" fld="4" subtotal="count" baseField="0" baseItem="0" numFmtId="167"/>
    <dataField name="Avg CSAT" fld="5" subtotal="count" baseField="0" baseItem="0" numFmtId="2"/>
  </dataFields>
  <formats count="121">
    <format dxfId="142">
      <pivotArea type="all" dataOnly="0" outline="0" fieldPosition="0"/>
    </format>
    <format dxfId="141">
      <pivotArea outline="0" collapsedLevelsAreSubtotals="1" fieldPosition="0"/>
    </format>
    <format dxfId="140">
      <pivotArea field="0" type="button" dataOnly="0" labelOnly="1" outline="0" axis="axisRow" fieldPosition="0"/>
    </format>
    <format dxfId="139">
      <pivotArea dataOnly="0" labelOnly="1" outline="0" fieldPosition="0">
        <references count="1">
          <reference field="0" count="0"/>
        </references>
      </pivotArea>
    </format>
    <format dxfId="138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37">
      <pivotArea type="all" dataOnly="0" outline="0" fieldPosition="0"/>
    </format>
    <format dxfId="136">
      <pivotArea outline="0" collapsedLevelsAreSubtotals="1" fieldPosition="0"/>
    </format>
    <format dxfId="135">
      <pivotArea field="0" type="button" dataOnly="0" labelOnly="1" outline="0" axis="axisRow" fieldPosition="0"/>
    </format>
    <format dxfId="134">
      <pivotArea dataOnly="0" labelOnly="1" outline="0" fieldPosition="0">
        <references count="1">
          <reference field="0" count="0"/>
        </references>
      </pivotArea>
    </format>
    <format dxfId="133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32">
      <pivotArea type="all" dataOnly="0" outline="0" fieldPosition="0"/>
    </format>
    <format dxfId="131">
      <pivotArea outline="0" collapsedLevelsAreSubtotals="1" fieldPosition="0"/>
    </format>
    <format dxfId="130">
      <pivotArea field="0" type="button" dataOnly="0" labelOnly="1" outline="0" axis="axisRow" fieldPosition="0"/>
    </format>
    <format dxfId="129">
      <pivotArea dataOnly="0" labelOnly="1" outline="0" fieldPosition="0">
        <references count="1">
          <reference field="0" count="0"/>
        </references>
      </pivotArea>
    </format>
    <format dxfId="128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27">
      <pivotArea type="all" dataOnly="0" outline="0" fieldPosition="0"/>
    </format>
    <format dxfId="126">
      <pivotArea outline="0" collapsedLevelsAreSubtotals="1" fieldPosition="0"/>
    </format>
    <format dxfId="125">
      <pivotArea field="0" type="button" dataOnly="0" labelOnly="1" outline="0" axis="axisRow" fieldPosition="0"/>
    </format>
    <format dxfId="124">
      <pivotArea dataOnly="0" labelOnly="1" outline="0" fieldPosition="0">
        <references count="1">
          <reference field="0" count="0"/>
        </references>
      </pivotArea>
    </format>
    <format dxfId="123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22">
      <pivotArea type="all" dataOnly="0" outline="0" fieldPosition="0"/>
    </format>
    <format dxfId="121">
      <pivotArea outline="0" collapsedLevelsAreSubtotals="1" fieldPosition="0"/>
    </format>
    <format dxfId="120">
      <pivotArea field="0" type="button" dataOnly="0" labelOnly="1" outline="0" axis="axisRow" fieldPosition="0"/>
    </format>
    <format dxfId="119">
      <pivotArea dataOnly="0" labelOnly="1" outline="0" fieldPosition="0">
        <references count="1">
          <reference field="0" count="0"/>
        </references>
      </pivotArea>
    </format>
    <format dxfId="118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17">
      <pivotArea type="all" dataOnly="0" outline="0" fieldPosition="0"/>
    </format>
    <format dxfId="116">
      <pivotArea outline="0" collapsedLevelsAreSubtotals="1" fieldPosition="0"/>
    </format>
    <format dxfId="115">
      <pivotArea field="0" type="button" dataOnly="0" labelOnly="1" outline="0" axis="axisRow" fieldPosition="0"/>
    </format>
    <format dxfId="114">
      <pivotArea dataOnly="0" labelOnly="1" outline="0" fieldPosition="0">
        <references count="1">
          <reference field="0" count="0"/>
        </references>
      </pivotArea>
    </format>
    <format dxfId="113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12">
      <pivotArea type="all" dataOnly="0" outline="0" fieldPosition="0"/>
    </format>
    <format dxfId="111">
      <pivotArea outline="0" collapsedLevelsAreSubtotals="1" fieldPosition="0"/>
    </format>
    <format dxfId="110">
      <pivotArea field="0" type="button" dataOnly="0" labelOnly="1" outline="0" axis="axisRow" fieldPosition="0"/>
    </format>
    <format dxfId="109">
      <pivotArea dataOnly="0" labelOnly="1" outline="0" fieldPosition="0">
        <references count="1">
          <reference field="0" count="0"/>
        </references>
      </pivotArea>
    </format>
    <format dxfId="108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07">
      <pivotArea type="all" dataOnly="0" outline="0" fieldPosition="0"/>
    </format>
    <format dxfId="106">
      <pivotArea outline="0" collapsedLevelsAreSubtotals="1" fieldPosition="0"/>
    </format>
    <format dxfId="105">
      <pivotArea field="0" type="button" dataOnly="0" labelOnly="1" outline="0" axis="axisRow" fieldPosition="0"/>
    </format>
    <format dxfId="104">
      <pivotArea dataOnly="0" labelOnly="1" outline="0" fieldPosition="0">
        <references count="1">
          <reference field="0" count="0"/>
        </references>
      </pivotArea>
    </format>
    <format dxfId="103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02">
      <pivotArea field="0" type="button" dataOnly="0" labelOnly="1" outline="0" axis="axisRow" fieldPosition="0"/>
    </format>
    <format dxfId="101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00">
      <pivotArea field="0" type="button" dataOnly="0" labelOnly="1" outline="0" axis="axisRow" fieldPosition="0"/>
    </format>
    <format dxfId="99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98">
      <pivotArea field="0" type="button" dataOnly="0" labelOnly="1" outline="0" axis="axisRow" fieldPosition="0"/>
    </format>
    <format dxfId="97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96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95">
      <pivotArea field="0" type="button" dataOnly="0" labelOnly="1" outline="0" axis="axisRow" fieldPosition="0"/>
    </format>
    <format dxfId="94">
      <pivotArea outline="0" fieldPosition="0">
        <references count="1">
          <reference field="0" count="1" selected="0">
            <x v="0"/>
          </reference>
        </references>
      </pivotArea>
    </format>
    <format dxfId="93">
      <pivotArea dataOnly="0" labelOnly="1" outline="0" fieldPosition="0">
        <references count="1">
          <reference field="0" count="1">
            <x v="0"/>
          </reference>
        </references>
      </pivotArea>
    </format>
    <format dxfId="92">
      <pivotArea dataOnly="0" labelOnly="1" outline="0" fieldPosition="0">
        <references count="1">
          <reference field="0" count="1">
            <x v="0"/>
          </reference>
        </references>
      </pivotArea>
    </format>
    <format dxfId="91">
      <pivotArea dataOnly="0" labelOnly="1" outline="0" fieldPosition="0">
        <references count="1">
          <reference field="0" count="1">
            <x v="0"/>
          </reference>
        </references>
      </pivotArea>
    </format>
    <format dxfId="90">
      <pivotArea outline="0" fieldPosition="0">
        <references count="1">
          <reference field="0" count="1" selected="0">
            <x v="1"/>
          </reference>
        </references>
      </pivotArea>
    </format>
    <format dxfId="89">
      <pivotArea dataOnly="0" labelOnly="1" outline="0" fieldPosition="0">
        <references count="1">
          <reference field="0" count="1">
            <x v="1"/>
          </reference>
        </references>
      </pivotArea>
    </format>
    <format dxfId="88">
      <pivotArea dataOnly="0" labelOnly="1" outline="0" fieldPosition="0">
        <references count="1">
          <reference field="0" count="1">
            <x v="1"/>
          </reference>
        </references>
      </pivotArea>
    </format>
    <format dxfId="87">
      <pivotArea dataOnly="0" labelOnly="1" outline="0" fieldPosition="0">
        <references count="1">
          <reference field="0" count="1">
            <x v="1"/>
          </reference>
        </references>
      </pivotArea>
    </format>
    <format dxfId="86">
      <pivotArea outline="0" fieldPosition="0">
        <references count="1">
          <reference field="0" count="1" selected="0">
            <x v="2"/>
          </reference>
        </references>
      </pivotArea>
    </format>
    <format dxfId="85">
      <pivotArea dataOnly="0" labelOnly="1" outline="0" fieldPosition="0">
        <references count="1">
          <reference field="0" count="1">
            <x v="2"/>
          </reference>
        </references>
      </pivotArea>
    </format>
    <format dxfId="84">
      <pivotArea dataOnly="0" labelOnly="1" outline="0" fieldPosition="0">
        <references count="1">
          <reference field="0" count="1">
            <x v="2"/>
          </reference>
        </references>
      </pivotArea>
    </format>
    <format dxfId="83">
      <pivotArea dataOnly="0" labelOnly="1" outline="0" fieldPosition="0">
        <references count="1">
          <reference field="0" count="1">
            <x v="2"/>
          </reference>
        </references>
      </pivotArea>
    </format>
    <format dxfId="82">
      <pivotArea outline="0" fieldPosition="0">
        <references count="1">
          <reference field="0" count="1" selected="0">
            <x v="3"/>
          </reference>
        </references>
      </pivotArea>
    </format>
    <format dxfId="81">
      <pivotArea dataOnly="0" labelOnly="1" outline="0" fieldPosition="0">
        <references count="1">
          <reference field="0" count="1">
            <x v="3"/>
          </reference>
        </references>
      </pivotArea>
    </format>
    <format dxfId="80">
      <pivotArea dataOnly="0" labelOnly="1" outline="0" fieldPosition="0">
        <references count="1">
          <reference field="0" count="1">
            <x v="3"/>
          </reference>
        </references>
      </pivotArea>
    </format>
    <format dxfId="79">
      <pivotArea dataOnly="0" labelOnly="1" outline="0" fieldPosition="0">
        <references count="1">
          <reference field="0" count="1">
            <x v="3"/>
          </reference>
        </references>
      </pivotArea>
    </format>
    <format dxfId="78">
      <pivotArea outline="0" fieldPosition="0">
        <references count="1">
          <reference field="0" count="1" selected="0">
            <x v="4"/>
          </reference>
        </references>
      </pivotArea>
    </format>
    <format dxfId="77">
      <pivotArea dataOnly="0" labelOnly="1" outline="0" fieldPosition="0">
        <references count="1">
          <reference field="0" count="1">
            <x v="4"/>
          </reference>
        </references>
      </pivotArea>
    </format>
    <format dxfId="76">
      <pivotArea dataOnly="0" labelOnly="1" outline="0" fieldPosition="0">
        <references count="1">
          <reference field="0" count="1">
            <x v="4"/>
          </reference>
        </references>
      </pivotArea>
    </format>
    <format dxfId="75">
      <pivotArea dataOnly="0" labelOnly="1" outline="0" fieldPosition="0">
        <references count="1">
          <reference field="0" count="1">
            <x v="4"/>
          </reference>
        </references>
      </pivotArea>
    </format>
    <format dxfId="74">
      <pivotArea outline="0" fieldPosition="0">
        <references count="1">
          <reference field="0" count="1" selected="0">
            <x v="5"/>
          </reference>
        </references>
      </pivotArea>
    </format>
    <format dxfId="73">
      <pivotArea dataOnly="0" labelOnly="1" outline="0" fieldPosition="0">
        <references count="1">
          <reference field="0" count="1">
            <x v="5"/>
          </reference>
        </references>
      </pivotArea>
    </format>
    <format dxfId="72">
      <pivotArea dataOnly="0" labelOnly="1" outline="0" fieldPosition="0">
        <references count="1">
          <reference field="0" count="1">
            <x v="5"/>
          </reference>
        </references>
      </pivotArea>
    </format>
    <format dxfId="71">
      <pivotArea dataOnly="0" labelOnly="1" outline="0" fieldPosition="0">
        <references count="1">
          <reference field="0" count="1">
            <x v="5"/>
          </reference>
        </references>
      </pivotArea>
    </format>
    <format dxfId="70">
      <pivotArea outline="0" fieldPosition="0">
        <references count="1">
          <reference field="0" count="1" selected="0">
            <x v="6"/>
          </reference>
        </references>
      </pivotArea>
    </format>
    <format dxfId="69">
      <pivotArea dataOnly="0" labelOnly="1" outline="0" fieldPosition="0">
        <references count="1">
          <reference field="0" count="1">
            <x v="6"/>
          </reference>
        </references>
      </pivotArea>
    </format>
    <format dxfId="68">
      <pivotArea dataOnly="0" labelOnly="1" outline="0" fieldPosition="0">
        <references count="1">
          <reference field="0" count="1">
            <x v="6"/>
          </reference>
        </references>
      </pivotArea>
    </format>
    <format dxfId="67">
      <pivotArea dataOnly="0" labelOnly="1" outline="0" fieldPosition="0">
        <references count="1">
          <reference field="0" count="1">
            <x v="6"/>
          </reference>
        </references>
      </pivotArea>
    </format>
    <format dxfId="66">
      <pivotArea outline="0" fieldPosition="0">
        <references count="1">
          <reference field="0" count="1" selected="0">
            <x v="7"/>
          </reference>
        </references>
      </pivotArea>
    </format>
    <format dxfId="65">
      <pivotArea dataOnly="0" labelOnly="1" outline="0" fieldPosition="0">
        <references count="1">
          <reference field="0" count="1">
            <x v="7"/>
          </reference>
        </references>
      </pivotArea>
    </format>
    <format dxfId="64">
      <pivotArea dataOnly="0" labelOnly="1" outline="0" fieldPosition="0">
        <references count="1">
          <reference field="0" count="1">
            <x v="7"/>
          </reference>
        </references>
      </pivotArea>
    </format>
    <format dxfId="63">
      <pivotArea dataOnly="0" labelOnly="1" outline="0" fieldPosition="0">
        <references count="1">
          <reference field="0" count="1">
            <x v="7"/>
          </reference>
        </references>
      </pivotArea>
    </format>
    <format dxfId="62">
      <pivotArea outline="0" fieldPosition="0">
        <references count="1">
          <reference field="4294967294" count="1" selected="0">
            <x v="0"/>
          </reference>
        </references>
      </pivotArea>
    </format>
    <format dxfId="61">
      <pivotArea outline="0" fieldPosition="0">
        <references count="1">
          <reference field="4294967294" count="1" selected="0">
            <x v="1"/>
          </reference>
        </references>
      </pivotArea>
    </format>
    <format dxfId="60">
      <pivotArea outline="0" fieldPosition="0">
        <references count="1">
          <reference field="4294967294" count="1" selected="0">
            <x v="2"/>
          </reference>
        </references>
      </pivotArea>
    </format>
    <format dxfId="59">
      <pivotArea outline="0" fieldPosition="0">
        <references count="1">
          <reference field="4294967294" count="1" selected="0">
            <x v="3"/>
          </reference>
        </references>
      </pivotArea>
    </format>
    <format dxfId="58">
      <pivotArea outline="0" fieldPosition="0">
        <references count="1">
          <reference field="4294967294" count="1" selected="0">
            <x v="4"/>
          </reference>
        </references>
      </pivotArea>
    </format>
    <format dxfId="57">
      <pivotArea type="all" dataOnly="0" outline="0" fieldPosition="0"/>
    </format>
    <format dxfId="56">
      <pivotArea outline="0" collapsedLevelsAreSubtotals="1" fieldPosition="0"/>
    </format>
    <format dxfId="55">
      <pivotArea dataOnly="0" labelOnly="1" outline="0" fieldPosition="0">
        <references count="1">
          <reference field="0" count="0"/>
        </references>
      </pivotArea>
    </format>
    <format dxfId="54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53">
      <pivotArea type="all" dataOnly="0" outline="0" fieldPosition="0"/>
    </format>
    <format dxfId="52">
      <pivotArea outline="0" collapsedLevelsAreSubtotals="1" fieldPosition="0"/>
    </format>
    <format dxfId="51">
      <pivotArea dataOnly="0" labelOnly="1" outline="0" fieldPosition="0">
        <references count="1">
          <reference field="0" count="0"/>
        </references>
      </pivotArea>
    </format>
    <format dxfId="50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49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48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47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46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45">
      <pivotArea type="all" dataOnly="0" outline="0" fieldPosition="0"/>
    </format>
    <format dxfId="44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43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42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41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40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39">
      <pivotArea outline="0" fieldPosition="0">
        <references count="1">
          <reference field="4294967294" count="1">
            <x v="3"/>
          </reference>
        </references>
      </pivotArea>
    </format>
    <format dxfId="38">
      <pivotArea type="all" dataOnly="0" outline="0" fieldPosition="0"/>
    </format>
    <format dxfId="37">
      <pivotArea outline="0" collapsedLevelsAreSubtotals="1" fieldPosition="0"/>
    </format>
    <format dxfId="36">
      <pivotArea dataOnly="0" labelOnly="1" outline="0" fieldPosition="0">
        <references count="1">
          <reference field="0" count="0"/>
        </references>
      </pivotArea>
    </format>
    <format dxfId="35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34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33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32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31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30">
      <pivotArea dataOnly="0" labelOnly="1" outline="0" fieldPosition="0">
        <references count="1">
          <reference field="0" count="1">
            <x v="0"/>
          </reference>
        </references>
      </pivotArea>
    </format>
    <format dxfId="29">
      <pivotArea dataOnly="0" labelOnly="1" outline="0" fieldPosition="0">
        <references count="1">
          <reference field="0" count="1">
            <x v="1"/>
          </reference>
        </references>
      </pivotArea>
    </format>
    <format dxfId="28">
      <pivotArea dataOnly="0" labelOnly="1" outline="0" fieldPosition="0">
        <references count="1">
          <reference field="0" count="1">
            <x v="2"/>
          </reference>
        </references>
      </pivotArea>
    </format>
    <format dxfId="27">
      <pivotArea dataOnly="0" labelOnly="1" outline="0" fieldPosition="0">
        <references count="1">
          <reference field="0" count="1">
            <x v="3"/>
          </reference>
        </references>
      </pivotArea>
    </format>
    <format dxfId="26">
      <pivotArea dataOnly="0" labelOnly="1" outline="0" fieldPosition="0">
        <references count="1">
          <reference field="0" count="1">
            <x v="4"/>
          </reference>
        </references>
      </pivotArea>
    </format>
    <format dxfId="25">
      <pivotArea dataOnly="0" labelOnly="1" outline="0" fieldPosition="0">
        <references count="1">
          <reference field="0" count="1">
            <x v="5"/>
          </reference>
        </references>
      </pivotArea>
    </format>
    <format dxfId="24">
      <pivotArea dataOnly="0" labelOnly="1" outline="0" fieldPosition="0">
        <references count="1">
          <reference field="0" count="1">
            <x v="6"/>
          </reference>
        </references>
      </pivotArea>
    </format>
    <format dxfId="23">
      <pivotArea dataOnly="0" labelOnly="1" outline="0" fieldPosition="0">
        <references count="1">
          <reference field="0" count="1">
            <x v="7"/>
          </reference>
        </references>
      </pivotArea>
    </format>
    <format dxfId="22">
      <pivotArea outline="0" fieldPosition="0">
        <references count="1">
          <reference field="4294967294" count="1" selected="0">
            <x v="3"/>
          </reference>
        </references>
      </pivotArea>
    </format>
  </formats>
  <conditionalFormats count="5">
    <conditionalFormat priority="20">
      <pivotAreas count="1">
        <pivotArea type="data" outline="0" collapsedLevelsAreSubtotals="1" fieldPosition="0">
          <references count="1">
            <reference field="4294967294" count="1" selected="0">
              <x v="4"/>
            </reference>
          </references>
        </pivotArea>
      </pivotAreas>
    </conditionalFormat>
    <conditionalFormat priority="19">
      <pivotAreas count="1">
        <pivotArea type="data" outline="0" collapsedLevelsAreSubtotals="1" fieldPosition="0">
          <references count="1">
            <reference field="4294967294" count="1" selected="0">
              <x v="3"/>
            </reference>
          </references>
        </pivotArea>
      </pivotAreas>
    </conditionalFormat>
    <conditionalFormat priority="18">
      <pivotAreas count="1">
        <pivotArea type="data" outline="0" collapsedLevelsAreSubtotals="1" fieldPosition="0">
          <references count="1">
            <reference field="4294967294" count="1" selected="0">
              <x v="3"/>
            </reference>
          </references>
        </pivotArea>
      </pivotAreas>
    </conditionalFormat>
    <conditionalFormat priority="17">
      <pivotAreas count="1">
        <pivotArea type="data" outline="0" collapsedLevelsAreSubtotals="1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priority="16">
      <pivotAreas count="1">
        <pivotArea type="data" outline="0" collapsedLevelsAreSubtotals="1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Hierarchies count="20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24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94A1D43-9104-4010-B2B1-8E20CB63CF25}" name="tbl_Metadata_Catalog" displayName="tbl_Metadata_Catalog" ref="B8:J20" totalsRowShown="0" headerRowDxfId="12" dataDxfId="11" headerRowBorderDxfId="149">
  <autoFilter ref="B8:J20" xr:uid="{E94A1D43-9104-4010-B2B1-8E20CB63CF25}"/>
  <tableColumns count="9">
    <tableColumn id="1" xr3:uid="{10AA9633-893C-44C4-BD10-839075FF0D8E}" name="Entity_ID" dataDxfId="21"/>
    <tableColumn id="2" xr3:uid="{A7C4BB26-CC8D-4F06-B24B-37125ABC1C3F}" name="Business_Domain" dataDxfId="20"/>
    <tableColumn id="3" xr3:uid="{9A804007-45FC-4A1C-A96F-C51C3CCD61C8}" name="Table_Name" dataDxfId="19"/>
    <tableColumn id="4" xr3:uid="{E86EA492-FC99-40A8-B8D4-9A428B239D58}" name="Table_Type" dataDxfId="18"/>
    <tableColumn id="5" xr3:uid="{51D55687-885E-4415-B657-48276794BC07}" name="Source_File_Sheet" dataDxfId="17"/>
    <tableColumn id="6" xr3:uid="{FDAC35CD-C580-44C6-A5D0-055FCC7BFD8D}" name="Row_Count" dataDxfId="16"/>
    <tableColumn id="7" xr3:uid="{D56C3776-3E19-4327-999A-35398104B1CC}" name="Granularity_Definition" dataDxfId="15"/>
    <tableColumn id="8" xr3:uid="{5F6C5CE8-560C-430B-A74A-3CB5D0D55242}" name="Primary_Key" dataDxfId="14"/>
    <tableColumn id="9" xr3:uid="{48591676-2A67-4DCA-B3A5-252EC5810723}" name="Business_Owner" dataDxfId="13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4571938-AAC9-4C6C-9DC5-1811D8E69079}" name="tbl_KPI_Dictionary" displayName="tbl_KPI_Dictionary" ref="B25:J35" totalsRowShown="0" headerRowDxfId="1" dataDxfId="0" headerRowBorderDxfId="148">
  <autoFilter ref="B25:J35" xr:uid="{14571938-AAC9-4C6C-9DC5-1811D8E69079}"/>
  <tableColumns count="9">
    <tableColumn id="1" xr3:uid="{7A1F5A63-C05C-49A3-A4A4-1B4695FA104F}" name="Metric_ID" dataDxfId="10"/>
    <tableColumn id="2" xr3:uid="{F2FA91CA-5C69-4142-BF32-2D2A558C4831}" name="Domain" dataDxfId="9"/>
    <tableColumn id="3" xr3:uid="{8E9E5E98-7177-4584-9CF6-A38A04908DBF}" name="KPI_Name" dataDxfId="8"/>
    <tableColumn id="4" xr3:uid="{A3440786-3CC6-47AA-8D1F-F3E1C12D31F1}" name="Strategic_Objective" dataDxfId="7"/>
    <tableColumn id="5" xr3:uid="{4CF92E59-79BC-4B2F-AD24-F9BBBA3CE95F}" name="Plain_Language_Definition" dataDxfId="6"/>
    <tableColumn id="6" xr3:uid="{C45DBCF0-7131-4847-8C63-4B5321913D6A}" name="Target" dataDxfId="5"/>
    <tableColumn id="7" xr3:uid="{24587D9C-ABB6-43B1-B74A-2E496D6A5F3F}" name="Polarity" dataDxfId="4"/>
    <tableColumn id="8" xr3:uid="{4E4E7805-A68B-48CB-8C2B-2E26F1B1927C}" name="Alert_Threshold" dataDxfId="3"/>
    <tableColumn id="9" xr3:uid="{07CF2C9F-19AA-42FE-AC87-1E55AB7241C4}" name="Executive_Consumer" dataDxfId="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471D5-9CFB-417B-8561-5D77EBED127B}">
  <sheetPr codeName="Sheet5">
    <tabColor rgb="FFD09916"/>
  </sheetPr>
  <dimension ref="A1"/>
  <sheetViews>
    <sheetView showGridLines="0" showRowColHeaders="0" tabSelected="1" zoomScale="50" zoomScaleNormal="50" workbookViewId="0"/>
  </sheetViews>
  <sheetFormatPr defaultRowHeight="14.4"/>
  <cols>
    <col min="1" max="16384" width="8.88671875" style="13"/>
  </cols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2EE97-ECBF-403D-9545-612A572BB9C3}">
  <sheetPr codeName="Sheet7">
    <tabColor rgb="FFEA580C"/>
  </sheetPr>
  <dimension ref="B2:F17"/>
  <sheetViews>
    <sheetView showGridLines="0" showRowColHeaders="0" zoomScale="50" zoomScaleNormal="50" workbookViewId="0">
      <selection activeCell="F9" sqref="F9"/>
    </sheetView>
  </sheetViews>
  <sheetFormatPr defaultRowHeight="14.4"/>
  <cols>
    <col min="1" max="1" width="3.77734375" style="13" customWidth="1"/>
    <col min="2" max="2" width="54.77734375" style="13" customWidth="1"/>
    <col min="3" max="3" width="3.77734375" style="13" customWidth="1"/>
    <col min="4" max="4" width="54.77734375" style="13" customWidth="1"/>
    <col min="5" max="5" width="3.77734375" style="13" customWidth="1"/>
    <col min="6" max="6" width="54.77734375" style="13" customWidth="1"/>
    <col min="7" max="7" width="3.77734375" style="13" customWidth="1"/>
    <col min="8" max="16384" width="8.88671875" style="13"/>
  </cols>
  <sheetData>
    <row r="2" spans="2:6" ht="22.05" customHeight="1">
      <c r="B2" s="14" t="s">
        <v>0</v>
      </c>
      <c r="C2" s="15"/>
      <c r="D2" s="15"/>
      <c r="E2" s="15"/>
      <c r="F2" s="15"/>
    </row>
    <row r="3" spans="2:6" ht="22.05" customHeight="1">
      <c r="B3" s="15"/>
      <c r="C3" s="15"/>
      <c r="D3" s="15"/>
      <c r="E3" s="15"/>
      <c r="F3" s="15"/>
    </row>
    <row r="4" spans="2:6" ht="4.05" customHeight="1"/>
    <row r="5" spans="2:6" ht="22.05" customHeight="1">
      <c r="B5" s="16" t="s">
        <v>1</v>
      </c>
      <c r="C5" s="15"/>
      <c r="D5" s="15"/>
      <c r="E5" s="15"/>
      <c r="F5" s="15"/>
    </row>
    <row r="6" spans="2:6" ht="22.05" customHeight="1">
      <c r="B6" s="17" t="s">
        <v>2</v>
      </c>
    </row>
    <row r="7" spans="2:6" ht="10.050000000000001" customHeight="1" thickBot="1"/>
    <row r="8" spans="2:6" ht="31.95" customHeight="1">
      <c r="B8" s="18" t="s">
        <v>3</v>
      </c>
      <c r="D8" s="18" t="s">
        <v>10</v>
      </c>
      <c r="F8" s="18" t="s">
        <v>16</v>
      </c>
    </row>
    <row r="9" spans="2:6" ht="24" customHeight="1">
      <c r="B9" s="19" t="s">
        <v>4</v>
      </c>
      <c r="D9" s="19" t="s">
        <v>11</v>
      </c>
      <c r="F9" s="19" t="s">
        <v>17</v>
      </c>
    </row>
    <row r="10" spans="2:6" ht="22.05" customHeight="1">
      <c r="B10" s="20" t="s">
        <v>5</v>
      </c>
      <c r="D10" s="20" t="s">
        <v>12</v>
      </c>
      <c r="F10" s="20" t="s">
        <v>18</v>
      </c>
    </row>
    <row r="11" spans="2:6" ht="22.05" customHeight="1">
      <c r="B11" s="21" t="s">
        <v>6</v>
      </c>
      <c r="D11" s="21" t="s">
        <v>13</v>
      </c>
      <c r="F11" s="21" t="s">
        <v>194</v>
      </c>
    </row>
    <row r="12" spans="2:6" ht="22.05" customHeight="1">
      <c r="B12" s="21" t="s">
        <v>188</v>
      </c>
      <c r="D12" s="21" t="s">
        <v>191</v>
      </c>
      <c r="F12" s="21" t="s">
        <v>195</v>
      </c>
    </row>
    <row r="13" spans="2:6" ht="22.05" customHeight="1">
      <c r="B13" s="21" t="s">
        <v>189</v>
      </c>
      <c r="D13" s="21" t="s">
        <v>14</v>
      </c>
      <c r="F13" s="21" t="s">
        <v>19</v>
      </c>
    </row>
    <row r="14" spans="2:6" ht="22.05" customHeight="1">
      <c r="B14" s="21" t="s">
        <v>7</v>
      </c>
      <c r="D14" s="21" t="s">
        <v>192</v>
      </c>
      <c r="F14" s="21" t="s">
        <v>196</v>
      </c>
    </row>
    <row r="15" spans="2:6" ht="22.05" customHeight="1">
      <c r="B15" s="21" t="s">
        <v>190</v>
      </c>
      <c r="D15" s="21" t="s">
        <v>193</v>
      </c>
      <c r="F15" s="21" t="s">
        <v>197</v>
      </c>
    </row>
    <row r="16" spans="2:6" ht="25.95" customHeight="1">
      <c r="B16" s="22" t="s">
        <v>8</v>
      </c>
      <c r="D16" s="22" t="s">
        <v>15</v>
      </c>
      <c r="F16" s="22" t="s">
        <v>20</v>
      </c>
    </row>
    <row r="17" spans="2:6" ht="28.05" customHeight="1" thickBot="1">
      <c r="B17" s="23" t="s">
        <v>9</v>
      </c>
      <c r="D17" s="23" t="s">
        <v>9</v>
      </c>
      <c r="F17" s="23" t="s">
        <v>9</v>
      </c>
    </row>
  </sheetData>
  <mergeCells count="2">
    <mergeCell ref="B2:F3"/>
    <mergeCell ref="B5:F5"/>
  </mergeCells>
  <hyperlinks>
    <hyperlink ref="B6" location="'02_Metadata_&amp;_KPI_Catalog'!A1" display="--&gt; Open Metadata &amp; Executive KPI Catalog &gt;&gt;" xr:uid="{E847DA61-E99F-4E37-A168-16ED74D5ACCE}"/>
    <hyperlink ref="B17" location="'03_CallCenter_Cockpit'!A1" display="[ View Dashboard ]" xr:uid="{59DF6B17-3C5E-4423-A029-7519235589DB}"/>
    <hyperlink ref="D17" location="'04_CustomerRetention_Cockpit'!A1" display="[ View Dashboard ]" xr:uid="{1F3F1F9B-FA1A-4316-8EE6-47CF7EB43B2F}"/>
    <hyperlink ref="F17" location="'05_DiversityInclusion_Cockpit'!A1" display="[ View Dashboard ]" xr:uid="{E4327EB4-761D-412E-9881-091D7366FB28}"/>
  </hyperlink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30205C-5DDD-41F8-8E78-07C0762F478F}">
  <sheetPr codeName="Sheet8">
    <tabColor rgb="FF2563EB"/>
  </sheetPr>
  <dimension ref="B2:J35"/>
  <sheetViews>
    <sheetView showGridLines="0" showRowColHeaders="0" workbookViewId="0"/>
  </sheetViews>
  <sheetFormatPr defaultRowHeight="14.4"/>
  <cols>
    <col min="1" max="1" width="3.77734375" style="13" customWidth="1"/>
    <col min="2" max="2" width="32.33203125" style="13" customWidth="1"/>
    <col min="3" max="3" width="25.21875" style="13" customWidth="1"/>
    <col min="4" max="4" width="26.77734375" style="13" customWidth="1"/>
    <col min="5" max="5" width="27.44140625" style="13" customWidth="1"/>
    <col min="6" max="6" width="52.77734375" style="13" customWidth="1"/>
    <col min="7" max="7" width="20" style="13" customWidth="1"/>
    <col min="8" max="8" width="36.77734375" style="13" customWidth="1"/>
    <col min="9" max="9" width="24.109375" style="13" customWidth="1"/>
    <col min="10" max="10" width="28.77734375" style="13" customWidth="1"/>
    <col min="11" max="16384" width="8.88671875" style="13"/>
  </cols>
  <sheetData>
    <row r="2" spans="2:10" ht="22.05" customHeight="1">
      <c r="B2" s="14" t="s">
        <v>21</v>
      </c>
      <c r="C2" s="15"/>
      <c r="D2" s="15"/>
      <c r="E2" s="15"/>
      <c r="F2" s="15"/>
      <c r="G2" s="15"/>
      <c r="H2" s="15"/>
      <c r="I2" s="15"/>
      <c r="J2" s="15"/>
    </row>
    <row r="3" spans="2:10" ht="22.05" customHeight="1">
      <c r="B3" s="15"/>
      <c r="C3" s="15"/>
      <c r="D3" s="15"/>
      <c r="E3" s="15"/>
      <c r="F3" s="15"/>
      <c r="G3" s="15"/>
      <c r="H3" s="15"/>
      <c r="I3" s="15"/>
      <c r="J3" s="15"/>
    </row>
    <row r="4" spans="2:10" ht="4.05" customHeight="1"/>
    <row r="5" spans="2:10" ht="22.05" customHeight="1">
      <c r="B5" s="17" t="s">
        <v>22</v>
      </c>
    </row>
    <row r="6" spans="2:10" ht="10.050000000000001" customHeight="1"/>
    <row r="7" spans="2:10" ht="28.05" customHeight="1">
      <c r="B7" s="24" t="s">
        <v>198</v>
      </c>
      <c r="C7" s="25"/>
      <c r="D7" s="25"/>
      <c r="E7" s="25"/>
      <c r="F7" s="25"/>
      <c r="G7" s="25"/>
      <c r="H7" s="25"/>
      <c r="I7" s="25"/>
      <c r="J7" s="25"/>
    </row>
    <row r="8" spans="2:10" ht="25.95" customHeight="1" thickBot="1">
      <c r="B8" s="26" t="s">
        <v>23</v>
      </c>
      <c r="C8" s="26" t="s">
        <v>24</v>
      </c>
      <c r="D8" s="26" t="s">
        <v>25</v>
      </c>
      <c r="E8" s="26" t="s">
        <v>26</v>
      </c>
      <c r="F8" s="26" t="s">
        <v>27</v>
      </c>
      <c r="G8" s="26" t="s">
        <v>28</v>
      </c>
      <c r="H8" s="26" t="s">
        <v>29</v>
      </c>
      <c r="I8" s="26" t="s">
        <v>30</v>
      </c>
      <c r="J8" s="26" t="s">
        <v>31</v>
      </c>
    </row>
    <row r="9" spans="2:10" ht="19.95" customHeight="1">
      <c r="B9" s="27" t="s">
        <v>32</v>
      </c>
      <c r="C9" s="28" t="s">
        <v>33</v>
      </c>
      <c r="D9" s="28" t="s">
        <v>34</v>
      </c>
      <c r="E9" s="29" t="s">
        <v>35</v>
      </c>
      <c r="F9" s="28" t="s">
        <v>36</v>
      </c>
      <c r="G9" s="30">
        <v>5000</v>
      </c>
      <c r="H9" s="28" t="s">
        <v>37</v>
      </c>
      <c r="I9" s="27" t="s">
        <v>38</v>
      </c>
      <c r="J9" s="28" t="s">
        <v>39</v>
      </c>
    </row>
    <row r="10" spans="2:10" ht="19.95" customHeight="1">
      <c r="B10" s="27" t="s">
        <v>40</v>
      </c>
      <c r="C10" s="28" t="s">
        <v>41</v>
      </c>
      <c r="D10" s="28" t="s">
        <v>42</v>
      </c>
      <c r="E10" s="29" t="s">
        <v>35</v>
      </c>
      <c r="F10" s="28" t="s">
        <v>43</v>
      </c>
      <c r="G10" s="30">
        <v>7043</v>
      </c>
      <c r="H10" s="28" t="s">
        <v>44</v>
      </c>
      <c r="I10" s="27" t="s">
        <v>45</v>
      </c>
      <c r="J10" s="28" t="s">
        <v>46</v>
      </c>
    </row>
    <row r="11" spans="2:10" ht="19.95" customHeight="1">
      <c r="B11" s="27" t="s">
        <v>47</v>
      </c>
      <c r="C11" s="28" t="s">
        <v>48</v>
      </c>
      <c r="D11" s="28" t="s">
        <v>49</v>
      </c>
      <c r="E11" s="29" t="s">
        <v>35</v>
      </c>
      <c r="F11" s="28" t="s">
        <v>50</v>
      </c>
      <c r="G11" s="30">
        <v>500</v>
      </c>
      <c r="H11" s="28" t="s">
        <v>51</v>
      </c>
      <c r="I11" s="27" t="s">
        <v>52</v>
      </c>
      <c r="J11" s="28" t="s">
        <v>53</v>
      </c>
    </row>
    <row r="12" spans="2:10" ht="19.95" customHeight="1">
      <c r="B12" s="27" t="s">
        <v>54</v>
      </c>
      <c r="C12" s="28" t="s">
        <v>55</v>
      </c>
      <c r="D12" s="28" t="s">
        <v>56</v>
      </c>
      <c r="E12" s="31" t="s">
        <v>57</v>
      </c>
      <c r="F12" s="28" t="s">
        <v>58</v>
      </c>
      <c r="G12" s="30">
        <v>90</v>
      </c>
      <c r="H12" s="28" t="s">
        <v>59</v>
      </c>
      <c r="I12" s="27" t="s">
        <v>60</v>
      </c>
      <c r="J12" s="28" t="s">
        <v>61</v>
      </c>
    </row>
    <row r="13" spans="2:10" ht="19.95" customHeight="1">
      <c r="B13" s="27" t="s">
        <v>62</v>
      </c>
      <c r="C13" s="28" t="s">
        <v>33</v>
      </c>
      <c r="D13" s="28" t="s">
        <v>63</v>
      </c>
      <c r="E13" s="31" t="s">
        <v>57</v>
      </c>
      <c r="F13" s="28" t="s">
        <v>64</v>
      </c>
      <c r="G13" s="30">
        <v>8</v>
      </c>
      <c r="H13" s="28" t="s">
        <v>65</v>
      </c>
      <c r="I13" s="27" t="s">
        <v>66</v>
      </c>
      <c r="J13" s="28" t="s">
        <v>67</v>
      </c>
    </row>
    <row r="14" spans="2:10" ht="19.95" customHeight="1">
      <c r="B14" s="27" t="s">
        <v>68</v>
      </c>
      <c r="C14" s="28" t="s">
        <v>33</v>
      </c>
      <c r="D14" s="28" t="s">
        <v>69</v>
      </c>
      <c r="E14" s="31" t="s">
        <v>57</v>
      </c>
      <c r="F14" s="28" t="s">
        <v>64</v>
      </c>
      <c r="G14" s="30">
        <v>5</v>
      </c>
      <c r="H14" s="28" t="s">
        <v>70</v>
      </c>
      <c r="I14" s="27" t="s">
        <v>71</v>
      </c>
      <c r="J14" s="28" t="s">
        <v>72</v>
      </c>
    </row>
    <row r="15" spans="2:10" ht="19.95" customHeight="1">
      <c r="B15" s="27" t="s">
        <v>73</v>
      </c>
      <c r="C15" s="28" t="s">
        <v>41</v>
      </c>
      <c r="D15" s="28" t="s">
        <v>74</v>
      </c>
      <c r="E15" s="31" t="s">
        <v>57</v>
      </c>
      <c r="F15" s="28" t="s">
        <v>75</v>
      </c>
      <c r="G15" s="30">
        <v>3</v>
      </c>
      <c r="H15" s="28" t="s">
        <v>76</v>
      </c>
      <c r="I15" s="27" t="s">
        <v>77</v>
      </c>
      <c r="J15" s="28" t="s">
        <v>78</v>
      </c>
    </row>
    <row r="16" spans="2:10" ht="19.95" customHeight="1">
      <c r="B16" s="27" t="s">
        <v>79</v>
      </c>
      <c r="C16" s="28" t="s">
        <v>48</v>
      </c>
      <c r="D16" s="28" t="s">
        <v>80</v>
      </c>
      <c r="E16" s="31" t="s">
        <v>57</v>
      </c>
      <c r="F16" s="28" t="s">
        <v>81</v>
      </c>
      <c r="G16" s="30">
        <v>6</v>
      </c>
      <c r="H16" s="28" t="s">
        <v>82</v>
      </c>
      <c r="I16" s="27" t="s">
        <v>83</v>
      </c>
      <c r="J16" s="28" t="s">
        <v>84</v>
      </c>
    </row>
    <row r="17" spans="2:10" ht="19.95" customHeight="1">
      <c r="B17" s="27" t="s">
        <v>85</v>
      </c>
      <c r="C17" s="28" t="s">
        <v>86</v>
      </c>
      <c r="D17" s="28" t="s">
        <v>87</v>
      </c>
      <c r="E17" s="32" t="s">
        <v>88</v>
      </c>
      <c r="F17" s="28" t="s">
        <v>89</v>
      </c>
      <c r="G17" s="30">
        <v>500</v>
      </c>
      <c r="H17" s="28" t="s">
        <v>90</v>
      </c>
      <c r="I17" s="27" t="s">
        <v>91</v>
      </c>
      <c r="J17" s="28" t="s">
        <v>92</v>
      </c>
    </row>
    <row r="18" spans="2:10" ht="19.95" customHeight="1">
      <c r="B18" s="27" t="s">
        <v>93</v>
      </c>
      <c r="C18" s="28" t="s">
        <v>94</v>
      </c>
      <c r="D18" s="28" t="s">
        <v>95</v>
      </c>
      <c r="E18" s="32" t="s">
        <v>88</v>
      </c>
      <c r="F18" s="28" t="s">
        <v>96</v>
      </c>
      <c r="G18" s="30">
        <v>5</v>
      </c>
      <c r="H18" s="28" t="s">
        <v>97</v>
      </c>
      <c r="I18" s="27" t="s">
        <v>98</v>
      </c>
      <c r="J18" s="28" t="s">
        <v>99</v>
      </c>
    </row>
    <row r="19" spans="2:10" ht="19.95" customHeight="1">
      <c r="B19" s="27" t="s">
        <v>100</v>
      </c>
      <c r="C19" s="28" t="s">
        <v>101</v>
      </c>
      <c r="D19" s="28" t="s">
        <v>102</v>
      </c>
      <c r="E19" s="32" t="s">
        <v>88</v>
      </c>
      <c r="F19" s="28" t="s">
        <v>103</v>
      </c>
      <c r="G19" s="30">
        <v>21</v>
      </c>
      <c r="H19" s="28" t="s">
        <v>104</v>
      </c>
      <c r="I19" s="27" t="s">
        <v>105</v>
      </c>
      <c r="J19" s="28" t="s">
        <v>106</v>
      </c>
    </row>
    <row r="20" spans="2:10" ht="19.95" customHeight="1">
      <c r="B20" s="27" t="s">
        <v>107</v>
      </c>
      <c r="C20" s="28" t="s">
        <v>108</v>
      </c>
      <c r="D20" s="28" t="s">
        <v>109</v>
      </c>
      <c r="E20" s="32" t="s">
        <v>88</v>
      </c>
      <c r="F20" s="28" t="s">
        <v>110</v>
      </c>
      <c r="G20" s="30">
        <v>6</v>
      </c>
      <c r="H20" s="28" t="s">
        <v>111</v>
      </c>
      <c r="I20" s="27" t="s">
        <v>83</v>
      </c>
      <c r="J20" s="28" t="s">
        <v>112</v>
      </c>
    </row>
    <row r="24" spans="2:10" ht="28.05" customHeight="1">
      <c r="B24" s="24" t="s">
        <v>199</v>
      </c>
      <c r="C24" s="25"/>
      <c r="D24" s="25"/>
      <c r="E24" s="25"/>
      <c r="F24" s="25"/>
      <c r="G24" s="25"/>
      <c r="H24" s="25"/>
      <c r="I24" s="25"/>
      <c r="J24" s="25"/>
    </row>
    <row r="25" spans="2:10" ht="25.95" customHeight="1" thickBot="1">
      <c r="B25" s="26" t="s">
        <v>113</v>
      </c>
      <c r="C25" s="26" t="s">
        <v>114</v>
      </c>
      <c r="D25" s="26" t="s">
        <v>115</v>
      </c>
      <c r="E25" s="26" t="s">
        <v>116</v>
      </c>
      <c r="F25" s="26" t="s">
        <v>117</v>
      </c>
      <c r="G25" s="26" t="s">
        <v>118</v>
      </c>
      <c r="H25" s="26" t="s">
        <v>119</v>
      </c>
      <c r="I25" s="26" t="s">
        <v>120</v>
      </c>
      <c r="J25" s="26" t="s">
        <v>121</v>
      </c>
    </row>
    <row r="26" spans="2:10" ht="19.95" customHeight="1">
      <c r="B26" s="27" t="s">
        <v>122</v>
      </c>
      <c r="C26" s="28" t="s">
        <v>33</v>
      </c>
      <c r="D26" s="28" t="s">
        <v>123</v>
      </c>
      <c r="E26" s="28" t="s">
        <v>124</v>
      </c>
      <c r="F26" s="28" t="s">
        <v>125</v>
      </c>
      <c r="G26" s="27" t="s">
        <v>126</v>
      </c>
      <c r="H26" s="33" t="s">
        <v>127</v>
      </c>
      <c r="I26" s="27" t="s">
        <v>128</v>
      </c>
      <c r="J26" s="28" t="s">
        <v>39</v>
      </c>
    </row>
    <row r="27" spans="2:10" ht="19.95" customHeight="1">
      <c r="B27" s="27" t="s">
        <v>129</v>
      </c>
      <c r="C27" s="28" t="s">
        <v>33</v>
      </c>
      <c r="D27" s="28" t="s">
        <v>130</v>
      </c>
      <c r="E27" s="28" t="s">
        <v>131</v>
      </c>
      <c r="F27" s="28" t="s">
        <v>132</v>
      </c>
      <c r="G27" s="27" t="s">
        <v>133</v>
      </c>
      <c r="H27" s="33" t="s">
        <v>127</v>
      </c>
      <c r="I27" s="27" t="s">
        <v>134</v>
      </c>
      <c r="J27" s="28" t="s">
        <v>135</v>
      </c>
    </row>
    <row r="28" spans="2:10" ht="19.95" customHeight="1">
      <c r="B28" s="27" t="s">
        <v>136</v>
      </c>
      <c r="C28" s="28" t="s">
        <v>33</v>
      </c>
      <c r="D28" s="28" t="s">
        <v>137</v>
      </c>
      <c r="E28" s="28" t="s">
        <v>138</v>
      </c>
      <c r="F28" s="28" t="s">
        <v>139</v>
      </c>
      <c r="G28" s="27" t="s">
        <v>140</v>
      </c>
      <c r="H28" s="34" t="s">
        <v>141</v>
      </c>
      <c r="I28" s="27" t="s">
        <v>142</v>
      </c>
      <c r="J28" s="28" t="s">
        <v>72</v>
      </c>
    </row>
    <row r="29" spans="2:10" ht="19.95" customHeight="1">
      <c r="B29" s="27" t="s">
        <v>143</v>
      </c>
      <c r="C29" s="28" t="s">
        <v>33</v>
      </c>
      <c r="D29" s="28" t="s">
        <v>144</v>
      </c>
      <c r="E29" s="28" t="s">
        <v>145</v>
      </c>
      <c r="F29" s="28" t="s">
        <v>146</v>
      </c>
      <c r="G29" s="27" t="s">
        <v>147</v>
      </c>
      <c r="H29" s="34" t="s">
        <v>141</v>
      </c>
      <c r="I29" s="27" t="s">
        <v>148</v>
      </c>
      <c r="J29" s="28" t="s">
        <v>149</v>
      </c>
    </row>
    <row r="30" spans="2:10" ht="19.95" customHeight="1">
      <c r="B30" s="27" t="s">
        <v>150</v>
      </c>
      <c r="C30" s="28" t="s">
        <v>41</v>
      </c>
      <c r="D30" s="28" t="s">
        <v>151</v>
      </c>
      <c r="E30" s="28" t="s">
        <v>152</v>
      </c>
      <c r="F30" s="28" t="s">
        <v>153</v>
      </c>
      <c r="G30" s="27" t="s">
        <v>154</v>
      </c>
      <c r="H30" s="33" t="s">
        <v>127</v>
      </c>
      <c r="I30" s="27" t="s">
        <v>155</v>
      </c>
      <c r="J30" s="28" t="s">
        <v>46</v>
      </c>
    </row>
    <row r="31" spans="2:10" ht="19.95" customHeight="1">
      <c r="B31" s="27" t="s">
        <v>156</v>
      </c>
      <c r="C31" s="28" t="s">
        <v>41</v>
      </c>
      <c r="D31" s="28" t="s">
        <v>157</v>
      </c>
      <c r="E31" s="28" t="s">
        <v>158</v>
      </c>
      <c r="F31" s="28" t="s">
        <v>159</v>
      </c>
      <c r="G31" s="27" t="s">
        <v>160</v>
      </c>
      <c r="H31" s="33" t="s">
        <v>127</v>
      </c>
      <c r="I31" s="27" t="s">
        <v>161</v>
      </c>
      <c r="J31" s="28" t="s">
        <v>162</v>
      </c>
    </row>
    <row r="32" spans="2:10" ht="19.95" customHeight="1">
      <c r="B32" s="27" t="s">
        <v>163</v>
      </c>
      <c r="C32" s="28" t="s">
        <v>41</v>
      </c>
      <c r="D32" s="28" t="s">
        <v>164</v>
      </c>
      <c r="E32" s="28" t="s">
        <v>165</v>
      </c>
      <c r="F32" s="28" t="s">
        <v>166</v>
      </c>
      <c r="G32" s="27" t="s">
        <v>167</v>
      </c>
      <c r="H32" s="33" t="s">
        <v>127</v>
      </c>
      <c r="I32" s="27" t="s">
        <v>140</v>
      </c>
      <c r="J32" s="28" t="s">
        <v>78</v>
      </c>
    </row>
    <row r="33" spans="2:10" ht="19.95" customHeight="1">
      <c r="B33" s="27" t="s">
        <v>168</v>
      </c>
      <c r="C33" s="28" t="s">
        <v>169</v>
      </c>
      <c r="D33" s="28" t="s">
        <v>170</v>
      </c>
      <c r="E33" s="28" t="s">
        <v>171</v>
      </c>
      <c r="F33" s="28" t="s">
        <v>172</v>
      </c>
      <c r="G33" s="27" t="s">
        <v>173</v>
      </c>
      <c r="H33" s="33" t="s">
        <v>127</v>
      </c>
      <c r="I33" s="27" t="s">
        <v>174</v>
      </c>
      <c r="J33" s="28" t="s">
        <v>53</v>
      </c>
    </row>
    <row r="34" spans="2:10" ht="19.95" customHeight="1">
      <c r="B34" s="27" t="s">
        <v>175</v>
      </c>
      <c r="C34" s="28" t="s">
        <v>169</v>
      </c>
      <c r="D34" s="28" t="s">
        <v>176</v>
      </c>
      <c r="E34" s="28" t="s">
        <v>177</v>
      </c>
      <c r="F34" s="28" t="s">
        <v>178</v>
      </c>
      <c r="G34" s="27" t="s">
        <v>179</v>
      </c>
      <c r="H34" s="34" t="s">
        <v>141</v>
      </c>
      <c r="I34" s="27" t="s">
        <v>180</v>
      </c>
      <c r="J34" s="28" t="s">
        <v>181</v>
      </c>
    </row>
    <row r="35" spans="2:10" ht="19.95" customHeight="1">
      <c r="B35" s="27" t="s">
        <v>182</v>
      </c>
      <c r="C35" s="28" t="s">
        <v>169</v>
      </c>
      <c r="D35" s="28" t="s">
        <v>183</v>
      </c>
      <c r="E35" s="28" t="s">
        <v>184</v>
      </c>
      <c r="F35" s="28" t="s">
        <v>185</v>
      </c>
      <c r="G35" s="27" t="s">
        <v>186</v>
      </c>
      <c r="H35" s="33" t="s">
        <v>127</v>
      </c>
      <c r="I35" s="27" t="s">
        <v>187</v>
      </c>
      <c r="J35" s="28" t="s">
        <v>112</v>
      </c>
    </row>
  </sheetData>
  <mergeCells count="3">
    <mergeCell ref="B2:J3"/>
    <mergeCell ref="B7:J7"/>
    <mergeCell ref="B24:J24"/>
  </mergeCells>
  <hyperlinks>
    <hyperlink ref="B5" location="'01_Business_Domains'!A1" display="&lt;-- Back to Business Domains" xr:uid="{FCCC8B90-0EC2-4022-A468-EDEC9C1B57B0}"/>
  </hyperlinks>
  <pageMargins left="0.7" right="0.7" top="0.75" bottom="0.75" header="0.3" footer="0.3"/>
  <drawing r:id="rId1"/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28DB51-538E-4207-9903-3F471F762468}">
  <sheetPr codeName="Sheet1">
    <tabColor rgb="FFA80802"/>
    <pageSetUpPr fitToPage="1"/>
  </sheetPr>
  <dimension ref="AA1:AE65"/>
  <sheetViews>
    <sheetView showGridLines="0" showRowColHeaders="0" zoomScale="70" zoomScaleNormal="70" workbookViewId="0">
      <selection activeCell="W33" sqref="W33"/>
    </sheetView>
  </sheetViews>
  <sheetFormatPr defaultRowHeight="14.4"/>
  <cols>
    <col min="1" max="26" width="11.77734375" style="13" customWidth="1"/>
    <col min="27" max="31" width="18.77734375" style="13" customWidth="1"/>
    <col min="32" max="52" width="11.77734375" style="13" customWidth="1"/>
    <col min="53" max="16384" width="8.88671875" style="13"/>
  </cols>
  <sheetData>
    <row r="1" s="13" customFormat="1" ht="19.95" customHeight="1"/>
    <row r="2" s="13" customFormat="1" ht="19.95" customHeight="1"/>
    <row r="3" s="13" customFormat="1" ht="19.95" customHeight="1"/>
    <row r="4" s="13" customFormat="1" ht="19.95" customHeight="1"/>
    <row r="5" s="13" customFormat="1" ht="19.95" customHeight="1"/>
    <row r="6" s="13" customFormat="1" ht="19.95" customHeight="1"/>
    <row r="7" s="13" customFormat="1" ht="19.95" customHeight="1"/>
    <row r="8" s="13" customFormat="1" ht="19.95" customHeight="1"/>
    <row r="9" s="13" customFormat="1" ht="19.95" customHeight="1"/>
    <row r="10" s="13" customFormat="1" ht="19.95" customHeight="1"/>
    <row r="11" s="13" customFormat="1" ht="19.95" customHeight="1"/>
    <row r="12" s="13" customFormat="1" ht="19.95" customHeight="1"/>
    <row r="13" s="13" customFormat="1" ht="19.95" customHeight="1"/>
    <row r="14" s="13" customFormat="1" ht="19.95" customHeight="1"/>
    <row r="15" s="13" customFormat="1" ht="19.95" customHeight="1"/>
    <row r="16" s="13" customFormat="1" ht="19.95" customHeight="1"/>
    <row r="17" s="13" customFormat="1" ht="19.95" customHeight="1"/>
    <row r="18" s="13" customFormat="1" ht="19.95" customHeight="1"/>
    <row r="19" s="13" customFormat="1" ht="19.95" customHeight="1"/>
    <row r="20" s="13" customFormat="1" ht="19.95" customHeight="1"/>
    <row r="21" s="13" customFormat="1" ht="19.95" customHeight="1"/>
    <row r="22" s="13" customFormat="1" ht="19.95" customHeight="1"/>
    <row r="23" s="13" customFormat="1" ht="19.95" customHeight="1"/>
    <row r="24" s="13" customFormat="1" ht="19.95" customHeight="1"/>
    <row r="25" s="13" customFormat="1" ht="19.95" customHeight="1"/>
    <row r="26" s="13" customFormat="1" ht="19.95" customHeight="1"/>
    <row r="27" s="13" customFormat="1" ht="19.95" customHeight="1"/>
    <row r="28" s="13" customFormat="1" ht="19.95" customHeight="1"/>
    <row r="29" s="13" customFormat="1" ht="19.95" customHeight="1"/>
    <row r="30" s="13" customFormat="1" ht="19.95" customHeight="1"/>
    <row r="31" s="13" customFormat="1" ht="19.95" customHeight="1"/>
    <row r="32" s="13" customFormat="1" ht="19.95" customHeight="1"/>
    <row r="33" s="13" customFormat="1" ht="19.95" customHeight="1"/>
    <row r="34" s="13" customFormat="1" ht="19.95" customHeight="1"/>
    <row r="35" s="13" customFormat="1" ht="19.95" customHeight="1"/>
    <row r="36" s="13" customFormat="1" ht="19.95" customHeight="1"/>
    <row r="37" s="13" customFormat="1" ht="19.95" customHeight="1"/>
    <row r="38" s="13" customFormat="1" ht="19.95" customHeight="1"/>
    <row r="39" s="13" customFormat="1" ht="19.95" customHeight="1"/>
    <row r="40" s="13" customFormat="1" ht="19.95" customHeight="1"/>
    <row r="41" s="13" customFormat="1" ht="19.95" customHeight="1"/>
    <row r="42" s="13" customFormat="1" ht="19.95" customHeight="1"/>
    <row r="43" s="13" customFormat="1" ht="19.95" customHeight="1"/>
    <row r="44" s="13" customFormat="1" ht="19.95" customHeight="1"/>
    <row r="45" s="13" customFormat="1" ht="19.95" customHeight="1"/>
    <row r="46" s="13" customFormat="1" ht="19.95" customHeight="1"/>
    <row r="47" s="13" customFormat="1" ht="19.95" customHeight="1"/>
    <row r="48" s="13" customFormat="1" ht="19.95" customHeight="1"/>
    <row r="49" spans="27:31" ht="19.95" customHeight="1"/>
    <row r="50" spans="27:31" ht="19.95" customHeight="1"/>
    <row r="51" spans="27:31" ht="19.95" customHeight="1"/>
    <row r="52" spans="27:31" ht="19.95" customHeight="1"/>
    <row r="53" spans="27:31" ht="19.95" customHeight="1"/>
    <row r="54" spans="27:31" ht="19.95" customHeight="1"/>
    <row r="55" spans="27:31" ht="19.95" customHeight="1"/>
    <row r="56" spans="27:31" ht="19.95" customHeight="1"/>
    <row r="57" spans="27:31" ht="19.95" customHeight="1"/>
    <row r="58" spans="27:31" ht="19.95" customHeight="1"/>
    <row r="59" spans="27:31" ht="19.95" customHeight="1"/>
    <row r="60" spans="27:31" ht="19.95" customHeight="1"/>
    <row r="64" spans="27:31">
      <c r="AA64" s="35" t="s">
        <v>200</v>
      </c>
      <c r="AB64" s="35" t="s">
        <v>201</v>
      </c>
      <c r="AC64" s="35" t="s">
        <v>202</v>
      </c>
      <c r="AD64" s="35" t="s">
        <v>203</v>
      </c>
      <c r="AE64" s="35" t="s">
        <v>204</v>
      </c>
    </row>
    <row r="65" spans="27:31" ht="16.8">
      <c r="AA65" s="36" vm="7">
        <f>CUBEVALUE("ThisWorkbookDataModel", "[Measures].[Total Demand]")</f>
        <v>5000</v>
      </c>
      <c r="AB65" s="37" vm="8">
        <f>CUBEVALUE("ThisWorkbookDataModel", "[Measures].[Answer Rate %]")</f>
        <v>0.81079999999999997</v>
      </c>
      <c r="AC65" s="37" vm="6">
        <f>CUBEVALUE("ThisWorkbookDataModel", "[Measures].[Abandonment Rate %]")</f>
        <v>0.18920000000000001</v>
      </c>
      <c r="AD65" s="38" vm="3">
        <f>CUBEVALUE("ThisWorkbookDataModel", "[Measures].[Average Speed of Answer (s)]")</f>
        <v>67.520720276270353</v>
      </c>
      <c r="AE65" s="39" vm="1">
        <f>CUBEVALUE("ThisWorkbookDataModel", "[Measures].[Average CSAT]")</f>
        <v>3.4035520473606313</v>
      </c>
    </row>
  </sheetData>
  <pageMargins left="0.7" right="0.7" top="0.75" bottom="0.75" header="0.3" footer="0.3"/>
  <pageSetup paperSize="9" scale="32" orientation="landscape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B01E6-6565-43D7-9F96-E24C9375A971}">
  <sheetPr codeName="Sheet2">
    <tabColor rgb="FF1E293B"/>
  </sheetPr>
  <dimension ref="AA1:AE65"/>
  <sheetViews>
    <sheetView showGridLines="0" showRowColHeaders="0" topLeftCell="A2" zoomScaleNormal="100" workbookViewId="0">
      <selection activeCell="AE65" sqref="AE65"/>
    </sheetView>
  </sheetViews>
  <sheetFormatPr defaultRowHeight="14.4"/>
  <cols>
    <col min="1" max="26" width="11.77734375" style="13" customWidth="1"/>
    <col min="27" max="31" width="18.77734375" style="13" customWidth="1"/>
    <col min="32" max="52" width="11.77734375" style="13" customWidth="1"/>
    <col min="53" max="16384" width="8.88671875" style="13"/>
  </cols>
  <sheetData>
    <row r="1" s="13" customFormat="1" ht="19.95" customHeight="1"/>
    <row r="2" s="13" customFormat="1" ht="19.95" customHeight="1"/>
    <row r="3" s="13" customFormat="1" ht="19.95" customHeight="1"/>
    <row r="4" s="13" customFormat="1" ht="19.95" customHeight="1"/>
    <row r="5" s="13" customFormat="1" ht="19.95" customHeight="1"/>
    <row r="6" s="13" customFormat="1" ht="19.95" customHeight="1"/>
    <row r="7" s="13" customFormat="1" ht="19.95" customHeight="1"/>
    <row r="8" s="13" customFormat="1" ht="19.95" customHeight="1"/>
    <row r="9" s="13" customFormat="1" ht="19.95" customHeight="1"/>
    <row r="10" s="13" customFormat="1" ht="19.95" customHeight="1"/>
    <row r="11" s="13" customFormat="1" ht="19.95" customHeight="1"/>
    <row r="12" s="13" customFormat="1" ht="19.95" customHeight="1"/>
    <row r="13" s="13" customFormat="1" ht="19.95" customHeight="1"/>
    <row r="14" s="13" customFormat="1" ht="19.95" customHeight="1"/>
    <row r="15" s="13" customFormat="1" ht="19.95" customHeight="1"/>
    <row r="16" s="13" customFormat="1" ht="19.95" customHeight="1"/>
    <row r="17" s="13" customFormat="1" ht="19.95" customHeight="1"/>
    <row r="18" s="13" customFormat="1" ht="19.95" customHeight="1"/>
    <row r="19" s="13" customFormat="1" ht="19.95" customHeight="1"/>
    <row r="20" s="13" customFormat="1" ht="19.95" customHeight="1"/>
    <row r="21" s="13" customFormat="1" ht="19.95" customHeight="1"/>
    <row r="22" s="13" customFormat="1" ht="19.95" customHeight="1"/>
    <row r="23" s="13" customFormat="1" ht="19.95" customHeight="1"/>
    <row r="24" s="13" customFormat="1" ht="19.95" customHeight="1"/>
    <row r="25" s="13" customFormat="1" ht="19.95" customHeight="1"/>
    <row r="26" s="13" customFormat="1" ht="19.95" customHeight="1"/>
    <row r="27" s="13" customFormat="1" ht="19.95" customHeight="1"/>
    <row r="28" s="13" customFormat="1" ht="19.95" customHeight="1"/>
    <row r="29" s="13" customFormat="1" ht="19.95" customHeight="1"/>
    <row r="30" s="13" customFormat="1" ht="19.95" customHeight="1"/>
    <row r="31" s="13" customFormat="1" ht="19.95" customHeight="1"/>
    <row r="32" s="13" customFormat="1" ht="19.95" customHeight="1"/>
    <row r="33" s="13" customFormat="1" ht="19.95" customHeight="1"/>
    <row r="34" s="13" customFormat="1" ht="19.95" customHeight="1"/>
    <row r="35" s="13" customFormat="1" ht="19.95" customHeight="1"/>
    <row r="36" s="13" customFormat="1" ht="19.95" customHeight="1"/>
    <row r="37" s="13" customFormat="1" ht="19.95" customHeight="1"/>
    <row r="38" s="13" customFormat="1" ht="19.95" customHeight="1"/>
    <row r="39" s="13" customFormat="1" ht="19.95" customHeight="1"/>
    <row r="40" s="13" customFormat="1" ht="19.95" customHeight="1"/>
    <row r="41" s="13" customFormat="1" ht="19.95" customHeight="1"/>
    <row r="42" s="13" customFormat="1" ht="19.95" customHeight="1"/>
    <row r="43" s="13" customFormat="1" ht="19.95" customHeight="1"/>
    <row r="44" s="13" customFormat="1" ht="19.95" customHeight="1"/>
    <row r="45" s="13" customFormat="1" ht="19.95" customHeight="1"/>
    <row r="46" s="13" customFormat="1" ht="19.95" customHeight="1"/>
    <row r="47" s="13" customFormat="1" ht="19.95" customHeight="1"/>
    <row r="48" s="13" customFormat="1" ht="19.95" customHeight="1"/>
    <row r="49" spans="27:31" ht="19.95" customHeight="1"/>
    <row r="50" spans="27:31" ht="19.95" customHeight="1"/>
    <row r="51" spans="27:31" ht="19.95" customHeight="1"/>
    <row r="52" spans="27:31" ht="19.95" customHeight="1"/>
    <row r="53" spans="27:31" ht="19.95" customHeight="1"/>
    <row r="54" spans="27:31" ht="19.95" customHeight="1"/>
    <row r="55" spans="27:31" ht="19.95" customHeight="1"/>
    <row r="56" spans="27:31" ht="19.95" customHeight="1"/>
    <row r="57" spans="27:31" ht="19.95" customHeight="1"/>
    <row r="58" spans="27:31" ht="19.95" customHeight="1"/>
    <row r="59" spans="27:31" ht="19.95" customHeight="1"/>
    <row r="60" spans="27:31" ht="19.95" customHeight="1"/>
    <row r="64" spans="27:31">
      <c r="AA64" s="35" t="s">
        <v>205</v>
      </c>
      <c r="AB64" s="35" t="s">
        <v>206</v>
      </c>
      <c r="AC64" s="35" t="s">
        <v>157</v>
      </c>
      <c r="AD64" s="35" t="s">
        <v>164</v>
      </c>
      <c r="AE64" s="35" t="s">
        <v>207</v>
      </c>
    </row>
    <row r="65" spans="27:31" ht="16.8">
      <c r="AA65" s="36" vm="4">
        <f>CUBEVALUE("ThisWorkbookDataModel", "[Measures].[Total Customers]")</f>
        <v>7043</v>
      </c>
      <c r="AB65" s="37" vm="2">
        <f>CUBEVALUE("ThisWorkbookDataModel", "[Measures].[Churn Rate %]")</f>
        <v>0.26536987079369589</v>
      </c>
      <c r="AC65" s="40" vm="15">
        <f>CUBEVALUE("ThisWorkbookDataModel", "[Measures].[At-Risk MRR]")</f>
        <v>139130.85</v>
      </c>
      <c r="AD65" s="37" vm="5">
        <f>CUBEVALUE("ThisWorkbookDataModel", "[Measures].[Contract M2M Churn Rate %]")</f>
        <v>0.42709677419354841</v>
      </c>
      <c r="AE65" s="39" vm="14">
        <f>CUBEVALUE("ThisWorkbookDataModel", "[Measures].[Avg Tech Tickets per Customer]")</f>
        <v>0.41956552605423825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605DD-52BD-4A09-85A9-521EED767955}">
  <sheetPr codeName="Sheet3">
    <tabColor rgb="FF747B8B"/>
  </sheetPr>
  <dimension ref="AA1:AE65"/>
  <sheetViews>
    <sheetView showGridLines="0" showRowColHeaders="0" topLeftCell="A19" zoomScaleNormal="100" workbookViewId="0"/>
  </sheetViews>
  <sheetFormatPr defaultRowHeight="14.4"/>
  <cols>
    <col min="1" max="26" width="11.77734375" style="13" customWidth="1"/>
    <col min="27" max="31" width="18.77734375" style="13" customWidth="1"/>
    <col min="32" max="52" width="11.77734375" style="13" customWidth="1"/>
    <col min="53" max="16384" width="8.88671875" style="13"/>
  </cols>
  <sheetData>
    <row r="1" s="13" customFormat="1" ht="19.95" customHeight="1"/>
    <row r="2" s="13" customFormat="1" ht="19.95" customHeight="1"/>
    <row r="3" s="13" customFormat="1" ht="19.95" customHeight="1"/>
    <row r="4" s="13" customFormat="1" ht="19.95" customHeight="1"/>
    <row r="5" s="13" customFormat="1" ht="19.95" customHeight="1"/>
    <row r="6" s="13" customFormat="1" ht="19.95" customHeight="1"/>
    <row r="7" s="13" customFormat="1" ht="19.95" customHeight="1"/>
    <row r="8" s="13" customFormat="1" ht="19.95" customHeight="1"/>
    <row r="9" s="13" customFormat="1" ht="19.95" customHeight="1"/>
    <row r="10" s="13" customFormat="1" ht="19.95" customHeight="1"/>
    <row r="11" s="13" customFormat="1" ht="19.95" customHeight="1"/>
    <row r="12" s="13" customFormat="1" ht="19.95" customHeight="1"/>
    <row r="13" s="13" customFormat="1" ht="19.95" customHeight="1"/>
    <row r="14" s="13" customFormat="1" ht="19.95" customHeight="1"/>
    <row r="15" s="13" customFormat="1" ht="19.95" customHeight="1"/>
    <row r="16" s="13" customFormat="1" ht="19.95" customHeight="1"/>
    <row r="17" s="13" customFormat="1" ht="19.95" customHeight="1"/>
    <row r="18" s="13" customFormat="1" ht="19.95" customHeight="1"/>
    <row r="19" s="13" customFormat="1" ht="19.95" customHeight="1"/>
    <row r="20" s="13" customFormat="1" ht="19.95" customHeight="1"/>
    <row r="21" s="13" customFormat="1" ht="19.95" customHeight="1"/>
    <row r="22" s="13" customFormat="1" ht="19.95" customHeight="1"/>
    <row r="23" s="13" customFormat="1" ht="19.95" customHeight="1"/>
    <row r="24" s="13" customFormat="1" ht="19.95" customHeight="1"/>
    <row r="25" s="13" customFormat="1" ht="19.95" customHeight="1"/>
    <row r="26" s="13" customFormat="1" ht="19.95" customHeight="1"/>
    <row r="27" s="13" customFormat="1" ht="19.95" customHeight="1"/>
    <row r="28" s="13" customFormat="1" ht="19.95" customHeight="1"/>
    <row r="29" s="13" customFormat="1" ht="19.95" customHeight="1"/>
    <row r="30" s="13" customFormat="1" ht="19.95" customHeight="1"/>
    <row r="31" s="13" customFormat="1" ht="19.95" customHeight="1"/>
    <row r="32" s="13" customFormat="1" ht="19.95" customHeight="1"/>
    <row r="33" s="13" customFormat="1" ht="19.95" customHeight="1"/>
    <row r="34" s="13" customFormat="1" ht="19.95" customHeight="1"/>
    <row r="35" s="13" customFormat="1" ht="19.95" customHeight="1"/>
    <row r="36" s="13" customFormat="1" ht="19.95" customHeight="1"/>
    <row r="37" s="13" customFormat="1" ht="19.95" customHeight="1"/>
    <row r="38" s="13" customFormat="1" ht="19.95" customHeight="1"/>
    <row r="39" s="13" customFormat="1" ht="19.95" customHeight="1"/>
    <row r="40" s="13" customFormat="1" ht="19.95" customHeight="1"/>
    <row r="41" s="13" customFormat="1" ht="19.95" customHeight="1"/>
    <row r="42" s="13" customFormat="1" ht="19.95" customHeight="1"/>
    <row r="43" s="13" customFormat="1" ht="19.95" customHeight="1"/>
    <row r="44" s="13" customFormat="1" ht="19.95" customHeight="1"/>
    <row r="45" s="13" customFormat="1" ht="19.95" customHeight="1"/>
    <row r="46" s="13" customFormat="1" ht="19.95" customHeight="1"/>
    <row r="47" s="13" customFormat="1" ht="19.95" customHeight="1"/>
    <row r="48" s="13" customFormat="1" ht="19.95" customHeight="1"/>
    <row r="49" spans="27:31" ht="19.95" customHeight="1"/>
    <row r="50" spans="27:31" ht="19.95" customHeight="1"/>
    <row r="51" spans="27:31" ht="19.95" customHeight="1"/>
    <row r="52" spans="27:31" ht="19.95" customHeight="1"/>
    <row r="53" spans="27:31" ht="19.95" customHeight="1"/>
    <row r="54" spans="27:31" ht="19.95" customHeight="1"/>
    <row r="55" spans="27:31" ht="19.95" customHeight="1"/>
    <row r="56" spans="27:31" ht="19.95" customHeight="1"/>
    <row r="57" spans="27:31" ht="19.95" customHeight="1"/>
    <row r="58" spans="27:31" ht="19.95" customHeight="1"/>
    <row r="59" spans="27:31" ht="19.95" customHeight="1"/>
    <row r="60" spans="27:31" ht="19.95" customHeight="1"/>
    <row r="64" spans="27:31">
      <c r="AA64" s="35" t="s">
        <v>208</v>
      </c>
      <c r="AB64" s="35" t="s">
        <v>209</v>
      </c>
      <c r="AC64" s="35" t="s">
        <v>210</v>
      </c>
      <c r="AD64" s="35" t="s">
        <v>211</v>
      </c>
      <c r="AE64" s="35" t="s">
        <v>212</v>
      </c>
    </row>
    <row r="65" spans="27:31" ht="16.8">
      <c r="AA65" s="36" vm="13">
        <f>CUBEVALUE("ThisWorkbookDataModel", "[Measures].[Total Employees]")</f>
        <v>500</v>
      </c>
      <c r="AB65" s="37" vm="12">
        <f>CUBEVALUE("ThisWorkbookDataModel", "[Measures].[Female Representation %]")</f>
        <v>0.41</v>
      </c>
      <c r="AC65" s="37" vm="11">
        <f>CUBEVALUE("ThisWorkbookDataModel", "[Measures].[Executive Female Share %]")</f>
        <v>0.14285714285714285</v>
      </c>
      <c r="AD65" s="37" vm="10">
        <f>CUBEVALUE("ThisWorkbookDataModel", "[Measures].[Female Promotion %]")</f>
        <v>0.35294117647058826</v>
      </c>
      <c r="AE65" s="37" vm="9">
        <f>CUBEVALUE("ThisWorkbookDataModel", "[Measures].[Turnover Rate %]")</f>
        <v>9.4E-2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CA501-7DEB-4E08-A051-14412B0F8536}">
  <sheetPr codeName="Sheet4"/>
  <dimension ref="C3:H11"/>
  <sheetViews>
    <sheetView showGridLines="0" workbookViewId="0">
      <selection activeCell="C3" sqref="C3:H11"/>
    </sheetView>
  </sheetViews>
  <sheetFormatPr defaultRowHeight="14.4"/>
  <cols>
    <col min="3" max="3" width="13.33203125" customWidth="1"/>
    <col min="4" max="4" width="11.33203125" customWidth="1"/>
    <col min="5" max="5" width="12.33203125" customWidth="1"/>
    <col min="6" max="6" width="11.33203125" customWidth="1"/>
    <col min="7" max="7" width="12.77734375" customWidth="1"/>
    <col min="8" max="8" width="11.33203125" customWidth="1"/>
  </cols>
  <sheetData>
    <row r="3" spans="3:8" ht="24" customHeight="1">
      <c r="C3" s="2"/>
      <c r="D3" s="1" t="s">
        <v>222</v>
      </c>
      <c r="E3" s="1" t="s">
        <v>221</v>
      </c>
      <c r="F3" s="1" t="s">
        <v>223</v>
      </c>
      <c r="G3" s="1" t="s">
        <v>224</v>
      </c>
      <c r="H3" s="1" t="s">
        <v>225</v>
      </c>
    </row>
    <row r="4" spans="3:8" ht="22.5" customHeight="1">
      <c r="C4" s="9" t="s">
        <v>213</v>
      </c>
      <c r="D4" s="3">
        <v>631</v>
      </c>
      <c r="E4" s="5">
        <v>0.81933438985736928</v>
      </c>
      <c r="F4" s="5">
        <v>0.8936170212765957</v>
      </c>
      <c r="G4" s="11">
        <v>65.330754352030951</v>
      </c>
      <c r="H4" s="7">
        <v>3.3713733075435202</v>
      </c>
    </row>
    <row r="5" spans="3:8" ht="22.5" customHeight="1">
      <c r="C5" s="10" t="s">
        <v>214</v>
      </c>
      <c r="D5" s="4">
        <v>633</v>
      </c>
      <c r="E5" s="6">
        <v>0.82622432859399686</v>
      </c>
      <c r="F5" s="6">
        <v>0.9005736137667304</v>
      </c>
      <c r="G5" s="12">
        <v>67.282982791587003</v>
      </c>
      <c r="H5" s="8">
        <v>3.4474187380497132</v>
      </c>
    </row>
    <row r="6" spans="3:8" ht="22.5" customHeight="1">
      <c r="C6" s="9" t="s">
        <v>215</v>
      </c>
      <c r="D6" s="3">
        <v>633</v>
      </c>
      <c r="E6" s="5">
        <v>0.79146919431279616</v>
      </c>
      <c r="F6" s="5">
        <v>0.9021956087824351</v>
      </c>
      <c r="G6" s="11">
        <v>66.267465069860279</v>
      </c>
      <c r="H6" s="7">
        <v>3.4051896207584829</v>
      </c>
    </row>
    <row r="7" spans="3:8" ht="22.5" customHeight="1">
      <c r="C7" s="10" t="s">
        <v>216</v>
      </c>
      <c r="D7" s="4">
        <v>624</v>
      </c>
      <c r="E7" s="6">
        <v>0.80448717948717952</v>
      </c>
      <c r="F7" s="6">
        <v>0.90637450199203184</v>
      </c>
      <c r="G7" s="12">
        <v>68.444223107569726</v>
      </c>
      <c r="H7" s="8">
        <v>3.404382470119522</v>
      </c>
    </row>
    <row r="8" spans="3:8" ht="22.5" customHeight="1">
      <c r="C8" s="9" t="s">
        <v>217</v>
      </c>
      <c r="D8" s="3">
        <v>666</v>
      </c>
      <c r="E8" s="5">
        <v>0.80480480480480476</v>
      </c>
      <c r="F8" s="5">
        <v>0.90485074626865669</v>
      </c>
      <c r="G8" s="11">
        <v>66.343283582089555</v>
      </c>
      <c r="H8" s="7">
        <v>3.3936567164179103</v>
      </c>
    </row>
    <row r="9" spans="3:8" ht="22.5" customHeight="1">
      <c r="C9" s="10" t="s">
        <v>218</v>
      </c>
      <c r="D9" s="4">
        <v>593</v>
      </c>
      <c r="E9" s="6">
        <v>0.81618887015177066</v>
      </c>
      <c r="F9" s="6">
        <v>0.90082644628099173</v>
      </c>
      <c r="G9" s="12">
        <v>70.987603305785129</v>
      </c>
      <c r="H9" s="8">
        <v>3.330578512396694</v>
      </c>
    </row>
    <row r="10" spans="3:8" ht="22.5" customHeight="1">
      <c r="C10" s="9" t="s">
        <v>219</v>
      </c>
      <c r="D10" s="3">
        <v>638</v>
      </c>
      <c r="E10" s="5">
        <v>0.80564263322884011</v>
      </c>
      <c r="F10" s="5">
        <v>0.89688715953307396</v>
      </c>
      <c r="G10" s="11">
        <v>69.488326848249031</v>
      </c>
      <c r="H10" s="7">
        <v>3.4708171206225682</v>
      </c>
    </row>
    <row r="11" spans="3:8" ht="22.5" customHeight="1">
      <c r="C11" s="10" t="s">
        <v>220</v>
      </c>
      <c r="D11" s="4">
        <v>582</v>
      </c>
      <c r="E11" s="6">
        <v>0.81958762886597936</v>
      </c>
      <c r="F11" s="6">
        <v>0.88888888888888884</v>
      </c>
      <c r="G11" s="12">
        <v>66.184486373165612</v>
      </c>
      <c r="H11" s="8">
        <v>3.40041928721174</v>
      </c>
    </row>
  </sheetData>
  <conditionalFormatting pivot="1" sqref="E4:E11">
    <cfRule type="cellIs" dxfId="147" priority="16" stopIfTrue="1" operator="lessThan">
      <formula>0.8</formula>
    </cfRule>
  </conditionalFormatting>
  <conditionalFormatting pivot="1" sqref="E4:E11">
    <cfRule type="cellIs" dxfId="146" priority="17" stopIfTrue="1" operator="greaterThanOrEqual">
      <formula>0.825</formula>
    </cfRule>
  </conditionalFormatting>
  <conditionalFormatting pivot="1" sqref="G4:G11">
    <cfRule type="cellIs" dxfId="145" priority="18" stopIfTrue="1" operator="greaterThan">
      <formula>70</formula>
    </cfRule>
  </conditionalFormatting>
  <conditionalFormatting pivot="1" sqref="G4:G11">
    <cfRule type="cellIs" dxfId="144" priority="19" stopIfTrue="1" operator="lessThanOrEqual">
      <formula>66</formula>
    </cfRule>
  </conditionalFormatting>
  <conditionalFormatting pivot="1" sqref="H4:H11">
    <cfRule type="cellIs" dxfId="143" priority="20" stopIfTrue="1" operator="greaterThanOrEqual">
      <formula>3.45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32.xml>�� 
</file>

<file path=customXml/itemProps1.xml><?xml version="1.0" encoding="utf-8"?>
<ds:datastoreItem xmlns:ds="http://schemas.openxmlformats.org/officeDocument/2006/customXml" ds:itemID="{13EC4D08-2820-4B85-BF1C-D5E08627342F}">
  <ds:schemaRefs/>
</ds:datastoreItem>
</file>

<file path=customXml/itemProps2.xml><?xml version="1.0" encoding="utf-8"?>
<ds:datastoreItem xmlns:ds="http://schemas.openxmlformats.org/officeDocument/2006/customXml" ds:itemID="{3DA1388D-3293-4198-AFF1-58CBE0ED7861}">
  <ds:schemaRefs/>
</ds:datastoreItem>
</file>

<file path=customXml/itemProps3.xml><?xml version="1.0" encoding="utf-8"?>
<ds:datastoreItem xmlns:ds="http://schemas.openxmlformats.org/officeDocument/2006/customXml" ds:itemID="{C35602CA-FBEF-472D-A5A8-54B0705F479C}">
  <ds:schemaRefs/>
</ds:datastoreItem>
</file>

<file path=customXml/itemProps4.xml><?xml version="1.0" encoding="utf-8"?>
<ds:datastoreItem xmlns:ds="http://schemas.openxmlformats.org/officeDocument/2006/customXml" ds:itemID="{AC49E672-0223-4153-8B24-672458A2B375}">
  <ds:schemaRefs/>
</ds:datastoreItem>
</file>

<file path=customXml/itemProps5.xml><?xml version="1.0" encoding="utf-8"?>
<ds:datastoreItem xmlns:ds="http://schemas.openxmlformats.org/officeDocument/2006/customXml" ds:itemID="{CBCDFE4C-E974-4306-BCF8-01B3CA95CD25}">
  <ds:schemaRefs/>
</ds:datastoreItem>
</file>

<file path=customXml/itemProps6.xml><?xml version="1.0" encoding="utf-8"?>
<ds:datastoreItem xmlns:ds="http://schemas.openxmlformats.org/officeDocument/2006/customXml" ds:itemID="{6AA67E15-B6FF-46C9-8339-53A31FF4BA2A}">
  <ds:schemaRefs/>
</ds:datastoreItem>
</file>

<file path=customXml/itemProps7.xml><?xml version="1.0" encoding="utf-8"?>
<ds:datastoreItem xmlns:ds="http://schemas.openxmlformats.org/officeDocument/2006/customXml" ds:itemID="{687D5F8B-0835-41E3-8BF5-307E7970A465}">
  <ds:schemaRefs/>
</ds:datastoreItem>
</file>

<file path=customXml/itemProps8.xml><?xml version="1.0" encoding="utf-8"?>
<ds:datastoreItem xmlns:ds="http://schemas.openxmlformats.org/officeDocument/2006/customXml" ds:itemID="{E21E0487-4CBF-4363-A872-0238428F0B96}">
  <ds:schemaRefs/>
</ds:datastoreItem>
</file>

<file path=customXml/itemProps9.xml><?xml version="1.0" encoding="utf-8"?>
<ds:datastoreItem xmlns:ds="http://schemas.openxmlformats.org/officeDocument/2006/customXml" ds:itemID="{951E7DFF-F730-4D02-87B5-3BA42519DA70}">
  <ds:schemaRefs/>
</ds:datastoreItem>
</file>

<file path=customXml/itemProps10.xml><?xml version="1.0" encoding="utf-8"?>
<ds:datastoreItem xmlns:ds="http://schemas.openxmlformats.org/officeDocument/2006/customXml" ds:itemID="{5CAC7263-3047-4AFB-AFD4-FB916609959B}">
  <ds:schemaRefs/>
</ds:datastoreItem>
</file>

<file path=customXml/itemProps11.xml><?xml version="1.0" encoding="utf-8"?>
<ds:datastoreItem xmlns:ds="http://schemas.openxmlformats.org/officeDocument/2006/customXml" ds:itemID="{CDCFE401-E489-491C-B451-ED7F7819294F}">
  <ds:schemaRefs/>
</ds:datastoreItem>
</file>

<file path=customXml/itemProps12.xml><?xml version="1.0" encoding="utf-8"?>
<ds:datastoreItem xmlns:ds="http://schemas.openxmlformats.org/officeDocument/2006/customXml" ds:itemID="{FBB53839-D766-438F-A8C8-9678FB09584F}">
  <ds:schemaRefs/>
</ds:datastoreItem>
</file>

<file path=customXml/itemProps13.xml><?xml version="1.0" encoding="utf-8"?>
<ds:datastoreItem xmlns:ds="http://schemas.openxmlformats.org/officeDocument/2006/customXml" ds:itemID="{83642683-E218-40C0-B063-D95385EDE6B4}">
  <ds:schemaRefs/>
</ds:datastoreItem>
</file>

<file path=customXml/itemProps14.xml><?xml version="1.0" encoding="utf-8"?>
<ds:datastoreItem xmlns:ds="http://schemas.openxmlformats.org/officeDocument/2006/customXml" ds:itemID="{3FC85839-EF59-4129-9AD2-4E0D9C64D3FD}">
  <ds:schemaRefs/>
</ds:datastoreItem>
</file>

<file path=customXml/itemProps15.xml><?xml version="1.0" encoding="utf-8"?>
<ds:datastoreItem xmlns:ds="http://schemas.openxmlformats.org/officeDocument/2006/customXml" ds:itemID="{E29C6610-9EE1-435A-848C-A5B73040FF4B}">
  <ds:schemaRefs/>
</ds:datastoreItem>
</file>

<file path=customXml/itemProps16.xml><?xml version="1.0" encoding="utf-8"?>
<ds:datastoreItem xmlns:ds="http://schemas.openxmlformats.org/officeDocument/2006/customXml" ds:itemID="{291034EE-AA25-4CD0-B181-E2704B3FF410}">
  <ds:schemaRefs>
    <ds:schemaRef ds:uri="http://schemas.microsoft.com/DataMashup"/>
  </ds:schemaRefs>
</ds:datastoreItem>
</file>

<file path=customXml/itemProps17.xml><?xml version="1.0" encoding="utf-8"?>
<ds:datastoreItem xmlns:ds="http://schemas.openxmlformats.org/officeDocument/2006/customXml" ds:itemID="{6BF73E3F-6B3D-48E9-B072-B338150656BD}">
  <ds:schemaRefs/>
</ds:datastoreItem>
</file>

<file path=customXml/itemProps18.xml><?xml version="1.0" encoding="utf-8"?>
<ds:datastoreItem xmlns:ds="http://schemas.openxmlformats.org/officeDocument/2006/customXml" ds:itemID="{53B779B8-E26F-4AF8-8666-38A532E038AC}">
  <ds:schemaRefs/>
</ds:datastoreItem>
</file>

<file path=customXml/itemProps19.xml><?xml version="1.0" encoding="utf-8"?>
<ds:datastoreItem xmlns:ds="http://schemas.openxmlformats.org/officeDocument/2006/customXml" ds:itemID="{9A0F13E9-6EB8-4343-A172-FEB913E4DDE0}">
  <ds:schemaRefs/>
</ds:datastoreItem>
</file>

<file path=customXml/itemProps20.xml><?xml version="1.0" encoding="utf-8"?>
<ds:datastoreItem xmlns:ds="http://schemas.openxmlformats.org/officeDocument/2006/customXml" ds:itemID="{FA15CCA3-A765-4CF0-8C26-FF2290AA83AF}">
  <ds:schemaRefs/>
</ds:datastoreItem>
</file>

<file path=customXml/itemProps21.xml><?xml version="1.0" encoding="utf-8"?>
<ds:datastoreItem xmlns:ds="http://schemas.openxmlformats.org/officeDocument/2006/customXml" ds:itemID="{646294D7-21D5-4ECF-8C08-6C04428A38DC}">
  <ds:schemaRefs/>
</ds:datastoreItem>
</file>

<file path=customXml/itemProps22.xml><?xml version="1.0" encoding="utf-8"?>
<ds:datastoreItem xmlns:ds="http://schemas.openxmlformats.org/officeDocument/2006/customXml" ds:itemID="{3A814564-DC57-4B8C-A900-9422F1FDA085}">
  <ds:schemaRefs/>
</ds:datastoreItem>
</file>

<file path=customXml/itemProps23.xml><?xml version="1.0" encoding="utf-8"?>
<ds:datastoreItem xmlns:ds="http://schemas.openxmlformats.org/officeDocument/2006/customXml" ds:itemID="{56B5BF4E-BC92-49C7-9CF1-7267F0A018C5}">
  <ds:schemaRefs/>
</ds:datastoreItem>
</file>

<file path=customXml/itemProps24.xml><?xml version="1.0" encoding="utf-8"?>
<ds:datastoreItem xmlns:ds="http://schemas.openxmlformats.org/officeDocument/2006/customXml" ds:itemID="{4DDD8671-0868-482B-8BC5-DC4193D54037}">
  <ds:schemaRefs/>
</ds:datastoreItem>
</file>

<file path=customXml/itemProps25.xml><?xml version="1.0" encoding="utf-8"?>
<ds:datastoreItem xmlns:ds="http://schemas.openxmlformats.org/officeDocument/2006/customXml" ds:itemID="{4A03355A-E079-4206-887D-BBF349249DF1}">
  <ds:schemaRefs/>
</ds:datastoreItem>
</file>

<file path=customXml/itemProps26.xml><?xml version="1.0" encoding="utf-8"?>
<ds:datastoreItem xmlns:ds="http://schemas.openxmlformats.org/officeDocument/2006/customXml" ds:itemID="{B6D79AAA-4982-41F5-AAA0-65C70548F283}">
  <ds:schemaRefs/>
</ds:datastoreItem>
</file>

<file path=customXml/itemProps27.xml><?xml version="1.0" encoding="utf-8"?>
<ds:datastoreItem xmlns:ds="http://schemas.openxmlformats.org/officeDocument/2006/customXml" ds:itemID="{6AEFABD2-B27C-4FBE-8DFB-4958D6E612E2}">
  <ds:schemaRefs/>
</ds:datastoreItem>
</file>

<file path=customXml/itemProps28.xml><?xml version="1.0" encoding="utf-8"?>
<ds:datastoreItem xmlns:ds="http://schemas.openxmlformats.org/officeDocument/2006/customXml" ds:itemID="{4B3BD561-ECDC-4BEE-9C44-91F1F99A9372}">
  <ds:schemaRefs/>
</ds:datastoreItem>
</file>

<file path=customXml/itemProps29.xml><?xml version="1.0" encoding="utf-8"?>
<ds:datastoreItem xmlns:ds="http://schemas.openxmlformats.org/officeDocument/2006/customXml" ds:itemID="{D3B65D87-05E4-4653-B801-27D953FFC23D}">
  <ds:schemaRefs/>
</ds:datastoreItem>
</file>

<file path=customXml/itemProps30.xml><?xml version="1.0" encoding="utf-8"?>
<ds:datastoreItem xmlns:ds="http://schemas.openxmlformats.org/officeDocument/2006/customXml" ds:itemID="{2AEAE97A-B576-437C-BC28-18D82AF72648}">
  <ds:schemaRefs/>
</ds:datastoreItem>
</file>

<file path=customXml/itemProps31.xml><?xml version="1.0" encoding="utf-8"?>
<ds:datastoreItem xmlns:ds="http://schemas.openxmlformats.org/officeDocument/2006/customXml" ds:itemID="{EDDEFE9C-8149-4028-A71E-60C26A11F4AF}">
  <ds:schemaRefs/>
</ds:datastoreItem>
</file>

<file path=customXml/itemProps32.xml><?xml version="1.0" encoding="utf-8"?>
<ds:datastoreItem xmlns:ds="http://schemas.openxmlformats.org/officeDocument/2006/customXml" ds:itemID="{1F3BAE92-0037-4197-8E52-25C63A676FA9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00_Home_Portal</vt:lpstr>
      <vt:lpstr>01_Business_Domains</vt:lpstr>
      <vt:lpstr>02_Metadata_&amp;_KPI_Catalog</vt:lpstr>
      <vt:lpstr>03_CallCenter_Cockpit</vt:lpstr>
      <vt:lpstr>04_CustomerRetention_Cockpit</vt:lpstr>
      <vt:lpstr>05_DiversityInclusion_Cockpit</vt:lpstr>
      <vt:lpstr>Staging_Pivots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Sohila Khaled</dc:creator>
  <cp:lastModifiedBy>Sohila Khaled</cp:lastModifiedBy>
  <cp:lastPrinted>2026-10-02T19:23:34Z</cp:lastPrinted>
  <dcterms:created xsi:type="dcterms:W3CDTF">2026-10-01T16:49:08Z</dcterms:created>
  <dcterms:modified xsi:type="dcterms:W3CDTF">2026-10-03T16:10:24Z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wC_Dashboard_Theme">
    <vt:lpwstr>LIGHT</vt:lpwstr>
  </property>
</Properties>
</file>