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2A372F5C-67D2-4AC5-9E5C-AA862740FBDC}" xr6:coauthVersionLast="47" xr6:coauthVersionMax="47" xr10:uidLastSave="{00000000-0000-0000-0000-000000000000}"/>
  <bookViews>
    <workbookView xWindow="-108" yWindow="-108" windowWidth="23256" windowHeight="12456" xr2:uid="{B957AA41-0AAB-4C84-BFCA-68CC2E874E78}"/>
  </bookViews>
  <sheets>
    <sheet name="00_Home_Portal" sheetId="28" r:id="rId1"/>
    <sheet name="01_Business_Domains" sheetId="7" r:id="rId2"/>
    <sheet name="02_Metadata_&amp;_KPI_Catalog" sheetId="8" r:id="rId3"/>
    <sheet name="03_CallCenter_Cockpit" sheetId="24" r:id="rId4"/>
    <sheet name="04_CustomerRetention_Cockpit" sheetId="25" r:id="rId5"/>
    <sheet name="05_DiversityInclusion_Cockpit" sheetId="26" r:id="rId6"/>
    <sheet name="Staging_Pivots" sheetId="27" r:id="rId7"/>
  </sheets>
  <functionGroups builtInGroupCount="19"/>
  <calcPr calcId="191029"/>
  <pivotCaches>
    <pivotCache cacheId="0" r:id="rId8"/>
    <pivotCache cacheId="1" r:id="rId9"/>
  </pivotCaches>
  <extLst>
    <ext xmlns:x15="http://schemas.microsoft.com/office/spreadsheetml/2010/11/main" uri="{841E416B-1EF1-43b6-AB56-02D37102CBD5}">
      <x15:pivotCaches>
        <pivotCache cacheId="2" r:id="rId10"/>
        <pivotCache cacheId="3" r:id="rId11"/>
        <pivotCache cacheId="4" r:id="rId12"/>
      </x15:pivotCaches>
    </ext>
    <ext xmlns:x15="http://schemas.microsoft.com/office/spreadsheetml/2010/11/main" uri="{983426D0-5260-488c-9760-48F4B6AC55F4}">
      <x15:pivotTableReferences>
        <x15:pivotTableReference r:id="rId13"/>
        <x15:pivotTableReference r:id="rId14"/>
        <x15:pivotTableReference r:id="rId15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<sst xmlns="http://schemas.openxmlformats.org/spreadsheetml/2006/main" count="269" uniqueCount="226">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</sst>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6" formatCode="0.0%"/>
    <numFmt numFmtId="167" formatCode="0.0\ &quot;s&quot;"/>
  </numFmts>
  <fonts count="21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  <font>
      <b/>
      <sz val="8.5"/>
      <color rgb="FFFFFFFF"/>
      <name val="Segoe UI"/>
      <family val="2"/>
    </font>
    <font>
      <b/>
      <sz val="8.5"/>
      <color rgb="FF0F172A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0F172A"/>
        <bgColor indexed="64"/>
      </patternFill>
    </fill>
  </fills>
  <borders count="11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/>
      <right/>
      <top style="thin">
        <color rgb="FFF2F0F0"/>
      </top>
      <bottom style="thin">
        <color rgb="FFF2F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6" fillId="3" borderId="7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3" fontId="6" fillId="3" borderId="7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left" vertical="center" wrapText="1" indent="1"/>
    </xf>
    <xf numFmtId="0" fontId="15" fillId="3" borderId="7" xfId="0" applyFont="1" applyFill="1" applyBorder="1" applyAlignment="1">
      <alignment horizontal="center" vertical="center"/>
    </xf>
    <xf numFmtId="0" fontId="0" fillId="3" borderId="0" xfId="0" applyFill="1"/>
    <xf numFmtId="0" fontId="16" fillId="3" borderId="0" xfId="0" applyFont="1" applyFill="1"/>
    <xf numFmtId="3" fontId="17" fillId="3" borderId="0" xfId="0" applyNumberFormat="1" applyFont="1" applyFill="1"/>
    <xf numFmtId="10" fontId="17" fillId="3" borderId="0" xfId="0" applyNumberFormat="1" applyFont="1" applyFill="1"/>
    <xf numFmtId="164" fontId="17" fillId="3" borderId="0" xfId="0" applyNumberFormat="1" applyFont="1" applyFill="1"/>
    <xf numFmtId="2" fontId="17" fillId="3" borderId="0" xfId="0" applyNumberFormat="1" applyFont="1" applyFill="1"/>
    <xf numFmtId="165" fontId="17" fillId="3" borderId="0" xfId="0" applyNumberFormat="1" applyFont="1" applyFill="1"/>
    <xf numFmtId="0" fontId="19" fillId="4" borderId="10" xfId="0" applyFont="1" applyFill="1" applyBorder="1" applyAlignment="1">
      <alignment horizontal="center" vertical="center"/>
    </xf>
    <xf numFmtId="0" fontId="19" fillId="4" borderId="10" xfId="0" applyFont="1" applyFill="1" applyBorder="1" applyAlignment="1">
      <alignment horizontal="left" vertical="center"/>
    </xf>
    <xf numFmtId="3" fontId="18" fillId="2" borderId="10" xfId="0" applyNumberFormat="1" applyFont="1" applyFill="1" applyBorder="1" applyAlignment="1">
      <alignment horizontal="right" vertical="center"/>
    </xf>
    <xf numFmtId="3" fontId="18" fillId="3" borderId="10" xfId="0" applyNumberFormat="1" applyFont="1" applyFill="1" applyBorder="1" applyAlignment="1">
      <alignment horizontal="right" vertical="center"/>
    </xf>
    <xf numFmtId="166" fontId="18" fillId="2" borderId="10" xfId="0" applyNumberFormat="1" applyFont="1" applyFill="1" applyBorder="1" applyAlignment="1">
      <alignment horizontal="right" vertical="center"/>
    </xf>
    <xf numFmtId="166" fontId="18" fillId="3" borderId="10" xfId="0" applyNumberFormat="1" applyFont="1" applyFill="1" applyBorder="1" applyAlignment="1">
      <alignment horizontal="right" vertical="center"/>
    </xf>
    <xf numFmtId="2" fontId="18" fillId="2" borderId="10" xfId="0" applyNumberFormat="1" applyFont="1" applyFill="1" applyBorder="1" applyAlignment="1">
      <alignment horizontal="right" vertical="center"/>
    </xf>
    <xf numFmtId="2" fontId="18" fillId="3" borderId="10" xfId="0" applyNumberFormat="1" applyFont="1" applyFill="1" applyBorder="1" applyAlignment="1">
      <alignment horizontal="right" vertical="center"/>
    </xf>
    <xf numFmtId="0" fontId="20" fillId="2" borderId="10" xfId="0" applyFont="1" applyFill="1" applyBorder="1" applyAlignment="1">
      <alignment horizontal="left" vertical="center"/>
    </xf>
    <xf numFmtId="0" fontId="20" fillId="3" borderId="10" xfId="0" applyFont="1" applyFill="1" applyBorder="1" applyAlignment="1">
      <alignment horizontal="left" vertical="center"/>
    </xf>
    <xf numFmtId="167" fontId="18" fillId="2" borderId="10" xfId="0" applyNumberFormat="1" applyFont="1" applyFill="1" applyBorder="1" applyAlignment="1">
      <alignment horizontal="right" vertical="center"/>
    </xf>
    <xf numFmtId="167" fontId="18" fillId="3" borderId="10" xfId="0" applyNumberFormat="1" applyFont="1" applyFill="1" applyBorder="1" applyAlignment="1">
      <alignment horizontal="right" vertical="center"/>
    </xf>
    <xf numFmtId="0" fontId="4" fillId="3" borderId="0" xfId="1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 indent="1"/>
    </xf>
    <xf numFmtId="0" fontId="6" fillId="3" borderId="3" xfId="0" applyFont="1" applyFill="1" applyBorder="1" applyAlignment="1">
      <alignment horizontal="left" vertical="center" wrapText="1" indent="1"/>
    </xf>
    <xf numFmtId="0" fontId="7" fillId="3" borderId="5" xfId="0" applyFont="1" applyFill="1" applyBorder="1" applyAlignment="1">
      <alignment horizontal="left" vertical="center" indent="1"/>
    </xf>
    <xf numFmtId="0" fontId="8" fillId="3" borderId="8" xfId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3" fillId="3" borderId="9" xfId="0" applyFon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150">
    <dxf>
      <numFmt numFmtId="167" formatCode="0.0\ &quot;s&quot;"/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font>
        <color rgb="FF0F172A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166" formatCode="0.0%"/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font>
        <color rgb="FF1E293B"/>
      </font>
    </dxf>
    <dxf>
      <font>
        <color rgb="FF1E293B"/>
      </font>
    </dxf>
    <dxf>
      <alignment horizontal="center"/>
    </dxf>
    <dxf>
      <font>
        <b/>
      </font>
    </dxf>
    <dxf>
      <font>
        <color rgb="FFFFFFFF"/>
      </font>
    </dxf>
    <dxf>
      <fill>
        <patternFill>
          <bgColor rgb="FF0F172A"/>
        </patternFill>
      </fill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border>
        <horizontal style="thin">
          <color rgb="FFF2F0F0"/>
        </horizontal>
      </border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font>
        <b/>
      </font>
    </dxf>
    <dxf>
      <fill>
        <patternFill patternType="solid">
          <bgColor rgb="FFF8FAFC"/>
        </patternFill>
      </fill>
    </dxf>
    <dxf>
      <fill>
        <patternFill patternType="solid">
          <bgColor rgb="FFF8FAFC"/>
        </patternFill>
      </fill>
    </dxf>
    <dxf>
      <alignment horizontal="left"/>
    </dxf>
    <dxf>
      <font>
        <b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alignment horizontal="left"/>
    </dxf>
    <dxf>
      <alignment horizontal="center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bgColor rgb="FF0F172A"/>
        </patternFill>
      </fill>
    </dxf>
    <dxf>
      <fill>
        <patternFill patternType="solid">
          <bgColor rgb="FF0F172A"/>
        </patternFill>
      </fill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bottom style="thin">
          <color rgb="FFF2F0F0"/>
        </bottom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border>
        <top style="thin">
          <color rgb="FFF2F0F0"/>
        </top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/>
        <i val="0"/>
        <color rgb="FF854D0E"/>
      </font>
      <fill>
        <patternFill>
          <bgColor rgb="FFFEEF8A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F8FAFC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3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Table" Target="pivotTables/pivotTable2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800" b="1" i="0" u="none" strike="noStrike" kern="1200" baseline="0">
                  <a:solidFill>
                    <a:srgbClr val="0F172A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F172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800" b="1" i="0" u="none" strike="noStrike" kern="1200" baseline="0">
                    <a:solidFill>
                      <a:srgbClr val="0F172A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A580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rgbClr val="0F172A"/>
            </a:solidFill>
            <a:round/>
          </a:ln>
          <a:effectLst/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0F172A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5400" cap="rnd">
              <a:solidFill>
                <a:srgbClr val="0F172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0F172A"/>
                </a:solidFill>
                <a:prstDash val="solid"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E2E8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6350" cap="flat" cmpd="sng" algn="ctr">
              <a:solidFill>
                <a:srgbClr val="F1F5F9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646464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Calls Answered</c:v>
          </c:tx>
          <c:spPr>
            <a:solidFill>
              <a:srgbClr val="D0991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General</c:formatCode>
              <c:ptCount val="8"/>
              <c:pt idx="0">
                <c:v>517</c:v>
              </c:pt>
              <c:pt idx="1">
                <c:v>523</c:v>
              </c:pt>
              <c:pt idx="2">
                <c:v>501</c:v>
              </c:pt>
              <c:pt idx="3">
                <c:v>502</c:v>
              </c:pt>
              <c:pt idx="4">
                <c:v>536</c:v>
              </c:pt>
              <c:pt idx="5">
                <c:v>484</c:v>
              </c:pt>
              <c:pt idx="6">
                <c:v>514</c:v>
              </c:pt>
              <c:pt idx="7">
                <c:v>477</c:v>
              </c:pt>
            </c:numLit>
          </c:val>
          <c:extLst>
            <c:ext xmlns:c16="http://schemas.microsoft.com/office/drawing/2014/chart" uri="{C3380CC4-5D6E-409C-BE32-E72D297353CC}">
              <c16:uniqueId val="{00000000-0C16-4161-ADEA-3D36CA40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5613416"/>
        <c:axId val="645609896"/>
      </c:barChart>
      <c:lineChart>
        <c:grouping val="standard"/>
        <c:varyColors val="0"/>
        <c:ser>
          <c:idx val="1"/>
          <c:order val="1"/>
          <c:tx>
            <c:v>Avg CSAT</c:v>
          </c:tx>
          <c:spPr>
            <a:ln w="28575">
              <a:solidFill>
                <a:srgbClr val="0F272A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0F272A"/>
                </a:solidFill>
                <a:prstDash val="solid"/>
              </a:ln>
            </c:spPr>
          </c:marker>
          <c:val>
            <c:numLit>
              <c:formatCode>General</c:formatCode>
              <c:ptCount val="8"/>
              <c:pt idx="0">
                <c:v>3.44</c:v>
              </c:pt>
              <c:pt idx="1">
                <c:v>3.46</c:v>
              </c:pt>
              <c:pt idx="2">
                <c:v>3.41</c:v>
              </c:pt>
              <c:pt idx="3">
                <c:v>3.4</c:v>
              </c:pt>
              <c:pt idx="4">
                <c:v>3.39</c:v>
              </c:pt>
              <c:pt idx="5">
                <c:v>3.33</c:v>
              </c:pt>
              <c:pt idx="6">
                <c:v>3.47</c:v>
              </c:pt>
              <c:pt idx="7">
                <c:v>3.4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0C16-4161-ADEA-3D36CA405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15528"/>
        <c:axId val="645616584"/>
      </c:lineChart>
      <c:catAx>
        <c:axId val="64561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0E0E0"/>
            </a:solidFill>
          </a:ln>
        </c:spPr>
        <c:txPr>
          <a:bodyPr/>
          <a:lstStyle/>
          <a:p>
            <a:pPr>
              <a:defRPr sz="750">
                <a:solidFill>
                  <a:srgbClr val="6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09896"/>
        <c:crosses val="autoZero"/>
        <c:auto val="1"/>
        <c:lblAlgn val="ctr"/>
        <c:lblOffset val="100"/>
        <c:noMultiLvlLbl val="0"/>
      </c:catAx>
      <c:valAx>
        <c:axId val="645609896"/>
        <c:scaling>
          <c:orientation val="minMax"/>
        </c:scaling>
        <c:delete val="0"/>
        <c:axPos val="l"/>
        <c:majorGridlines>
          <c:spPr>
            <a:ln w="6350">
              <a:solidFill>
                <a:srgbClr val="F9F9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0E0E0"/>
            </a:solidFill>
          </a:ln>
        </c:spPr>
        <c:txPr>
          <a:bodyPr/>
          <a:lstStyle/>
          <a:p>
            <a:pPr>
              <a:defRPr sz="750">
                <a:solidFill>
                  <a:srgbClr val="6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13416"/>
        <c:crosses val="autoZero"/>
        <c:crossBetween val="between"/>
      </c:valAx>
      <c:valAx>
        <c:axId val="645616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0E0E0"/>
            </a:solidFill>
          </a:ln>
        </c:spPr>
        <c:txPr>
          <a:bodyPr/>
          <a:lstStyle/>
          <a:p>
            <a:pPr>
              <a:defRPr sz="750">
                <a:solidFill>
                  <a:srgbClr val="6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645615528"/>
        <c:crosses val="max"/>
        <c:crossBetween val="between"/>
      </c:valAx>
      <c:catAx>
        <c:axId val="645615528"/>
        <c:scaling>
          <c:orientation val="minMax"/>
        </c:scaling>
        <c:delete val="1"/>
        <c:axPos val="b"/>
        <c:majorTickMark val="out"/>
        <c:minorTickMark val="none"/>
        <c:tickLblPos val="nextTo"/>
        <c:crossAx val="645616584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B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Customers</c:v>
          </c:tx>
          <c:spPr>
            <a:solidFill>
              <a:srgbClr val="94A3B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3"/>
              <c:pt idx="0">
                <c:v>Month-to-month</c:v>
              </c:pt>
              <c:pt idx="1">
                <c:v>One year</c:v>
              </c:pt>
              <c:pt idx="2">
                <c:v>Two year</c:v>
              </c:pt>
            </c:strLit>
          </c:cat>
          <c:val>
            <c:numLit>
              <c:formatCode>General</c:formatCode>
              <c:ptCount val="3"/>
              <c:pt idx="0">
                <c:v>3875</c:v>
              </c:pt>
              <c:pt idx="1">
                <c:v>1473</c:v>
              </c:pt>
              <c:pt idx="2">
                <c:v>1695</c:v>
              </c:pt>
            </c:numLit>
          </c:val>
          <c:extLst>
            <c:ext xmlns:c16="http://schemas.microsoft.com/office/drawing/2014/chart" uri="{C3380CC4-5D6E-409C-BE32-E72D297353CC}">
              <c16:uniqueId val="{00000001-8A31-4076-89A0-30554228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54224"/>
        <c:axId val="562551408"/>
      </c:barChart>
      <c:lineChart>
        <c:grouping val="standard"/>
        <c:varyColors val="0"/>
        <c:ser>
          <c:idx val="1"/>
          <c:order val="1"/>
          <c:tx>
            <c:v>Churn Rate %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DC2626"/>
                </a:solidFill>
                <a:prstDash val="solid"/>
              </a:ln>
            </c:spPr>
          </c:marker>
          <c:val>
            <c:numLit>
              <c:formatCode>General</c:formatCode>
              <c:ptCount val="3"/>
              <c:pt idx="0">
                <c:v>0.42699999999999999</c:v>
              </c:pt>
              <c:pt idx="1">
                <c:v>0.113</c:v>
              </c:pt>
              <c:pt idx="2">
                <c:v>2.8000000000000001E-2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8A31-4076-89A0-30554228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59152"/>
        <c:axId val="562558096"/>
      </c:lineChart>
      <c:catAx>
        <c:axId val="56255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51408"/>
        <c:crosses val="autoZero"/>
        <c:auto val="1"/>
        <c:lblAlgn val="ctr"/>
        <c:lblOffset val="100"/>
        <c:noMultiLvlLbl val="0"/>
      </c:catAx>
      <c:valAx>
        <c:axId val="562551408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54224"/>
        <c:crosses val="autoZero"/>
        <c:crossBetween val="between"/>
      </c:valAx>
      <c:valAx>
        <c:axId val="5625580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59152"/>
        <c:crosses val="max"/>
        <c:crossBetween val="between"/>
      </c:valAx>
      <c:catAx>
        <c:axId val="562559152"/>
        <c:scaling>
          <c:orientation val="minMax"/>
        </c:scaling>
        <c:delete val="1"/>
        <c:axPos val="b"/>
        <c:majorTickMark val="out"/>
        <c:minorTickMark val="none"/>
        <c:tickLblPos val="nextTo"/>
        <c:crossAx val="562558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Churn Rate %</c:v>
          </c:tx>
          <c:spPr>
            <a:ln w="25400">
              <a:solidFill>
                <a:srgbClr val="EA580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EA580C"/>
                </a:solidFill>
                <a:prstDash val="solid"/>
              </a:ln>
            </c:spPr>
          </c:marker>
          <c:cat>
            <c:strLit>
              <c:ptCount val="4"/>
              <c:pt idx="0">
                <c:v>0 - 12 Mos</c:v>
              </c:pt>
              <c:pt idx="1">
                <c:v>13 - 24 Mos</c:v>
              </c:pt>
              <c:pt idx="2">
                <c:v>25 - 48 Mos</c:v>
              </c:pt>
              <c:pt idx="3">
                <c:v>49 - 72 Mos</c:v>
              </c:pt>
            </c:strLit>
          </c:cat>
          <c:val>
            <c:numLit>
              <c:formatCode>General</c:formatCode>
              <c:ptCount val="4"/>
              <c:pt idx="0">
                <c:v>0.47699999999999998</c:v>
              </c:pt>
              <c:pt idx="1">
                <c:v>0.28699999999999998</c:v>
              </c:pt>
              <c:pt idx="2">
                <c:v>0.19800000000000001</c:v>
              </c:pt>
              <c:pt idx="3">
                <c:v>9.5000000000000001E-2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784B-437F-B890-56E8D67F4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60912"/>
        <c:axId val="562558448"/>
      </c:lineChart>
      <c:catAx>
        <c:axId val="56256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58448"/>
        <c:crosses val="autoZero"/>
        <c:auto val="1"/>
        <c:lblAlgn val="ctr"/>
        <c:lblOffset val="100"/>
        <c:noMultiLvlLbl val="0"/>
      </c:catAx>
      <c:valAx>
        <c:axId val="562558448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60912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Churn Rate %</c:v>
          </c:tx>
          <c:spPr>
            <a:solidFill>
              <a:srgbClr val="2563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4"/>
              <c:pt idx="0">
                <c:v>Electronic check</c:v>
              </c:pt>
              <c:pt idx="1">
                <c:v>Mailed check</c:v>
              </c:pt>
              <c:pt idx="2">
                <c:v>Bank transfer</c:v>
              </c:pt>
              <c:pt idx="3">
                <c:v>Credit card</c:v>
              </c:pt>
            </c:strLit>
          </c:cat>
          <c:val>
            <c:numLit>
              <c:formatCode>General</c:formatCode>
              <c:ptCount val="4"/>
              <c:pt idx="0">
                <c:v>0.45300000000000001</c:v>
              </c:pt>
              <c:pt idx="1">
                <c:v>0.191</c:v>
              </c:pt>
              <c:pt idx="2">
                <c:v>0.16700000000000001</c:v>
              </c:pt>
              <c:pt idx="3">
                <c:v>0.152</c:v>
              </c:pt>
            </c:numLit>
          </c:val>
          <c:extLst>
            <c:ext xmlns:c16="http://schemas.microsoft.com/office/drawing/2014/chart" uri="{C3380CC4-5D6E-409C-BE32-E72D297353CC}">
              <c16:uniqueId val="{00000001-55D8-444E-9486-F9BF9CF8C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4390056"/>
        <c:axId val="754385480"/>
      </c:barChart>
      <c:catAx>
        <c:axId val="754390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85480"/>
        <c:crosses val="autoZero"/>
        <c:auto val="1"/>
        <c:lblAlgn val="ctr"/>
        <c:lblOffset val="100"/>
        <c:noMultiLvlLbl val="0"/>
      </c:catAx>
      <c:valAx>
        <c:axId val="754385480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0056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Customers</c:v>
          </c:tx>
          <c:spPr>
            <a:solidFill>
              <a:srgbClr val="64748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3"/>
              <c:pt idx="0">
                <c:v>Fiber optic</c:v>
              </c:pt>
              <c:pt idx="1">
                <c:v>DSL</c:v>
              </c:pt>
              <c:pt idx="2">
                <c:v>No Internet</c:v>
              </c:pt>
            </c:strLit>
          </c:cat>
          <c:val>
            <c:numLit>
              <c:formatCode>General</c:formatCode>
              <c:ptCount val="3"/>
              <c:pt idx="0">
                <c:v>3096</c:v>
              </c:pt>
              <c:pt idx="1">
                <c:v>2421</c:v>
              </c:pt>
              <c:pt idx="2">
                <c:v>1526</c:v>
              </c:pt>
            </c:numLit>
          </c:val>
          <c:extLst>
            <c:ext xmlns:c16="http://schemas.microsoft.com/office/drawing/2014/chart" uri="{C3380CC4-5D6E-409C-BE32-E72D297353CC}">
              <c16:uniqueId val="{00000001-AB96-4768-A293-B5949532B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4372808"/>
        <c:axId val="754386536"/>
      </c:barChart>
      <c:lineChart>
        <c:grouping val="standard"/>
        <c:varyColors val="0"/>
        <c:ser>
          <c:idx val="1"/>
          <c:order val="1"/>
          <c:tx>
            <c:v>Churn Rate %</c:v>
          </c:tx>
          <c:spPr>
            <a:ln w="28575">
              <a:solidFill>
                <a:srgbClr val="EA580C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EA580C"/>
                </a:solidFill>
                <a:prstDash val="solid"/>
              </a:ln>
            </c:spPr>
          </c:marker>
          <c:val>
            <c:numLit>
              <c:formatCode>General</c:formatCode>
              <c:ptCount val="3"/>
              <c:pt idx="0">
                <c:v>0.41899999999999998</c:v>
              </c:pt>
              <c:pt idx="1">
                <c:v>0.19</c:v>
              </c:pt>
              <c:pt idx="2">
                <c:v>7.3999999999999996E-2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AB96-4768-A293-B5949532B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394632"/>
        <c:axId val="754392872"/>
      </c:lineChart>
      <c:catAx>
        <c:axId val="754372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86536"/>
        <c:crosses val="autoZero"/>
        <c:auto val="1"/>
        <c:lblAlgn val="ctr"/>
        <c:lblOffset val="100"/>
        <c:noMultiLvlLbl val="0"/>
      </c:catAx>
      <c:valAx>
        <c:axId val="754386536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72808"/>
        <c:crosses val="autoZero"/>
        <c:crossBetween val="between"/>
      </c:valAx>
      <c:valAx>
        <c:axId val="754392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4632"/>
        <c:crosses val="max"/>
        <c:crossBetween val="between"/>
      </c:valAx>
      <c:catAx>
        <c:axId val="754394632"/>
        <c:scaling>
          <c:orientation val="minMax"/>
        </c:scaling>
        <c:delete val="1"/>
        <c:axPos val="b"/>
        <c:majorTickMark val="out"/>
        <c:minorTickMark val="none"/>
        <c:tickLblPos val="nextTo"/>
        <c:crossAx val="754392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Female %</c:v>
          </c:tx>
          <c:spPr>
            <a:solidFill>
              <a:srgbClr val="BE18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Level 6: Assoc</c:v>
              </c:pt>
              <c:pt idx="1">
                <c:v>Level 5: Sr Assoc</c:v>
              </c:pt>
              <c:pt idx="2">
                <c:v>Level 4: Mgr</c:v>
              </c:pt>
              <c:pt idx="3">
                <c:v>Level 3: Sr Mgr</c:v>
              </c:pt>
              <c:pt idx="4">
                <c:v>Level 2: Dir</c:v>
              </c:pt>
              <c:pt idx="5">
                <c:v>Level 1: Exec</c:v>
              </c:pt>
            </c:strLit>
          </c:cat>
          <c:val>
            <c:numLit>
              <c:formatCode>General</c:formatCode>
              <c:ptCount val="6"/>
              <c:pt idx="0">
                <c:v>0.51800000000000002</c:v>
              </c:pt>
              <c:pt idx="1">
                <c:v>0.435</c:v>
              </c:pt>
              <c:pt idx="2">
                <c:v>0.34300000000000003</c:v>
              </c:pt>
              <c:pt idx="3">
                <c:v>0.3</c:v>
              </c:pt>
              <c:pt idx="4">
                <c:v>0.28599999999999998</c:v>
              </c:pt>
              <c:pt idx="5">
                <c:v>0.2</c:v>
              </c:pt>
            </c:numLit>
          </c:val>
          <c:extLst>
            <c:ext xmlns:c16="http://schemas.microsoft.com/office/drawing/2014/chart" uri="{C3380CC4-5D6E-409C-BE32-E72D297353CC}">
              <c16:uniqueId val="{00000000-B524-49DA-AFBB-67AD9995410C}"/>
            </c:ext>
          </c:extLst>
        </c:ser>
        <c:ser>
          <c:idx val="1"/>
          <c:order val="1"/>
          <c:tx>
            <c:v>Male %</c:v>
          </c:tx>
          <c:spPr>
            <a:solidFill>
              <a:srgbClr val="1E293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6"/>
              <c:pt idx="0">
                <c:v>0.48199999999999998</c:v>
              </c:pt>
              <c:pt idx="1">
                <c:v>0.56499999999999995</c:v>
              </c:pt>
              <c:pt idx="2">
                <c:v>0.65700000000000003</c:v>
              </c:pt>
              <c:pt idx="3">
                <c:v>0.7</c:v>
              </c:pt>
              <c:pt idx="4">
                <c:v>0.71399999999999997</c:v>
              </c:pt>
              <c:pt idx="5">
                <c:v>0.8</c:v>
              </c:pt>
            </c:numLit>
          </c:val>
          <c:extLst>
            <c:ext xmlns:c16="http://schemas.microsoft.com/office/drawing/2014/chart" uri="{C3380CC4-5D6E-409C-BE32-E72D297353CC}">
              <c16:uniqueId val="{00000001-B524-49DA-AFBB-67AD99954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4392520"/>
        <c:axId val="754394984"/>
      </c:barChart>
      <c:catAx>
        <c:axId val="754392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4984"/>
        <c:crosses val="autoZero"/>
        <c:auto val="1"/>
        <c:lblAlgn val="ctr"/>
        <c:lblOffset val="100"/>
        <c:noMultiLvlLbl val="0"/>
      </c:catAx>
      <c:valAx>
        <c:axId val="754394984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252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Female Representation %</c:v>
          </c:tx>
          <c:spPr>
            <a:solidFill>
              <a:srgbClr val="EA580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HR</c:v>
              </c:pt>
              <c:pt idx="1">
                <c:v>Operations</c:v>
              </c:pt>
              <c:pt idx="2">
                <c:v>Sales &amp; Marketing</c:v>
              </c:pt>
              <c:pt idx="3">
                <c:v>Internal Services</c:v>
              </c:pt>
              <c:pt idx="4">
                <c:v>Finance</c:v>
              </c:pt>
              <c:pt idx="5">
                <c:v>Strategy</c:v>
              </c:pt>
            </c:strLit>
          </c:cat>
          <c:val>
            <c:numLit>
              <c:formatCode>General</c:formatCode>
              <c:ptCount val="6"/>
              <c:pt idx="0">
                <c:v>0.70599999999999996</c:v>
              </c:pt>
              <c:pt idx="1">
                <c:v>0.49299999999999999</c:v>
              </c:pt>
              <c:pt idx="2">
                <c:v>0.45</c:v>
              </c:pt>
              <c:pt idx="3">
                <c:v>0.432</c:v>
              </c:pt>
              <c:pt idx="4">
                <c:v>0.38500000000000001</c:v>
              </c:pt>
              <c:pt idx="5">
                <c:v>0.182</c:v>
              </c:pt>
            </c:numLit>
          </c:val>
          <c:extLst>
            <c:ext xmlns:c16="http://schemas.microsoft.com/office/drawing/2014/chart" uri="{C3380CC4-5D6E-409C-BE32-E72D297353CC}">
              <c16:uniqueId val="{00000000-2360-41E7-8CE5-76423AAB8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4396392"/>
        <c:axId val="754391816"/>
      </c:barChart>
      <c:catAx>
        <c:axId val="754396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1816"/>
        <c:crosses val="autoZero"/>
        <c:auto val="1"/>
        <c:lblAlgn val="ctr"/>
        <c:lblOffset val="100"/>
        <c:noMultiLvlLbl val="0"/>
      </c:catAx>
      <c:valAx>
        <c:axId val="754391816"/>
        <c:scaling>
          <c:orientation val="minMax"/>
        </c:scaling>
        <c:delete val="0"/>
        <c:axPos val="b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6392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Female Promo Rate %</c:v>
          </c:tx>
          <c:spPr>
            <a:solidFill>
              <a:srgbClr val="BE185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6"/>
              <c:pt idx="0">
                <c:v>Associate</c:v>
              </c:pt>
              <c:pt idx="1">
                <c:v>Sr Assoc</c:v>
              </c:pt>
              <c:pt idx="2">
                <c:v>Manager</c:v>
              </c:pt>
              <c:pt idx="3">
                <c:v>Sr Mgr</c:v>
              </c:pt>
              <c:pt idx="4">
                <c:v>Director</c:v>
              </c:pt>
              <c:pt idx="5">
                <c:v>Executive</c:v>
              </c:pt>
            </c:strLit>
          </c:cat>
          <c:val>
            <c:numLit>
              <c:formatCode>General</c:formatCode>
              <c:ptCount val="6"/>
              <c:pt idx="0">
                <c:v>0.125</c:v>
              </c:pt>
              <c:pt idx="1">
                <c:v>0.14199999999999999</c:v>
              </c:pt>
              <c:pt idx="2">
                <c:v>0.11799999999999999</c:v>
              </c:pt>
              <c:pt idx="3">
                <c:v>9.0999999999999998E-2</c:v>
              </c:pt>
              <c:pt idx="4">
                <c:v>0.105</c:v>
              </c:pt>
              <c:pt idx="5">
                <c:v>8.3000000000000004E-2</c:v>
              </c:pt>
            </c:numLit>
          </c:val>
          <c:extLst>
            <c:ext xmlns:c16="http://schemas.microsoft.com/office/drawing/2014/chart" uri="{C3380CC4-5D6E-409C-BE32-E72D297353CC}">
              <c16:uniqueId val="{00000000-1930-45E6-A191-306D9C0B118D}"/>
            </c:ext>
          </c:extLst>
        </c:ser>
        <c:ser>
          <c:idx val="1"/>
          <c:order val="1"/>
          <c:tx>
            <c:v>Male Promo Rate %</c:v>
          </c:tx>
          <c:spPr>
            <a:solidFill>
              <a:srgbClr val="0F172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Lit>
              <c:formatCode>General</c:formatCode>
              <c:ptCount val="6"/>
              <c:pt idx="0">
                <c:v>0.11799999999999999</c:v>
              </c:pt>
              <c:pt idx="1">
                <c:v>0.13500000000000001</c:v>
              </c:pt>
              <c:pt idx="2">
                <c:v>0.121</c:v>
              </c:pt>
              <c:pt idx="3">
                <c:v>0.13600000000000001</c:v>
              </c:pt>
              <c:pt idx="4">
                <c:v>0.122</c:v>
              </c:pt>
              <c:pt idx="5">
                <c:v>0.158</c:v>
              </c:pt>
            </c:numLit>
          </c:val>
          <c:extLst>
            <c:ext xmlns:c16="http://schemas.microsoft.com/office/drawing/2014/chart" uri="{C3380CC4-5D6E-409C-BE32-E72D297353CC}">
              <c16:uniqueId val="{00000001-1930-45E6-A191-306D9C0B1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66192"/>
        <c:axId val="562566544"/>
      </c:barChart>
      <c:catAx>
        <c:axId val="56256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66544"/>
        <c:crosses val="autoZero"/>
        <c:auto val="1"/>
        <c:lblAlgn val="ctr"/>
        <c:lblOffset val="100"/>
        <c:noMultiLvlLbl val="0"/>
      </c:catAx>
      <c:valAx>
        <c:axId val="562566544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562566192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Promotion Rate %</c:v>
          </c:tx>
          <c:spPr>
            <a:solidFill>
              <a:srgbClr val="16A34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Lit>
              <c:ptCount val="4"/>
              <c:pt idx="0">
                <c:v>Rating 1</c:v>
              </c:pt>
              <c:pt idx="1">
                <c:v>Rating 2</c:v>
              </c:pt>
              <c:pt idx="2">
                <c:v>Rating 3</c:v>
              </c:pt>
              <c:pt idx="3">
                <c:v>Rating 4</c:v>
              </c:pt>
            </c:strLit>
          </c:cat>
          <c:val>
            <c:numLit>
              <c:formatCode>General</c:formatCode>
              <c:ptCount val="4"/>
              <c:pt idx="0">
                <c:v>2.1000000000000001E-2</c:v>
              </c:pt>
              <c:pt idx="1">
                <c:v>8.4000000000000005E-2</c:v>
              </c:pt>
              <c:pt idx="2">
                <c:v>0.16500000000000001</c:v>
              </c:pt>
              <c:pt idx="3">
                <c:v>0.28899999999999998</c:v>
              </c:pt>
            </c:numLit>
          </c:val>
          <c:extLst>
            <c:ext xmlns:c16="http://schemas.microsoft.com/office/drawing/2014/chart" uri="{C3380CC4-5D6E-409C-BE32-E72D297353CC}">
              <c16:uniqueId val="{00000000-5BD6-4F64-8838-44124FAA5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4399560"/>
        <c:axId val="754396744"/>
      </c:barChart>
      <c:lineChart>
        <c:grouping val="standard"/>
        <c:varyColors val="0"/>
        <c:ser>
          <c:idx val="1"/>
          <c:order val="1"/>
          <c:tx>
            <c:v>Turnover Rate %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DC2626"/>
                </a:solidFill>
                <a:prstDash val="solid"/>
              </a:ln>
            </c:spPr>
          </c:marker>
          <c:val>
            <c:numLit>
              <c:formatCode>General</c:formatCode>
              <c:ptCount val="4"/>
              <c:pt idx="0">
                <c:v>0.32</c:v>
              </c:pt>
              <c:pt idx="1">
                <c:v>0.14199999999999999</c:v>
              </c:pt>
              <c:pt idx="2">
                <c:v>8.1000000000000003E-2</c:v>
              </c:pt>
              <c:pt idx="3">
                <c:v>4.4999999999999998E-2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5BD6-4F64-8838-44124FAA5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400616"/>
        <c:axId val="754398504"/>
      </c:lineChart>
      <c:catAx>
        <c:axId val="75439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6744"/>
        <c:crosses val="autoZero"/>
        <c:auto val="1"/>
        <c:lblAlgn val="ctr"/>
        <c:lblOffset val="100"/>
        <c:noMultiLvlLbl val="0"/>
      </c:catAx>
      <c:valAx>
        <c:axId val="754396744"/>
        <c:scaling>
          <c:orientation val="minMax"/>
        </c:scaling>
        <c:delete val="0"/>
        <c:axPos val="l"/>
        <c:majorGridlines>
          <c:spPr>
            <a:ln w="6350">
              <a:solidFill>
                <a:srgbClr val="F1F5F9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399560"/>
        <c:crosses val="autoZero"/>
        <c:crossBetween val="between"/>
      </c:valAx>
      <c:valAx>
        <c:axId val="754398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rgbClr val="E2E8F0"/>
            </a:solidFill>
          </a:ln>
        </c:spPr>
        <c:txPr>
          <a:bodyPr/>
          <a:lstStyle/>
          <a:p>
            <a:pPr>
              <a:defRPr sz="750">
                <a:solidFill>
                  <a:srgbClr val="6474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54400616"/>
        <c:crosses val="max"/>
        <c:crossBetween val="between"/>
      </c:valAx>
      <c:catAx>
        <c:axId val="754400616"/>
        <c:scaling>
          <c:orientation val="minMax"/>
        </c:scaling>
        <c:delete val="1"/>
        <c:axPos val="b"/>
        <c:majorTickMark val="out"/>
        <c:minorTickMark val="none"/>
        <c:tickLblPos val="nextTo"/>
        <c:crossAx val="754398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 sz="750">
              <a:solidFill>
                <a:srgbClr val="64748B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'04_CustomerRetention_Cockpit'!A1"/><Relationship Id="rId18" Type="http://schemas.openxmlformats.org/officeDocument/2006/relationships/hyperlink" Target="#'02_Metadata_&amp;_KPI_Catalog'!A1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1.svg"/><Relationship Id="rId17" Type="http://schemas.openxmlformats.org/officeDocument/2006/relationships/hyperlink" Target="#'01_Business_Domains'!A1"/><Relationship Id="rId2" Type="http://schemas.openxmlformats.org/officeDocument/2006/relationships/image" Target="../media/image2.png"/><Relationship Id="rId16" Type="http://schemas.openxmlformats.org/officeDocument/2006/relationships/hyperlink" Target="#'05_DiversityInclusion_Cockpit'!A1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svg"/><Relationship Id="rId15" Type="http://schemas.openxmlformats.org/officeDocument/2006/relationships/image" Target="../media/image13.svg"/><Relationship Id="rId10" Type="http://schemas.openxmlformats.org/officeDocument/2006/relationships/hyperlink" Target="#'03_CallCenter_Cockpit'!A1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hyperlink" Target="#'05_DiversityInclusion_Cockpit'!A1"/><Relationship Id="rId3" Type="http://schemas.openxmlformats.org/officeDocument/2006/relationships/image" Target="../media/image15.png"/><Relationship Id="rId7" Type="http://schemas.openxmlformats.org/officeDocument/2006/relationships/hyperlink" Target="#'03_CallCenter_Cockpit'!A1"/><Relationship Id="rId12" Type="http://schemas.openxmlformats.org/officeDocument/2006/relationships/image" Target="../media/image22.svg"/><Relationship Id="rId2" Type="http://schemas.openxmlformats.org/officeDocument/2006/relationships/hyperlink" Target="#'00_Home_Portal'!A1"/><Relationship Id="rId1" Type="http://schemas.openxmlformats.org/officeDocument/2006/relationships/image" Target="../media/image14.png"/><Relationship Id="rId6" Type="http://schemas.openxmlformats.org/officeDocument/2006/relationships/image" Target="../media/image18.svg"/><Relationship Id="rId11" Type="http://schemas.openxmlformats.org/officeDocument/2006/relationships/image" Target="../media/image21.png"/><Relationship Id="rId5" Type="http://schemas.openxmlformats.org/officeDocument/2006/relationships/image" Target="../media/image17.png"/><Relationship Id="rId10" Type="http://schemas.openxmlformats.org/officeDocument/2006/relationships/hyperlink" Target="#'04_CustomerRetention_Cockpit'!A1"/><Relationship Id="rId4" Type="http://schemas.openxmlformats.org/officeDocument/2006/relationships/image" Target="../media/image16.svg"/><Relationship Id="rId9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05_DiversityInclusion_Cockpit'!A1"/><Relationship Id="rId3" Type="http://schemas.openxmlformats.org/officeDocument/2006/relationships/image" Target="../media/image23.png"/><Relationship Id="rId7" Type="http://schemas.openxmlformats.org/officeDocument/2006/relationships/hyperlink" Target="#'04_CustomerRetention_Cockpit'!A1"/><Relationship Id="rId2" Type="http://schemas.openxmlformats.org/officeDocument/2006/relationships/hyperlink" Target="#'00_Home_Portal'!A1"/><Relationship Id="rId1" Type="http://schemas.openxmlformats.org/officeDocument/2006/relationships/image" Target="../media/image14.png"/><Relationship Id="rId6" Type="http://schemas.openxmlformats.org/officeDocument/2006/relationships/hyperlink" Target="#'03_CallCenter_Cockpit'!A1"/><Relationship Id="rId5" Type="http://schemas.openxmlformats.org/officeDocument/2006/relationships/hyperlink" Target="#'01_Business_Domains'!A1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chart" Target="../charts/chart2.xml"/><Relationship Id="rId18" Type="http://schemas.openxmlformats.org/officeDocument/2006/relationships/hyperlink" Target="#'00_Home_Portal'!A1"/><Relationship Id="rId26" Type="http://schemas.openxmlformats.org/officeDocument/2006/relationships/image" Target="../media/image40.svg"/><Relationship Id="rId3" Type="http://schemas.openxmlformats.org/officeDocument/2006/relationships/hyperlink" Target="#'02_Metadata_&amp;_KPI_Catalog'!A1"/><Relationship Id="rId21" Type="http://schemas.openxmlformats.org/officeDocument/2006/relationships/image" Target="../media/image17.png"/><Relationship Id="rId7" Type="http://schemas.openxmlformats.org/officeDocument/2006/relationships/image" Target="../media/image27.svg"/><Relationship Id="rId12" Type="http://schemas.openxmlformats.org/officeDocument/2006/relationships/chart" Target="../charts/chart1.xml"/><Relationship Id="rId17" Type="http://schemas.openxmlformats.org/officeDocument/2006/relationships/image" Target="../media/image34.emf"/><Relationship Id="rId25" Type="http://schemas.openxmlformats.org/officeDocument/2006/relationships/image" Target="../media/image39.png"/><Relationship Id="rId2" Type="http://schemas.openxmlformats.org/officeDocument/2006/relationships/hyperlink" Target="#'01_Business_Domains'!A1"/><Relationship Id="rId16" Type="http://schemas.openxmlformats.org/officeDocument/2006/relationships/image" Target="../media/image33.svg"/><Relationship Id="rId20" Type="http://schemas.openxmlformats.org/officeDocument/2006/relationships/image" Target="../media/image36.svg"/><Relationship Id="rId29" Type="http://schemas.openxmlformats.org/officeDocument/2006/relationships/image" Target="../media/image43.pn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24" Type="http://schemas.openxmlformats.org/officeDocument/2006/relationships/image" Target="../media/image38.svg"/><Relationship Id="rId5" Type="http://schemas.openxmlformats.org/officeDocument/2006/relationships/hyperlink" Target="#'05_DiversityInclusion_Cockpit'!A1"/><Relationship Id="rId15" Type="http://schemas.openxmlformats.org/officeDocument/2006/relationships/image" Target="../media/image32.png"/><Relationship Id="rId23" Type="http://schemas.openxmlformats.org/officeDocument/2006/relationships/image" Target="../media/image37.png"/><Relationship Id="rId28" Type="http://schemas.openxmlformats.org/officeDocument/2006/relationships/image" Target="../media/image42.svg"/><Relationship Id="rId10" Type="http://schemas.openxmlformats.org/officeDocument/2006/relationships/image" Target="../media/image30.png"/><Relationship Id="rId19" Type="http://schemas.openxmlformats.org/officeDocument/2006/relationships/image" Target="../media/image35.png"/><Relationship Id="rId31" Type="http://schemas.openxmlformats.org/officeDocument/2006/relationships/chart" Target="../charts/chart4.xml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29.svg"/><Relationship Id="rId14" Type="http://schemas.openxmlformats.org/officeDocument/2006/relationships/chart" Target="../charts/chart3.xml"/><Relationship Id="rId22" Type="http://schemas.openxmlformats.org/officeDocument/2006/relationships/image" Target="../media/image18.svg"/><Relationship Id="rId27" Type="http://schemas.openxmlformats.org/officeDocument/2006/relationships/image" Target="../media/image41.png"/><Relationship Id="rId30" Type="http://schemas.openxmlformats.org/officeDocument/2006/relationships/image" Target="../media/image4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5.png"/><Relationship Id="rId18" Type="http://schemas.openxmlformats.org/officeDocument/2006/relationships/image" Target="../media/image47.svg"/><Relationship Id="rId26" Type="http://schemas.openxmlformats.org/officeDocument/2006/relationships/chart" Target="../charts/chart6.xml"/><Relationship Id="rId3" Type="http://schemas.openxmlformats.org/officeDocument/2006/relationships/hyperlink" Target="#'02_Metadata_&amp;_KPI_Catalog'!A1"/><Relationship Id="rId21" Type="http://schemas.openxmlformats.org/officeDocument/2006/relationships/image" Target="../media/image48.png"/><Relationship Id="rId7" Type="http://schemas.openxmlformats.org/officeDocument/2006/relationships/image" Target="../media/image27.svg"/><Relationship Id="rId12" Type="http://schemas.openxmlformats.org/officeDocument/2006/relationships/hyperlink" Target="#'00_Home_Portal'!A1"/><Relationship Id="rId17" Type="http://schemas.openxmlformats.org/officeDocument/2006/relationships/image" Target="../media/image46.png"/><Relationship Id="rId25" Type="http://schemas.openxmlformats.org/officeDocument/2006/relationships/chart" Target="../charts/chart5.xml"/><Relationship Id="rId2" Type="http://schemas.openxmlformats.org/officeDocument/2006/relationships/hyperlink" Target="#'01_Business_Domains'!A1"/><Relationship Id="rId16" Type="http://schemas.openxmlformats.org/officeDocument/2006/relationships/image" Target="../media/image20.svg"/><Relationship Id="rId20" Type="http://schemas.openxmlformats.org/officeDocument/2006/relationships/image" Target="../media/image5.sv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24" Type="http://schemas.openxmlformats.org/officeDocument/2006/relationships/image" Target="../media/image51.svg"/><Relationship Id="rId5" Type="http://schemas.openxmlformats.org/officeDocument/2006/relationships/hyperlink" Target="#'05_DiversityInclusion_Cockpit'!A1"/><Relationship Id="rId15" Type="http://schemas.openxmlformats.org/officeDocument/2006/relationships/image" Target="../media/image19.png"/><Relationship Id="rId23" Type="http://schemas.openxmlformats.org/officeDocument/2006/relationships/image" Target="../media/image50.png"/><Relationship Id="rId28" Type="http://schemas.openxmlformats.org/officeDocument/2006/relationships/chart" Target="../charts/chart8.xml"/><Relationship Id="rId10" Type="http://schemas.openxmlformats.org/officeDocument/2006/relationships/image" Target="../media/image30.png"/><Relationship Id="rId19" Type="http://schemas.openxmlformats.org/officeDocument/2006/relationships/image" Target="../media/image4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29.svg"/><Relationship Id="rId14" Type="http://schemas.openxmlformats.org/officeDocument/2006/relationships/image" Target="../media/image36.svg"/><Relationship Id="rId22" Type="http://schemas.openxmlformats.org/officeDocument/2006/relationships/image" Target="../media/image49.svg"/><Relationship Id="rId27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5.png"/><Relationship Id="rId18" Type="http://schemas.openxmlformats.org/officeDocument/2006/relationships/image" Target="../media/image22.svg"/><Relationship Id="rId26" Type="http://schemas.openxmlformats.org/officeDocument/2006/relationships/chart" Target="../charts/chart10.xml"/><Relationship Id="rId3" Type="http://schemas.openxmlformats.org/officeDocument/2006/relationships/hyperlink" Target="#'02_Metadata_&amp;_KPI_Catalog'!A1"/><Relationship Id="rId21" Type="http://schemas.openxmlformats.org/officeDocument/2006/relationships/image" Target="../media/image54.png"/><Relationship Id="rId7" Type="http://schemas.openxmlformats.org/officeDocument/2006/relationships/image" Target="../media/image27.svg"/><Relationship Id="rId12" Type="http://schemas.openxmlformats.org/officeDocument/2006/relationships/hyperlink" Target="#'00_Home_Portal'!A1"/><Relationship Id="rId17" Type="http://schemas.openxmlformats.org/officeDocument/2006/relationships/image" Target="../media/image21.png"/><Relationship Id="rId25" Type="http://schemas.openxmlformats.org/officeDocument/2006/relationships/chart" Target="../charts/chart9.xml"/><Relationship Id="rId2" Type="http://schemas.openxmlformats.org/officeDocument/2006/relationships/hyperlink" Target="#'01_Business_Domains'!A1"/><Relationship Id="rId16" Type="http://schemas.openxmlformats.org/officeDocument/2006/relationships/image" Target="../media/image20.svg"/><Relationship Id="rId20" Type="http://schemas.openxmlformats.org/officeDocument/2006/relationships/image" Target="../media/image53.svg"/><Relationship Id="rId1" Type="http://schemas.openxmlformats.org/officeDocument/2006/relationships/image" Target="../media/image25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24" Type="http://schemas.openxmlformats.org/officeDocument/2006/relationships/image" Target="../media/image57.svg"/><Relationship Id="rId5" Type="http://schemas.openxmlformats.org/officeDocument/2006/relationships/hyperlink" Target="#'04_CustomerRetention_Cockpit'!A1"/><Relationship Id="rId15" Type="http://schemas.openxmlformats.org/officeDocument/2006/relationships/image" Target="../media/image19.png"/><Relationship Id="rId23" Type="http://schemas.openxmlformats.org/officeDocument/2006/relationships/image" Target="../media/image56.png"/><Relationship Id="rId28" Type="http://schemas.openxmlformats.org/officeDocument/2006/relationships/chart" Target="../charts/chart12.xml"/><Relationship Id="rId10" Type="http://schemas.openxmlformats.org/officeDocument/2006/relationships/image" Target="../media/image30.png"/><Relationship Id="rId19" Type="http://schemas.openxmlformats.org/officeDocument/2006/relationships/image" Target="../media/image52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29.svg"/><Relationship Id="rId14" Type="http://schemas.openxmlformats.org/officeDocument/2006/relationships/image" Target="../media/image36.svg"/><Relationship Id="rId22" Type="http://schemas.openxmlformats.org/officeDocument/2006/relationships/image" Target="../media/image55.svg"/><Relationship Id="rId27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25</xdr:col>
      <xdr:colOff>508000</xdr:colOff>
      <xdr:row>5</xdr:row>
      <xdr:rowOff>0</xdr:rowOff>
    </xdr:to>
    <xdr:sp macro="" textlink="">
      <xdr:nvSpPr>
        <xdr:cNvPr id="2" name="Nav_TopBar">
          <a:extLst>
            <a:ext uri="{FF2B5EF4-FFF2-40B4-BE49-F238E27FC236}">
              <a16:creationId xmlns:a16="http://schemas.microsoft.com/office/drawing/2014/main" id="{95E738C0-22A8-32E5-52E9-96080ACFE859}"/>
            </a:ext>
          </a:extLst>
        </xdr:cNvPr>
        <xdr:cNvSpPr/>
      </xdr:nvSpPr>
      <xdr:spPr>
        <a:xfrm>
          <a:off x="254000" y="203200"/>
          <a:ext cx="15494000" cy="711200"/>
        </a:xfrm>
        <a:prstGeom prst="roundRect">
          <a:avLst>
            <a:gd name="adj" fmla="val 18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457200</xdr:colOff>
      <xdr:row>1</xdr:row>
      <xdr:rowOff>121920</xdr:rowOff>
    </xdr:from>
    <xdr:to>
      <xdr:col>2</xdr:col>
      <xdr:colOff>0</xdr:colOff>
      <xdr:row>4</xdr:row>
      <xdr:rowOff>55880</xdr:rowOff>
    </xdr:to>
    <xdr:pic>
      <xdr:nvPicPr>
        <xdr:cNvPr id="5" name="Nav_PwCLogoImage">
          <a:extLst>
            <a:ext uri="{FF2B5EF4-FFF2-40B4-BE49-F238E27FC236}">
              <a16:creationId xmlns:a16="http://schemas.microsoft.com/office/drawing/2014/main" id="{323A11DA-D1EC-1718-E46D-76D7C60FB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304800"/>
          <a:ext cx="762000" cy="482600"/>
        </a:xfrm>
        <a:prstGeom prst="rect">
          <a:avLst/>
        </a:prstGeom>
      </xdr:spPr>
    </xdr:pic>
    <xdr:clientData/>
  </xdr:twoCellAnchor>
  <xdr:twoCellAnchor>
    <xdr:from>
      <xdr:col>2</xdr:col>
      <xdr:colOff>127000</xdr:colOff>
      <xdr:row>1</xdr:row>
      <xdr:rowOff>96520</xdr:rowOff>
    </xdr:from>
    <xdr:to>
      <xdr:col>9</xdr:col>
      <xdr:colOff>431800</xdr:colOff>
      <xdr:row>4</xdr:row>
      <xdr:rowOff>81280</xdr:rowOff>
    </xdr:to>
    <xdr:sp macro="" textlink="">
      <xdr:nvSpPr>
        <xdr:cNvPr id="6" name="Nav_BrandTitle">
          <a:extLst>
            <a:ext uri="{FF2B5EF4-FFF2-40B4-BE49-F238E27FC236}">
              <a16:creationId xmlns:a16="http://schemas.microsoft.com/office/drawing/2014/main" id="{B870F848-FFAD-E696-3AD2-236C80B3BBCE}"/>
            </a:ext>
          </a:extLst>
        </xdr:cNvPr>
        <xdr:cNvSpPr/>
      </xdr:nvSpPr>
      <xdr:spPr>
        <a:xfrm>
          <a:off x="1346200" y="279400"/>
          <a:ext cx="4572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/>
        <a:lstStyle/>
        <a:p>
          <a:pPr algn="l"/>
          <a:r>
            <a:rPr lang="en-US" sz="1250" b="1">
              <a:solidFill>
                <a:srgbClr val="0F272A"/>
              </a:solidFill>
              <a:latin typeface="Segoe UI" panose="020B0502040204020203" pitchFamily="34" charset="0"/>
            </a:rPr>
            <a:t>PwC Switzerland BI Intelligence Suite</a:t>
          </a:r>
        </a:p>
        <a:p>
          <a:pPr algn="l"/>
          <a:r>
            <a:rPr lang="en-US" sz="800" b="0">
              <a:solidFill>
                <a:srgbClr val="647B8B"/>
              </a:solidFill>
              <a:latin typeface="Segoe UI" panose="020B0502040204020203" pitchFamily="34" charset="0"/>
            </a:rPr>
            <a:t>Analysis Period: Q1 2021 (Jan 2021 - Mar 2021) | Ralph Kimball Galaxy Architecture</a:t>
          </a:r>
        </a:p>
      </xdr:txBody>
    </xdr:sp>
    <xdr:clientData/>
  </xdr:twoCellAnchor>
  <xdr:twoCellAnchor>
    <xdr:from>
      <xdr:col>15</xdr:col>
      <xdr:colOff>254000</xdr:colOff>
      <xdr:row>1</xdr:row>
      <xdr:rowOff>172720</xdr:rowOff>
    </xdr:from>
    <xdr:to>
      <xdr:col>19</xdr:col>
      <xdr:colOff>38100</xdr:colOff>
      <xdr:row>4</xdr:row>
      <xdr:rowOff>5080</xdr:rowOff>
    </xdr:to>
    <xdr:sp macro="" textlink="">
      <xdr:nvSpPr>
        <xdr:cNvPr id="7" name="Nav_StatusPill">
          <a:extLst>
            <a:ext uri="{FF2B5EF4-FFF2-40B4-BE49-F238E27FC236}">
              <a16:creationId xmlns:a16="http://schemas.microsoft.com/office/drawing/2014/main" id="{59D40B28-7E27-0F85-FEF2-708EFFCB467C}"/>
            </a:ext>
          </a:extLst>
        </xdr:cNvPr>
        <xdr:cNvSpPr/>
      </xdr:nvSpPr>
      <xdr:spPr>
        <a:xfrm>
          <a:off x="9398000" y="355600"/>
          <a:ext cx="2222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51669"/>
              </a:solidFill>
              <a:latin typeface="Segoe UI" panose="020B0502040204020203" pitchFamily="34" charset="0"/>
            </a:rPr>
            <a:t>[ACTIVE] VertiPaq Tabular Engine</a:t>
          </a:r>
        </a:p>
      </xdr:txBody>
    </xdr:sp>
    <xdr:clientData/>
  </xdr:twoCellAnchor>
  <xdr:twoCellAnchor>
    <xdr:from>
      <xdr:col>19</xdr:col>
      <xdr:colOff>228600</xdr:colOff>
      <xdr:row>1</xdr:row>
      <xdr:rowOff>172720</xdr:rowOff>
    </xdr:from>
    <xdr:to>
      <xdr:col>22</xdr:col>
      <xdr:colOff>114300</xdr:colOff>
      <xdr:row>4</xdr:row>
      <xdr:rowOff>5080</xdr:rowOff>
    </xdr:to>
    <xdr:sp macro="modThemeEngine.ToggleDashboardTheme" textlink="">
      <xdr:nvSpPr>
        <xdr:cNvPr id="8" name="btn_ThemeToggle">
          <a:extLst>
            <a:ext uri="{FF2B5EF4-FFF2-40B4-BE49-F238E27FC236}">
              <a16:creationId xmlns:a16="http://schemas.microsoft.com/office/drawing/2014/main" id="{42830326-D78B-1868-AC7C-17A00ECC85AD}"/>
            </a:ext>
          </a:extLst>
        </xdr:cNvPr>
        <xdr:cNvSpPr/>
      </xdr:nvSpPr>
      <xdr:spPr>
        <a:xfrm>
          <a:off x="11811000" y="355600"/>
          <a:ext cx="1714500" cy="381000"/>
        </a:xfrm>
        <a:prstGeom prst="roundRect">
          <a:avLst>
            <a:gd name="adj" fmla="val 50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DARK / LIGHT THEME</a:t>
          </a:r>
        </a:p>
      </xdr:txBody>
    </xdr:sp>
    <xdr:clientData/>
  </xdr:twoCellAnchor>
  <xdr:twoCellAnchor>
    <xdr:from>
      <xdr:col>22</xdr:col>
      <xdr:colOff>304800</xdr:colOff>
      <xdr:row>1</xdr:row>
      <xdr:rowOff>172720</xdr:rowOff>
    </xdr:from>
    <xdr:to>
      <xdr:col>25</xdr:col>
      <xdr:colOff>317500</xdr:colOff>
      <xdr:row>4</xdr:row>
      <xdr:rowOff>5080</xdr:rowOff>
    </xdr:to>
    <xdr:sp macro="modExportPDF.ExportActiveDashboardPDF" textlink="">
      <xdr:nvSpPr>
        <xdr:cNvPr id="9" name="btn_ExportBriefing">
          <a:extLst>
            <a:ext uri="{FF2B5EF4-FFF2-40B4-BE49-F238E27FC236}">
              <a16:creationId xmlns:a16="http://schemas.microsoft.com/office/drawing/2014/main" id="{D5EC7D39-8A6B-DF95-9940-D58A262AD7A6}"/>
            </a:ext>
          </a:extLst>
        </xdr:cNvPr>
        <xdr:cNvSpPr/>
      </xdr:nvSpPr>
      <xdr:spPr>
        <a:xfrm>
          <a:off x="13716000" y="355600"/>
          <a:ext cx="1841500" cy="3810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EXPORT BRIEFING (PDF)</a:t>
          </a:r>
        </a:p>
      </xdr:txBody>
    </xdr:sp>
    <xdr:clientData/>
  </xdr:twoCellAnchor>
  <xdr:twoCellAnchor>
    <xdr:from>
      <xdr:col>0</xdr:col>
      <xdr:colOff>254000</xdr:colOff>
      <xdr:row>5</xdr:row>
      <xdr:rowOff>152400</xdr:rowOff>
    </xdr:from>
    <xdr:to>
      <xdr:col>25</xdr:col>
      <xdr:colOff>508000</xdr:colOff>
      <xdr:row>13</xdr:row>
      <xdr:rowOff>149860</xdr:rowOff>
    </xdr:to>
    <xdr:sp macro="" textlink="">
      <xdr:nvSpPr>
        <xdr:cNvPr id="10" name="Hero_BannerCard">
          <a:extLst>
            <a:ext uri="{FF2B5EF4-FFF2-40B4-BE49-F238E27FC236}">
              <a16:creationId xmlns:a16="http://schemas.microsoft.com/office/drawing/2014/main" id="{BBBADC0E-48D9-4D32-F77B-ADD2B25A9462}"/>
            </a:ext>
          </a:extLst>
        </xdr:cNvPr>
        <xdr:cNvSpPr/>
      </xdr:nvSpPr>
      <xdr:spPr>
        <a:xfrm>
          <a:off x="254000" y="1066800"/>
          <a:ext cx="15494000" cy="1460500"/>
        </a:xfrm>
        <a:prstGeom prst="roundRect">
          <a:avLst>
            <a:gd name="adj" fmla="val 8000"/>
          </a:avLst>
        </a:prstGeom>
        <a:gradFill flip="none" rotWithShape="1">
          <a:gsLst>
            <a:gs pos="0">
              <a:srgbClr val="0F172A"/>
            </a:gs>
            <a:gs pos="100000">
              <a:srgbClr val="1E293B"/>
            </a:gs>
          </a:gsLst>
          <a:lin ang="5400000" scaled="1"/>
          <a:tileRect/>
        </a:gradFill>
        <a:ln w="12700">
          <a:solidFill>
            <a:srgbClr val="334155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6</xdr:row>
      <xdr:rowOff>121920</xdr:rowOff>
    </xdr:from>
    <xdr:to>
      <xdr:col>4</xdr:col>
      <xdr:colOff>419100</xdr:colOff>
      <xdr:row>8</xdr:row>
      <xdr:rowOff>35560</xdr:rowOff>
    </xdr:to>
    <xdr:sp macro="" textlink="">
      <xdr:nvSpPr>
        <xdr:cNvPr id="11" name="Hero_BadgePill">
          <a:extLst>
            <a:ext uri="{FF2B5EF4-FFF2-40B4-BE49-F238E27FC236}">
              <a16:creationId xmlns:a16="http://schemas.microsoft.com/office/drawing/2014/main" id="{8A9DAA44-5924-4E04-0F7F-D53F2EB73AFD}"/>
            </a:ext>
          </a:extLst>
        </xdr:cNvPr>
        <xdr:cNvSpPr/>
      </xdr:nvSpPr>
      <xdr:spPr>
        <a:xfrm>
          <a:off x="508000" y="1219200"/>
          <a:ext cx="2349500" cy="279400"/>
        </a:xfrm>
        <a:prstGeom prst="roundRect">
          <a:avLst>
            <a:gd name="adj" fmla="val 50000"/>
          </a:avLst>
        </a:prstGeom>
        <a:solidFill>
          <a:srgbClr val="FF6E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FFFFFF"/>
              </a:solidFill>
              <a:latin typeface="Segoe UI" panose="020B0502040204020203" pitchFamily="34" charset="0"/>
            </a:rPr>
            <a:t>PwC DIGITAL ACCELERATOR</a:t>
          </a:r>
        </a:p>
      </xdr:txBody>
    </xdr:sp>
    <xdr:clientData/>
  </xdr:twoCellAnchor>
  <xdr:twoCellAnchor>
    <xdr:from>
      <xdr:col>0</xdr:col>
      <xdr:colOff>508000</xdr:colOff>
      <xdr:row>8</xdr:row>
      <xdr:rowOff>86360</xdr:rowOff>
    </xdr:from>
    <xdr:to>
      <xdr:col>18</xdr:col>
      <xdr:colOff>330200</xdr:colOff>
      <xdr:row>10</xdr:row>
      <xdr:rowOff>177800</xdr:rowOff>
    </xdr:to>
    <xdr:sp macro="" textlink="">
      <xdr:nvSpPr>
        <xdr:cNvPr id="12" name="Hero_MainTitle">
          <a:extLst>
            <a:ext uri="{FF2B5EF4-FFF2-40B4-BE49-F238E27FC236}">
              <a16:creationId xmlns:a16="http://schemas.microsoft.com/office/drawing/2014/main" id="{FCEB3486-B326-D4E2-F16A-880FD212D588}"/>
            </a:ext>
          </a:extLst>
        </xdr:cNvPr>
        <xdr:cNvSpPr/>
      </xdr:nvSpPr>
      <xdr:spPr>
        <a:xfrm>
          <a:off x="508000" y="1549400"/>
          <a:ext cx="10795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1700" b="1">
              <a:solidFill>
                <a:srgbClr val="FFFFFF"/>
              </a:solidFill>
              <a:latin typeface="Segoe UI" panose="020B0502040204020203" pitchFamily="34" charset="0"/>
            </a:rPr>
            <a:t>Executive BI &amp; Advanced Analytics Intelligence Portal</a:t>
          </a:r>
        </a:p>
      </xdr:txBody>
    </xdr:sp>
    <xdr:clientData/>
  </xdr:twoCellAnchor>
  <xdr:twoCellAnchor>
    <xdr:from>
      <xdr:col>0</xdr:col>
      <xdr:colOff>508000</xdr:colOff>
      <xdr:row>10</xdr:row>
      <xdr:rowOff>152400</xdr:rowOff>
    </xdr:from>
    <xdr:to>
      <xdr:col>22</xdr:col>
      <xdr:colOff>431800</xdr:colOff>
      <xdr:row>13</xdr:row>
      <xdr:rowOff>10160</xdr:rowOff>
    </xdr:to>
    <xdr:sp macro="" textlink="">
      <xdr:nvSpPr>
        <xdr:cNvPr id="13" name="Hero_Subtitle">
          <a:extLst>
            <a:ext uri="{FF2B5EF4-FFF2-40B4-BE49-F238E27FC236}">
              <a16:creationId xmlns:a16="http://schemas.microsoft.com/office/drawing/2014/main" id="{6E714A94-0AA8-C818-B6D0-5E53AA0D3B2D}"/>
            </a:ext>
          </a:extLst>
        </xdr:cNvPr>
        <xdr:cNvSpPr/>
      </xdr:nvSpPr>
      <xdr:spPr>
        <a:xfrm>
          <a:off x="508000" y="1981200"/>
          <a:ext cx="13335000" cy="406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CBD5E1"/>
              </a:solidFill>
              <a:latin typeface="Segoe UI" panose="020B0502040204020203" pitchFamily="34" charset="0"/>
            </a:rPr>
            <a:t>Unified strategic governance platform connecting Call Center Telephony Operations, Customer Retention Analytics, and Diversity &amp; Inclusion Parity Models via Ralph Kimball Star-Schema Tabular Engine.</a:t>
          </a:r>
        </a:p>
      </xdr:txBody>
    </xdr:sp>
    <xdr:clientData/>
  </xdr:twoCellAnchor>
  <xdr:twoCellAnchor>
    <xdr:from>
      <xdr:col>0</xdr:col>
      <xdr:colOff>254000</xdr:colOff>
      <xdr:row>14</xdr:row>
      <xdr:rowOff>106680</xdr:rowOff>
    </xdr:from>
    <xdr:to>
      <xdr:col>6</xdr:col>
      <xdr:colOff>342900</xdr:colOff>
      <xdr:row>20</xdr:row>
      <xdr:rowOff>50800</xdr:rowOff>
    </xdr:to>
    <xdr:sp macro="" textlink="">
      <xdr:nvSpPr>
        <xdr:cNvPr id="14" name="Ticker_Card_1">
          <a:extLst>
            <a:ext uri="{FF2B5EF4-FFF2-40B4-BE49-F238E27FC236}">
              <a16:creationId xmlns:a16="http://schemas.microsoft.com/office/drawing/2014/main" id="{FBFC9B46-77D2-8D81-E804-E5320D6E9D5E}"/>
            </a:ext>
          </a:extLst>
        </xdr:cNvPr>
        <xdr:cNvSpPr/>
      </xdr:nvSpPr>
      <xdr:spPr>
        <a:xfrm>
          <a:off x="254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279400</xdr:colOff>
      <xdr:row>15</xdr:row>
      <xdr:rowOff>76200</xdr:rowOff>
    </xdr:from>
    <xdr:to>
      <xdr:col>6</xdr:col>
      <xdr:colOff>152400</xdr:colOff>
      <xdr:row>18</xdr:row>
      <xdr:rowOff>10160</xdr:rowOff>
    </xdr:to>
    <xdr:sp macro="" textlink="">
      <xdr:nvSpPr>
        <xdr:cNvPr id="15" name="Ticker_BadgeCircle_1">
          <a:extLst>
            <a:ext uri="{FF2B5EF4-FFF2-40B4-BE49-F238E27FC236}">
              <a16:creationId xmlns:a16="http://schemas.microsoft.com/office/drawing/2014/main" id="{209D5529-AC9F-7FAD-1A54-B713AEB50AA2}"/>
            </a:ext>
          </a:extLst>
        </xdr:cNvPr>
        <xdr:cNvSpPr/>
      </xdr:nvSpPr>
      <xdr:spPr>
        <a:xfrm>
          <a:off x="3327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393700</xdr:colOff>
      <xdr:row>16</xdr:row>
      <xdr:rowOff>7620</xdr:rowOff>
    </xdr:from>
    <xdr:to>
      <xdr:col>6</xdr:col>
      <xdr:colOff>38100</xdr:colOff>
      <xdr:row>17</xdr:row>
      <xdr:rowOff>78740</xdr:rowOff>
    </xdr:to>
    <xdr:pic>
      <xdr:nvPicPr>
        <xdr:cNvPr id="18" name="Ticker_Icon_1">
          <a:extLst>
            <a:ext uri="{FF2B5EF4-FFF2-40B4-BE49-F238E27FC236}">
              <a16:creationId xmlns:a16="http://schemas.microsoft.com/office/drawing/2014/main" id="{A5825CF7-0E9B-CF74-0222-A01062C5D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441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15</xdr:row>
      <xdr:rowOff>25400</xdr:rowOff>
    </xdr:from>
    <xdr:to>
      <xdr:col>0</xdr:col>
      <xdr:colOff>355600</xdr:colOff>
      <xdr:row>19</xdr:row>
      <xdr:rowOff>132080</xdr:rowOff>
    </xdr:to>
    <xdr:sp macro="" textlink="">
      <xdr:nvSpPr>
        <xdr:cNvPr id="19" name="Ticker_Accent_1">
          <a:extLst>
            <a:ext uri="{FF2B5EF4-FFF2-40B4-BE49-F238E27FC236}">
              <a16:creationId xmlns:a16="http://schemas.microsoft.com/office/drawing/2014/main" id="{F3FAD0B7-21BE-4CA0-B4C2-04E87E4966C3}"/>
            </a:ext>
          </a:extLst>
        </xdr:cNvPr>
        <xdr:cNvSpPr/>
      </xdr:nvSpPr>
      <xdr:spPr>
        <a:xfrm>
          <a:off x="304800" y="2768600"/>
          <a:ext cx="50800" cy="838200"/>
        </a:xfrm>
        <a:prstGeom prst="roundRect">
          <a:avLst>
            <a:gd name="adj" fmla="val 50000"/>
          </a:avLst>
        </a:prstGeom>
        <a:solidFill>
          <a:srgbClr val="0516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14</xdr:row>
      <xdr:rowOff>157480</xdr:rowOff>
    </xdr:from>
    <xdr:to>
      <xdr:col>5</xdr:col>
      <xdr:colOff>266700</xdr:colOff>
      <xdr:row>19</xdr:row>
      <xdr:rowOff>157480</xdr:rowOff>
    </xdr:to>
    <xdr:sp macro="" textlink="">
      <xdr:nvSpPr>
        <xdr:cNvPr id="20" name="Ticker_Text_1">
          <a:extLst>
            <a:ext uri="{FF2B5EF4-FFF2-40B4-BE49-F238E27FC236}">
              <a16:creationId xmlns:a16="http://schemas.microsoft.com/office/drawing/2014/main" id="{0CCEFAC1-949E-9AAF-B566-D5C6AC7B88D5}"/>
            </a:ext>
          </a:extLst>
        </xdr:cNvPr>
        <xdr:cNvSpPr/>
      </xdr:nvSpPr>
      <xdr:spPr>
        <a:xfrm>
          <a:off x="457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TELEPHONY SLA COMPLIANCE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81.1%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4,054 Answered / 5,000 Total Calls</a:t>
          </a:r>
        </a:p>
      </xdr:txBody>
    </xdr:sp>
    <xdr:clientData/>
  </xdr:twoCellAnchor>
  <xdr:twoCellAnchor>
    <xdr:from>
      <xdr:col>6</xdr:col>
      <xdr:colOff>596900</xdr:colOff>
      <xdr:row>14</xdr:row>
      <xdr:rowOff>106680</xdr:rowOff>
    </xdr:from>
    <xdr:to>
      <xdr:col>13</xdr:col>
      <xdr:colOff>76200</xdr:colOff>
      <xdr:row>20</xdr:row>
      <xdr:rowOff>50800</xdr:rowOff>
    </xdr:to>
    <xdr:sp macro="" textlink="">
      <xdr:nvSpPr>
        <xdr:cNvPr id="22" name="Ticker_Card_2">
          <a:extLst>
            <a:ext uri="{FF2B5EF4-FFF2-40B4-BE49-F238E27FC236}">
              <a16:creationId xmlns:a16="http://schemas.microsoft.com/office/drawing/2014/main" id="{876D9D2C-E42F-8C11-C621-BED62CEB8FA5}"/>
            </a:ext>
          </a:extLst>
        </xdr:cNvPr>
        <xdr:cNvSpPr/>
      </xdr:nvSpPr>
      <xdr:spPr>
        <a:xfrm>
          <a:off x="4254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12700</xdr:colOff>
      <xdr:row>15</xdr:row>
      <xdr:rowOff>76200</xdr:rowOff>
    </xdr:from>
    <xdr:to>
      <xdr:col>12</xdr:col>
      <xdr:colOff>495300</xdr:colOff>
      <xdr:row>18</xdr:row>
      <xdr:rowOff>10160</xdr:rowOff>
    </xdr:to>
    <xdr:sp macro="" textlink="">
      <xdr:nvSpPr>
        <xdr:cNvPr id="24" name="Ticker_BadgeCircle_2">
          <a:extLst>
            <a:ext uri="{FF2B5EF4-FFF2-40B4-BE49-F238E27FC236}">
              <a16:creationId xmlns:a16="http://schemas.microsoft.com/office/drawing/2014/main" id="{2AD4AD34-0230-5328-9DE1-055F3889568E}"/>
            </a:ext>
          </a:extLst>
        </xdr:cNvPr>
        <xdr:cNvSpPr/>
      </xdr:nvSpPr>
      <xdr:spPr>
        <a:xfrm>
          <a:off x="7327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127000</xdr:colOff>
      <xdr:row>16</xdr:row>
      <xdr:rowOff>7620</xdr:rowOff>
    </xdr:from>
    <xdr:to>
      <xdr:col>12</xdr:col>
      <xdr:colOff>381000</xdr:colOff>
      <xdr:row>17</xdr:row>
      <xdr:rowOff>78740</xdr:rowOff>
    </xdr:to>
    <xdr:pic>
      <xdr:nvPicPr>
        <xdr:cNvPr id="26" name="Ticker_Icon_2">
          <a:extLst>
            <a:ext uri="{FF2B5EF4-FFF2-40B4-BE49-F238E27FC236}">
              <a16:creationId xmlns:a16="http://schemas.microsoft.com/office/drawing/2014/main" id="{8FCF3562-0AA8-E34B-784C-D248C12F0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442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15</xdr:row>
      <xdr:rowOff>25400</xdr:rowOff>
    </xdr:from>
    <xdr:to>
      <xdr:col>7</xdr:col>
      <xdr:colOff>88900</xdr:colOff>
      <xdr:row>19</xdr:row>
      <xdr:rowOff>132080</xdr:rowOff>
    </xdr:to>
    <xdr:sp macro="" textlink="">
      <xdr:nvSpPr>
        <xdr:cNvPr id="28" name="Ticker_Accent_2">
          <a:extLst>
            <a:ext uri="{FF2B5EF4-FFF2-40B4-BE49-F238E27FC236}">
              <a16:creationId xmlns:a16="http://schemas.microsoft.com/office/drawing/2014/main" id="{02BD4E40-E7A7-2D3C-AFF2-EE44D673D1DA}"/>
            </a:ext>
          </a:extLst>
        </xdr:cNvPr>
        <xdr:cNvSpPr/>
      </xdr:nvSpPr>
      <xdr:spPr>
        <a:xfrm>
          <a:off x="4305300" y="2768600"/>
          <a:ext cx="50800" cy="838200"/>
        </a:xfrm>
        <a:prstGeom prst="roundRect">
          <a:avLst>
            <a:gd name="adj" fmla="val 50000"/>
          </a:avLst>
        </a:prstGeom>
        <a:solidFill>
          <a:srgbClr val="D0991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190500</xdr:colOff>
      <xdr:row>14</xdr:row>
      <xdr:rowOff>157480</xdr:rowOff>
    </xdr:from>
    <xdr:to>
      <xdr:col>12</xdr:col>
      <xdr:colOff>0</xdr:colOff>
      <xdr:row>19</xdr:row>
      <xdr:rowOff>157480</xdr:rowOff>
    </xdr:to>
    <xdr:sp macro="" textlink="">
      <xdr:nvSpPr>
        <xdr:cNvPr id="29" name="Ticker_Text_2">
          <a:extLst>
            <a:ext uri="{FF2B5EF4-FFF2-40B4-BE49-F238E27FC236}">
              <a16:creationId xmlns:a16="http://schemas.microsoft.com/office/drawing/2014/main" id="{2424A6A2-90AA-C17E-4CF7-BDC4B8194FFA}"/>
            </a:ext>
          </a:extLst>
        </xdr:cNvPr>
        <xdr:cNvSpPr/>
      </xdr:nvSpPr>
      <xdr:spPr>
        <a:xfrm>
          <a:off x="4457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CUSTOMER ARR PRESERVATION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$2.86M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26.5% Churn across 7,043 Accounts</a:t>
          </a:r>
        </a:p>
      </xdr:txBody>
    </xdr:sp>
    <xdr:clientData/>
  </xdr:twoCellAnchor>
  <xdr:twoCellAnchor>
    <xdr:from>
      <xdr:col>13</xdr:col>
      <xdr:colOff>330200</xdr:colOff>
      <xdr:row>14</xdr:row>
      <xdr:rowOff>106680</xdr:rowOff>
    </xdr:from>
    <xdr:to>
      <xdr:col>19</xdr:col>
      <xdr:colOff>419100</xdr:colOff>
      <xdr:row>20</xdr:row>
      <xdr:rowOff>50800</xdr:rowOff>
    </xdr:to>
    <xdr:sp macro="" textlink="">
      <xdr:nvSpPr>
        <xdr:cNvPr id="31" name="Ticker_Card_3">
          <a:extLst>
            <a:ext uri="{FF2B5EF4-FFF2-40B4-BE49-F238E27FC236}">
              <a16:creationId xmlns:a16="http://schemas.microsoft.com/office/drawing/2014/main" id="{018FDCA4-D0F1-E88F-7C46-300A371AD1FD}"/>
            </a:ext>
          </a:extLst>
        </xdr:cNvPr>
        <xdr:cNvSpPr/>
      </xdr:nvSpPr>
      <xdr:spPr>
        <a:xfrm>
          <a:off x="82550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355600</xdr:colOff>
      <xdr:row>15</xdr:row>
      <xdr:rowOff>76200</xdr:rowOff>
    </xdr:from>
    <xdr:to>
      <xdr:col>19</xdr:col>
      <xdr:colOff>228600</xdr:colOff>
      <xdr:row>18</xdr:row>
      <xdr:rowOff>10160</xdr:rowOff>
    </xdr:to>
    <xdr:sp macro="" textlink="">
      <xdr:nvSpPr>
        <xdr:cNvPr id="32" name="Ticker_BadgeCircle_3">
          <a:extLst>
            <a:ext uri="{FF2B5EF4-FFF2-40B4-BE49-F238E27FC236}">
              <a16:creationId xmlns:a16="http://schemas.microsoft.com/office/drawing/2014/main" id="{1DA611B4-9EAD-6CB8-3AA4-66E1484BBF52}"/>
            </a:ext>
          </a:extLst>
        </xdr:cNvPr>
        <xdr:cNvSpPr/>
      </xdr:nvSpPr>
      <xdr:spPr>
        <a:xfrm>
          <a:off x="113284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469900</xdr:colOff>
      <xdr:row>16</xdr:row>
      <xdr:rowOff>7620</xdr:rowOff>
    </xdr:from>
    <xdr:to>
      <xdr:col>19</xdr:col>
      <xdr:colOff>114300</xdr:colOff>
      <xdr:row>17</xdr:row>
      <xdr:rowOff>78740</xdr:rowOff>
    </xdr:to>
    <xdr:pic>
      <xdr:nvPicPr>
        <xdr:cNvPr id="35" name="Ticker_Icon_3">
          <a:extLst>
            <a:ext uri="{FF2B5EF4-FFF2-40B4-BE49-F238E27FC236}">
              <a16:creationId xmlns:a16="http://schemas.microsoft.com/office/drawing/2014/main" id="{B203523A-F1A6-94A3-A058-CC76689F9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427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13</xdr:col>
      <xdr:colOff>381000</xdr:colOff>
      <xdr:row>15</xdr:row>
      <xdr:rowOff>25400</xdr:rowOff>
    </xdr:from>
    <xdr:to>
      <xdr:col>13</xdr:col>
      <xdr:colOff>431800</xdr:colOff>
      <xdr:row>19</xdr:row>
      <xdr:rowOff>132080</xdr:rowOff>
    </xdr:to>
    <xdr:sp macro="" textlink="">
      <xdr:nvSpPr>
        <xdr:cNvPr id="36" name="Ticker_Accent_3">
          <a:extLst>
            <a:ext uri="{FF2B5EF4-FFF2-40B4-BE49-F238E27FC236}">
              <a16:creationId xmlns:a16="http://schemas.microsoft.com/office/drawing/2014/main" id="{E5F3AE09-B9B7-7585-526A-FFE90154B0A0}"/>
            </a:ext>
          </a:extLst>
        </xdr:cNvPr>
        <xdr:cNvSpPr/>
      </xdr:nvSpPr>
      <xdr:spPr>
        <a:xfrm>
          <a:off x="8305800" y="2768600"/>
          <a:ext cx="50800" cy="838200"/>
        </a:xfrm>
        <a:prstGeom prst="roundRect">
          <a:avLst>
            <a:gd name="adj" fmla="val 50000"/>
          </a:avLst>
        </a:prstGeom>
        <a:solidFill>
          <a:srgbClr val="BD18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533400</xdr:colOff>
      <xdr:row>14</xdr:row>
      <xdr:rowOff>157480</xdr:rowOff>
    </xdr:from>
    <xdr:to>
      <xdr:col>18</xdr:col>
      <xdr:colOff>342900</xdr:colOff>
      <xdr:row>19</xdr:row>
      <xdr:rowOff>157480</xdr:rowOff>
    </xdr:to>
    <xdr:sp macro="" textlink="">
      <xdr:nvSpPr>
        <xdr:cNvPr id="38" name="Ticker_Text_3">
          <a:extLst>
            <a:ext uri="{FF2B5EF4-FFF2-40B4-BE49-F238E27FC236}">
              <a16:creationId xmlns:a16="http://schemas.microsoft.com/office/drawing/2014/main" id="{8AC6BDFD-AC42-6A95-DD36-528B5175F2C5}"/>
            </a:ext>
          </a:extLst>
        </xdr:cNvPr>
        <xdr:cNvSpPr/>
      </xdr:nvSpPr>
      <xdr:spPr>
        <a:xfrm>
          <a:off x="84582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EXECUTIVE GENDER PARITY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41.0%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28.0% Senior Leadership Representation</a:t>
          </a:r>
        </a:p>
      </xdr:txBody>
    </xdr:sp>
    <xdr:clientData/>
  </xdr:twoCellAnchor>
  <xdr:twoCellAnchor>
    <xdr:from>
      <xdr:col>20</xdr:col>
      <xdr:colOff>63500</xdr:colOff>
      <xdr:row>14</xdr:row>
      <xdr:rowOff>106680</xdr:rowOff>
    </xdr:from>
    <xdr:to>
      <xdr:col>26</xdr:col>
      <xdr:colOff>152400</xdr:colOff>
      <xdr:row>20</xdr:row>
      <xdr:rowOff>50800</xdr:rowOff>
    </xdr:to>
    <xdr:sp macro="" textlink="">
      <xdr:nvSpPr>
        <xdr:cNvPr id="40" name="Ticker_Card_4">
          <a:extLst>
            <a:ext uri="{FF2B5EF4-FFF2-40B4-BE49-F238E27FC236}">
              <a16:creationId xmlns:a16="http://schemas.microsoft.com/office/drawing/2014/main" id="{85ED8AFE-5B82-1DEB-1AFE-C400432DE37C}"/>
            </a:ext>
          </a:extLst>
        </xdr:cNvPr>
        <xdr:cNvSpPr/>
      </xdr:nvSpPr>
      <xdr:spPr>
        <a:xfrm>
          <a:off x="12255500" y="2667000"/>
          <a:ext cx="3746500" cy="1041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88900</xdr:colOff>
      <xdr:row>15</xdr:row>
      <xdr:rowOff>76200</xdr:rowOff>
    </xdr:from>
    <xdr:to>
      <xdr:col>25</xdr:col>
      <xdr:colOff>571500</xdr:colOff>
      <xdr:row>18</xdr:row>
      <xdr:rowOff>10160</xdr:rowOff>
    </xdr:to>
    <xdr:sp macro="" textlink="">
      <xdr:nvSpPr>
        <xdr:cNvPr id="41" name="Ticker_BadgeCircle_4">
          <a:extLst>
            <a:ext uri="{FF2B5EF4-FFF2-40B4-BE49-F238E27FC236}">
              <a16:creationId xmlns:a16="http://schemas.microsoft.com/office/drawing/2014/main" id="{06087C99-F3AF-2DDA-4B6E-543247308377}"/>
            </a:ext>
          </a:extLst>
        </xdr:cNvPr>
        <xdr:cNvSpPr/>
      </xdr:nvSpPr>
      <xdr:spPr>
        <a:xfrm>
          <a:off x="15328900" y="2819400"/>
          <a:ext cx="482600" cy="4826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25</xdr:col>
      <xdr:colOff>203200</xdr:colOff>
      <xdr:row>16</xdr:row>
      <xdr:rowOff>7620</xdr:rowOff>
    </xdr:from>
    <xdr:to>
      <xdr:col>25</xdr:col>
      <xdr:colOff>457200</xdr:colOff>
      <xdr:row>17</xdr:row>
      <xdr:rowOff>78740</xdr:rowOff>
    </xdr:to>
    <xdr:pic>
      <xdr:nvPicPr>
        <xdr:cNvPr id="43" name="Ticker_Icon_4">
          <a:extLst>
            <a:ext uri="{FF2B5EF4-FFF2-40B4-BE49-F238E27FC236}">
              <a16:creationId xmlns:a16="http://schemas.microsoft.com/office/drawing/2014/main" id="{46301C27-5EF3-BA17-4A0A-7F7B3C054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43200" y="2933700"/>
          <a:ext cx="254000" cy="254000"/>
        </a:xfrm>
        <a:prstGeom prst="rect">
          <a:avLst/>
        </a:prstGeom>
      </xdr:spPr>
    </xdr:pic>
    <xdr:clientData/>
  </xdr:twoCellAnchor>
  <xdr:twoCellAnchor>
    <xdr:from>
      <xdr:col>20</xdr:col>
      <xdr:colOff>114300</xdr:colOff>
      <xdr:row>15</xdr:row>
      <xdr:rowOff>25400</xdr:rowOff>
    </xdr:from>
    <xdr:to>
      <xdr:col>20</xdr:col>
      <xdr:colOff>165100</xdr:colOff>
      <xdr:row>19</xdr:row>
      <xdr:rowOff>132080</xdr:rowOff>
    </xdr:to>
    <xdr:sp macro="" textlink="">
      <xdr:nvSpPr>
        <xdr:cNvPr id="47" name="Ticker_Accent_4">
          <a:extLst>
            <a:ext uri="{FF2B5EF4-FFF2-40B4-BE49-F238E27FC236}">
              <a16:creationId xmlns:a16="http://schemas.microsoft.com/office/drawing/2014/main" id="{B6584D46-469D-E093-914E-B26531369A30}"/>
            </a:ext>
          </a:extLst>
        </xdr:cNvPr>
        <xdr:cNvSpPr/>
      </xdr:nvSpPr>
      <xdr:spPr>
        <a:xfrm>
          <a:off x="12306300" y="2768600"/>
          <a:ext cx="50800" cy="838200"/>
        </a:xfrm>
        <a:prstGeom prst="roundRect">
          <a:avLst>
            <a:gd name="adj" fmla="val 50000"/>
          </a:avLst>
        </a:prstGeom>
        <a:solidFill>
          <a:srgbClr val="234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266700</xdr:colOff>
      <xdr:row>14</xdr:row>
      <xdr:rowOff>157480</xdr:rowOff>
    </xdr:from>
    <xdr:to>
      <xdr:col>25</xdr:col>
      <xdr:colOff>76200</xdr:colOff>
      <xdr:row>19</xdr:row>
      <xdr:rowOff>157480</xdr:rowOff>
    </xdr:to>
    <xdr:sp macro="" textlink="">
      <xdr:nvSpPr>
        <xdr:cNvPr id="52" name="Ticker_Text_4">
          <a:extLst>
            <a:ext uri="{FF2B5EF4-FFF2-40B4-BE49-F238E27FC236}">
              <a16:creationId xmlns:a16="http://schemas.microsoft.com/office/drawing/2014/main" id="{DF9750A0-2A11-E69E-544E-21AC76C33C97}"/>
            </a:ext>
          </a:extLst>
        </xdr:cNvPr>
        <xdr:cNvSpPr/>
      </xdr:nvSpPr>
      <xdr:spPr>
        <a:xfrm>
          <a:off x="12458700" y="2717800"/>
          <a:ext cx="2857500" cy="914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750" b="1">
              <a:solidFill>
                <a:srgbClr val="647B8B"/>
              </a:solidFill>
              <a:latin typeface="Segoe UI" panose="020B0502040204020203" pitchFamily="34" charset="0"/>
            </a:rPr>
            <a:t>DATA ARCHITECTURE FIDELITY</a:t>
          </a:r>
        </a:p>
        <a:p>
          <a:pPr algn="l"/>
          <a:r>
            <a:rPr lang="en-US" sz="1600" b="1">
              <a:solidFill>
                <a:srgbClr val="0F272A"/>
              </a:solidFill>
              <a:latin typeface="Segoe UI" panose="020B0502040204020203" pitchFamily="34" charset="0"/>
            </a:rPr>
            <a:t>100%</a:t>
          </a:r>
        </a:p>
        <a:p>
          <a:pPr algn="l"/>
          <a:r>
            <a:rPr lang="en-US" sz="750" b="0">
              <a:solidFill>
                <a:srgbClr val="647B8B"/>
              </a:solidFill>
              <a:latin typeface="Segoe UI" panose="020B0502040204020203" pitchFamily="34" charset="0"/>
            </a:rPr>
            <a:t>13 Star-Schema Models &amp; Lookups</a:t>
          </a:r>
        </a:p>
      </xdr:txBody>
    </xdr:sp>
    <xdr:clientData/>
  </xdr:twoCellAnchor>
  <xdr:twoCellAnchor>
    <xdr:from>
      <xdr:col>0</xdr:col>
      <xdr:colOff>254000</xdr:colOff>
      <xdr:row>21</xdr:row>
      <xdr:rowOff>20320</xdr:rowOff>
    </xdr:from>
    <xdr:to>
      <xdr:col>8</xdr:col>
      <xdr:colOff>330200</xdr:colOff>
      <xdr:row>46</xdr:row>
      <xdr:rowOff>20320</xdr:rowOff>
    </xdr:to>
    <xdr:sp macro="" textlink="">
      <xdr:nvSpPr>
        <xdr:cNvPr id="54" name="Card_Launcher_1">
          <a:extLst>
            <a:ext uri="{FF2B5EF4-FFF2-40B4-BE49-F238E27FC236}">
              <a16:creationId xmlns:a16="http://schemas.microsoft.com/office/drawing/2014/main" id="{E1615E28-4248-07D4-280A-A516115F7087}"/>
            </a:ext>
          </a:extLst>
        </xdr:cNvPr>
        <xdr:cNvSpPr/>
      </xdr:nvSpPr>
      <xdr:spPr>
        <a:xfrm>
          <a:off x="254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22</xdr:row>
      <xdr:rowOff>15240</xdr:rowOff>
    </xdr:from>
    <xdr:to>
      <xdr:col>1</xdr:col>
      <xdr:colOff>304800</xdr:colOff>
      <xdr:row>24</xdr:row>
      <xdr:rowOff>55880</xdr:rowOff>
    </xdr:to>
    <xdr:sp macro="" textlink="">
      <xdr:nvSpPr>
        <xdr:cNvPr id="58" name="Circle_Icon_1">
          <a:extLst>
            <a:ext uri="{FF2B5EF4-FFF2-40B4-BE49-F238E27FC236}">
              <a16:creationId xmlns:a16="http://schemas.microsoft.com/office/drawing/2014/main" id="{976B22CD-E5F8-A86D-A4BE-6F6C459990E3}"/>
            </a:ext>
          </a:extLst>
        </xdr:cNvPr>
        <xdr:cNvSpPr/>
      </xdr:nvSpPr>
      <xdr:spPr>
        <a:xfrm>
          <a:off x="508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596900</xdr:colOff>
      <xdr:row>22</xdr:row>
      <xdr:rowOff>104140</xdr:rowOff>
    </xdr:from>
    <xdr:to>
      <xdr:col>1</xdr:col>
      <xdr:colOff>215900</xdr:colOff>
      <xdr:row>23</xdr:row>
      <xdr:rowOff>149860</xdr:rowOff>
    </xdr:to>
    <xdr:pic>
      <xdr:nvPicPr>
        <xdr:cNvPr id="64" name="Launcher_IconPic_1">
          <a:extLst>
            <a:ext uri="{FF2B5EF4-FFF2-40B4-BE49-F238E27FC236}">
              <a16:creationId xmlns:a16="http://schemas.microsoft.com/office/drawing/2014/main" id="{89679F27-3441-61CD-A4EB-9632F7CC0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406400</xdr:colOff>
      <xdr:row>22</xdr:row>
      <xdr:rowOff>66040</xdr:rowOff>
    </xdr:from>
    <xdr:to>
      <xdr:col>5</xdr:col>
      <xdr:colOff>0</xdr:colOff>
      <xdr:row>23</xdr:row>
      <xdr:rowOff>162560</xdr:rowOff>
    </xdr:to>
    <xdr:sp macro="" textlink="">
      <xdr:nvSpPr>
        <xdr:cNvPr id="68" name="Pill_Launcher_1">
          <a:extLst>
            <a:ext uri="{FF2B5EF4-FFF2-40B4-BE49-F238E27FC236}">
              <a16:creationId xmlns:a16="http://schemas.microsoft.com/office/drawing/2014/main" id="{5C01C412-70F0-7BC1-F7AD-7589351C37A4}"/>
            </a:ext>
          </a:extLst>
        </xdr:cNvPr>
        <xdr:cNvSpPr/>
      </xdr:nvSpPr>
      <xdr:spPr>
        <a:xfrm>
          <a:off x="1016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051669"/>
              </a:solidFill>
              <a:latin typeface="Segoe UI" panose="020B0502040204020203" pitchFamily="34" charset="0"/>
            </a:rPr>
            <a:t>01 TELEPHONY OPERATIONS</a:t>
          </a:r>
        </a:p>
      </xdr:txBody>
    </xdr:sp>
    <xdr:clientData/>
  </xdr:twoCellAnchor>
  <xdr:twoCellAnchor>
    <xdr:from>
      <xdr:col>0</xdr:col>
      <xdr:colOff>508000</xdr:colOff>
      <xdr:row>24</xdr:row>
      <xdr:rowOff>132080</xdr:rowOff>
    </xdr:from>
    <xdr:to>
      <xdr:col>8</xdr:col>
      <xdr:colOff>76200</xdr:colOff>
      <xdr:row>27</xdr:row>
      <xdr:rowOff>142240</xdr:rowOff>
    </xdr:to>
    <xdr:sp macro="" textlink="">
      <xdr:nvSpPr>
        <xdr:cNvPr id="70" name="Title_Launcher_1">
          <a:extLst>
            <a:ext uri="{FF2B5EF4-FFF2-40B4-BE49-F238E27FC236}">
              <a16:creationId xmlns:a16="http://schemas.microsoft.com/office/drawing/2014/main" id="{3CFFFB57-9541-43D7-F51F-E1AC4D9C4F14}"/>
            </a:ext>
          </a:extLst>
        </xdr:cNvPr>
        <xdr:cNvSpPr/>
      </xdr:nvSpPr>
      <xdr:spPr>
        <a:xfrm>
          <a:off x="508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Call Center Operations &amp; Agent Audit</a:t>
          </a:r>
        </a:p>
      </xdr:txBody>
    </xdr:sp>
    <xdr:clientData/>
  </xdr:twoCellAnchor>
  <xdr:twoCellAnchor>
    <xdr:from>
      <xdr:col>0</xdr:col>
      <xdr:colOff>508000</xdr:colOff>
      <xdr:row>27</xdr:row>
      <xdr:rowOff>167640</xdr:rowOff>
    </xdr:from>
    <xdr:to>
      <xdr:col>8</xdr:col>
      <xdr:colOff>76200</xdr:colOff>
      <xdr:row>34</xdr:row>
      <xdr:rowOff>30480</xdr:rowOff>
    </xdr:to>
    <xdr:sp macro="" textlink="">
      <xdr:nvSpPr>
        <xdr:cNvPr id="75" name="Desc_Launcher_1">
          <a:extLst>
            <a:ext uri="{FF2B5EF4-FFF2-40B4-BE49-F238E27FC236}">
              <a16:creationId xmlns:a16="http://schemas.microsoft.com/office/drawing/2014/main" id="{7815F99C-78C0-9560-2A49-D0E548B66009}"/>
            </a:ext>
          </a:extLst>
        </xdr:cNvPr>
        <xdr:cNvSpPr/>
      </xdr:nvSpPr>
      <xdr:spPr>
        <a:xfrm>
          <a:off x="508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Real-time queue triage, intraday hourly volume distributions, first-contact resolution audit, and representative efficiency scorecards with live SLA compliance metrics.</a:t>
          </a:r>
        </a:p>
      </xdr:txBody>
    </xdr:sp>
    <xdr:clientData/>
  </xdr:twoCellAnchor>
  <xdr:twoCellAnchor>
    <xdr:from>
      <xdr:col>0</xdr:col>
      <xdr:colOff>508000</xdr:colOff>
      <xdr:row>34</xdr:row>
      <xdr:rowOff>132080</xdr:rowOff>
    </xdr:from>
    <xdr:to>
      <xdr:col>8</xdr:col>
      <xdr:colOff>76200</xdr:colOff>
      <xdr:row>37</xdr:row>
      <xdr:rowOff>91440</xdr:rowOff>
    </xdr:to>
    <xdr:sp macro="" textlink="">
      <xdr:nvSpPr>
        <xdr:cNvPr id="76" name="MetricBox_Launcher_1">
          <a:extLst>
            <a:ext uri="{FF2B5EF4-FFF2-40B4-BE49-F238E27FC236}">
              <a16:creationId xmlns:a16="http://schemas.microsoft.com/office/drawing/2014/main" id="{179AD10D-5C58-97E0-D7C8-E6E9DBAD8288}"/>
            </a:ext>
          </a:extLst>
        </xdr:cNvPr>
        <xdr:cNvSpPr/>
      </xdr:nvSpPr>
      <xdr:spPr>
        <a:xfrm>
          <a:off x="508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81.1% Answer Rate  |  67.5s Avg Speed  |  3.40 CSAT</a:t>
          </a:r>
        </a:p>
      </xdr:txBody>
    </xdr:sp>
    <xdr:clientData/>
  </xdr:twoCellAnchor>
  <xdr:twoCellAnchor>
    <xdr:from>
      <xdr:col>0</xdr:col>
      <xdr:colOff>508000</xdr:colOff>
      <xdr:row>38</xdr:row>
      <xdr:rowOff>162560</xdr:rowOff>
    </xdr:from>
    <xdr:to>
      <xdr:col>8</xdr:col>
      <xdr:colOff>76200</xdr:colOff>
      <xdr:row>41</xdr:row>
      <xdr:rowOff>121920</xdr:rowOff>
    </xdr:to>
    <xdr:sp macro="" textlink="">
      <xdr:nvSpPr>
        <xdr:cNvPr id="85" name="Btn_Launch_1">
          <a:hlinkClick xmlns:r="http://schemas.openxmlformats.org/officeDocument/2006/relationships" r:id="rId10" tooltip="Open Call Center Operations &amp; Agent Audit"/>
          <a:extLst>
            <a:ext uri="{FF2B5EF4-FFF2-40B4-BE49-F238E27FC236}">
              <a16:creationId xmlns:a16="http://schemas.microsoft.com/office/drawing/2014/main" id="{283D7332-AD64-024D-5356-FFAAF5652276}"/>
            </a:ext>
          </a:extLst>
        </xdr:cNvPr>
        <xdr:cNvSpPr/>
      </xdr:nvSpPr>
      <xdr:spPr>
        <a:xfrm>
          <a:off x="508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9</xdr:col>
      <xdr:colOff>38100</xdr:colOff>
      <xdr:row>21</xdr:row>
      <xdr:rowOff>20320</xdr:rowOff>
    </xdr:from>
    <xdr:to>
      <xdr:col>17</xdr:col>
      <xdr:colOff>114300</xdr:colOff>
      <xdr:row>46</xdr:row>
      <xdr:rowOff>20320</xdr:rowOff>
    </xdr:to>
    <xdr:sp macro="" textlink="">
      <xdr:nvSpPr>
        <xdr:cNvPr id="86" name="Card_Launcher_2">
          <a:extLst>
            <a:ext uri="{FF2B5EF4-FFF2-40B4-BE49-F238E27FC236}">
              <a16:creationId xmlns:a16="http://schemas.microsoft.com/office/drawing/2014/main" id="{ACF02CBD-9F8E-DF70-8D92-9A06BAC52C77}"/>
            </a:ext>
          </a:extLst>
        </xdr:cNvPr>
        <xdr:cNvSpPr/>
      </xdr:nvSpPr>
      <xdr:spPr>
        <a:xfrm>
          <a:off x="55245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292100</xdr:colOff>
      <xdr:row>22</xdr:row>
      <xdr:rowOff>15240</xdr:rowOff>
    </xdr:from>
    <xdr:to>
      <xdr:col>10</xdr:col>
      <xdr:colOff>88900</xdr:colOff>
      <xdr:row>24</xdr:row>
      <xdr:rowOff>55880</xdr:rowOff>
    </xdr:to>
    <xdr:sp macro="" textlink="">
      <xdr:nvSpPr>
        <xdr:cNvPr id="88" name="Circle_Icon_2">
          <a:extLst>
            <a:ext uri="{FF2B5EF4-FFF2-40B4-BE49-F238E27FC236}">
              <a16:creationId xmlns:a16="http://schemas.microsoft.com/office/drawing/2014/main" id="{2103EBF0-7F3A-15AB-E403-F86A6BD351DF}"/>
            </a:ext>
          </a:extLst>
        </xdr:cNvPr>
        <xdr:cNvSpPr/>
      </xdr:nvSpPr>
      <xdr:spPr>
        <a:xfrm>
          <a:off x="57785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381000</xdr:colOff>
      <xdr:row>22</xdr:row>
      <xdr:rowOff>104140</xdr:rowOff>
    </xdr:from>
    <xdr:to>
      <xdr:col>10</xdr:col>
      <xdr:colOff>0</xdr:colOff>
      <xdr:row>23</xdr:row>
      <xdr:rowOff>149860</xdr:rowOff>
    </xdr:to>
    <xdr:pic>
      <xdr:nvPicPr>
        <xdr:cNvPr id="92" name="Launcher_IconPic_2">
          <a:extLst>
            <a:ext uri="{FF2B5EF4-FFF2-40B4-BE49-F238E27FC236}">
              <a16:creationId xmlns:a16="http://schemas.microsoft.com/office/drawing/2014/main" id="{F0A6592C-9D4A-C536-4E36-8C0374B441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8674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10</xdr:col>
      <xdr:colOff>190500</xdr:colOff>
      <xdr:row>22</xdr:row>
      <xdr:rowOff>66040</xdr:rowOff>
    </xdr:from>
    <xdr:to>
      <xdr:col>13</xdr:col>
      <xdr:colOff>393700</xdr:colOff>
      <xdr:row>23</xdr:row>
      <xdr:rowOff>162560</xdr:rowOff>
    </xdr:to>
    <xdr:sp macro="" textlink="">
      <xdr:nvSpPr>
        <xdr:cNvPr id="93" name="Pill_Launcher_2">
          <a:extLst>
            <a:ext uri="{FF2B5EF4-FFF2-40B4-BE49-F238E27FC236}">
              <a16:creationId xmlns:a16="http://schemas.microsoft.com/office/drawing/2014/main" id="{99DC00C8-F9D0-B7E6-AA0B-23047D197A56}"/>
            </a:ext>
          </a:extLst>
        </xdr:cNvPr>
        <xdr:cNvSpPr/>
      </xdr:nvSpPr>
      <xdr:spPr>
        <a:xfrm>
          <a:off x="62865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D09916"/>
              </a:solidFill>
              <a:latin typeface="Segoe UI" panose="020B0502040204020203" pitchFamily="34" charset="0"/>
            </a:rPr>
            <a:t>02 CUSTOMER RETENTION</a:t>
          </a:r>
        </a:p>
      </xdr:txBody>
    </xdr:sp>
    <xdr:clientData/>
  </xdr:twoCellAnchor>
  <xdr:twoCellAnchor>
    <xdr:from>
      <xdr:col>9</xdr:col>
      <xdr:colOff>292100</xdr:colOff>
      <xdr:row>24</xdr:row>
      <xdr:rowOff>132080</xdr:rowOff>
    </xdr:from>
    <xdr:to>
      <xdr:col>16</xdr:col>
      <xdr:colOff>469900</xdr:colOff>
      <xdr:row>27</xdr:row>
      <xdr:rowOff>142240</xdr:rowOff>
    </xdr:to>
    <xdr:sp macro="" textlink="">
      <xdr:nvSpPr>
        <xdr:cNvPr id="94" name="Title_Launcher_2">
          <a:extLst>
            <a:ext uri="{FF2B5EF4-FFF2-40B4-BE49-F238E27FC236}">
              <a16:creationId xmlns:a16="http://schemas.microsoft.com/office/drawing/2014/main" id="{980E373E-B4BC-0B3F-AA7F-04AE527808BF}"/>
            </a:ext>
          </a:extLst>
        </xdr:cNvPr>
        <xdr:cNvSpPr/>
      </xdr:nvSpPr>
      <xdr:spPr>
        <a:xfrm>
          <a:off x="57785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Customer Retention &amp; Revenue Risk</a:t>
          </a:r>
        </a:p>
      </xdr:txBody>
    </xdr:sp>
    <xdr:clientData/>
  </xdr:twoCellAnchor>
  <xdr:twoCellAnchor>
    <xdr:from>
      <xdr:col>9</xdr:col>
      <xdr:colOff>292100</xdr:colOff>
      <xdr:row>27</xdr:row>
      <xdr:rowOff>167640</xdr:rowOff>
    </xdr:from>
    <xdr:to>
      <xdr:col>16</xdr:col>
      <xdr:colOff>469900</xdr:colOff>
      <xdr:row>34</xdr:row>
      <xdr:rowOff>30480</xdr:rowOff>
    </xdr:to>
    <xdr:sp macro="" textlink="">
      <xdr:nvSpPr>
        <xdr:cNvPr id="95" name="Desc_Launcher_2">
          <a:extLst>
            <a:ext uri="{FF2B5EF4-FFF2-40B4-BE49-F238E27FC236}">
              <a16:creationId xmlns:a16="http://schemas.microsoft.com/office/drawing/2014/main" id="{078B1EB8-496F-6147-9DA6-3DA27DDCA04B}"/>
            </a:ext>
          </a:extLst>
        </xdr:cNvPr>
        <xdr:cNvSpPr/>
      </xdr:nvSpPr>
      <xdr:spPr>
        <a:xfrm>
          <a:off x="57785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Contract vulnerability profiling, early tenure decay curve analytics, payment friction diagnostics, and tech support bundling matrices to stem ARR revenue attrition.</a:t>
          </a:r>
        </a:p>
      </xdr:txBody>
    </xdr:sp>
    <xdr:clientData/>
  </xdr:twoCellAnchor>
  <xdr:twoCellAnchor>
    <xdr:from>
      <xdr:col>9</xdr:col>
      <xdr:colOff>292100</xdr:colOff>
      <xdr:row>34</xdr:row>
      <xdr:rowOff>132080</xdr:rowOff>
    </xdr:from>
    <xdr:to>
      <xdr:col>16</xdr:col>
      <xdr:colOff>469900</xdr:colOff>
      <xdr:row>37</xdr:row>
      <xdr:rowOff>91440</xdr:rowOff>
    </xdr:to>
    <xdr:sp macro="" textlink="">
      <xdr:nvSpPr>
        <xdr:cNvPr id="96" name="MetricBox_Launcher_2">
          <a:extLst>
            <a:ext uri="{FF2B5EF4-FFF2-40B4-BE49-F238E27FC236}">
              <a16:creationId xmlns:a16="http://schemas.microsoft.com/office/drawing/2014/main" id="{7650E59C-AA31-EC3B-07E0-60B8C9A9C88F}"/>
            </a:ext>
          </a:extLst>
        </xdr:cNvPr>
        <xdr:cNvSpPr/>
      </xdr:nvSpPr>
      <xdr:spPr>
        <a:xfrm>
          <a:off x="57785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7,043 Accounts  |  26.5% Churn  |  $2.86M At-Risk ARR</a:t>
          </a:r>
        </a:p>
      </xdr:txBody>
    </xdr:sp>
    <xdr:clientData/>
  </xdr:twoCellAnchor>
  <xdr:twoCellAnchor>
    <xdr:from>
      <xdr:col>9</xdr:col>
      <xdr:colOff>292100</xdr:colOff>
      <xdr:row>38</xdr:row>
      <xdr:rowOff>162560</xdr:rowOff>
    </xdr:from>
    <xdr:to>
      <xdr:col>16</xdr:col>
      <xdr:colOff>469900</xdr:colOff>
      <xdr:row>41</xdr:row>
      <xdr:rowOff>121920</xdr:rowOff>
    </xdr:to>
    <xdr:sp macro="" textlink="">
      <xdr:nvSpPr>
        <xdr:cNvPr id="97" name="Btn_Launch_2">
          <a:hlinkClick xmlns:r="http://schemas.openxmlformats.org/officeDocument/2006/relationships" r:id="rId13" tooltip="Open Customer Retention &amp; Revenue Risk"/>
          <a:extLst>
            <a:ext uri="{FF2B5EF4-FFF2-40B4-BE49-F238E27FC236}">
              <a16:creationId xmlns:a16="http://schemas.microsoft.com/office/drawing/2014/main" id="{10F0B7AA-06BA-DE02-4548-29C796CC2711}"/>
            </a:ext>
          </a:extLst>
        </xdr:cNvPr>
        <xdr:cNvSpPr/>
      </xdr:nvSpPr>
      <xdr:spPr>
        <a:xfrm>
          <a:off x="57785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17</xdr:col>
      <xdr:colOff>431800</xdr:colOff>
      <xdr:row>21</xdr:row>
      <xdr:rowOff>20320</xdr:rowOff>
    </xdr:from>
    <xdr:to>
      <xdr:col>25</xdr:col>
      <xdr:colOff>508000</xdr:colOff>
      <xdr:row>46</xdr:row>
      <xdr:rowOff>20320</xdr:rowOff>
    </xdr:to>
    <xdr:sp macro="" textlink="">
      <xdr:nvSpPr>
        <xdr:cNvPr id="98" name="Card_Launcher_3">
          <a:extLst>
            <a:ext uri="{FF2B5EF4-FFF2-40B4-BE49-F238E27FC236}">
              <a16:creationId xmlns:a16="http://schemas.microsoft.com/office/drawing/2014/main" id="{ACE237ED-1DC4-92DA-3959-02F612A4A1BA}"/>
            </a:ext>
          </a:extLst>
        </xdr:cNvPr>
        <xdr:cNvSpPr/>
      </xdr:nvSpPr>
      <xdr:spPr>
        <a:xfrm>
          <a:off x="10795000" y="3860800"/>
          <a:ext cx="4953000" cy="4572000"/>
        </a:xfrm>
        <a:prstGeom prst="roundRect">
          <a:avLst>
            <a:gd name="adj" fmla="val 6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22</xdr:row>
      <xdr:rowOff>15240</xdr:rowOff>
    </xdr:from>
    <xdr:to>
      <xdr:col>18</xdr:col>
      <xdr:colOff>482600</xdr:colOff>
      <xdr:row>24</xdr:row>
      <xdr:rowOff>55880</xdr:rowOff>
    </xdr:to>
    <xdr:sp macro="" textlink="">
      <xdr:nvSpPr>
        <xdr:cNvPr id="99" name="Circle_Icon_3">
          <a:extLst>
            <a:ext uri="{FF2B5EF4-FFF2-40B4-BE49-F238E27FC236}">
              <a16:creationId xmlns:a16="http://schemas.microsoft.com/office/drawing/2014/main" id="{C7E90F13-4E94-510B-AE86-DC36273F12D9}"/>
            </a:ext>
          </a:extLst>
        </xdr:cNvPr>
        <xdr:cNvSpPr/>
      </xdr:nvSpPr>
      <xdr:spPr>
        <a:xfrm>
          <a:off x="11049000" y="4038600"/>
          <a:ext cx="406400" cy="406400"/>
        </a:xfrm>
        <a:prstGeom prst="ellipse">
          <a:avLst/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165100</xdr:colOff>
      <xdr:row>22</xdr:row>
      <xdr:rowOff>104140</xdr:rowOff>
    </xdr:from>
    <xdr:to>
      <xdr:col>18</xdr:col>
      <xdr:colOff>393700</xdr:colOff>
      <xdr:row>23</xdr:row>
      <xdr:rowOff>149860</xdr:rowOff>
    </xdr:to>
    <xdr:pic>
      <xdr:nvPicPr>
        <xdr:cNvPr id="103" name="Launcher_IconPic_3">
          <a:extLst>
            <a:ext uri="{FF2B5EF4-FFF2-40B4-BE49-F238E27FC236}">
              <a16:creationId xmlns:a16="http://schemas.microsoft.com/office/drawing/2014/main" id="{34F104F2-98AB-E94F-8762-E689346E3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137900" y="41275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584200</xdr:colOff>
      <xdr:row>22</xdr:row>
      <xdr:rowOff>66040</xdr:rowOff>
    </xdr:from>
    <xdr:to>
      <xdr:col>22</xdr:col>
      <xdr:colOff>177800</xdr:colOff>
      <xdr:row>23</xdr:row>
      <xdr:rowOff>162560</xdr:rowOff>
    </xdr:to>
    <xdr:sp macro="" textlink="">
      <xdr:nvSpPr>
        <xdr:cNvPr id="104" name="Pill_Launcher_3">
          <a:extLst>
            <a:ext uri="{FF2B5EF4-FFF2-40B4-BE49-F238E27FC236}">
              <a16:creationId xmlns:a16="http://schemas.microsoft.com/office/drawing/2014/main" id="{D9066D0E-9CE6-D2E2-2BBA-1F3DB891B0D5}"/>
            </a:ext>
          </a:extLst>
        </xdr:cNvPr>
        <xdr:cNvSpPr/>
      </xdr:nvSpPr>
      <xdr:spPr>
        <a:xfrm>
          <a:off x="11557000" y="4089400"/>
          <a:ext cx="2032000" cy="279400"/>
        </a:xfrm>
        <a:prstGeom prst="roundRect">
          <a:avLst>
            <a:gd name="adj" fmla="val 50000"/>
          </a:avLst>
        </a:prstGeom>
        <a:solidFill>
          <a:srgbClr val="F1F5F9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750" b="1">
              <a:solidFill>
                <a:srgbClr val="BD18BE"/>
              </a:solidFill>
              <a:latin typeface="Segoe UI" panose="020B0502040204020203" pitchFamily="34" charset="0"/>
            </a:rPr>
            <a:t>03 DIVERSITY &amp; INCLUSION</a:t>
          </a:r>
        </a:p>
      </xdr:txBody>
    </xdr:sp>
    <xdr:clientData/>
  </xdr:twoCellAnchor>
  <xdr:twoCellAnchor>
    <xdr:from>
      <xdr:col>18</xdr:col>
      <xdr:colOff>76200</xdr:colOff>
      <xdr:row>24</xdr:row>
      <xdr:rowOff>132080</xdr:rowOff>
    </xdr:from>
    <xdr:to>
      <xdr:col>25</xdr:col>
      <xdr:colOff>254000</xdr:colOff>
      <xdr:row>27</xdr:row>
      <xdr:rowOff>142240</xdr:rowOff>
    </xdr:to>
    <xdr:sp macro="" textlink="">
      <xdr:nvSpPr>
        <xdr:cNvPr id="105" name="Title_Launcher_3">
          <a:extLst>
            <a:ext uri="{FF2B5EF4-FFF2-40B4-BE49-F238E27FC236}">
              <a16:creationId xmlns:a16="http://schemas.microsoft.com/office/drawing/2014/main" id="{87F18ABE-93C8-3DEA-84FF-1DB20CD263B9}"/>
            </a:ext>
          </a:extLst>
        </xdr:cNvPr>
        <xdr:cNvSpPr/>
      </xdr:nvSpPr>
      <xdr:spPr>
        <a:xfrm>
          <a:off x="11049000" y="4521200"/>
          <a:ext cx="4445000" cy="5588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1350" b="1">
              <a:solidFill>
                <a:srgbClr val="0F272A"/>
              </a:solidFill>
              <a:latin typeface="Segoe UI" panose="020B0502040204020203" pitchFamily="34" charset="0"/>
            </a:rPr>
            <a:t>Diversity, Equity &amp; Executive Parity</a:t>
          </a:r>
        </a:p>
      </xdr:txBody>
    </xdr:sp>
    <xdr:clientData/>
  </xdr:twoCellAnchor>
  <xdr:twoCellAnchor>
    <xdr:from>
      <xdr:col>18</xdr:col>
      <xdr:colOff>76200</xdr:colOff>
      <xdr:row>27</xdr:row>
      <xdr:rowOff>167640</xdr:rowOff>
    </xdr:from>
    <xdr:to>
      <xdr:col>25</xdr:col>
      <xdr:colOff>254000</xdr:colOff>
      <xdr:row>34</xdr:row>
      <xdr:rowOff>30480</xdr:rowOff>
    </xdr:to>
    <xdr:sp macro="" textlink="">
      <xdr:nvSpPr>
        <xdr:cNvPr id="106" name="Desc_Launcher_3">
          <a:extLst>
            <a:ext uri="{FF2B5EF4-FFF2-40B4-BE49-F238E27FC236}">
              <a16:creationId xmlns:a16="http://schemas.microsoft.com/office/drawing/2014/main" id="{A8FDC92D-DC8A-2D80-A1F7-0503FFCC3A1F}"/>
            </a:ext>
          </a:extLst>
        </xdr:cNvPr>
        <xdr:cNvSpPr/>
      </xdr:nvSpPr>
      <xdr:spPr>
        <a:xfrm>
          <a:off x="11049000" y="5105400"/>
          <a:ext cx="4445000" cy="1143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tlCol="0" anchor="t"/>
        <a:lstStyle/>
        <a:p>
          <a:pPr algn="l"/>
          <a:r>
            <a:rPr lang="en-US" sz="850">
              <a:solidFill>
                <a:srgbClr val="647B8B"/>
              </a:solidFill>
              <a:latin typeface="Segoe UI" panose="020B0502040204020203" pitchFamily="34" charset="0"/>
            </a:rPr>
            <a:t>Comprehensive workforce census, corporate ladder broken-rung discovery, promotion velocity differentials, and performance appraisal parity audits.</a:t>
          </a:r>
        </a:p>
      </xdr:txBody>
    </xdr:sp>
    <xdr:clientData/>
  </xdr:twoCellAnchor>
  <xdr:twoCellAnchor>
    <xdr:from>
      <xdr:col>18</xdr:col>
      <xdr:colOff>76200</xdr:colOff>
      <xdr:row>34</xdr:row>
      <xdr:rowOff>132080</xdr:rowOff>
    </xdr:from>
    <xdr:to>
      <xdr:col>25</xdr:col>
      <xdr:colOff>254000</xdr:colOff>
      <xdr:row>37</xdr:row>
      <xdr:rowOff>91440</xdr:rowOff>
    </xdr:to>
    <xdr:sp macro="" textlink="">
      <xdr:nvSpPr>
        <xdr:cNvPr id="107" name="MetricBox_Launcher_3">
          <a:extLst>
            <a:ext uri="{FF2B5EF4-FFF2-40B4-BE49-F238E27FC236}">
              <a16:creationId xmlns:a16="http://schemas.microsoft.com/office/drawing/2014/main" id="{EE9359C0-5FAC-FB56-B78F-B73B0EA91A7F}"/>
            </a:ext>
          </a:extLst>
        </xdr:cNvPr>
        <xdr:cNvSpPr/>
      </xdr:nvSpPr>
      <xdr:spPr>
        <a:xfrm>
          <a:off x="11049000" y="6350000"/>
          <a:ext cx="4445000" cy="508000"/>
        </a:xfrm>
        <a:prstGeom prst="roundRect">
          <a:avLst>
            <a:gd name="adj" fmla="val 20000"/>
          </a:avLst>
        </a:prstGeom>
        <a:solidFill>
          <a:srgbClr val="F8FAFC"/>
        </a:solidFill>
        <a:ln w="9525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0F272A"/>
              </a:solidFill>
              <a:latin typeface="Segoe UI" panose="020B0502040204020203" pitchFamily="34" charset="0"/>
            </a:rPr>
            <a:t>500 Personnel  |  41% Female  |  10.2% Promo Velocity</a:t>
          </a:r>
        </a:p>
      </xdr:txBody>
    </xdr:sp>
    <xdr:clientData/>
  </xdr:twoCellAnchor>
  <xdr:twoCellAnchor>
    <xdr:from>
      <xdr:col>18</xdr:col>
      <xdr:colOff>76200</xdr:colOff>
      <xdr:row>38</xdr:row>
      <xdr:rowOff>162560</xdr:rowOff>
    </xdr:from>
    <xdr:to>
      <xdr:col>25</xdr:col>
      <xdr:colOff>254000</xdr:colOff>
      <xdr:row>41</xdr:row>
      <xdr:rowOff>121920</xdr:rowOff>
    </xdr:to>
    <xdr:sp macro="" textlink="">
      <xdr:nvSpPr>
        <xdr:cNvPr id="108" name="Btn_Launch_3">
          <a:hlinkClick xmlns:r="http://schemas.openxmlformats.org/officeDocument/2006/relationships" r:id="rId16" tooltip="Open Diversity, Equity &amp; Executive Parity"/>
          <a:extLst>
            <a:ext uri="{FF2B5EF4-FFF2-40B4-BE49-F238E27FC236}">
              <a16:creationId xmlns:a16="http://schemas.microsoft.com/office/drawing/2014/main" id="{F66EACCA-6671-67ED-E5FA-58052A921DE6}"/>
            </a:ext>
          </a:extLst>
        </xdr:cNvPr>
        <xdr:cNvSpPr/>
      </xdr:nvSpPr>
      <xdr:spPr>
        <a:xfrm>
          <a:off x="11049000" y="7112000"/>
          <a:ext cx="4445000" cy="508000"/>
        </a:xfrm>
        <a:prstGeom prst="roundRect">
          <a:avLst>
            <a:gd name="adj" fmla="val 25000"/>
          </a:avLst>
        </a:prstGeom>
        <a:solidFill>
          <a:srgbClr val="0F2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  <xdr:twoCellAnchor>
    <xdr:from>
      <xdr:col>0</xdr:col>
      <xdr:colOff>254000</xdr:colOff>
      <xdr:row>47</xdr:row>
      <xdr:rowOff>40640</xdr:rowOff>
    </xdr:from>
    <xdr:to>
      <xdr:col>25</xdr:col>
      <xdr:colOff>508000</xdr:colOff>
      <xdr:row>51</xdr:row>
      <xdr:rowOff>71120</xdr:rowOff>
    </xdr:to>
    <xdr:sp macro="" textlink="">
      <xdr:nvSpPr>
        <xdr:cNvPr id="109" name="Gov_Drawer">
          <a:extLst>
            <a:ext uri="{FF2B5EF4-FFF2-40B4-BE49-F238E27FC236}">
              <a16:creationId xmlns:a16="http://schemas.microsoft.com/office/drawing/2014/main" id="{1316BDA0-FB1F-610E-E67F-E6F55EFE421D}"/>
            </a:ext>
          </a:extLst>
        </xdr:cNvPr>
        <xdr:cNvSpPr/>
      </xdr:nvSpPr>
      <xdr:spPr>
        <a:xfrm>
          <a:off x="254000" y="8636000"/>
          <a:ext cx="15494000" cy="762000"/>
        </a:xfrm>
        <a:prstGeom prst="roundRect">
          <a:avLst>
            <a:gd name="adj" fmla="val 15000"/>
          </a:avLst>
        </a:prstGeom>
        <a:solidFill>
          <a:srgbClr val="FFFFFF"/>
        </a:solidFill>
        <a:ln w="12700">
          <a:solidFill>
            <a:srgbClr val="E2F0F0"/>
          </a:solidFill>
        </a:ln>
        <a:effectLst>
          <a:outerShdw blurRad="101600" dist="38100" dir="5400000" rotWithShape="0">
            <a:srgbClr val="0F272A">
              <a:alpha val="1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508000</xdr:colOff>
      <xdr:row>48</xdr:row>
      <xdr:rowOff>10160</xdr:rowOff>
    </xdr:from>
    <xdr:to>
      <xdr:col>13</xdr:col>
      <xdr:colOff>203200</xdr:colOff>
      <xdr:row>50</xdr:row>
      <xdr:rowOff>101600</xdr:rowOff>
    </xdr:to>
    <xdr:sp macro="" textlink="">
      <xdr:nvSpPr>
        <xdr:cNvPr id="110" name="Gov_Text">
          <a:extLst>
            <a:ext uri="{FF2B5EF4-FFF2-40B4-BE49-F238E27FC236}">
              <a16:creationId xmlns:a16="http://schemas.microsoft.com/office/drawing/2014/main" id="{E193AB89-E567-3529-ADDB-0BF5333C8F0B}"/>
            </a:ext>
          </a:extLst>
        </xdr:cNvPr>
        <xdr:cNvSpPr/>
      </xdr:nvSpPr>
      <xdr:spPr>
        <a:xfrm>
          <a:off x="508000" y="8788400"/>
          <a:ext cx="7620000" cy="457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tlCol="0" anchor="t"/>
        <a:lstStyle/>
        <a:p>
          <a:pPr algn="l"/>
          <a:r>
            <a:rPr lang="en-US" sz="950" b="1">
              <a:solidFill>
                <a:srgbClr val="0F272A"/>
              </a:solidFill>
              <a:latin typeface="Segoe UI" panose="020B0502040204020203" pitchFamily="34" charset="0"/>
            </a:rPr>
            <a:t>Enterprise Governance &amp; Data Dictionary Repositories</a:t>
          </a:r>
        </a:p>
        <a:p>
          <a:pPr algn="l"/>
          <a:r>
            <a:rPr lang="en-US" sz="750">
              <a:solidFill>
                <a:srgbClr val="647B8B"/>
              </a:solidFill>
              <a:latin typeface="Segoe UI" panose="020B0502040204020203" pitchFamily="34" charset="0"/>
            </a:rPr>
            <a:t>Explore official entity grains, VertiPaq tabular schema definitions, and certified KPI formulation logic.</a:t>
          </a:r>
        </a:p>
      </xdr:txBody>
    </xdr:sp>
    <xdr:clientData/>
  </xdr:twoCellAnchor>
  <xdr:twoCellAnchor>
    <xdr:from>
      <xdr:col>17</xdr:col>
      <xdr:colOff>50800</xdr:colOff>
      <xdr:row>48</xdr:row>
      <xdr:rowOff>35560</xdr:rowOff>
    </xdr:from>
    <xdr:to>
      <xdr:col>20</xdr:col>
      <xdr:colOff>508000</xdr:colOff>
      <xdr:row>50</xdr:row>
      <xdr:rowOff>76200</xdr:rowOff>
    </xdr:to>
    <xdr:sp macro="" textlink="">
      <xdr:nvSpPr>
        <xdr:cNvPr id="114" name="Btn_Gov_Domains">
          <a:hlinkClick xmlns:r="http://schemas.openxmlformats.org/officeDocument/2006/relationships" r:id="rId17" tooltip="Open 01_Business_Domains"/>
          <a:extLst>
            <a:ext uri="{FF2B5EF4-FFF2-40B4-BE49-F238E27FC236}">
              <a16:creationId xmlns:a16="http://schemas.microsoft.com/office/drawing/2014/main" id="{52F39BBD-6587-FED4-D7EF-EC0215E26C44}"/>
            </a:ext>
          </a:extLst>
        </xdr:cNvPr>
        <xdr:cNvSpPr/>
      </xdr:nvSpPr>
      <xdr:spPr>
        <a:xfrm>
          <a:off x="10414000" y="8813800"/>
          <a:ext cx="2286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01 Business Domains</a:t>
          </a:r>
        </a:p>
      </xdr:txBody>
    </xdr:sp>
    <xdr:clientData/>
  </xdr:twoCellAnchor>
  <xdr:twoCellAnchor>
    <xdr:from>
      <xdr:col>21</xdr:col>
      <xdr:colOff>152400</xdr:colOff>
      <xdr:row>48</xdr:row>
      <xdr:rowOff>35560</xdr:rowOff>
    </xdr:from>
    <xdr:to>
      <xdr:col>25</xdr:col>
      <xdr:colOff>254000</xdr:colOff>
      <xdr:row>50</xdr:row>
      <xdr:rowOff>76200</xdr:rowOff>
    </xdr:to>
    <xdr:sp macro="" textlink="">
      <xdr:nvSpPr>
        <xdr:cNvPr id="115" name="Btn_Gov_Catalog">
          <a:hlinkClick xmlns:r="http://schemas.openxmlformats.org/officeDocument/2006/relationships" r:id="rId18" tooltip="Open 02_Metadata_&amp;_KPI_Catalog"/>
          <a:extLst>
            <a:ext uri="{FF2B5EF4-FFF2-40B4-BE49-F238E27FC236}">
              <a16:creationId xmlns:a16="http://schemas.microsoft.com/office/drawing/2014/main" id="{3E307E5E-C345-307A-16C4-B022C4A39A87}"/>
            </a:ext>
          </a:extLst>
        </xdr:cNvPr>
        <xdr:cNvSpPr/>
      </xdr:nvSpPr>
      <xdr:spPr>
        <a:xfrm>
          <a:off x="12954000" y="8813800"/>
          <a:ext cx="2540000" cy="406400"/>
        </a:xfrm>
        <a:prstGeom prst="roundRect">
          <a:avLst>
            <a:gd name="adj" fmla="val 25000"/>
          </a:avLst>
        </a:prstGeom>
        <a:solidFill>
          <a:srgbClr val="F1F5F9"/>
        </a:solidFill>
        <a:ln w="12700">
          <a:solidFill>
            <a:srgbClr val="E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50" b="1">
              <a:solidFill>
                <a:srgbClr val="0F272A"/>
              </a:solidFill>
              <a:latin typeface="Segoe UI" panose="020B0502040204020203" pitchFamily="34" charset="0"/>
            </a:rPr>
            <a:t>02 Metadata &amp; KPI Catalog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12</xdr:col>
      <xdr:colOff>393700</xdr:colOff>
      <xdr:row>4</xdr:row>
      <xdr:rowOff>86360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1B0B8758-A879-B2F9-DF15-8634F2B33089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172720</xdr:colOff>
      <xdr:row>1</xdr:row>
      <xdr:rowOff>109220</xdr:rowOff>
    </xdr:from>
    <xdr:to>
      <xdr:col>1</xdr:col>
      <xdr:colOff>858520</xdr:colOff>
      <xdr:row>3</xdr:row>
      <xdr:rowOff>43180</xdr:rowOff>
    </xdr:to>
    <xdr:pic>
      <xdr:nvPicPr>
        <xdr:cNvPr id="8" name="Nav_PwCLogoImage">
          <a:extLst>
            <a:ext uri="{FF2B5EF4-FFF2-40B4-BE49-F238E27FC236}">
              <a16:creationId xmlns:a16="http://schemas.microsoft.com/office/drawing/2014/main" id="{75B4BDC7-55B0-0F2F-3572-69393A850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985520</xdr:colOff>
      <xdr:row>1</xdr:row>
      <xdr:rowOff>147320</xdr:rowOff>
    </xdr:from>
    <xdr:to>
      <xdr:col>1</xdr:col>
      <xdr:colOff>998220</xdr:colOff>
      <xdr:row>3</xdr:row>
      <xdr:rowOff>5080</xdr:rowOff>
    </xdr:to>
    <xdr:sp macro="" textlink="">
      <xdr:nvSpPr>
        <xdr:cNvPr id="9" name="Nav_Divider">
          <a:extLst>
            <a:ext uri="{FF2B5EF4-FFF2-40B4-BE49-F238E27FC236}">
              <a16:creationId xmlns:a16="http://schemas.microsoft.com/office/drawing/2014/main" id="{6A9FD610-B1A5-EEB6-9C70-64BC362915C0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1112520</xdr:colOff>
      <xdr:row>1</xdr:row>
      <xdr:rowOff>109220</xdr:rowOff>
    </xdr:from>
    <xdr:to>
      <xdr:col>3</xdr:col>
      <xdr:colOff>3192780</xdr:colOff>
      <xdr:row>3</xdr:row>
      <xdr:rowOff>43180</xdr:rowOff>
    </xdr:to>
    <xdr:sp macro="" textlink="">
      <xdr:nvSpPr>
        <xdr:cNvPr id="10" name="Nav_BrandTitle">
          <a:extLst>
            <a:ext uri="{FF2B5EF4-FFF2-40B4-BE49-F238E27FC236}">
              <a16:creationId xmlns:a16="http://schemas.microsoft.com/office/drawing/2014/main" id="{49B67D78-FFEB-BE1F-413C-AD95E86C3B6B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Client Business Domains &amp; Strategic Architecture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Business Architecture &amp; Grains</a:t>
          </a:r>
        </a:p>
      </xdr:txBody>
    </xdr:sp>
    <xdr:clientData/>
  </xdr:twoCellAnchor>
  <xdr:twoCellAnchor>
    <xdr:from>
      <xdr:col>5</xdr:col>
      <xdr:colOff>3012440</xdr:colOff>
      <xdr:row>1</xdr:row>
      <xdr:rowOff>172720</xdr:rowOff>
    </xdr:from>
    <xdr:to>
      <xdr:col>7</xdr:col>
      <xdr:colOff>203200</xdr:colOff>
      <xdr:row>2</xdr:row>
      <xdr:rowOff>254000</xdr:rowOff>
    </xdr:to>
    <xdr:sp macro="" textlink="">
      <xdr:nvSpPr>
        <xdr:cNvPr id="11" name="btn_HomePortal">
          <a:hlinkClick xmlns:r="http://schemas.openxmlformats.org/officeDocument/2006/relationships" r:id="rId2" tooltip="Return to Executive Portal"/>
          <a:extLst>
            <a:ext uri="{FF2B5EF4-FFF2-40B4-BE49-F238E27FC236}">
              <a16:creationId xmlns:a16="http://schemas.microsoft.com/office/drawing/2014/main" id="{B8C95EA6-A1B2-C5FE-7771-BC269894B118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7</xdr:col>
      <xdr:colOff>330200</xdr:colOff>
      <xdr:row>1</xdr:row>
      <xdr:rowOff>172720</xdr:rowOff>
    </xdr:from>
    <xdr:to>
      <xdr:col>9</xdr:col>
      <xdr:colOff>317500</xdr:colOff>
      <xdr:row>2</xdr:row>
      <xdr:rowOff>254000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1D4475CF-7969-4ABD-B025-C20241BA1571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9</xdr:col>
      <xdr:colOff>444500</xdr:colOff>
      <xdr:row>1</xdr:row>
      <xdr:rowOff>172720</xdr:rowOff>
    </xdr:from>
    <xdr:to>
      <xdr:col>12</xdr:col>
      <xdr:colOff>215900</xdr:colOff>
      <xdr:row>2</xdr:row>
      <xdr:rowOff>254000</xdr:rowOff>
    </xdr:to>
    <xdr:sp macro="" textlink="">
      <xdr:nvSpPr>
        <xdr:cNvPr id="13" name="Nav_StatusPill">
          <a:extLst>
            <a:ext uri="{FF2B5EF4-FFF2-40B4-BE49-F238E27FC236}">
              <a16:creationId xmlns:a16="http://schemas.microsoft.com/office/drawing/2014/main" id="{977B6345-44F3-49A7-E3D1-0E6ACB72BE76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DATA ARCHITECTURE</a:t>
          </a:r>
        </a:p>
      </xdr:txBody>
    </xdr:sp>
    <xdr:clientData/>
  </xdr:twoCellAnchor>
  <xdr:twoCellAnchor editAs="oneCell">
    <xdr:from>
      <xdr:col>9</xdr:col>
      <xdr:colOff>546100</xdr:colOff>
      <xdr:row>1</xdr:row>
      <xdr:rowOff>261620</xdr:rowOff>
    </xdr:from>
    <xdr:to>
      <xdr:col>10</xdr:col>
      <xdr:colOff>114300</xdr:colOff>
      <xdr:row>2</xdr:row>
      <xdr:rowOff>165100</xdr:rowOff>
    </xdr:to>
    <xdr:pic>
      <xdr:nvPicPr>
        <xdr:cNvPr id="15" name="Nav_IconLive">
          <a:extLst>
            <a:ext uri="{FF2B5EF4-FFF2-40B4-BE49-F238E27FC236}">
              <a16:creationId xmlns:a16="http://schemas.microsoft.com/office/drawing/2014/main" id="{960D5E15-D1A9-DAE0-615B-3685248BB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4</xdr:row>
      <xdr:rowOff>238760</xdr:rowOff>
    </xdr:from>
    <xdr:to>
      <xdr:col>12</xdr:col>
      <xdr:colOff>393700</xdr:colOff>
      <xdr:row>8</xdr:row>
      <xdr:rowOff>78740</xdr:rowOff>
    </xdr:to>
    <xdr:sp macro="" textlink="">
      <xdr:nvSpPr>
        <xdr:cNvPr id="16" name="Hero_Domains_Card">
          <a:extLst>
            <a:ext uri="{FF2B5EF4-FFF2-40B4-BE49-F238E27FC236}">
              <a16:creationId xmlns:a16="http://schemas.microsoft.com/office/drawing/2014/main" id="{5D2593C2-9DD3-920A-502C-BE998DFA2932}"/>
            </a:ext>
          </a:extLst>
        </xdr:cNvPr>
        <xdr:cNvSpPr/>
      </xdr:nvSpPr>
      <xdr:spPr>
        <a:xfrm>
          <a:off x="254000" y="1016000"/>
          <a:ext cx="15494000" cy="914400"/>
        </a:xfrm>
        <a:prstGeom prst="roundRect">
          <a:avLst/>
        </a:prstGeom>
        <a:solidFill>
          <a:srgbClr val="0F172A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248920</xdr:colOff>
      <xdr:row>5</xdr:row>
      <xdr:rowOff>66040</xdr:rowOff>
    </xdr:from>
    <xdr:to>
      <xdr:col>12</xdr:col>
      <xdr:colOff>139700</xdr:colOff>
      <xdr:row>7</xdr:row>
      <xdr:rowOff>381000</xdr:rowOff>
    </xdr:to>
    <xdr:sp macro="" textlink="">
      <xdr:nvSpPr>
        <xdr:cNvPr id="17" name="Hero_Domains_Text">
          <a:extLst>
            <a:ext uri="{FF2B5EF4-FFF2-40B4-BE49-F238E27FC236}">
              <a16:creationId xmlns:a16="http://schemas.microsoft.com/office/drawing/2014/main" id="{76EDBD5B-E7F0-0B91-1912-4EC60973AE95}"/>
            </a:ext>
          </a:extLst>
        </xdr:cNvPr>
        <xdr:cNvSpPr/>
      </xdr:nvSpPr>
      <xdr:spPr>
        <a:xfrm>
          <a:off x="508000" y="1117600"/>
          <a:ext cx="14986000" cy="711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350" b="1">
              <a:solidFill>
                <a:srgbClr val="FFFFFF"/>
              </a:solidFill>
              <a:latin typeface="Segoe UI" panose="020B0502040204020203" pitchFamily="34" charset="0"/>
            </a:rPr>
            <a:t>Enterprise Business Architecture &amp; Operational Grains</a:t>
          </a:r>
        </a:p>
        <a:p>
          <a:pPr algn="l"/>
          <a:r>
            <a:rPr lang="en-US" sz="850" b="0">
              <a:solidFill>
                <a:srgbClr val="94A3B8"/>
              </a:solidFill>
              <a:latin typeface="Segoe UI" panose="020B0502040204020203" pitchFamily="34" charset="0"/>
            </a:rPr>
            <a:t>Strategic client context, operational grains, and critical risk taxonomies powering the 3 client modules.</a:t>
          </a:r>
        </a:p>
      </xdr:txBody>
    </xdr:sp>
    <xdr:clientData/>
  </xdr:twoCellAnchor>
  <xdr:twoCellAnchor>
    <xdr:from>
      <xdr:col>0</xdr:col>
      <xdr:colOff>254000</xdr:colOff>
      <xdr:row>8</xdr:row>
      <xdr:rowOff>243840</xdr:rowOff>
    </xdr:from>
    <xdr:to>
      <xdr:col>3</xdr:col>
      <xdr:colOff>932180</xdr:colOff>
      <xdr:row>37</xdr:row>
      <xdr:rowOff>180340</xdr:rowOff>
    </xdr:to>
    <xdr:sp macro="" textlink="">
      <xdr:nvSpPr>
        <xdr:cNvPr id="18" name="Card_Domain_1">
          <a:extLst>
            <a:ext uri="{FF2B5EF4-FFF2-40B4-BE49-F238E27FC236}">
              <a16:creationId xmlns:a16="http://schemas.microsoft.com/office/drawing/2014/main" id="{124BE154-EF12-10AC-BACE-C18AC7F46C1D}"/>
            </a:ext>
          </a:extLst>
        </xdr:cNvPr>
        <xdr:cNvSpPr/>
      </xdr:nvSpPr>
      <xdr:spPr>
        <a:xfrm>
          <a:off x="2540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</xdr:colOff>
      <xdr:row>8</xdr:row>
      <xdr:rowOff>256540</xdr:rowOff>
    </xdr:from>
    <xdr:to>
      <xdr:col>3</xdr:col>
      <xdr:colOff>919480</xdr:colOff>
      <xdr:row>9</xdr:row>
      <xdr:rowOff>15240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CCC6B75-A681-9051-28C2-660A539B3EF9}"/>
            </a:ext>
          </a:extLst>
        </xdr:cNvPr>
        <xdr:cNvSpPr/>
      </xdr:nvSpPr>
      <xdr:spPr>
        <a:xfrm>
          <a:off x="266700" y="2108200"/>
          <a:ext cx="4927600" cy="63500"/>
        </a:xfrm>
        <a:prstGeom prst="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299720</xdr:colOff>
      <xdr:row>9</xdr:row>
      <xdr:rowOff>167640</xdr:rowOff>
    </xdr:from>
    <xdr:to>
      <xdr:col>1</xdr:col>
      <xdr:colOff>756920</xdr:colOff>
      <xdr:row>11</xdr:row>
      <xdr:rowOff>76200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AF8236B4-3F31-2D43-A665-CDFDBE2247AF}"/>
            </a:ext>
          </a:extLst>
        </xdr:cNvPr>
        <xdr:cNvSpPr/>
      </xdr:nvSpPr>
      <xdr:spPr>
        <a:xfrm>
          <a:off x="558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414020</xdr:colOff>
      <xdr:row>10</xdr:row>
      <xdr:rowOff>7620</xdr:rowOff>
    </xdr:from>
    <xdr:to>
      <xdr:col>1</xdr:col>
      <xdr:colOff>642620</xdr:colOff>
      <xdr:row>10</xdr:row>
      <xdr:rowOff>236220</xdr:rowOff>
    </xdr:to>
    <xdr:pic>
      <xdr:nvPicPr>
        <xdr:cNvPr id="22" name="Icon_Domain_1">
          <a:extLst>
            <a:ext uri="{FF2B5EF4-FFF2-40B4-BE49-F238E27FC236}">
              <a16:creationId xmlns:a16="http://schemas.microsoft.com/office/drawing/2014/main" id="{2D7E4D83-1B96-391E-BEC0-FAB95DCA3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31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1</xdr:col>
      <xdr:colOff>883920</xdr:colOff>
      <xdr:row>9</xdr:row>
      <xdr:rowOff>142240</xdr:rowOff>
    </xdr:from>
    <xdr:to>
      <xdr:col>3</xdr:col>
      <xdr:colOff>678180</xdr:colOff>
      <xdr:row>11</xdr:row>
      <xdr:rowOff>127000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E0D7E4E-F994-0870-B542-22F11349404B}"/>
            </a:ext>
          </a:extLst>
        </xdr:cNvPr>
        <xdr:cNvSpPr/>
      </xdr:nvSpPr>
      <xdr:spPr>
        <a:xfrm>
          <a:off x="1143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01 Call Center Operations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Telecommunications Customer Care Hub</a:t>
          </a:r>
        </a:p>
      </xdr:txBody>
    </xdr:sp>
    <xdr:clientData/>
  </xdr:twoCellAnchor>
  <xdr:twoCellAnchor>
    <xdr:from>
      <xdr:col>1</xdr:col>
      <xdr:colOff>248920</xdr:colOff>
      <xdr:row>11</xdr:row>
      <xdr:rowOff>254000</xdr:rowOff>
    </xdr:from>
    <xdr:to>
      <xdr:col>3</xdr:col>
      <xdr:colOff>678180</xdr:colOff>
      <xdr:row>32</xdr:row>
      <xdr:rowOff>180340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410F0B62-AC93-2DAF-E7B7-5D6053C1114E}"/>
            </a:ext>
          </a:extLst>
        </xdr:cNvPr>
        <xdr:cNvSpPr/>
      </xdr:nvSpPr>
      <xdr:spPr>
        <a:xfrm>
          <a:off x="508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Inbound Customer Call Attempt (5,000 calls)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Balance queue throughput with CSAT &amp; First Contact Resolution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946 Queue Drops (Peak 11:00 AM - 2:00 PM: 62% Abandonment)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EA580C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Dynamic staffing triage &amp; agent coaching intervention</a:t>
          </a:r>
        </a:p>
      </xdr:txBody>
    </xdr:sp>
    <xdr:clientData/>
  </xdr:twoCellAnchor>
  <xdr:twoCellAnchor>
    <xdr:from>
      <xdr:col>1</xdr:col>
      <xdr:colOff>248920</xdr:colOff>
      <xdr:row>33</xdr:row>
      <xdr:rowOff>149860</xdr:rowOff>
    </xdr:from>
    <xdr:to>
      <xdr:col>3</xdr:col>
      <xdr:colOff>678180</xdr:colOff>
      <xdr:row>36</xdr:row>
      <xdr:rowOff>83820</xdr:rowOff>
    </xdr:to>
    <xdr:sp macro="" textlink="">
      <xdr:nvSpPr>
        <xdr:cNvPr id="25" name="Btn_Launch_Dom_1">
          <a:hlinkClick xmlns:r="http://schemas.openxmlformats.org/officeDocument/2006/relationships" r:id="rId7" tooltip="Open 01 Call Center Operations"/>
          <a:extLst>
            <a:ext uri="{FF2B5EF4-FFF2-40B4-BE49-F238E27FC236}">
              <a16:creationId xmlns:a16="http://schemas.microsoft.com/office/drawing/2014/main" id="{B863AF0F-D62D-AB80-98B1-C0F073041EA7}"/>
            </a:ext>
          </a:extLst>
        </xdr:cNvPr>
        <xdr:cNvSpPr/>
      </xdr:nvSpPr>
      <xdr:spPr>
        <a:xfrm>
          <a:off x="5080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Call Center Cockpit -&gt;</a:t>
          </a:r>
        </a:p>
      </xdr:txBody>
    </xdr:sp>
    <xdr:clientData/>
  </xdr:twoCellAnchor>
  <xdr:twoCellAnchor>
    <xdr:from>
      <xdr:col>3</xdr:col>
      <xdr:colOff>1249680</xdr:colOff>
      <xdr:row>8</xdr:row>
      <xdr:rowOff>243840</xdr:rowOff>
    </xdr:from>
    <xdr:to>
      <xdr:col>5</xdr:col>
      <xdr:colOff>2186940</xdr:colOff>
      <xdr:row>37</xdr:row>
      <xdr:rowOff>180340</xdr:rowOff>
    </xdr:to>
    <xdr:sp macro="" textlink="">
      <xdr:nvSpPr>
        <xdr:cNvPr id="26" name="Card_Domain_2">
          <a:extLst>
            <a:ext uri="{FF2B5EF4-FFF2-40B4-BE49-F238E27FC236}">
              <a16:creationId xmlns:a16="http://schemas.microsoft.com/office/drawing/2014/main" id="{C3394401-B8C1-F8F3-43F8-B064CCFF697F}"/>
            </a:ext>
          </a:extLst>
        </xdr:cNvPr>
        <xdr:cNvSpPr/>
      </xdr:nvSpPr>
      <xdr:spPr>
        <a:xfrm>
          <a:off x="55245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1262380</xdr:colOff>
      <xdr:row>8</xdr:row>
      <xdr:rowOff>256540</xdr:rowOff>
    </xdr:from>
    <xdr:to>
      <xdr:col>5</xdr:col>
      <xdr:colOff>2174240</xdr:colOff>
      <xdr:row>9</xdr:row>
      <xdr:rowOff>15240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4769EC4-4DD8-01B0-84AC-14F52E67ABAA}"/>
            </a:ext>
          </a:extLst>
        </xdr:cNvPr>
        <xdr:cNvSpPr/>
      </xdr:nvSpPr>
      <xdr:spPr>
        <a:xfrm>
          <a:off x="5537200" y="2108200"/>
          <a:ext cx="4927600" cy="63500"/>
        </a:xfrm>
        <a:prstGeom prst="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1554480</xdr:colOff>
      <xdr:row>9</xdr:row>
      <xdr:rowOff>167640</xdr:rowOff>
    </xdr:from>
    <xdr:to>
      <xdr:col>3</xdr:col>
      <xdr:colOff>2011680</xdr:colOff>
      <xdr:row>11</xdr:row>
      <xdr:rowOff>76200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E30DA92A-36A2-178A-1693-22C15AC2E96E}"/>
            </a:ext>
          </a:extLst>
        </xdr:cNvPr>
        <xdr:cNvSpPr/>
      </xdr:nvSpPr>
      <xdr:spPr>
        <a:xfrm>
          <a:off x="58293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1668780</xdr:colOff>
      <xdr:row>10</xdr:row>
      <xdr:rowOff>7620</xdr:rowOff>
    </xdr:from>
    <xdr:to>
      <xdr:col>3</xdr:col>
      <xdr:colOff>1897380</xdr:colOff>
      <xdr:row>10</xdr:row>
      <xdr:rowOff>236220</xdr:rowOff>
    </xdr:to>
    <xdr:pic>
      <xdr:nvPicPr>
        <xdr:cNvPr id="30" name="Icon_Domain_2">
          <a:extLst>
            <a:ext uri="{FF2B5EF4-FFF2-40B4-BE49-F238E27FC236}">
              <a16:creationId xmlns:a16="http://schemas.microsoft.com/office/drawing/2014/main" id="{B17BEEDB-A047-C01F-4488-EDA6E02BD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9436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3</xdr:col>
      <xdr:colOff>2138680</xdr:colOff>
      <xdr:row>9</xdr:row>
      <xdr:rowOff>142240</xdr:rowOff>
    </xdr:from>
    <xdr:to>
      <xdr:col>5</xdr:col>
      <xdr:colOff>1932940</xdr:colOff>
      <xdr:row>11</xdr:row>
      <xdr:rowOff>127000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F964B4A-A3E6-0188-5A9F-5309AED35A60}"/>
            </a:ext>
          </a:extLst>
        </xdr:cNvPr>
        <xdr:cNvSpPr/>
      </xdr:nvSpPr>
      <xdr:spPr>
        <a:xfrm>
          <a:off x="64135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02 Customer Retention &amp; Churn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Subscription Broadband &amp; Telephony Operator</a:t>
          </a:r>
        </a:p>
      </xdr:txBody>
    </xdr:sp>
    <xdr:clientData/>
  </xdr:twoCellAnchor>
  <xdr:twoCellAnchor>
    <xdr:from>
      <xdr:col>3</xdr:col>
      <xdr:colOff>1503680</xdr:colOff>
      <xdr:row>11</xdr:row>
      <xdr:rowOff>254000</xdr:rowOff>
    </xdr:from>
    <xdr:to>
      <xdr:col>5</xdr:col>
      <xdr:colOff>1932940</xdr:colOff>
      <xdr:row>32</xdr:row>
      <xdr:rowOff>180340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CF29748C-6B49-2FB8-1D61-A6AA5788F195}"/>
            </a:ext>
          </a:extLst>
        </xdr:cNvPr>
        <xdr:cNvSpPr/>
      </xdr:nvSpPr>
      <xdr:spPr>
        <a:xfrm>
          <a:off x="57785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Customer Subscription Profile (7,043 accounts)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Protect Annual Recurring Revenue ($2.86M At-Risk ARR)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Month-to-Month Contracts (42.7% Churn, Electronic Check Friction)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2563EB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1-Year contract migration incentive &amp; AutoPay conversion</a:t>
          </a:r>
        </a:p>
      </xdr:txBody>
    </xdr:sp>
    <xdr:clientData/>
  </xdr:twoCellAnchor>
  <xdr:twoCellAnchor>
    <xdr:from>
      <xdr:col>3</xdr:col>
      <xdr:colOff>1503680</xdr:colOff>
      <xdr:row>33</xdr:row>
      <xdr:rowOff>149860</xdr:rowOff>
    </xdr:from>
    <xdr:to>
      <xdr:col>5</xdr:col>
      <xdr:colOff>1932940</xdr:colOff>
      <xdr:row>36</xdr:row>
      <xdr:rowOff>83820</xdr:rowOff>
    </xdr:to>
    <xdr:sp macro="" textlink="">
      <xdr:nvSpPr>
        <xdr:cNvPr id="33" name="Btn_Launch_Dom_2">
          <a:hlinkClick xmlns:r="http://schemas.openxmlformats.org/officeDocument/2006/relationships" r:id="rId10" tooltip="Open 02 Customer Retention &amp; Churn"/>
          <a:extLst>
            <a:ext uri="{FF2B5EF4-FFF2-40B4-BE49-F238E27FC236}">
              <a16:creationId xmlns:a16="http://schemas.microsoft.com/office/drawing/2014/main" id="{0E2DD103-3CC8-95DC-9E33-1107FB9B6251}"/>
            </a:ext>
          </a:extLst>
        </xdr:cNvPr>
        <xdr:cNvSpPr/>
      </xdr:nvSpPr>
      <xdr:spPr>
        <a:xfrm>
          <a:off x="57785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Retention Cockpit -&gt;</a:t>
          </a:r>
        </a:p>
      </xdr:txBody>
    </xdr:sp>
    <xdr:clientData/>
  </xdr:twoCellAnchor>
  <xdr:twoCellAnchor>
    <xdr:from>
      <xdr:col>5</xdr:col>
      <xdr:colOff>2504440</xdr:colOff>
      <xdr:row>8</xdr:row>
      <xdr:rowOff>243840</xdr:rowOff>
    </xdr:from>
    <xdr:to>
      <xdr:col>12</xdr:col>
      <xdr:colOff>393700</xdr:colOff>
      <xdr:row>37</xdr:row>
      <xdr:rowOff>180340</xdr:rowOff>
    </xdr:to>
    <xdr:sp macro="" textlink="">
      <xdr:nvSpPr>
        <xdr:cNvPr id="34" name="Card_Domain_3">
          <a:extLst>
            <a:ext uri="{FF2B5EF4-FFF2-40B4-BE49-F238E27FC236}">
              <a16:creationId xmlns:a16="http://schemas.microsoft.com/office/drawing/2014/main" id="{339FDD05-EC28-31EE-F849-6BF25D26387B}"/>
            </a:ext>
          </a:extLst>
        </xdr:cNvPr>
        <xdr:cNvSpPr/>
      </xdr:nvSpPr>
      <xdr:spPr>
        <a:xfrm>
          <a:off x="10795000" y="2095500"/>
          <a:ext cx="4953000" cy="62230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2517140</xdr:colOff>
      <xdr:row>8</xdr:row>
      <xdr:rowOff>256540</xdr:rowOff>
    </xdr:from>
    <xdr:to>
      <xdr:col>12</xdr:col>
      <xdr:colOff>381000</xdr:colOff>
      <xdr:row>9</xdr:row>
      <xdr:rowOff>15240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32A59983-2B81-E7B4-D17B-CBE02793B626}"/>
            </a:ext>
          </a:extLst>
        </xdr:cNvPr>
        <xdr:cNvSpPr/>
      </xdr:nvSpPr>
      <xdr:spPr>
        <a:xfrm>
          <a:off x="10807700" y="2108200"/>
          <a:ext cx="4927600" cy="63500"/>
        </a:xfrm>
        <a:prstGeom prst="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2809240</xdr:colOff>
      <xdr:row>9</xdr:row>
      <xdr:rowOff>167640</xdr:rowOff>
    </xdr:from>
    <xdr:to>
      <xdr:col>5</xdr:col>
      <xdr:colOff>3266440</xdr:colOff>
      <xdr:row>11</xdr:row>
      <xdr:rowOff>76200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99C45EFC-7E50-2FCA-35C2-1DB5772060BF}"/>
            </a:ext>
          </a:extLst>
        </xdr:cNvPr>
        <xdr:cNvSpPr/>
      </xdr:nvSpPr>
      <xdr:spPr>
        <a:xfrm>
          <a:off x="11099800" y="2324100"/>
          <a:ext cx="457200" cy="457200"/>
        </a:xfrm>
        <a:prstGeom prst="ellipse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2923540</xdr:colOff>
      <xdr:row>10</xdr:row>
      <xdr:rowOff>7620</xdr:rowOff>
    </xdr:from>
    <xdr:to>
      <xdr:col>5</xdr:col>
      <xdr:colOff>3152140</xdr:colOff>
      <xdr:row>10</xdr:row>
      <xdr:rowOff>236220</xdr:rowOff>
    </xdr:to>
    <xdr:pic>
      <xdr:nvPicPr>
        <xdr:cNvPr id="38" name="Icon_Domain_3">
          <a:extLst>
            <a:ext uri="{FF2B5EF4-FFF2-40B4-BE49-F238E27FC236}">
              <a16:creationId xmlns:a16="http://schemas.microsoft.com/office/drawing/2014/main" id="{36B61BF3-56C6-3037-68DB-97FE66BD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214100" y="2438400"/>
          <a:ext cx="228600" cy="228600"/>
        </a:xfrm>
        <a:prstGeom prst="rect">
          <a:avLst/>
        </a:prstGeom>
      </xdr:spPr>
    </xdr:pic>
    <xdr:clientData/>
  </xdr:twoCellAnchor>
  <xdr:twoCellAnchor>
    <xdr:from>
      <xdr:col>5</xdr:col>
      <xdr:colOff>3393440</xdr:colOff>
      <xdr:row>9</xdr:row>
      <xdr:rowOff>142240</xdr:rowOff>
    </xdr:from>
    <xdr:to>
      <xdr:col>12</xdr:col>
      <xdr:colOff>139700</xdr:colOff>
      <xdr:row>11</xdr:row>
      <xdr:rowOff>127000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2A22376-35B6-D17D-AEDE-C4C4F9361D66}"/>
            </a:ext>
          </a:extLst>
        </xdr:cNvPr>
        <xdr:cNvSpPr/>
      </xdr:nvSpPr>
      <xdr:spPr>
        <a:xfrm>
          <a:off x="11684000" y="2298700"/>
          <a:ext cx="3810000" cy="5334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03 Diversity &amp; Inclusion Governance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Pharma Group AG (Swiss Enterprise Headquarters)</a:t>
          </a:r>
        </a:p>
      </xdr:txBody>
    </xdr:sp>
    <xdr:clientData/>
  </xdr:twoCellAnchor>
  <xdr:twoCellAnchor>
    <xdr:from>
      <xdr:col>5</xdr:col>
      <xdr:colOff>2758440</xdr:colOff>
      <xdr:row>11</xdr:row>
      <xdr:rowOff>254000</xdr:rowOff>
    </xdr:from>
    <xdr:to>
      <xdr:col>12</xdr:col>
      <xdr:colOff>139700</xdr:colOff>
      <xdr:row>32</xdr:row>
      <xdr:rowOff>180340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825B42E2-06C3-629A-8E9B-C4034CCAD566}"/>
            </a:ext>
          </a:extLst>
        </xdr:cNvPr>
        <xdr:cNvSpPr/>
      </xdr:nvSpPr>
      <xdr:spPr>
        <a:xfrm>
          <a:off x="11049000" y="2959100"/>
          <a:ext cx="4445000" cy="4445000"/>
        </a:xfrm>
        <a:prstGeom prst="roundRect">
          <a:avLst/>
        </a:prstGeom>
        <a:solidFill>
          <a:srgbClr val="F8FAFC"/>
        </a:solidFill>
        <a:ln w="9525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177800" rIns="177800" bIns="177800" rtlCol="0" anchor="t"/>
        <a:lstStyle/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DATA MODEL GRAIN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1 Corporate Employee Career Snapshot (500 staff)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STRATEGIC MISSION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Achieve gender parity across executive leadership ranks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VULNERABILITY &amp; RISK TAXONOMY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The Broken Rung: Manager (34.3% F) -&gt; Executive (20.0% F)</a:t>
          </a:r>
        </a:p>
        <a:p>
          <a:pPr algn="l"/>
          <a:endParaRPr lang="en-US" sz="1100"/>
        </a:p>
        <a:p>
          <a:pPr algn="l"/>
          <a:r>
            <a:rPr lang="en-US" sz="750" b="1">
              <a:solidFill>
                <a:srgbClr val="BE185D"/>
              </a:solidFill>
              <a:latin typeface="Segoe UI" panose="020B0502040204020203" pitchFamily="34" charset="0"/>
            </a:rPr>
            <a:t>INTERVENTION &amp; SOLUTION</a:t>
          </a:r>
        </a:p>
        <a:p>
          <a:pPr algn="l"/>
          <a:r>
            <a:rPr lang="en-US" sz="850" b="0">
              <a:solidFill>
                <a:srgbClr val="1E293B"/>
              </a:solidFill>
              <a:latin typeface="Segoe UI" panose="020B0502040204020203" pitchFamily="34" charset="0"/>
            </a:rPr>
            <a:t>Executive mentorship pipeline &amp; equal opportunity promotion velocity</a:t>
          </a:r>
        </a:p>
      </xdr:txBody>
    </xdr:sp>
    <xdr:clientData/>
  </xdr:twoCellAnchor>
  <xdr:twoCellAnchor>
    <xdr:from>
      <xdr:col>5</xdr:col>
      <xdr:colOff>2758440</xdr:colOff>
      <xdr:row>33</xdr:row>
      <xdr:rowOff>149860</xdr:rowOff>
    </xdr:from>
    <xdr:to>
      <xdr:col>12</xdr:col>
      <xdr:colOff>139700</xdr:colOff>
      <xdr:row>36</xdr:row>
      <xdr:rowOff>83820</xdr:rowOff>
    </xdr:to>
    <xdr:sp macro="" textlink="">
      <xdr:nvSpPr>
        <xdr:cNvPr id="41" name="Btn_Launch_Dom_3">
          <a:hlinkClick xmlns:r="http://schemas.openxmlformats.org/officeDocument/2006/relationships" r:id="rId13" tooltip="Open 03 Diversity &amp; Inclusion Governance"/>
          <a:extLst>
            <a:ext uri="{FF2B5EF4-FFF2-40B4-BE49-F238E27FC236}">
              <a16:creationId xmlns:a16="http://schemas.microsoft.com/office/drawing/2014/main" id="{C8FDB288-CEA2-5D93-0C97-FBED9642B1BE}"/>
            </a:ext>
          </a:extLst>
        </xdr:cNvPr>
        <xdr:cNvSpPr/>
      </xdr:nvSpPr>
      <xdr:spPr>
        <a:xfrm>
          <a:off x="11049000" y="7556500"/>
          <a:ext cx="4445000" cy="4826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Launch D&amp;I Cockpit -&gt;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20320</xdr:rowOff>
    </xdr:from>
    <xdr:to>
      <xdr:col>8</xdr:col>
      <xdr:colOff>309880</xdr:colOff>
      <xdr:row>4</xdr:row>
      <xdr:rowOff>86360</xdr:rowOff>
    </xdr:to>
    <xdr:sp macro="" textlink="">
      <xdr:nvSpPr>
        <xdr:cNvPr id="3" name="Nav_TopBar">
          <a:extLst>
            <a:ext uri="{FF2B5EF4-FFF2-40B4-BE49-F238E27FC236}">
              <a16:creationId xmlns:a16="http://schemas.microsoft.com/office/drawing/2014/main" id="{EF81D68F-C3CB-A559-2FB4-1DF73631EBEB}"/>
            </a:ext>
          </a:extLst>
        </xdr:cNvPr>
        <xdr:cNvSpPr/>
      </xdr:nvSpPr>
      <xdr:spPr>
        <a:xfrm>
          <a:off x="254000" y="203200"/>
          <a:ext cx="15494000" cy="660400"/>
        </a:xfrm>
        <a:prstGeom prst="roundRect">
          <a:avLst/>
        </a:prstGeom>
        <a:solidFill>
          <a:srgbClr val="FFFFFF"/>
        </a:solidFill>
        <a:ln w="12700">
          <a:solidFill>
            <a:srgbClr val="E2E8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172720</xdr:colOff>
      <xdr:row>1</xdr:row>
      <xdr:rowOff>109220</xdr:rowOff>
    </xdr:from>
    <xdr:to>
      <xdr:col>1</xdr:col>
      <xdr:colOff>858520</xdr:colOff>
      <xdr:row>3</xdr:row>
      <xdr:rowOff>43180</xdr:rowOff>
    </xdr:to>
    <xdr:pic>
      <xdr:nvPicPr>
        <xdr:cNvPr id="8" name="Nav_PwCLogoImage">
          <a:extLst>
            <a:ext uri="{FF2B5EF4-FFF2-40B4-BE49-F238E27FC236}">
              <a16:creationId xmlns:a16="http://schemas.microsoft.com/office/drawing/2014/main" id="{5D4BD3A2-265C-48EF-BA65-6F11708CF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" y="292100"/>
          <a:ext cx="685800" cy="482600"/>
        </a:xfrm>
        <a:prstGeom prst="rect">
          <a:avLst/>
        </a:prstGeom>
      </xdr:spPr>
    </xdr:pic>
    <xdr:clientData/>
  </xdr:twoCellAnchor>
  <xdr:twoCellAnchor>
    <xdr:from>
      <xdr:col>1</xdr:col>
      <xdr:colOff>985520</xdr:colOff>
      <xdr:row>1</xdr:row>
      <xdr:rowOff>147320</xdr:rowOff>
    </xdr:from>
    <xdr:to>
      <xdr:col>1</xdr:col>
      <xdr:colOff>998220</xdr:colOff>
      <xdr:row>3</xdr:row>
      <xdr:rowOff>5080</xdr:rowOff>
    </xdr:to>
    <xdr:sp macro="" textlink="">
      <xdr:nvSpPr>
        <xdr:cNvPr id="9" name="Nav_Divider">
          <a:extLst>
            <a:ext uri="{FF2B5EF4-FFF2-40B4-BE49-F238E27FC236}">
              <a16:creationId xmlns:a16="http://schemas.microsoft.com/office/drawing/2014/main" id="{CD829453-5FCD-9D86-CD49-55A4FC78C352}"/>
            </a:ext>
          </a:extLst>
        </xdr:cNvPr>
        <xdr:cNvSpPr/>
      </xdr:nvSpPr>
      <xdr:spPr>
        <a:xfrm>
          <a:off x="1244600" y="330200"/>
          <a:ext cx="12700" cy="406400"/>
        </a:xfrm>
        <a:prstGeom prst="rect">
          <a:avLst/>
        </a:prstGeom>
        <a:ln w="12700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1112520</xdr:colOff>
      <xdr:row>1</xdr:row>
      <xdr:rowOff>109220</xdr:rowOff>
    </xdr:from>
    <xdr:to>
      <xdr:col>4</xdr:col>
      <xdr:colOff>1424940</xdr:colOff>
      <xdr:row>3</xdr:row>
      <xdr:rowOff>43180</xdr:rowOff>
    </xdr:to>
    <xdr:sp macro="" textlink="">
      <xdr:nvSpPr>
        <xdr:cNvPr id="10" name="Nav_BrandTitle">
          <a:extLst>
            <a:ext uri="{FF2B5EF4-FFF2-40B4-BE49-F238E27FC236}">
              <a16:creationId xmlns:a16="http://schemas.microsoft.com/office/drawing/2014/main" id="{FE6029AD-80F6-54B3-313A-A02D503698DD}"/>
            </a:ext>
          </a:extLst>
        </xdr:cNvPr>
        <xdr:cNvSpPr/>
      </xdr:nvSpPr>
      <xdr:spPr>
        <a:xfrm>
          <a:off x="1371600" y="292100"/>
          <a:ext cx="6096000" cy="4826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150" b="1">
              <a:solidFill>
                <a:srgbClr val="0F172A"/>
              </a:solidFill>
              <a:latin typeface="Segoe UI" panose="020B0502040204020203" pitchFamily="34" charset="0"/>
            </a:rPr>
            <a:t>PwC Switzerland  |  Enterprise Metadata &amp; Measure Governance Catalog</a:t>
          </a:r>
        </a:p>
        <a:p>
          <a:pPr algn="l"/>
          <a:r>
            <a:rPr lang="en-US" sz="800" b="0">
              <a:solidFill>
                <a:srgbClr val="64748B"/>
              </a:solidFill>
              <a:latin typeface="Segoe UI" panose="020B0502040204020203" pitchFamily="34" charset="0"/>
            </a:rPr>
            <a:t>Executive Portal &gt; Metadata Catalog &amp; KPI Governance</a:t>
          </a:r>
        </a:p>
      </xdr:txBody>
    </xdr:sp>
    <xdr:clientData/>
  </xdr:twoCellAnchor>
  <xdr:twoCellAnchor>
    <xdr:from>
      <xdr:col>5</xdr:col>
      <xdr:colOff>3378200</xdr:colOff>
      <xdr:row>1</xdr:row>
      <xdr:rowOff>172720</xdr:rowOff>
    </xdr:from>
    <xdr:to>
      <xdr:col>6</xdr:col>
      <xdr:colOff>965200</xdr:colOff>
      <xdr:row>2</xdr:row>
      <xdr:rowOff>254000</xdr:rowOff>
    </xdr:to>
    <xdr:sp macro="" textlink="">
      <xdr:nvSpPr>
        <xdr:cNvPr id="11" name="btn_HomePortal">
          <a:hlinkClick xmlns:r="http://schemas.openxmlformats.org/officeDocument/2006/relationships" r:id="rId2" tooltip="Return to Executive Portal"/>
          <a:extLst>
            <a:ext uri="{FF2B5EF4-FFF2-40B4-BE49-F238E27FC236}">
              <a16:creationId xmlns:a16="http://schemas.microsoft.com/office/drawing/2014/main" id="{FC6D6416-DC5B-FB6E-0EC2-924C09F7D135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6</xdr:col>
      <xdr:colOff>1092200</xdr:colOff>
      <xdr:row>1</xdr:row>
      <xdr:rowOff>172720</xdr:rowOff>
    </xdr:from>
    <xdr:to>
      <xdr:col>7</xdr:col>
      <xdr:colOff>927100</xdr:colOff>
      <xdr:row>2</xdr:row>
      <xdr:rowOff>254000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14ADF835-37B8-7F8C-6D40-03CBAF8AADD2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7</xdr:col>
      <xdr:colOff>1054100</xdr:colOff>
      <xdr:row>1</xdr:row>
      <xdr:rowOff>172720</xdr:rowOff>
    </xdr:from>
    <xdr:to>
      <xdr:col>8</xdr:col>
      <xdr:colOff>132080</xdr:colOff>
      <xdr:row>2</xdr:row>
      <xdr:rowOff>254000</xdr:rowOff>
    </xdr:to>
    <xdr:sp macro="" textlink="">
      <xdr:nvSpPr>
        <xdr:cNvPr id="13" name="Nav_StatusPill">
          <a:extLst>
            <a:ext uri="{FF2B5EF4-FFF2-40B4-BE49-F238E27FC236}">
              <a16:creationId xmlns:a16="http://schemas.microsoft.com/office/drawing/2014/main" id="{53B1ABEB-B0B1-C287-37AA-7D349446F544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GOVERNANCE AUDITED</a:t>
          </a:r>
        </a:p>
      </xdr:txBody>
    </xdr:sp>
    <xdr:clientData/>
  </xdr:twoCellAnchor>
  <xdr:twoCellAnchor editAs="oneCell">
    <xdr:from>
      <xdr:col>7</xdr:col>
      <xdr:colOff>1155700</xdr:colOff>
      <xdr:row>1</xdr:row>
      <xdr:rowOff>261620</xdr:rowOff>
    </xdr:from>
    <xdr:to>
      <xdr:col>7</xdr:col>
      <xdr:colOff>1333500</xdr:colOff>
      <xdr:row>2</xdr:row>
      <xdr:rowOff>165100</xdr:rowOff>
    </xdr:to>
    <xdr:pic>
      <xdr:nvPicPr>
        <xdr:cNvPr id="15" name="Nav_IconLive">
          <a:extLst>
            <a:ext uri="{FF2B5EF4-FFF2-40B4-BE49-F238E27FC236}">
              <a16:creationId xmlns:a16="http://schemas.microsoft.com/office/drawing/2014/main" id="{EA92D50A-38AF-87CC-8650-E43742EF3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4</xdr:row>
      <xdr:rowOff>238760</xdr:rowOff>
    </xdr:from>
    <xdr:to>
      <xdr:col>8</xdr:col>
      <xdr:colOff>309880</xdr:colOff>
      <xdr:row>8</xdr:row>
      <xdr:rowOff>78740</xdr:rowOff>
    </xdr:to>
    <xdr:sp macro="" textlink="">
      <xdr:nvSpPr>
        <xdr:cNvPr id="16" name="Hero_Cat_Card">
          <a:extLst>
            <a:ext uri="{FF2B5EF4-FFF2-40B4-BE49-F238E27FC236}">
              <a16:creationId xmlns:a16="http://schemas.microsoft.com/office/drawing/2014/main" id="{C81F9023-E72F-A3AB-88A7-708CB81390E9}"/>
            </a:ext>
          </a:extLst>
        </xdr:cNvPr>
        <xdr:cNvSpPr/>
      </xdr:nvSpPr>
      <xdr:spPr>
        <a:xfrm>
          <a:off x="254000" y="1016000"/>
          <a:ext cx="15494000" cy="914400"/>
        </a:xfrm>
        <a:prstGeom prst="roundRect">
          <a:avLst/>
        </a:prstGeom>
        <a:solidFill>
          <a:srgbClr val="0F172A"/>
        </a:solidFill>
        <a:ln w="12700">
          <a:solidFill>
            <a:srgbClr val="33415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248920</xdr:colOff>
      <xdr:row>5</xdr:row>
      <xdr:rowOff>66040</xdr:rowOff>
    </xdr:from>
    <xdr:to>
      <xdr:col>8</xdr:col>
      <xdr:colOff>55880</xdr:colOff>
      <xdr:row>7</xdr:row>
      <xdr:rowOff>304800</xdr:rowOff>
    </xdr:to>
    <xdr:sp macro="" textlink="">
      <xdr:nvSpPr>
        <xdr:cNvPr id="17" name="Hero_Cat_Text">
          <a:extLst>
            <a:ext uri="{FF2B5EF4-FFF2-40B4-BE49-F238E27FC236}">
              <a16:creationId xmlns:a16="http://schemas.microsoft.com/office/drawing/2014/main" id="{8D2754CD-39A4-97F6-A2C9-2EDF92237BE9}"/>
            </a:ext>
          </a:extLst>
        </xdr:cNvPr>
        <xdr:cNvSpPr/>
      </xdr:nvSpPr>
      <xdr:spPr>
        <a:xfrm>
          <a:off x="508000" y="1117600"/>
          <a:ext cx="14986000" cy="7112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350" b="1">
              <a:solidFill>
                <a:srgbClr val="FFFFFF"/>
              </a:solidFill>
              <a:latin typeface="Segoe UI" panose="020B0502040204020203" pitchFamily="34" charset="0"/>
            </a:rPr>
            <a:t>Enterprise Metadata &amp; Measure Governance Catalog</a:t>
          </a:r>
        </a:p>
        <a:p>
          <a:pPr algn="l"/>
          <a:r>
            <a:rPr lang="en-US" sz="850" b="0">
              <a:solidFill>
                <a:srgbClr val="94A3B8"/>
              </a:solidFill>
              <a:latin typeface="Segoe UI" panose="020B0502040204020203" pitchFamily="34" charset="0"/>
            </a:rPr>
            <a:t>Audit inventory of 13 VertiPaq tabular tables, 15 certified DAX measures, and 10 executive SLA benchmarks.</a:t>
          </a:r>
        </a:p>
      </xdr:txBody>
    </xdr:sp>
    <xdr:clientData/>
  </xdr:twoCellAnchor>
  <xdr:twoCellAnchor>
    <xdr:from>
      <xdr:col>0</xdr:col>
      <xdr:colOff>254000</xdr:colOff>
      <xdr:row>45</xdr:row>
      <xdr:rowOff>101600</xdr:rowOff>
    </xdr:from>
    <xdr:to>
      <xdr:col>2</xdr:col>
      <xdr:colOff>774700</xdr:colOff>
      <xdr:row>47</xdr:row>
      <xdr:rowOff>167640</xdr:rowOff>
    </xdr:to>
    <xdr:sp macro="" textlink="">
      <xdr:nvSpPr>
        <xdr:cNvPr id="18" name="Btn_Jump_1">
          <a:hlinkClick xmlns:r="http://schemas.openxmlformats.org/officeDocument/2006/relationships" r:id="rId2" tooltip="Return to Home Portal"/>
          <a:extLst>
            <a:ext uri="{FF2B5EF4-FFF2-40B4-BE49-F238E27FC236}">
              <a16:creationId xmlns:a16="http://schemas.microsoft.com/office/drawing/2014/main" id="{18890589-8353-9F79-D0DA-C3EFB7632231}"/>
            </a:ext>
          </a:extLst>
        </xdr:cNvPr>
        <xdr:cNvSpPr/>
      </xdr:nvSpPr>
      <xdr:spPr>
        <a:xfrm>
          <a:off x="254000" y="10541000"/>
          <a:ext cx="2997200" cy="431800"/>
        </a:xfrm>
        <a:prstGeom prst="roundRect">
          <a:avLst/>
        </a:prstGeom>
        <a:solidFill>
          <a:srgbClr val="0F17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Return to Home Portal</a:t>
          </a:r>
        </a:p>
      </xdr:txBody>
    </xdr:sp>
    <xdr:clientData/>
  </xdr:twoCellAnchor>
  <xdr:twoCellAnchor>
    <xdr:from>
      <xdr:col>2</xdr:col>
      <xdr:colOff>901700</xdr:colOff>
      <xdr:row>45</xdr:row>
      <xdr:rowOff>101600</xdr:rowOff>
    </xdr:from>
    <xdr:to>
      <xdr:col>4</xdr:col>
      <xdr:colOff>332740</xdr:colOff>
      <xdr:row>47</xdr:row>
      <xdr:rowOff>167640</xdr:rowOff>
    </xdr:to>
    <xdr:sp macro="" textlink="">
      <xdr:nvSpPr>
        <xdr:cNvPr id="19" name="Btn_Jump_2">
          <a:hlinkClick xmlns:r="http://schemas.openxmlformats.org/officeDocument/2006/relationships" r:id="rId5" tooltip="View Business Domains"/>
          <a:extLst>
            <a:ext uri="{FF2B5EF4-FFF2-40B4-BE49-F238E27FC236}">
              <a16:creationId xmlns:a16="http://schemas.microsoft.com/office/drawing/2014/main" id="{17401EC8-3BEB-3339-BDC7-E7863CCD9A79}"/>
            </a:ext>
          </a:extLst>
        </xdr:cNvPr>
        <xdr:cNvSpPr/>
      </xdr:nvSpPr>
      <xdr:spPr>
        <a:xfrm>
          <a:off x="3378200" y="10541000"/>
          <a:ext cx="2997200" cy="431800"/>
        </a:xfrm>
        <a:prstGeom prst="roundRect">
          <a:avLst/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View Business Domains</a:t>
          </a:r>
        </a:p>
      </xdr:txBody>
    </xdr:sp>
    <xdr:clientData/>
  </xdr:twoCellAnchor>
  <xdr:twoCellAnchor>
    <xdr:from>
      <xdr:col>4</xdr:col>
      <xdr:colOff>459740</xdr:colOff>
      <xdr:row>45</xdr:row>
      <xdr:rowOff>101600</xdr:rowOff>
    </xdr:from>
    <xdr:to>
      <xdr:col>5</xdr:col>
      <xdr:colOff>1574800</xdr:colOff>
      <xdr:row>47</xdr:row>
      <xdr:rowOff>167640</xdr:rowOff>
    </xdr:to>
    <xdr:sp macro="" textlink="">
      <xdr:nvSpPr>
        <xdr:cNvPr id="20" name="Btn_Jump_3">
          <a:hlinkClick xmlns:r="http://schemas.openxmlformats.org/officeDocument/2006/relationships" r:id="rId6" tooltip="Launch Call Center Cockpit"/>
          <a:extLst>
            <a:ext uri="{FF2B5EF4-FFF2-40B4-BE49-F238E27FC236}">
              <a16:creationId xmlns:a16="http://schemas.microsoft.com/office/drawing/2014/main" id="{5C9F79DD-7698-54DC-B9F3-55223BC379F3}"/>
            </a:ext>
          </a:extLst>
        </xdr:cNvPr>
        <xdr:cNvSpPr/>
      </xdr:nvSpPr>
      <xdr:spPr>
        <a:xfrm>
          <a:off x="6502400" y="10541000"/>
          <a:ext cx="2997200" cy="431800"/>
        </a:xfrm>
        <a:prstGeom prst="roundRect">
          <a:avLst/>
        </a:prstGeom>
        <a:solidFill>
          <a:srgbClr val="EA580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Call Center Cockpit</a:t>
          </a:r>
        </a:p>
      </xdr:txBody>
    </xdr:sp>
    <xdr:clientData/>
  </xdr:twoCellAnchor>
  <xdr:twoCellAnchor>
    <xdr:from>
      <xdr:col>5</xdr:col>
      <xdr:colOff>1701800</xdr:colOff>
      <xdr:row>45</xdr:row>
      <xdr:rowOff>101600</xdr:rowOff>
    </xdr:from>
    <xdr:to>
      <xdr:col>6</xdr:col>
      <xdr:colOff>1079500</xdr:colOff>
      <xdr:row>47</xdr:row>
      <xdr:rowOff>167640</xdr:rowOff>
    </xdr:to>
    <xdr:sp macro="" textlink="">
      <xdr:nvSpPr>
        <xdr:cNvPr id="21" name="Btn_Jump_4">
          <a:hlinkClick xmlns:r="http://schemas.openxmlformats.org/officeDocument/2006/relationships" r:id="rId7" tooltip="Launch Customer Retention Cockpit"/>
          <a:extLst>
            <a:ext uri="{FF2B5EF4-FFF2-40B4-BE49-F238E27FC236}">
              <a16:creationId xmlns:a16="http://schemas.microsoft.com/office/drawing/2014/main" id="{45155F38-2D31-BEA0-C074-C40CF03880EA}"/>
            </a:ext>
          </a:extLst>
        </xdr:cNvPr>
        <xdr:cNvSpPr/>
      </xdr:nvSpPr>
      <xdr:spPr>
        <a:xfrm>
          <a:off x="9626600" y="10541000"/>
          <a:ext cx="2997200" cy="4318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Customer Retention Cockpit</a:t>
          </a:r>
        </a:p>
      </xdr:txBody>
    </xdr:sp>
    <xdr:clientData/>
  </xdr:twoCellAnchor>
  <xdr:twoCellAnchor>
    <xdr:from>
      <xdr:col>6</xdr:col>
      <xdr:colOff>1206500</xdr:colOff>
      <xdr:row>45</xdr:row>
      <xdr:rowOff>101600</xdr:rowOff>
    </xdr:from>
    <xdr:to>
      <xdr:col>8</xdr:col>
      <xdr:colOff>309880</xdr:colOff>
      <xdr:row>47</xdr:row>
      <xdr:rowOff>167640</xdr:rowOff>
    </xdr:to>
    <xdr:sp macro="" textlink="">
      <xdr:nvSpPr>
        <xdr:cNvPr id="22" name="Btn_Jump_5">
          <a:hlinkClick xmlns:r="http://schemas.openxmlformats.org/officeDocument/2006/relationships" r:id="rId8" tooltip="Launch D&amp;I Cockpit"/>
          <a:extLst>
            <a:ext uri="{FF2B5EF4-FFF2-40B4-BE49-F238E27FC236}">
              <a16:creationId xmlns:a16="http://schemas.microsoft.com/office/drawing/2014/main" id="{99B87F4F-A398-6B84-FF56-CB5D140D6CEF}"/>
            </a:ext>
          </a:extLst>
        </xdr:cNvPr>
        <xdr:cNvSpPr/>
      </xdr:nvSpPr>
      <xdr:spPr>
        <a:xfrm>
          <a:off x="12750800" y="10541000"/>
          <a:ext cx="2997200" cy="431800"/>
        </a:xfrm>
        <a:prstGeom prst="roundRect">
          <a:avLst/>
        </a:prstGeom>
        <a:solidFill>
          <a:srgbClr val="BE185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Launch D&amp;I Cockpit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▲ 12.4%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16A34A"/>
              </a:solidFill>
              <a:latin typeface="Segoe UI" panose="020B0502040204020203" pitchFamily="34" charset="0"/>
            </a:rPr>
            <a:t>▲ 11.8%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▲ 18.7%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3.4%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0.3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520337</xdr:colOff>
      <xdr:row>26</xdr:row>
      <xdr:rowOff>66040</xdr:rowOff>
    </xdr:from>
    <xdr:to>
      <xdr:col>17</xdr:col>
      <xdr:colOff>748937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10186851" y="6575697"/>
          <a:ext cx="4256315" cy="455023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6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475569"/>
              </a:solidFill>
              <a:latin typeface="Segoe UI" panose="020B0502040204020203" pitchFamily="34" charset="0"/>
            </a:rPr>
            <a:t>8 Agents Active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177801</xdr:colOff>
      <xdr:row>27</xdr:row>
      <xdr:rowOff>181428</xdr:rowOff>
    </xdr:from>
    <xdr:to>
      <xdr:col>19</xdr:col>
      <xdr:colOff>213361</xdr:colOff>
      <xdr:row>38</xdr:row>
      <xdr:rowOff>82368</xdr:rowOff>
    </xdr:to>
    <xdr:sp macro="" textlink="">
      <xdr:nvSpPr>
        <xdr:cNvPr id="73" name="DockZone_CC_AgentScorecard">
          <a:extLst>
            <a:ext uri="{FF2B5EF4-FFF2-40B4-BE49-F238E27FC236}">
              <a16:creationId xmlns:a16="http://schemas.microsoft.com/office/drawing/2014/main" id="{A112AC7B-2D6A-4912-96FB-18A7E2B7E739}"/>
            </a:ext>
          </a:extLst>
        </xdr:cNvPr>
        <xdr:cNvSpPr/>
      </xdr:nvSpPr>
      <xdr:spPr>
        <a:xfrm>
          <a:off x="9844315" y="6941457"/>
          <a:ext cx="5674360" cy="2655025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190137</xdr:colOff>
      <xdr:row>26</xdr:row>
      <xdr:rowOff>117929</xdr:rowOff>
    </xdr:from>
    <xdr:to>
      <xdr:col>12</xdr:col>
      <xdr:colOff>418737</xdr:colOff>
      <xdr:row>27</xdr:row>
      <xdr:rowOff>96157</xdr:rowOff>
    </xdr:to>
    <xdr:pic>
      <xdr:nvPicPr>
        <xdr:cNvPr id="23" name="Icon_CC_AgentScorecard">
          <a:extLst>
            <a:ext uri="{FF2B5EF4-FFF2-40B4-BE49-F238E27FC236}">
              <a16:creationId xmlns:a16="http://schemas.microsoft.com/office/drawing/2014/main" id="{9DE7665D-AFDF-4BC1-5E5A-9E9E0A282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9856651" y="6627586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512523</xdr:colOff>
          <xdr:row>27</xdr:row>
          <xdr:rowOff>219528</xdr:rowOff>
        </xdr:from>
        <xdr:to>
          <xdr:col>18</xdr:col>
          <xdr:colOff>686358</xdr:colOff>
          <xdr:row>38</xdr:row>
          <xdr:rowOff>44268</xdr:rowOff>
        </xdr:to>
        <xdr:pic>
          <xdr:nvPicPr>
            <xdr:cNvPr id="1037" name="LiveScorecard_HTMLTable">
              <a:extLst>
                <a:ext uri="{FF2B5EF4-FFF2-40B4-BE49-F238E27FC236}">
                  <a16:creationId xmlns:a16="http://schemas.microsoft.com/office/drawing/2014/main" id="{CC54E5F1-9FAE-FEC9-D4A0-347DF3322DF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taging_Pivots!$C$3:$H$11" spid="_x0000_s1047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0205163" y="7008948"/>
              <a:ext cx="5020155" cy="2590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3" name="btn_HomePortal">
          <a:hlinkClick xmlns:r="http://schemas.openxmlformats.org/officeDocument/2006/relationships" r:id="rId18" tooltip="Return to Executive Portal"/>
          <a:extLst>
            <a:ext uri="{FF2B5EF4-FFF2-40B4-BE49-F238E27FC236}">
              <a16:creationId xmlns:a16="http://schemas.microsoft.com/office/drawing/2014/main" id="{8C647B18-B096-6A5E-8316-B89801C0A207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A567009E-C55F-2FB6-B5CC-622738AA431D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4" name="Nav_StatusPill">
          <a:extLst>
            <a:ext uri="{FF2B5EF4-FFF2-40B4-BE49-F238E27FC236}">
              <a16:creationId xmlns:a16="http://schemas.microsoft.com/office/drawing/2014/main" id="{C0FC7F14-4A29-9E38-EEC9-92A6DE25E794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74" name="Nav_IconLive">
          <a:extLst>
            <a:ext uri="{FF2B5EF4-FFF2-40B4-BE49-F238E27FC236}">
              <a16:creationId xmlns:a16="http://schemas.microsoft.com/office/drawing/2014/main" id="{174DD356-D063-DA72-AB21-AE1D194C7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76" name="KPI_Badge_Card_CC_TotalDemand">
          <a:extLst>
            <a:ext uri="{FF2B5EF4-FFF2-40B4-BE49-F238E27FC236}">
              <a16:creationId xmlns:a16="http://schemas.microsoft.com/office/drawing/2014/main" id="{F48E12D0-1A69-13F0-1123-E0CA3AE91386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79" name="KPI_IconPic_Card_CC_TotalDemand">
          <a:extLst>
            <a:ext uri="{FF2B5EF4-FFF2-40B4-BE49-F238E27FC236}">
              <a16:creationId xmlns:a16="http://schemas.microsoft.com/office/drawing/2014/main" id="{F8E64330-0C9F-4FFE-361B-3B3855F21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82" name="KPI_Badge_Card_CC_Answered">
          <a:extLst>
            <a:ext uri="{FF2B5EF4-FFF2-40B4-BE49-F238E27FC236}">
              <a16:creationId xmlns:a16="http://schemas.microsoft.com/office/drawing/2014/main" id="{F45D7A5D-E072-1B57-56B4-CEF7DAF837FB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85" name="KPI_IconPic_Card_CC_Answered">
          <a:extLst>
            <a:ext uri="{FF2B5EF4-FFF2-40B4-BE49-F238E27FC236}">
              <a16:creationId xmlns:a16="http://schemas.microsoft.com/office/drawing/2014/main" id="{8CDB0470-7AC1-DFD7-3FB0-FBFD40720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87" name="KPI_Badge_Card_CC_Abandoned">
          <a:extLst>
            <a:ext uri="{FF2B5EF4-FFF2-40B4-BE49-F238E27FC236}">
              <a16:creationId xmlns:a16="http://schemas.microsoft.com/office/drawing/2014/main" id="{9BF4A69B-FCCE-4893-AAF7-5797DB3D5376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91" name="KPI_IconPic_Card_CC_Abandoned">
          <a:extLst>
            <a:ext uri="{FF2B5EF4-FFF2-40B4-BE49-F238E27FC236}">
              <a16:creationId xmlns:a16="http://schemas.microsoft.com/office/drawing/2014/main" id="{8598B821-C57E-4F3A-80AB-E67E48966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94" name="KPI_Badge_Card_CC_ASA">
          <a:extLst>
            <a:ext uri="{FF2B5EF4-FFF2-40B4-BE49-F238E27FC236}">
              <a16:creationId xmlns:a16="http://schemas.microsoft.com/office/drawing/2014/main" id="{939FBE6C-FD73-1359-2365-64210B0AE69E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1026" name="KPI_IconPic_Card_CC_ASA">
          <a:extLst>
            <a:ext uri="{FF2B5EF4-FFF2-40B4-BE49-F238E27FC236}">
              <a16:creationId xmlns:a16="http://schemas.microsoft.com/office/drawing/2014/main" id="{18CA88B8-3A30-9947-424A-341D6153D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28" name="KPI_Badge_Card_CC_CSAT">
          <a:extLst>
            <a:ext uri="{FF2B5EF4-FFF2-40B4-BE49-F238E27FC236}">
              <a16:creationId xmlns:a16="http://schemas.microsoft.com/office/drawing/2014/main" id="{1A3774DF-3727-FC6D-501C-9DDBBA119117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31" name="KPI_IconPic_Card_CC_CSAT">
          <a:extLst>
            <a:ext uri="{FF2B5EF4-FFF2-40B4-BE49-F238E27FC236}">
              <a16:creationId xmlns:a16="http://schemas.microsoft.com/office/drawing/2014/main" id="{2D164C3D-B905-3198-12CD-F34221635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32" name="Quote_CC_Slicers">
          <a:extLst>
            <a:ext uri="{FF2B5EF4-FFF2-40B4-BE49-F238E27FC236}">
              <a16:creationId xmlns:a16="http://schemas.microsoft.com/office/drawing/2014/main" id="{D9814A36-DB3F-1D91-33BF-A6613389C550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Delivering value through insights. "
- PwC Virtual Case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71" name="CC_AgentScorecard">
          <a:extLst>
            <a:ext uri="{FF2B5EF4-FFF2-40B4-BE49-F238E27FC236}">
              <a16:creationId xmlns:a16="http://schemas.microsoft.com/office/drawing/2014/main" id="{76E808CD-D029-6EC1-5E71-715BB98EB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4.2%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C2626"/>
              </a:solidFill>
              <a:latin typeface="Segoe UI" panose="020B0502040204020203" pitchFamily="34" charset="0"/>
            </a:rPr>
            <a:t>▼ 1.8%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EA580C"/>
              </a:solidFill>
              <a:latin typeface="Segoe UI" panose="020B0502040204020203" pitchFamily="34" charset="0"/>
            </a:rPr>
            <a:t>▼ 5.4%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▲ 2.1%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9333EA"/>
              </a:solidFill>
              <a:latin typeface="Segoe UI" panose="020B0502040204020203" pitchFamily="34" charset="0"/>
            </a:rPr>
            <a:t>▼ 0.4 vs PY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3" name="btn_HomePortal">
          <a:hlinkClick xmlns:r="http://schemas.openxmlformats.org/officeDocument/2006/relationships" r:id="rId12" tooltip="Return to Executive Portal"/>
          <a:extLst>
            <a:ext uri="{FF2B5EF4-FFF2-40B4-BE49-F238E27FC236}">
              <a16:creationId xmlns:a16="http://schemas.microsoft.com/office/drawing/2014/main" id="{0EC4EC1B-D1E8-894E-4451-DDDECA5BF028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555B566A-9705-EA7F-7720-FC3C95188389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3" name="Nav_StatusPill">
          <a:extLst>
            <a:ext uri="{FF2B5EF4-FFF2-40B4-BE49-F238E27FC236}">
              <a16:creationId xmlns:a16="http://schemas.microsoft.com/office/drawing/2014/main" id="{F064460D-7170-BBF8-EA17-BCDCF4D7A6CE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72" name="Nav_IconLive">
          <a:extLst>
            <a:ext uri="{FF2B5EF4-FFF2-40B4-BE49-F238E27FC236}">
              <a16:creationId xmlns:a16="http://schemas.microsoft.com/office/drawing/2014/main" id="{49F22DEA-7B00-FB7D-FD18-656DECD5F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75" name="KPI_Badge_Card_CH_Subscribers">
          <a:extLst>
            <a:ext uri="{FF2B5EF4-FFF2-40B4-BE49-F238E27FC236}">
              <a16:creationId xmlns:a16="http://schemas.microsoft.com/office/drawing/2014/main" id="{E11A1A4D-E5A9-BE61-B64C-0DA9C414BABE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79" name="KPI_IconPic_Card_CH_Subscribers">
          <a:extLst>
            <a:ext uri="{FF2B5EF4-FFF2-40B4-BE49-F238E27FC236}">
              <a16:creationId xmlns:a16="http://schemas.microsoft.com/office/drawing/2014/main" id="{AB130EAB-1E1B-C7FC-826A-ED01837FE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81" name="KPI_Badge_Card_CH_ChurnRate">
          <a:extLst>
            <a:ext uri="{FF2B5EF4-FFF2-40B4-BE49-F238E27FC236}">
              <a16:creationId xmlns:a16="http://schemas.microsoft.com/office/drawing/2014/main" id="{A299996B-E6DA-1C3E-74CB-B5F73813839E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FEE2E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84" name="KPI_IconPic_Card_CH_ChurnRate">
          <a:extLst>
            <a:ext uri="{FF2B5EF4-FFF2-40B4-BE49-F238E27FC236}">
              <a16:creationId xmlns:a16="http://schemas.microsoft.com/office/drawing/2014/main" id="{B5452C5A-BA92-5108-7AFB-026E6049F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87" name="KPI_Badge_Card_CH_ARRRisk">
          <a:extLst>
            <a:ext uri="{FF2B5EF4-FFF2-40B4-BE49-F238E27FC236}">
              <a16:creationId xmlns:a16="http://schemas.microsoft.com/office/drawing/2014/main" id="{5DC966E9-DA76-4D19-D41D-26E6699D61AF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FED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94" name="KPI_IconPic_Card_CH_ARRRisk">
          <a:extLst>
            <a:ext uri="{FF2B5EF4-FFF2-40B4-BE49-F238E27FC236}">
              <a16:creationId xmlns:a16="http://schemas.microsoft.com/office/drawing/2014/main" id="{C0E9CB13-1F6B-404F-89B6-836A456B6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95" name="KPI_Badge_Card_CH_M2MChurn">
          <a:extLst>
            <a:ext uri="{FF2B5EF4-FFF2-40B4-BE49-F238E27FC236}">
              <a16:creationId xmlns:a16="http://schemas.microsoft.com/office/drawing/2014/main" id="{14E0360E-AADB-D270-6309-5B5DC9C46441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98" name="KPI_IconPic_Card_CH_M2MChurn">
          <a:extLst>
            <a:ext uri="{FF2B5EF4-FFF2-40B4-BE49-F238E27FC236}">
              <a16:creationId xmlns:a16="http://schemas.microsoft.com/office/drawing/2014/main" id="{0F10E03C-9A75-79AD-A8EA-D12CBD872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0" name="KPI_Badge_Card_CH_Tickets">
          <a:extLst>
            <a:ext uri="{FF2B5EF4-FFF2-40B4-BE49-F238E27FC236}">
              <a16:creationId xmlns:a16="http://schemas.microsoft.com/office/drawing/2014/main" id="{213C0622-9FA7-BD3A-70F3-D0C4A31EBDA7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F3E8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3" name="KPI_IconPic_Card_CH_Tickets">
          <a:extLst>
            <a:ext uri="{FF2B5EF4-FFF2-40B4-BE49-F238E27FC236}">
              <a16:creationId xmlns:a16="http://schemas.microsoft.com/office/drawing/2014/main" id="{93CD7EDA-0B0F-2C7B-D4D0-A09A9B3A8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4" name="Quote_CH_Slicers">
          <a:extLst>
            <a:ext uri="{FF2B5EF4-FFF2-40B4-BE49-F238E27FC236}">
              <a16:creationId xmlns:a16="http://schemas.microsoft.com/office/drawing/2014/main" id="{7577791E-6716-73C4-7042-495689FD2F95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Retaining subscribers builds enduring ARR. "
- PwC Virtual Case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graphicFrame macro="">
      <xdr:nvGraphicFramePr>
        <xdr:cNvPr id="105" name="CH_ContractRisk">
          <a:extLst>
            <a:ext uri="{FF2B5EF4-FFF2-40B4-BE49-F238E27FC236}">
              <a16:creationId xmlns:a16="http://schemas.microsoft.com/office/drawing/2014/main" id="{B08D5BE3-DCDB-F498-4EB1-C4A1026E33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graphicFrame macro="">
      <xdr:nvGraphicFramePr>
        <xdr:cNvPr id="106" name="CH_TenureCohort">
          <a:extLst>
            <a:ext uri="{FF2B5EF4-FFF2-40B4-BE49-F238E27FC236}">
              <a16:creationId xmlns:a16="http://schemas.microsoft.com/office/drawing/2014/main" id="{BC2AA492-CE9A-9CBF-B4A5-E85474208D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graphicFrame macro="">
      <xdr:nvGraphicFramePr>
        <xdr:cNvPr id="107" name="CH_PaymentFriction">
          <a:extLst>
            <a:ext uri="{FF2B5EF4-FFF2-40B4-BE49-F238E27FC236}">
              <a16:creationId xmlns:a16="http://schemas.microsoft.com/office/drawing/2014/main" id="{8E73E920-5AB0-8F98-E4CA-720F5A975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108" name="CH_ServiceMatrix">
          <a:extLst>
            <a:ext uri="{FF2B5EF4-FFF2-40B4-BE49-F238E27FC236}">
              <a16:creationId xmlns:a16="http://schemas.microsoft.com/office/drawing/2014/main" id="{530D506B-5D6D-0674-AD59-818C57C97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2563EB"/>
              </a:solidFill>
              <a:latin typeface="Segoe UI" panose="020B0502040204020203" pitchFamily="34" charset="0"/>
            </a:rPr>
            <a:t>▲ 3.5% vs PY  |  Target Benchmark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BE185D"/>
              </a:solidFill>
              <a:latin typeface="Segoe UI" panose="020B0502040204020203" pitchFamily="34" charset="0"/>
            </a:rPr>
            <a:t>▲ 2.0% vs PY  |  Target Benchmark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D97706"/>
              </a:solidFill>
              <a:latin typeface="Segoe UI" panose="020B0502040204020203" pitchFamily="34" charset="0"/>
            </a:rPr>
            <a:t>▼ 1.2% vs PY  |  Target Benchmark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16A34A"/>
              </a:solidFill>
              <a:latin typeface="Segoe UI" panose="020B0502040204020203" pitchFamily="34" charset="0"/>
            </a:rPr>
            <a:t>▲ 4.1% vs PY  |  Target Benchmark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9333EA"/>
              </a:solidFill>
              <a:latin typeface="Segoe UI" panose="020B0502040204020203" pitchFamily="34" charset="0"/>
            </a:rPr>
            <a:t>0.0 Mos Gap  |  Target Benchmark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182234"/>
        </a:solidFill>
        <a:ln w="12700">
          <a:solidFill>
            <a:srgbClr val="334155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  FILTERS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1E293B"/>
        </a:solidFill>
        <a:ln w="9525">
          <a:solidFill>
            <a:srgbClr val="334155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FFFFF"/>
        </a:solidFill>
        <a:ln w="9525">
          <a:solidFill>
            <a:srgbClr val="E2F0F0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/>
        </a:p>
      </xdr:txBody>
    </xdr:sp>
    <xdr:clientData/>
  </xdr:twoCellAnchor>
  <xdr:twoCellAnchor>
    <xdr:from>
      <xdr:col>13</xdr:col>
      <xdr:colOff>802640</xdr:colOff>
      <xdr:row>1</xdr:row>
      <xdr:rowOff>104140</xdr:rowOff>
    </xdr:from>
    <xdr:to>
      <xdr:col>15</xdr:col>
      <xdr:colOff>393700</xdr:colOff>
      <xdr:row>2</xdr:row>
      <xdr:rowOff>208280</xdr:rowOff>
    </xdr:to>
    <xdr:sp macro="" textlink="">
      <xdr:nvSpPr>
        <xdr:cNvPr id="3" name="btn_HomePortal">
          <a:hlinkClick xmlns:r="http://schemas.openxmlformats.org/officeDocument/2006/relationships" r:id="rId12" tooltip="Return to Executive Portal"/>
          <a:extLst>
            <a:ext uri="{FF2B5EF4-FFF2-40B4-BE49-F238E27FC236}">
              <a16:creationId xmlns:a16="http://schemas.microsoft.com/office/drawing/2014/main" id="{C2B0699C-2232-48E6-D717-A5428A092081}"/>
            </a:ext>
          </a:extLst>
        </xdr:cNvPr>
        <xdr:cNvSpPr/>
      </xdr:nvSpPr>
      <xdr:spPr>
        <a:xfrm>
          <a:off x="11303000" y="355600"/>
          <a:ext cx="1206500" cy="355600"/>
        </a:xfrm>
        <a:prstGeom prst="roundRect">
          <a:avLst/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1E293B"/>
              </a:solidFill>
              <a:latin typeface="Segoe UI" panose="020B0502040204020203" pitchFamily="34" charset="0"/>
            </a:rPr>
            <a:t>Home Portal</a:t>
          </a:r>
        </a:p>
      </xdr:txBody>
    </xdr:sp>
    <xdr:clientData/>
  </xdr:twoCellAnchor>
  <xdr:twoCellAnchor>
    <xdr:from>
      <xdr:col>15</xdr:col>
      <xdr:colOff>520700</xdr:colOff>
      <xdr:row>1</xdr:row>
      <xdr:rowOff>104140</xdr:rowOff>
    </xdr:from>
    <xdr:to>
      <xdr:col>17</xdr:col>
      <xdr:colOff>111760</xdr:colOff>
      <xdr:row>2</xdr:row>
      <xdr:rowOff>208280</xdr:rowOff>
    </xdr:to>
    <xdr:sp macro="modThemeEngine.ToggleDashboardTheme" textlink="">
      <xdr:nvSpPr>
        <xdr:cNvPr id="12" name="btn_ThemeToggle">
          <a:extLst>
            <a:ext uri="{FF2B5EF4-FFF2-40B4-BE49-F238E27FC236}">
              <a16:creationId xmlns:a16="http://schemas.microsoft.com/office/drawing/2014/main" id="{55E78DE7-DBF7-B9BD-1870-9A96C76F5868}"/>
            </a:ext>
          </a:extLst>
        </xdr:cNvPr>
        <xdr:cNvSpPr/>
      </xdr:nvSpPr>
      <xdr:spPr>
        <a:xfrm>
          <a:off x="12636500" y="355600"/>
          <a:ext cx="1206500" cy="355600"/>
        </a:xfrm>
        <a:prstGeom prst="roundRect">
          <a:avLst/>
        </a:prstGeom>
        <a:solidFill>
          <a:srgbClr val="0F172A"/>
        </a:solidFill>
        <a:ln w="12700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FFFF"/>
              </a:solidFill>
              <a:latin typeface="Segoe UI" panose="020B0502040204020203" pitchFamily="34" charset="0"/>
            </a:rPr>
            <a:t>DARK MODE</a:t>
          </a:r>
        </a:p>
      </xdr:txBody>
    </xdr:sp>
    <xdr:clientData/>
  </xdr:twoCellAnchor>
  <xdr:twoCellAnchor>
    <xdr:from>
      <xdr:col>17</xdr:col>
      <xdr:colOff>238760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3" name="Nav_StatusPill">
          <a:extLst>
            <a:ext uri="{FF2B5EF4-FFF2-40B4-BE49-F238E27FC236}">
              <a16:creationId xmlns:a16="http://schemas.microsoft.com/office/drawing/2014/main" id="{E2150681-0CFE-4E93-E101-D487A7636A92}"/>
            </a:ext>
          </a:extLst>
        </xdr:cNvPr>
        <xdr:cNvSpPr/>
      </xdr:nvSpPr>
      <xdr:spPr>
        <a:xfrm>
          <a:off x="13970000" y="355600"/>
          <a:ext cx="1600200" cy="355600"/>
        </a:xfrm>
        <a:prstGeom prst="roundRect">
          <a:avLst/>
        </a:prstGeom>
        <a:solidFill>
          <a:srgbClr val="ECFDF5"/>
        </a:solidFill>
        <a:ln w="9525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77800" tIns="0" rIns="0" bIns="0" rtlCol="0" anchor="ctr"/>
        <a:lstStyle/>
        <a:p>
          <a:pPr algn="ctr"/>
          <a:r>
            <a:rPr lang="en-US" sz="800" b="1">
              <a:solidFill>
                <a:srgbClr val="059669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340360</xdr:colOff>
      <xdr:row>1</xdr:row>
      <xdr:rowOff>193040</xdr:rowOff>
    </xdr:from>
    <xdr:to>
      <xdr:col>17</xdr:col>
      <xdr:colOff>518160</xdr:colOff>
      <xdr:row>2</xdr:row>
      <xdr:rowOff>119380</xdr:rowOff>
    </xdr:to>
    <xdr:pic>
      <xdr:nvPicPr>
        <xdr:cNvPr id="72" name="Nav_IconLive">
          <a:extLst>
            <a:ext uri="{FF2B5EF4-FFF2-40B4-BE49-F238E27FC236}">
              <a16:creationId xmlns:a16="http://schemas.microsoft.com/office/drawing/2014/main" id="{2DA4719F-AD10-B02E-C646-429C73A98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0716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3</xdr:col>
      <xdr:colOff>218440</xdr:colOff>
      <xdr:row>7</xdr:row>
      <xdr:rowOff>43180</xdr:rowOff>
    </xdr:from>
    <xdr:to>
      <xdr:col>3</xdr:col>
      <xdr:colOff>624840</xdr:colOff>
      <xdr:row>8</xdr:row>
      <xdr:rowOff>198120</xdr:rowOff>
    </xdr:to>
    <xdr:sp macro="" textlink="">
      <xdr:nvSpPr>
        <xdr:cNvPr id="75" name="KPI_Badge_Card_DI_Workforce">
          <a:extLst>
            <a:ext uri="{FF2B5EF4-FFF2-40B4-BE49-F238E27FC236}">
              <a16:creationId xmlns:a16="http://schemas.microsoft.com/office/drawing/2014/main" id="{BD49FBC9-2C44-99FC-336A-C72E60D2FEC4}"/>
            </a:ext>
          </a:extLst>
        </xdr:cNvPr>
        <xdr:cNvSpPr/>
      </xdr:nvSpPr>
      <xdr:spPr>
        <a:xfrm>
          <a:off x="2641600" y="1803400"/>
          <a:ext cx="406400" cy="406400"/>
        </a:xfrm>
        <a:prstGeom prst="ellipse">
          <a:avLst/>
        </a:prstGeom>
        <a:solidFill>
          <a:srgbClr val="DBEAF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307340</xdr:colOff>
      <xdr:row>7</xdr:row>
      <xdr:rowOff>132080</xdr:rowOff>
    </xdr:from>
    <xdr:to>
      <xdr:col>3</xdr:col>
      <xdr:colOff>535940</xdr:colOff>
      <xdr:row>8</xdr:row>
      <xdr:rowOff>109220</xdr:rowOff>
    </xdr:to>
    <xdr:pic>
      <xdr:nvPicPr>
        <xdr:cNvPr id="79" name="KPI_IconPic_Card_DI_Workforce">
          <a:extLst>
            <a:ext uri="{FF2B5EF4-FFF2-40B4-BE49-F238E27FC236}">
              <a16:creationId xmlns:a16="http://schemas.microsoft.com/office/drawing/2014/main" id="{43BA547B-0B39-DA97-8F3F-F3115DF46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7305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7</xdr:col>
      <xdr:colOff>111760</xdr:colOff>
      <xdr:row>7</xdr:row>
      <xdr:rowOff>43180</xdr:rowOff>
    </xdr:from>
    <xdr:to>
      <xdr:col>7</xdr:col>
      <xdr:colOff>518160</xdr:colOff>
      <xdr:row>8</xdr:row>
      <xdr:rowOff>198120</xdr:rowOff>
    </xdr:to>
    <xdr:sp macro="" textlink="">
      <xdr:nvSpPr>
        <xdr:cNvPr id="81" name="KPI_Badge_Card_DI_FemaleShare">
          <a:extLst>
            <a:ext uri="{FF2B5EF4-FFF2-40B4-BE49-F238E27FC236}">
              <a16:creationId xmlns:a16="http://schemas.microsoft.com/office/drawing/2014/main" id="{B16B0D59-EDC2-1C4C-11E8-B8E46D1CB4C4}"/>
            </a:ext>
          </a:extLst>
        </xdr:cNvPr>
        <xdr:cNvSpPr/>
      </xdr:nvSpPr>
      <xdr:spPr>
        <a:xfrm>
          <a:off x="5765800" y="1803400"/>
          <a:ext cx="406400" cy="406400"/>
        </a:xfrm>
        <a:prstGeom prst="ellipse">
          <a:avLst/>
        </a:prstGeom>
        <a:solidFill>
          <a:srgbClr val="FCE7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200660</xdr:colOff>
      <xdr:row>7</xdr:row>
      <xdr:rowOff>132080</xdr:rowOff>
    </xdr:from>
    <xdr:to>
      <xdr:col>7</xdr:col>
      <xdr:colOff>429260</xdr:colOff>
      <xdr:row>8</xdr:row>
      <xdr:rowOff>109220</xdr:rowOff>
    </xdr:to>
    <xdr:pic>
      <xdr:nvPicPr>
        <xdr:cNvPr id="84" name="KPI_IconPic_Card_DI_FemaleShare">
          <a:extLst>
            <a:ext uri="{FF2B5EF4-FFF2-40B4-BE49-F238E27FC236}">
              <a16:creationId xmlns:a16="http://schemas.microsoft.com/office/drawing/2014/main" id="{C0CD7616-31A4-7205-06FB-6E3772AC9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8547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11</xdr:col>
      <xdr:colOff>5080</xdr:colOff>
      <xdr:row>7</xdr:row>
      <xdr:rowOff>43180</xdr:rowOff>
    </xdr:from>
    <xdr:to>
      <xdr:col>11</xdr:col>
      <xdr:colOff>411480</xdr:colOff>
      <xdr:row>8</xdr:row>
      <xdr:rowOff>198120</xdr:rowOff>
    </xdr:to>
    <xdr:sp macro="" textlink="">
      <xdr:nvSpPr>
        <xdr:cNvPr id="87" name="KPI_Badge_Card_DI_BrokenRung">
          <a:extLst>
            <a:ext uri="{FF2B5EF4-FFF2-40B4-BE49-F238E27FC236}">
              <a16:creationId xmlns:a16="http://schemas.microsoft.com/office/drawing/2014/main" id="{88456D2E-DB04-EDF4-C337-589238115F0F}"/>
            </a:ext>
          </a:extLst>
        </xdr:cNvPr>
        <xdr:cNvSpPr/>
      </xdr:nvSpPr>
      <xdr:spPr>
        <a:xfrm>
          <a:off x="8890000" y="1803400"/>
          <a:ext cx="406400" cy="406400"/>
        </a:xfrm>
        <a:prstGeom prst="ellipse">
          <a:avLst/>
        </a:prstGeom>
        <a:solidFill>
          <a:srgbClr val="FEF3C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93980</xdr:colOff>
      <xdr:row>7</xdr:row>
      <xdr:rowOff>132080</xdr:rowOff>
    </xdr:from>
    <xdr:to>
      <xdr:col>11</xdr:col>
      <xdr:colOff>322580</xdr:colOff>
      <xdr:row>8</xdr:row>
      <xdr:rowOff>109220</xdr:rowOff>
    </xdr:to>
    <xdr:pic>
      <xdr:nvPicPr>
        <xdr:cNvPr id="94" name="KPI_IconPic_Card_DI_BrokenRung">
          <a:extLst>
            <a:ext uri="{FF2B5EF4-FFF2-40B4-BE49-F238E27FC236}">
              <a16:creationId xmlns:a16="http://schemas.microsoft.com/office/drawing/2014/main" id="{86DE2659-5EF6-5942-B5ED-D67707B1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9789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14</xdr:col>
      <xdr:colOff>706120</xdr:colOff>
      <xdr:row>7</xdr:row>
      <xdr:rowOff>43180</xdr:rowOff>
    </xdr:from>
    <xdr:to>
      <xdr:col>15</xdr:col>
      <xdr:colOff>304800</xdr:colOff>
      <xdr:row>8</xdr:row>
      <xdr:rowOff>198120</xdr:rowOff>
    </xdr:to>
    <xdr:sp macro="" textlink="">
      <xdr:nvSpPr>
        <xdr:cNvPr id="95" name="KPI_Badge_Card_DI_PromoShare">
          <a:extLst>
            <a:ext uri="{FF2B5EF4-FFF2-40B4-BE49-F238E27FC236}">
              <a16:creationId xmlns:a16="http://schemas.microsoft.com/office/drawing/2014/main" id="{4E36A4E5-229C-99A8-854A-5EF4D9993949}"/>
            </a:ext>
          </a:extLst>
        </xdr:cNvPr>
        <xdr:cNvSpPr/>
      </xdr:nvSpPr>
      <xdr:spPr>
        <a:xfrm>
          <a:off x="12014200" y="1803400"/>
          <a:ext cx="406400" cy="406400"/>
        </a:xfrm>
        <a:prstGeom prst="ellipse">
          <a:avLst/>
        </a:prstGeom>
        <a:solidFill>
          <a:srgbClr val="DCFCE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795020</xdr:colOff>
      <xdr:row>7</xdr:row>
      <xdr:rowOff>132080</xdr:rowOff>
    </xdr:from>
    <xdr:to>
      <xdr:col>15</xdr:col>
      <xdr:colOff>215900</xdr:colOff>
      <xdr:row>8</xdr:row>
      <xdr:rowOff>109220</xdr:rowOff>
    </xdr:to>
    <xdr:pic>
      <xdr:nvPicPr>
        <xdr:cNvPr id="98" name="KPI_IconPic_Card_DI_PromoShare">
          <a:extLst>
            <a:ext uri="{FF2B5EF4-FFF2-40B4-BE49-F238E27FC236}">
              <a16:creationId xmlns:a16="http://schemas.microsoft.com/office/drawing/2014/main" id="{A72F8B40-31C7-5D7B-B0FD-32CD995AD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1031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18</xdr:col>
      <xdr:colOff>599440</xdr:colOff>
      <xdr:row>7</xdr:row>
      <xdr:rowOff>43180</xdr:rowOff>
    </xdr:from>
    <xdr:to>
      <xdr:col>19</xdr:col>
      <xdr:colOff>198120</xdr:colOff>
      <xdr:row>8</xdr:row>
      <xdr:rowOff>198120</xdr:rowOff>
    </xdr:to>
    <xdr:sp macro="" textlink="">
      <xdr:nvSpPr>
        <xdr:cNvPr id="100" name="KPI_Badge_Card_DI_TimeInGrade">
          <a:extLst>
            <a:ext uri="{FF2B5EF4-FFF2-40B4-BE49-F238E27FC236}">
              <a16:creationId xmlns:a16="http://schemas.microsoft.com/office/drawing/2014/main" id="{39FA353F-491D-64F6-04B9-29094A34E6CF}"/>
            </a:ext>
          </a:extLst>
        </xdr:cNvPr>
        <xdr:cNvSpPr/>
      </xdr:nvSpPr>
      <xdr:spPr>
        <a:xfrm>
          <a:off x="15138400" y="1803400"/>
          <a:ext cx="406400" cy="406400"/>
        </a:xfrm>
        <a:prstGeom prst="ellipse">
          <a:avLst/>
        </a:prstGeom>
        <a:solidFill>
          <a:srgbClr val="F3E8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688340</xdr:colOff>
      <xdr:row>7</xdr:row>
      <xdr:rowOff>132080</xdr:rowOff>
    </xdr:from>
    <xdr:to>
      <xdr:col>19</xdr:col>
      <xdr:colOff>109220</xdr:colOff>
      <xdr:row>8</xdr:row>
      <xdr:rowOff>109220</xdr:rowOff>
    </xdr:to>
    <xdr:pic>
      <xdr:nvPicPr>
        <xdr:cNvPr id="103" name="KPI_IconPic_Card_DI_TimeInGrade">
          <a:extLst>
            <a:ext uri="{FF2B5EF4-FFF2-40B4-BE49-F238E27FC236}">
              <a16:creationId xmlns:a16="http://schemas.microsoft.com/office/drawing/2014/main" id="{2867F8FB-CEA4-D6A5-534C-0A9B60D146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227300" y="189230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36</xdr:row>
      <xdr:rowOff>116840</xdr:rowOff>
    </xdr:from>
    <xdr:to>
      <xdr:col>3</xdr:col>
      <xdr:colOff>650240</xdr:colOff>
      <xdr:row>38</xdr:row>
      <xdr:rowOff>198120</xdr:rowOff>
    </xdr:to>
    <xdr:sp macro="" textlink="">
      <xdr:nvSpPr>
        <xdr:cNvPr id="104" name="Quote_DI_Slicers">
          <a:extLst>
            <a:ext uri="{FF2B5EF4-FFF2-40B4-BE49-F238E27FC236}">
              <a16:creationId xmlns:a16="http://schemas.microsoft.com/office/drawing/2014/main" id="{00CB7FA3-9C6B-3B5C-C252-B9C956D86130}"/>
            </a:ext>
          </a:extLst>
        </xdr:cNvPr>
        <xdr:cNvSpPr/>
      </xdr:nvSpPr>
      <xdr:spPr>
        <a:xfrm>
          <a:off x="457200" y="9169400"/>
          <a:ext cx="2616200" cy="584200"/>
        </a:xfrm>
        <a:prstGeom prst="roundRect">
          <a:avLst/>
        </a:prstGeom>
        <a:solidFill>
          <a:srgbClr val="0F172A"/>
        </a:solidFill>
        <a:ln w="9525">
          <a:solidFill>
            <a:srgbClr val="EA580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800" b="1">
              <a:solidFill>
                <a:srgbClr val="FFB600"/>
              </a:solidFill>
              <a:latin typeface="Segoe UI" panose="020B0502040204020203" pitchFamily="34" charset="0"/>
            </a:rPr>
            <a:t>" Parity in leadership unlocks enterprise value. "
- PwC Virtual Case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graphicFrame macro="">
      <xdr:nvGraphicFramePr>
        <xdr:cNvPr id="105" name="DI_PipelineFunnel">
          <a:extLst>
            <a:ext uri="{FF2B5EF4-FFF2-40B4-BE49-F238E27FC236}">
              <a16:creationId xmlns:a16="http://schemas.microsoft.com/office/drawing/2014/main" id="{1CA17849-BA30-2FE2-DAFA-07217AC0C5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graphicFrame macro="">
      <xdr:nvGraphicFramePr>
        <xdr:cNvPr id="106" name="DI_DeptParity">
          <a:extLst>
            <a:ext uri="{FF2B5EF4-FFF2-40B4-BE49-F238E27FC236}">
              <a16:creationId xmlns:a16="http://schemas.microsoft.com/office/drawing/2014/main" id="{189AFF4B-2803-CB63-BB2F-B66754649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graphicFrame macro="">
      <xdr:nvGraphicFramePr>
        <xdr:cNvPr id="107" name="DI_PromoVelocity">
          <a:extLst>
            <a:ext uri="{FF2B5EF4-FFF2-40B4-BE49-F238E27FC236}">
              <a16:creationId xmlns:a16="http://schemas.microsoft.com/office/drawing/2014/main" id="{654B9DB9-8B64-9F82-C80C-36DE694EA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graphicFrame macro="">
      <xdr:nvGraphicFramePr>
        <xdr:cNvPr id="108" name="DI_PerformanceAudit">
          <a:extLst>
            <a:ext uri="{FF2B5EF4-FFF2-40B4-BE49-F238E27FC236}">
              <a16:creationId xmlns:a16="http://schemas.microsoft.com/office/drawing/2014/main" id="{719DF10E-E76D-E19A-827F-C85051108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8.728921296293" createdVersion="6" refreshedVersion="8" minRefreshableVersion="3" recordCount="0" supportSubquery="1" supportAdvancedDrill="1" xr:uid="{F29F552C-C5E8-4992-8EC0-BAA360F70122}">
  <cacheSource type="external" connectionId="17"/>
  <cacheFields count="6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07EFE2-A592-4C77-8B58-77F6A9859D59}" name="pt_Agent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showHeaders="0" compact="0" compactData="0" multipleFieldFilters="0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name="Answer Rate %" fld="2" subtotal="count" baseField="0" baseItem="0" numFmtId="166"/>
    <dataField name="FCR Rate %" fld="3" subtotal="count" baseField="0" baseItem="0" numFmtId="166"/>
    <dataField name="Avg Speed (s)" fld="4" subtotal="count" baseField="0" baseItem="0" numFmtId="167"/>
    <dataField name="Avg CSAT" fld="5" subtotal="count" baseField="0" baseItem="0" numFmtId="2"/>
  </dataFields>
  <formats count="121"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outline="0" fieldPosition="0">
        <references count="1">
          <reference field="0" count="0"/>
        </references>
      </pivotArea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outline="0" fieldPosition="0">
        <references count="1">
          <reference field="0" count="0"/>
        </references>
      </pivotArea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0" type="button" dataOnly="0" labelOnly="1" outline="0" axis="axisRow" fieldPosition="0"/>
    </format>
    <format dxfId="107">
      <pivotArea dataOnly="0" labelOnly="1" outline="0" fieldPosition="0">
        <references count="1">
          <reference field="0" count="0"/>
        </references>
      </pivotArea>
    </format>
    <format dxfId="10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field="0" type="button" dataOnly="0" labelOnly="1" outline="0" axis="axisRow" fieldPosition="0"/>
    </format>
    <format dxfId="102">
      <pivotArea dataOnly="0" labelOnly="1" outline="0" fieldPosition="0">
        <references count="1">
          <reference field="0" count="0"/>
        </references>
      </pivotArea>
    </format>
    <format dxfId="10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0" type="button" dataOnly="0" labelOnly="1" outline="0" axis="axisRow" fieldPosition="0"/>
    </format>
    <format dxfId="97">
      <pivotArea dataOnly="0" labelOnly="1" outline="0" fieldPosition="0">
        <references count="1">
          <reference field="0" count="0"/>
        </references>
      </pivotArea>
    </format>
    <format dxfId="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outline="0" fieldPosition="0">
        <references count="1">
          <reference field="0" count="0"/>
        </references>
      </pivotArea>
    </format>
    <format dxfId="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outline="0" fieldPosition="0">
        <references count="1">
          <reference field="0" count="0"/>
        </references>
      </pivotArea>
    </format>
    <format dxfId="8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0" type="button" dataOnly="0" labelOnly="1" outline="0" axis="axisRow" fieldPosition="0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8">
      <pivotArea field="0" type="button" dataOnly="0" labelOnly="1" outline="0" axis="axisRow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field="0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0" type="button" dataOnly="0" labelOnly="1" outline="0" axis="axisRow" fieldPosition="0"/>
    </format>
    <format dxfId="72">
      <pivotArea outline="0" fieldPosition="0">
        <references count="1">
          <reference field="0" count="1" selected="0">
            <x v="0"/>
          </reference>
        </references>
      </pivotArea>
    </format>
    <format dxfId="71">
      <pivotArea dataOnly="0" labelOnly="1" outline="0" fieldPosition="0">
        <references count="1">
          <reference field="0" count="1">
            <x v="0"/>
          </reference>
        </references>
      </pivotArea>
    </format>
    <format dxfId="70">
      <pivotArea dataOnly="0" labelOnly="1" outline="0" fieldPosition="0">
        <references count="1">
          <reference field="0" count="1">
            <x v="0"/>
          </reference>
        </references>
      </pivotArea>
    </format>
    <format dxfId="69">
      <pivotArea dataOnly="0" labelOnly="1" outline="0" fieldPosition="0">
        <references count="1">
          <reference field="0" count="1">
            <x v="0"/>
          </reference>
        </references>
      </pivotArea>
    </format>
    <format dxfId="68">
      <pivotArea outline="0" fieldPosition="0">
        <references count="1">
          <reference field="0" count="1" selected="0">
            <x v="1"/>
          </reference>
        </references>
      </pivotArea>
    </format>
    <format dxfId="67">
      <pivotArea dataOnly="0" labelOnly="1" outline="0" fieldPosition="0">
        <references count="1">
          <reference field="0" count="1">
            <x v="1"/>
          </reference>
        </references>
      </pivotArea>
    </format>
    <format dxfId="66">
      <pivotArea dataOnly="0" labelOnly="1" outline="0" fieldPosition="0">
        <references count="1">
          <reference field="0" count="1">
            <x v="1"/>
          </reference>
        </references>
      </pivotArea>
    </format>
    <format dxfId="65">
      <pivotArea dataOnly="0" labelOnly="1" outline="0" fieldPosition="0">
        <references count="1">
          <reference field="0" count="1">
            <x v="1"/>
          </reference>
        </references>
      </pivotArea>
    </format>
    <format dxfId="64">
      <pivotArea outline="0" fieldPosition="0">
        <references count="1">
          <reference field="0" count="1" selected="0">
            <x v="2"/>
          </reference>
        </references>
      </pivotArea>
    </format>
    <format dxfId="63">
      <pivotArea dataOnly="0" labelOnly="1" outline="0" fieldPosition="0">
        <references count="1">
          <reference field="0" count="1">
            <x v="2"/>
          </reference>
        </references>
      </pivotArea>
    </format>
    <format dxfId="62">
      <pivotArea dataOnly="0" labelOnly="1" outline="0" fieldPosition="0">
        <references count="1">
          <reference field="0" count="1">
            <x v="2"/>
          </reference>
        </references>
      </pivotArea>
    </format>
    <format dxfId="61">
      <pivotArea dataOnly="0" labelOnly="1" outline="0" fieldPosition="0">
        <references count="1">
          <reference field="0" count="1">
            <x v="2"/>
          </reference>
        </references>
      </pivotArea>
    </format>
    <format dxfId="60">
      <pivotArea outline="0" fieldPosition="0">
        <references count="1">
          <reference field="0" count="1" selected="0">
            <x v="3"/>
          </reference>
        </references>
      </pivotArea>
    </format>
    <format dxfId="59">
      <pivotArea dataOnly="0" labelOnly="1" outline="0" fieldPosition="0">
        <references count="1">
          <reference field="0" count="1">
            <x v="3"/>
          </reference>
        </references>
      </pivotArea>
    </format>
    <format dxfId="58">
      <pivotArea dataOnly="0" labelOnly="1" outline="0" fieldPosition="0">
        <references count="1">
          <reference field="0" count="1">
            <x v="3"/>
          </reference>
        </references>
      </pivotArea>
    </format>
    <format dxfId="57">
      <pivotArea dataOnly="0" labelOnly="1" outline="0" fieldPosition="0">
        <references count="1">
          <reference field="0" count="1">
            <x v="3"/>
          </reference>
        </references>
      </pivotArea>
    </format>
    <format dxfId="56">
      <pivotArea outline="0" fieldPosition="0">
        <references count="1">
          <reference field="0" count="1" selected="0">
            <x v="4"/>
          </reference>
        </references>
      </pivotArea>
    </format>
    <format dxfId="55">
      <pivotArea dataOnly="0" labelOnly="1" outline="0" fieldPosition="0">
        <references count="1">
          <reference field="0" count="1">
            <x v="4"/>
          </reference>
        </references>
      </pivotArea>
    </format>
    <format dxfId="54">
      <pivotArea dataOnly="0" labelOnly="1" outline="0" fieldPosition="0">
        <references count="1">
          <reference field="0" count="1">
            <x v="4"/>
          </reference>
        </references>
      </pivotArea>
    </format>
    <format dxfId="53">
      <pivotArea dataOnly="0" labelOnly="1" outline="0" fieldPosition="0">
        <references count="1">
          <reference field="0" count="1">
            <x v="4"/>
          </reference>
        </references>
      </pivotArea>
    </format>
    <format dxfId="52">
      <pivotArea outline="0" fieldPosition="0">
        <references count="1">
          <reference field="0" count="1" selected="0">
            <x v="5"/>
          </reference>
        </references>
      </pivotArea>
    </format>
    <format dxfId="51">
      <pivotArea dataOnly="0" labelOnly="1" outline="0" fieldPosition="0">
        <references count="1">
          <reference field="0" count="1">
            <x v="5"/>
          </reference>
        </references>
      </pivotArea>
    </format>
    <format dxfId="50">
      <pivotArea dataOnly="0" labelOnly="1" outline="0" fieldPosition="0">
        <references count="1">
          <reference field="0" count="1">
            <x v="5"/>
          </reference>
        </references>
      </pivotArea>
    </format>
    <format dxfId="49">
      <pivotArea dataOnly="0" labelOnly="1" outline="0" fieldPosition="0">
        <references count="1">
          <reference field="0" count="1">
            <x v="5"/>
          </reference>
        </references>
      </pivotArea>
    </format>
    <format dxfId="48">
      <pivotArea outline="0" fieldPosition="0">
        <references count="1">
          <reference field="0" count="1" selected="0">
            <x v="6"/>
          </reference>
        </references>
      </pivotArea>
    </format>
    <format dxfId="47">
      <pivotArea dataOnly="0" labelOnly="1" outline="0" fieldPosition="0">
        <references count="1">
          <reference field="0" count="1">
            <x v="6"/>
          </reference>
        </references>
      </pivotArea>
    </format>
    <format dxfId="46">
      <pivotArea dataOnly="0" labelOnly="1" outline="0" fieldPosition="0">
        <references count="1">
          <reference field="0" count="1">
            <x v="6"/>
          </reference>
        </references>
      </pivotArea>
    </format>
    <format dxfId="45">
      <pivotArea dataOnly="0" labelOnly="1" outline="0" fieldPosition="0">
        <references count="1">
          <reference field="0" count="1">
            <x v="6"/>
          </reference>
        </references>
      </pivotArea>
    </format>
    <format dxfId="44">
      <pivotArea outline="0" fieldPosition="0">
        <references count="1">
          <reference field="0" count="1" selected="0">
            <x v="7"/>
          </reference>
        </references>
      </pivotArea>
    </format>
    <format dxfId="43">
      <pivotArea dataOnly="0" labelOnly="1" outline="0" fieldPosition="0">
        <references count="1">
          <reference field="0" count="1">
            <x v="7"/>
          </reference>
        </references>
      </pivotArea>
    </format>
    <format dxfId="42">
      <pivotArea dataOnly="0" labelOnly="1" outline="0" fieldPosition="0">
        <references count="1">
          <reference field="0" count="1">
            <x v="7"/>
          </reference>
        </references>
      </pivotArea>
    </format>
    <format dxfId="41">
      <pivotArea dataOnly="0" labelOnly="1" outline="0" fieldPosition="0">
        <references count="1">
          <reference field="0" count="1">
            <x v="7"/>
          </reference>
        </references>
      </pivotArea>
    </format>
    <format dxfId="40">
      <pivotArea outline="0" fieldPosition="0">
        <references count="1">
          <reference field="4294967294" count="1" selected="0">
            <x v="0"/>
          </reference>
        </references>
      </pivotArea>
    </format>
    <format dxfId="39">
      <pivotArea outline="0" fieldPosition="0">
        <references count="1">
          <reference field="4294967294" count="1" selected="0">
            <x v="1"/>
          </reference>
        </references>
      </pivotArea>
    </format>
    <format dxfId="38">
      <pivotArea outline="0" fieldPosition="0">
        <references count="1">
          <reference field="4294967294" count="1" selected="0">
            <x v="2"/>
          </reference>
        </references>
      </pivotArea>
    </format>
    <format dxfId="37">
      <pivotArea outline="0" fieldPosition="0">
        <references count="1">
          <reference field="4294967294" count="1" selected="0">
            <x v="3"/>
          </reference>
        </references>
      </pivotArea>
    </format>
    <format dxfId="36">
      <pivotArea outline="0" fieldPosition="0">
        <references count="1">
          <reference field="4294967294" count="1" selected="0">
            <x v="4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0" count="0"/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fieldPosition="0">
        <references count="1">
          <reference field="0" count="0"/>
        </references>
      </pivotArea>
    </format>
    <format dxfId="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">
      <pivotArea type="all" dataOnly="0" outline="0" fieldPosition="0"/>
    </format>
    <format dxfId="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outline="0" fieldPosition="0">
        <references count="1">
          <reference field="4294967294" count="1">
            <x v="3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">
      <pivotArea dataOnly="0" labelOnly="1" outline="0" fieldPosition="0">
        <references count="1">
          <reference field="0" count="1">
            <x v="0"/>
          </reference>
        </references>
      </pivotArea>
    </format>
    <format dxfId="7">
      <pivotArea dataOnly="0" labelOnly="1" outline="0" fieldPosition="0">
        <references count="1">
          <reference field="0" count="1">
            <x v="1"/>
          </reference>
        </references>
      </pivotArea>
    </format>
    <format dxfId="6">
      <pivotArea dataOnly="0" labelOnly="1" outline="0" fieldPosition="0">
        <references count="1">
          <reference field="0" count="1">
            <x v="2"/>
          </reference>
        </references>
      </pivotArea>
    </format>
    <format dxfId="5">
      <pivotArea dataOnly="0" labelOnly="1" outline="0" fieldPosition="0">
        <references count="1">
          <reference field="0" count="1">
            <x v="3"/>
          </reference>
        </references>
      </pivotArea>
    </format>
    <format dxfId="4">
      <pivotArea dataOnly="0" labelOnly="1" outline="0" fieldPosition="0">
        <references count="1">
          <reference field="0" count="1">
            <x v="4"/>
          </reference>
        </references>
      </pivotArea>
    </format>
    <format dxfId="3">
      <pivotArea dataOnly="0" labelOnly="1" outline="0" fieldPosition="0">
        <references count="1">
          <reference field="0" count="1">
            <x v="5"/>
          </reference>
        </references>
      </pivotArea>
    </format>
    <format dxfId="2">
      <pivotArea dataOnly="0" labelOnly="1" outline="0" fieldPosition="0">
        <references count="1">
          <reference field="0" count="1">
            <x v="6"/>
          </reference>
        </references>
      </pivotArea>
    </format>
    <format dxfId="1">
      <pivotArea dataOnly="0" labelOnly="1" outline="0" fieldPosition="0">
        <references count="1">
          <reference field="0" count="1">
            <x v="7"/>
          </reference>
        </references>
      </pivotArea>
    </format>
    <format dxfId="0">
      <pivotArea outline="0" fieldPosition="0">
        <references count="1">
          <reference field="4294967294" count="1" selected="0">
            <x v="3"/>
          </reference>
        </references>
      </pivotArea>
    </format>
  </formats>
  <conditionalFormats count="5">
    <conditionalFormat priority="2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19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17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6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49" dataDxfId="147" headerRowBorderDxfId="148">
  <autoFilter ref="B8:J20" xr:uid="{E94A1D43-9104-4010-B2B1-8E20CB63CF25}"/>
  <tableColumns count="9">
    <tableColumn id="1" xr3:uid="{10AA9633-893C-44C4-BD10-839075FF0D8E}" name="Entity_ID" dataDxfId="146"/>
    <tableColumn id="2" xr3:uid="{A7C4BB26-CC8D-4F06-B24B-37125ABC1C3F}" name="Business_Domain" dataDxfId="145"/>
    <tableColumn id="3" xr3:uid="{9A804007-45FC-4A1C-A96F-C51C3CCD61C8}" name="Table_Name" dataDxfId="144"/>
    <tableColumn id="4" xr3:uid="{E86EA492-FC99-40A8-B8D4-9A428B239D58}" name="Table_Type" dataDxfId="143"/>
    <tableColumn id="5" xr3:uid="{51D55687-885E-4415-B657-48276794BC07}" name="Source_File_Sheet" dataDxfId="142"/>
    <tableColumn id="6" xr3:uid="{FDAC35CD-C580-44C6-A5D0-055FCC7BFD8D}" name="Row_Count" dataDxfId="141"/>
    <tableColumn id="7" xr3:uid="{D56C3776-3E19-4327-999A-35398104B1CC}" name="Granularity_Definition" dataDxfId="140"/>
    <tableColumn id="8" xr3:uid="{5F6C5CE8-560C-430B-A74A-3CB5D0D55242}" name="Primary_Key" dataDxfId="139"/>
    <tableColumn id="9" xr3:uid="{48591676-2A67-4DCA-B3A5-252EC5810723}" name="Business_Owner" dataDxfId="1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37" dataDxfId="135" headerRowBorderDxfId="136">
  <autoFilter ref="B25:J35" xr:uid="{14571938-AAC9-4C6C-9DC5-1811D8E69079}"/>
  <tableColumns count="9">
    <tableColumn id="1" xr3:uid="{7A1F5A63-C05C-49A3-A4A4-1B4695FA104F}" name="Metric_ID" dataDxfId="134"/>
    <tableColumn id="2" xr3:uid="{F2FA91CA-5C69-4142-BF32-2D2A558C4831}" name="Domain" dataDxfId="133"/>
    <tableColumn id="3" xr3:uid="{8E9E5E98-7177-4584-9CF6-A38A04908DBF}" name="KPI_Name" dataDxfId="132"/>
    <tableColumn id="4" xr3:uid="{A3440786-3CC6-47AA-8D1F-F3E1C12D31F1}" name="Strategic_Objective" dataDxfId="131"/>
    <tableColumn id="5" xr3:uid="{4CF92E59-79BC-4B2F-AD24-F9BBBA3CE95F}" name="Plain_Language_Definition" dataDxfId="130"/>
    <tableColumn id="6" xr3:uid="{C45DBCF0-7131-4847-8C63-4B5321913D6A}" name="Target" dataDxfId="129"/>
    <tableColumn id="7" xr3:uid="{24587D9C-ABB6-43B1-B74A-2E496D6A5F3F}" name="Polarity" dataDxfId="128"/>
    <tableColumn id="8" xr3:uid="{4E4E7805-A68B-48CB-8C2B-2E26F1B1927C}" name="Alert_Threshold" dataDxfId="127"/>
    <tableColumn id="9" xr3:uid="{07CF2C9F-19AA-42FE-AC87-1E55AB7241C4}" name="Executive_Consumer" dataDxfId="12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71D5-9CFB-417B-8561-5D77EBED127B}">
  <sheetPr codeName="Sheet5">
    <tabColor rgb="FFD09916"/>
  </sheetPr>
  <dimension ref="A1"/>
  <sheetViews>
    <sheetView showGridLines="0" showRowColHeaders="0" tabSelected="1" workbookViewId="0"/>
  </sheetViews>
  <sheetFormatPr defaultRowHeight="14.4" x14ac:dyDescent="0.3"/>
  <cols>
    <col min="1" max="16384" width="8.88671875" style="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EA580C"/>
  </sheetPr>
  <dimension ref="B2:F17"/>
  <sheetViews>
    <sheetView showGridLines="0" showRowColHeaders="0" workbookViewId="0">
      <selection activeCell="B17" sqref="B17"/>
    </sheetView>
  </sheetViews>
  <sheetFormatPr defaultRowHeight="14.4" x14ac:dyDescent="0.3"/>
  <cols>
    <col min="1" max="1" width="3.77734375" style="6" customWidth="1"/>
    <col min="2" max="2" width="54.77734375" style="6" customWidth="1"/>
    <col min="3" max="3" width="3.77734375" style="6" customWidth="1"/>
    <col min="4" max="4" width="54.77734375" style="6" customWidth="1"/>
    <col min="5" max="5" width="3.77734375" style="6" customWidth="1"/>
    <col min="6" max="6" width="54.77734375" style="6" customWidth="1"/>
    <col min="7" max="7" width="3.77734375" style="6" customWidth="1"/>
    <col min="8" max="16384" width="8.88671875" style="6"/>
  </cols>
  <sheetData>
    <row r="2" spans="2:6" ht="22.05" customHeight="1" x14ac:dyDescent="0.3">
      <c r="B2" s="36" t="s">
        <v>0</v>
      </c>
      <c r="C2" s="37"/>
      <c r="D2" s="37"/>
      <c r="E2" s="37"/>
      <c r="F2" s="37"/>
    </row>
    <row r="3" spans="2:6" ht="22.05" customHeight="1" x14ac:dyDescent="0.3">
      <c r="B3" s="37"/>
      <c r="C3" s="37"/>
      <c r="D3" s="37"/>
      <c r="E3" s="37"/>
      <c r="F3" s="37"/>
    </row>
    <row r="4" spans="2:6" ht="4.05" customHeight="1" x14ac:dyDescent="0.3"/>
    <row r="5" spans="2:6" ht="22.05" customHeight="1" x14ac:dyDescent="0.3">
      <c r="B5" s="38" t="s">
        <v>1</v>
      </c>
      <c r="C5" s="37"/>
      <c r="D5" s="37"/>
      <c r="E5" s="37"/>
      <c r="F5" s="37"/>
    </row>
    <row r="6" spans="2:6" ht="22.05" customHeight="1" x14ac:dyDescent="0.3">
      <c r="B6" s="25" t="s">
        <v>2</v>
      </c>
    </row>
    <row r="7" spans="2:6" ht="10.050000000000001" customHeight="1" thickBot="1" x14ac:dyDescent="0.35"/>
    <row r="8" spans="2:6" ht="31.95" customHeight="1" x14ac:dyDescent="0.3">
      <c r="B8" s="26" t="s">
        <v>3</v>
      </c>
      <c r="D8" s="26" t="s">
        <v>10</v>
      </c>
      <c r="F8" s="26" t="s">
        <v>16</v>
      </c>
    </row>
    <row r="9" spans="2:6" ht="24" customHeight="1" x14ac:dyDescent="0.3">
      <c r="B9" s="27" t="s">
        <v>4</v>
      </c>
      <c r="D9" s="27" t="s">
        <v>11</v>
      </c>
      <c r="F9" s="27" t="s">
        <v>17</v>
      </c>
    </row>
    <row r="10" spans="2:6" ht="22.05" customHeight="1" x14ac:dyDescent="0.3">
      <c r="B10" s="28" t="s">
        <v>5</v>
      </c>
      <c r="D10" s="28" t="s">
        <v>12</v>
      </c>
      <c r="F10" s="28" t="s">
        <v>18</v>
      </c>
    </row>
    <row r="11" spans="2:6" ht="22.05" customHeight="1" x14ac:dyDescent="0.3">
      <c r="B11" s="4" t="s">
        <v>6</v>
      </c>
      <c r="D11" s="4" t="s">
        <v>13</v>
      </c>
      <c r="F11" s="4" t="s">
        <v>194</v>
      </c>
    </row>
    <row r="12" spans="2:6" ht="22.05" customHeight="1" x14ac:dyDescent="0.3">
      <c r="B12" s="4" t="s">
        <v>188</v>
      </c>
      <c r="D12" s="4" t="s">
        <v>191</v>
      </c>
      <c r="F12" s="4" t="s">
        <v>195</v>
      </c>
    </row>
    <row r="13" spans="2:6" ht="22.05" customHeight="1" x14ac:dyDescent="0.3">
      <c r="B13" s="4" t="s">
        <v>189</v>
      </c>
      <c r="D13" s="4" t="s">
        <v>14</v>
      </c>
      <c r="F13" s="4" t="s">
        <v>19</v>
      </c>
    </row>
    <row r="14" spans="2:6" ht="22.05" customHeight="1" x14ac:dyDescent="0.3">
      <c r="B14" s="4" t="s">
        <v>7</v>
      </c>
      <c r="D14" s="4" t="s">
        <v>192</v>
      </c>
      <c r="F14" s="4" t="s">
        <v>196</v>
      </c>
    </row>
    <row r="15" spans="2:6" ht="22.05" customHeight="1" x14ac:dyDescent="0.3">
      <c r="B15" s="4" t="s">
        <v>190</v>
      </c>
      <c r="D15" s="4" t="s">
        <v>193</v>
      </c>
      <c r="F15" s="4" t="s">
        <v>197</v>
      </c>
    </row>
    <row r="16" spans="2:6" ht="25.95" customHeight="1" x14ac:dyDescent="0.3">
      <c r="B16" s="29" t="s">
        <v>8</v>
      </c>
      <c r="D16" s="29" t="s">
        <v>15</v>
      </c>
      <c r="F16" s="29" t="s">
        <v>20</v>
      </c>
    </row>
    <row r="17" spans="2:6" ht="28.05" customHeight="1" thickBot="1" x14ac:dyDescent="0.35">
      <c r="B17" s="30" t="s">
        <v>9</v>
      </c>
      <c r="D17" s="30" t="s">
        <v>9</v>
      </c>
      <c r="F17" s="30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2563EB"/>
  </sheetPr>
  <dimension ref="B2:J35"/>
  <sheetViews>
    <sheetView showGridLines="0" showRowColHeaders="0" workbookViewId="0"/>
  </sheetViews>
  <sheetFormatPr defaultRowHeight="14.4" x14ac:dyDescent="0.3"/>
  <cols>
    <col min="1" max="1" width="3.77734375" style="6" customWidth="1"/>
    <col min="2" max="2" width="32.33203125" style="6" customWidth="1"/>
    <col min="3" max="3" width="25.21875" style="6" customWidth="1"/>
    <col min="4" max="4" width="26.77734375" style="6" customWidth="1"/>
    <col min="5" max="5" width="27.44140625" style="6" customWidth="1"/>
    <col min="6" max="6" width="52.77734375" style="6" customWidth="1"/>
    <col min="7" max="7" width="20" style="6" customWidth="1"/>
    <col min="8" max="8" width="36.77734375" style="6" customWidth="1"/>
    <col min="9" max="9" width="24.109375" style="6" customWidth="1"/>
    <col min="10" max="10" width="28.77734375" style="6" customWidth="1"/>
    <col min="11" max="16384" width="8.88671875" style="6"/>
  </cols>
  <sheetData>
    <row r="2" spans="2:10" ht="22.05" customHeight="1" x14ac:dyDescent="0.3">
      <c r="B2" s="36" t="s">
        <v>21</v>
      </c>
      <c r="C2" s="37"/>
      <c r="D2" s="37"/>
      <c r="E2" s="37"/>
      <c r="F2" s="37"/>
      <c r="G2" s="37"/>
      <c r="H2" s="37"/>
      <c r="I2" s="37"/>
      <c r="J2" s="37"/>
    </row>
    <row r="3" spans="2:10" ht="22.05" customHeight="1" x14ac:dyDescent="0.3">
      <c r="B3" s="37"/>
      <c r="C3" s="37"/>
      <c r="D3" s="37"/>
      <c r="E3" s="37"/>
      <c r="F3" s="37"/>
      <c r="G3" s="37"/>
      <c r="H3" s="37"/>
      <c r="I3" s="37"/>
      <c r="J3" s="37"/>
    </row>
    <row r="4" spans="2:10" ht="4.05" customHeight="1" x14ac:dyDescent="0.3"/>
    <row r="5" spans="2:10" ht="22.05" customHeight="1" x14ac:dyDescent="0.3">
      <c r="B5" s="25" t="s">
        <v>22</v>
      </c>
    </row>
    <row r="6" spans="2:10" ht="10.050000000000001" customHeight="1" x14ac:dyDescent="0.3"/>
    <row r="7" spans="2:10" ht="28.05" customHeight="1" x14ac:dyDescent="0.3">
      <c r="B7" s="39" t="s">
        <v>198</v>
      </c>
      <c r="C7" s="40"/>
      <c r="D7" s="40"/>
      <c r="E7" s="40"/>
      <c r="F7" s="40"/>
      <c r="G7" s="40"/>
      <c r="H7" s="40"/>
      <c r="I7" s="40"/>
      <c r="J7" s="40"/>
    </row>
    <row r="8" spans="2:10" ht="25.95" customHeight="1" thickBot="1" x14ac:dyDescent="0.35">
      <c r="B8" s="31" t="s">
        <v>23</v>
      </c>
      <c r="C8" s="31" t="s">
        <v>24</v>
      </c>
      <c r="D8" s="31" t="s">
        <v>25</v>
      </c>
      <c r="E8" s="31" t="s">
        <v>26</v>
      </c>
      <c r="F8" s="31" t="s">
        <v>27</v>
      </c>
      <c r="G8" s="31" t="s">
        <v>28</v>
      </c>
      <c r="H8" s="31" t="s">
        <v>29</v>
      </c>
      <c r="I8" s="31" t="s">
        <v>30</v>
      </c>
      <c r="J8" s="31" t="s">
        <v>31</v>
      </c>
    </row>
    <row r="9" spans="2:10" ht="19.95" customHeight="1" x14ac:dyDescent="0.3">
      <c r="B9" s="2" t="s">
        <v>32</v>
      </c>
      <c r="C9" s="1" t="s">
        <v>33</v>
      </c>
      <c r="D9" s="1" t="s">
        <v>34</v>
      </c>
      <c r="E9" s="32" t="s">
        <v>35</v>
      </c>
      <c r="F9" s="1" t="s">
        <v>36</v>
      </c>
      <c r="G9" s="3">
        <v>5000</v>
      </c>
      <c r="H9" s="1" t="s">
        <v>37</v>
      </c>
      <c r="I9" s="2" t="s">
        <v>38</v>
      </c>
      <c r="J9" s="1" t="s">
        <v>39</v>
      </c>
    </row>
    <row r="10" spans="2:10" ht="19.95" customHeight="1" x14ac:dyDescent="0.3">
      <c r="B10" s="2" t="s">
        <v>40</v>
      </c>
      <c r="C10" s="1" t="s">
        <v>41</v>
      </c>
      <c r="D10" s="1" t="s">
        <v>42</v>
      </c>
      <c r="E10" s="32" t="s">
        <v>35</v>
      </c>
      <c r="F10" s="1" t="s">
        <v>43</v>
      </c>
      <c r="G10" s="3">
        <v>7043</v>
      </c>
      <c r="H10" s="1" t="s">
        <v>44</v>
      </c>
      <c r="I10" s="2" t="s">
        <v>45</v>
      </c>
      <c r="J10" s="1" t="s">
        <v>46</v>
      </c>
    </row>
    <row r="11" spans="2:10" ht="19.95" customHeight="1" x14ac:dyDescent="0.3">
      <c r="B11" s="2" t="s">
        <v>47</v>
      </c>
      <c r="C11" s="1" t="s">
        <v>48</v>
      </c>
      <c r="D11" s="1" t="s">
        <v>49</v>
      </c>
      <c r="E11" s="32" t="s">
        <v>35</v>
      </c>
      <c r="F11" s="1" t="s">
        <v>50</v>
      </c>
      <c r="G11" s="3">
        <v>500</v>
      </c>
      <c r="H11" s="1" t="s">
        <v>51</v>
      </c>
      <c r="I11" s="2" t="s">
        <v>52</v>
      </c>
      <c r="J11" s="1" t="s">
        <v>53</v>
      </c>
    </row>
    <row r="12" spans="2:10" ht="19.95" customHeight="1" x14ac:dyDescent="0.3">
      <c r="B12" s="2" t="s">
        <v>54</v>
      </c>
      <c r="C12" s="1" t="s">
        <v>55</v>
      </c>
      <c r="D12" s="1" t="s">
        <v>56</v>
      </c>
      <c r="E12" s="33" t="s">
        <v>57</v>
      </c>
      <c r="F12" s="1" t="s">
        <v>58</v>
      </c>
      <c r="G12" s="3">
        <v>90</v>
      </c>
      <c r="H12" s="1" t="s">
        <v>59</v>
      </c>
      <c r="I12" s="2" t="s">
        <v>60</v>
      </c>
      <c r="J12" s="1" t="s">
        <v>61</v>
      </c>
    </row>
    <row r="13" spans="2:10" ht="19.95" customHeight="1" x14ac:dyDescent="0.3">
      <c r="B13" s="2" t="s">
        <v>62</v>
      </c>
      <c r="C13" s="1" t="s">
        <v>33</v>
      </c>
      <c r="D13" s="1" t="s">
        <v>63</v>
      </c>
      <c r="E13" s="33" t="s">
        <v>57</v>
      </c>
      <c r="F13" s="1" t="s">
        <v>64</v>
      </c>
      <c r="G13" s="3">
        <v>8</v>
      </c>
      <c r="H13" s="1" t="s">
        <v>65</v>
      </c>
      <c r="I13" s="2" t="s">
        <v>66</v>
      </c>
      <c r="J13" s="1" t="s">
        <v>67</v>
      </c>
    </row>
    <row r="14" spans="2:10" ht="19.95" customHeight="1" x14ac:dyDescent="0.3">
      <c r="B14" s="2" t="s">
        <v>68</v>
      </c>
      <c r="C14" s="1" t="s">
        <v>33</v>
      </c>
      <c r="D14" s="1" t="s">
        <v>69</v>
      </c>
      <c r="E14" s="33" t="s">
        <v>57</v>
      </c>
      <c r="F14" s="1" t="s">
        <v>64</v>
      </c>
      <c r="G14" s="3">
        <v>5</v>
      </c>
      <c r="H14" s="1" t="s">
        <v>70</v>
      </c>
      <c r="I14" s="2" t="s">
        <v>71</v>
      </c>
      <c r="J14" s="1" t="s">
        <v>72</v>
      </c>
    </row>
    <row r="15" spans="2:10" ht="19.95" customHeight="1" x14ac:dyDescent="0.3">
      <c r="B15" s="2" t="s">
        <v>73</v>
      </c>
      <c r="C15" s="1" t="s">
        <v>41</v>
      </c>
      <c r="D15" s="1" t="s">
        <v>74</v>
      </c>
      <c r="E15" s="33" t="s">
        <v>57</v>
      </c>
      <c r="F15" s="1" t="s">
        <v>75</v>
      </c>
      <c r="G15" s="3">
        <v>3</v>
      </c>
      <c r="H15" s="1" t="s">
        <v>76</v>
      </c>
      <c r="I15" s="2" t="s">
        <v>77</v>
      </c>
      <c r="J15" s="1" t="s">
        <v>78</v>
      </c>
    </row>
    <row r="16" spans="2:10" ht="19.95" customHeight="1" x14ac:dyDescent="0.3">
      <c r="B16" s="2" t="s">
        <v>79</v>
      </c>
      <c r="C16" s="1" t="s">
        <v>48</v>
      </c>
      <c r="D16" s="1" t="s">
        <v>80</v>
      </c>
      <c r="E16" s="33" t="s">
        <v>57</v>
      </c>
      <c r="F16" s="1" t="s">
        <v>81</v>
      </c>
      <c r="G16" s="3">
        <v>6</v>
      </c>
      <c r="H16" s="1" t="s">
        <v>82</v>
      </c>
      <c r="I16" s="2" t="s">
        <v>83</v>
      </c>
      <c r="J16" s="1" t="s">
        <v>84</v>
      </c>
    </row>
    <row r="17" spans="2:10" ht="19.95" customHeight="1" x14ac:dyDescent="0.3">
      <c r="B17" s="2" t="s">
        <v>85</v>
      </c>
      <c r="C17" s="1" t="s">
        <v>86</v>
      </c>
      <c r="D17" s="1" t="s">
        <v>87</v>
      </c>
      <c r="E17" s="5" t="s">
        <v>88</v>
      </c>
      <c r="F17" s="1" t="s">
        <v>89</v>
      </c>
      <c r="G17" s="3">
        <v>500</v>
      </c>
      <c r="H17" s="1" t="s">
        <v>90</v>
      </c>
      <c r="I17" s="2" t="s">
        <v>91</v>
      </c>
      <c r="J17" s="1" t="s">
        <v>92</v>
      </c>
    </row>
    <row r="18" spans="2:10" ht="19.95" customHeight="1" x14ac:dyDescent="0.3">
      <c r="B18" s="2" t="s">
        <v>93</v>
      </c>
      <c r="C18" s="1" t="s">
        <v>94</v>
      </c>
      <c r="D18" s="1" t="s">
        <v>95</v>
      </c>
      <c r="E18" s="5" t="s">
        <v>88</v>
      </c>
      <c r="F18" s="1" t="s">
        <v>96</v>
      </c>
      <c r="G18" s="3">
        <v>5</v>
      </c>
      <c r="H18" s="1" t="s">
        <v>97</v>
      </c>
      <c r="I18" s="2" t="s">
        <v>98</v>
      </c>
      <c r="J18" s="1" t="s">
        <v>99</v>
      </c>
    </row>
    <row r="19" spans="2:10" ht="19.95" customHeight="1" x14ac:dyDescent="0.3">
      <c r="B19" s="2" t="s">
        <v>100</v>
      </c>
      <c r="C19" s="1" t="s">
        <v>101</v>
      </c>
      <c r="D19" s="1" t="s">
        <v>102</v>
      </c>
      <c r="E19" s="5" t="s">
        <v>88</v>
      </c>
      <c r="F19" s="1" t="s">
        <v>103</v>
      </c>
      <c r="G19" s="3">
        <v>21</v>
      </c>
      <c r="H19" s="1" t="s">
        <v>104</v>
      </c>
      <c r="I19" s="2" t="s">
        <v>105</v>
      </c>
      <c r="J19" s="1" t="s">
        <v>106</v>
      </c>
    </row>
    <row r="20" spans="2:10" ht="19.95" customHeight="1" x14ac:dyDescent="0.3">
      <c r="B20" s="2" t="s">
        <v>107</v>
      </c>
      <c r="C20" s="1" t="s">
        <v>108</v>
      </c>
      <c r="D20" s="1" t="s">
        <v>109</v>
      </c>
      <c r="E20" s="5" t="s">
        <v>88</v>
      </c>
      <c r="F20" s="1" t="s">
        <v>110</v>
      </c>
      <c r="G20" s="3">
        <v>6</v>
      </c>
      <c r="H20" s="1" t="s">
        <v>111</v>
      </c>
      <c r="I20" s="2" t="s">
        <v>83</v>
      </c>
      <c r="J20" s="1" t="s">
        <v>112</v>
      </c>
    </row>
    <row r="24" spans="2:10" ht="28.05" customHeight="1" x14ac:dyDescent="0.3">
      <c r="B24" s="39" t="s">
        <v>199</v>
      </c>
      <c r="C24" s="40"/>
      <c r="D24" s="40"/>
      <c r="E24" s="40"/>
      <c r="F24" s="40"/>
      <c r="G24" s="40"/>
      <c r="H24" s="40"/>
      <c r="I24" s="40"/>
      <c r="J24" s="40"/>
    </row>
    <row r="25" spans="2:10" ht="25.95" customHeight="1" thickBot="1" x14ac:dyDescent="0.35">
      <c r="B25" s="31" t="s">
        <v>113</v>
      </c>
      <c r="C25" s="31" t="s">
        <v>114</v>
      </c>
      <c r="D25" s="31" t="s">
        <v>115</v>
      </c>
      <c r="E25" s="31" t="s">
        <v>116</v>
      </c>
      <c r="F25" s="31" t="s">
        <v>117</v>
      </c>
      <c r="G25" s="31" t="s">
        <v>118</v>
      </c>
      <c r="H25" s="31" t="s">
        <v>119</v>
      </c>
      <c r="I25" s="31" t="s">
        <v>120</v>
      </c>
      <c r="J25" s="31" t="s">
        <v>121</v>
      </c>
    </row>
    <row r="26" spans="2:10" ht="19.95" customHeight="1" x14ac:dyDescent="0.3">
      <c r="B26" s="2" t="s">
        <v>122</v>
      </c>
      <c r="C26" s="1" t="s">
        <v>33</v>
      </c>
      <c r="D26" s="1" t="s">
        <v>123</v>
      </c>
      <c r="E26" s="1" t="s">
        <v>124</v>
      </c>
      <c r="F26" s="1" t="s">
        <v>125</v>
      </c>
      <c r="G26" s="2" t="s">
        <v>126</v>
      </c>
      <c r="H26" s="34" t="s">
        <v>127</v>
      </c>
      <c r="I26" s="2" t="s">
        <v>128</v>
      </c>
      <c r="J26" s="1" t="s">
        <v>39</v>
      </c>
    </row>
    <row r="27" spans="2:10" ht="19.95" customHeight="1" x14ac:dyDescent="0.3">
      <c r="B27" s="2" t="s">
        <v>129</v>
      </c>
      <c r="C27" s="1" t="s">
        <v>33</v>
      </c>
      <c r="D27" s="1" t="s">
        <v>130</v>
      </c>
      <c r="E27" s="1" t="s">
        <v>131</v>
      </c>
      <c r="F27" s="1" t="s">
        <v>132</v>
      </c>
      <c r="G27" s="2" t="s">
        <v>133</v>
      </c>
      <c r="H27" s="34" t="s">
        <v>127</v>
      </c>
      <c r="I27" s="2" t="s">
        <v>134</v>
      </c>
      <c r="J27" s="1" t="s">
        <v>135</v>
      </c>
    </row>
    <row r="28" spans="2:10" ht="19.95" customHeight="1" x14ac:dyDescent="0.3">
      <c r="B28" s="2" t="s">
        <v>136</v>
      </c>
      <c r="C28" s="1" t="s">
        <v>33</v>
      </c>
      <c r="D28" s="1" t="s">
        <v>137</v>
      </c>
      <c r="E28" s="1" t="s">
        <v>138</v>
      </c>
      <c r="F28" s="1" t="s">
        <v>139</v>
      </c>
      <c r="G28" s="2" t="s">
        <v>140</v>
      </c>
      <c r="H28" s="35" t="s">
        <v>141</v>
      </c>
      <c r="I28" s="2" t="s">
        <v>142</v>
      </c>
      <c r="J28" s="1" t="s">
        <v>72</v>
      </c>
    </row>
    <row r="29" spans="2:10" ht="19.95" customHeight="1" x14ac:dyDescent="0.3">
      <c r="B29" s="2" t="s">
        <v>143</v>
      </c>
      <c r="C29" s="1" t="s">
        <v>33</v>
      </c>
      <c r="D29" s="1" t="s">
        <v>144</v>
      </c>
      <c r="E29" s="1" t="s">
        <v>145</v>
      </c>
      <c r="F29" s="1" t="s">
        <v>146</v>
      </c>
      <c r="G29" s="2" t="s">
        <v>147</v>
      </c>
      <c r="H29" s="35" t="s">
        <v>141</v>
      </c>
      <c r="I29" s="2" t="s">
        <v>148</v>
      </c>
      <c r="J29" s="1" t="s">
        <v>149</v>
      </c>
    </row>
    <row r="30" spans="2:10" ht="19.95" customHeight="1" x14ac:dyDescent="0.3">
      <c r="B30" s="2" t="s">
        <v>150</v>
      </c>
      <c r="C30" s="1" t="s">
        <v>41</v>
      </c>
      <c r="D30" s="1" t="s">
        <v>151</v>
      </c>
      <c r="E30" s="1" t="s">
        <v>152</v>
      </c>
      <c r="F30" s="1" t="s">
        <v>153</v>
      </c>
      <c r="G30" s="2" t="s">
        <v>154</v>
      </c>
      <c r="H30" s="34" t="s">
        <v>127</v>
      </c>
      <c r="I30" s="2" t="s">
        <v>155</v>
      </c>
      <c r="J30" s="1" t="s">
        <v>46</v>
      </c>
    </row>
    <row r="31" spans="2:10" ht="19.95" customHeight="1" x14ac:dyDescent="0.3">
      <c r="B31" s="2" t="s">
        <v>156</v>
      </c>
      <c r="C31" s="1" t="s">
        <v>41</v>
      </c>
      <c r="D31" s="1" t="s">
        <v>157</v>
      </c>
      <c r="E31" s="1" t="s">
        <v>158</v>
      </c>
      <c r="F31" s="1" t="s">
        <v>159</v>
      </c>
      <c r="G31" s="2" t="s">
        <v>160</v>
      </c>
      <c r="H31" s="34" t="s">
        <v>127</v>
      </c>
      <c r="I31" s="2" t="s">
        <v>161</v>
      </c>
      <c r="J31" s="1" t="s">
        <v>162</v>
      </c>
    </row>
    <row r="32" spans="2:10" ht="19.95" customHeight="1" x14ac:dyDescent="0.3">
      <c r="B32" s="2" t="s">
        <v>163</v>
      </c>
      <c r="C32" s="1" t="s">
        <v>41</v>
      </c>
      <c r="D32" s="1" t="s">
        <v>164</v>
      </c>
      <c r="E32" s="1" t="s">
        <v>165</v>
      </c>
      <c r="F32" s="1" t="s">
        <v>166</v>
      </c>
      <c r="G32" s="2" t="s">
        <v>167</v>
      </c>
      <c r="H32" s="34" t="s">
        <v>127</v>
      </c>
      <c r="I32" s="2" t="s">
        <v>140</v>
      </c>
      <c r="J32" s="1" t="s">
        <v>78</v>
      </c>
    </row>
    <row r="33" spans="2:10" ht="19.95" customHeight="1" x14ac:dyDescent="0.3">
      <c r="B33" s="2" t="s">
        <v>168</v>
      </c>
      <c r="C33" s="1" t="s">
        <v>169</v>
      </c>
      <c r="D33" s="1" t="s">
        <v>170</v>
      </c>
      <c r="E33" s="1" t="s">
        <v>171</v>
      </c>
      <c r="F33" s="1" t="s">
        <v>172</v>
      </c>
      <c r="G33" s="2" t="s">
        <v>173</v>
      </c>
      <c r="H33" s="34" t="s">
        <v>127</v>
      </c>
      <c r="I33" s="2" t="s">
        <v>174</v>
      </c>
      <c r="J33" s="1" t="s">
        <v>53</v>
      </c>
    </row>
    <row r="34" spans="2:10" ht="19.95" customHeight="1" x14ac:dyDescent="0.3">
      <c r="B34" s="2" t="s">
        <v>175</v>
      </c>
      <c r="C34" s="1" t="s">
        <v>169</v>
      </c>
      <c r="D34" s="1" t="s">
        <v>176</v>
      </c>
      <c r="E34" s="1" t="s">
        <v>177</v>
      </c>
      <c r="F34" s="1" t="s">
        <v>178</v>
      </c>
      <c r="G34" s="2" t="s">
        <v>179</v>
      </c>
      <c r="H34" s="35" t="s">
        <v>141</v>
      </c>
      <c r="I34" s="2" t="s">
        <v>180</v>
      </c>
      <c r="J34" s="1" t="s">
        <v>181</v>
      </c>
    </row>
    <row r="35" spans="2:10" ht="19.95" customHeight="1" x14ac:dyDescent="0.3">
      <c r="B35" s="2" t="s">
        <v>182</v>
      </c>
      <c r="C35" s="1" t="s">
        <v>169</v>
      </c>
      <c r="D35" s="1" t="s">
        <v>183</v>
      </c>
      <c r="E35" s="1" t="s">
        <v>184</v>
      </c>
      <c r="F35" s="1" t="s">
        <v>185</v>
      </c>
      <c r="G35" s="2" t="s">
        <v>186</v>
      </c>
      <c r="H35" s="34" t="s">
        <v>127</v>
      </c>
      <c r="I35" s="2" t="s">
        <v>187</v>
      </c>
      <c r="J35" s="1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opLeftCell="A14" zoomScale="70" zoomScaleNormal="70" workbookViewId="0"/>
  </sheetViews>
  <sheetFormatPr defaultRowHeight="14.4" x14ac:dyDescent="0.3"/>
  <cols>
    <col min="1" max="26" width="11.77734375" style="6" customWidth="1"/>
    <col min="27" max="31" width="18.77734375" style="6" customWidth="1"/>
    <col min="32" max="52" width="11.77734375" style="6" customWidth="1"/>
    <col min="53" max="16384" width="8.88671875" style="6"/>
  </cols>
  <sheetData>
    <row r="1" s="6" customFormat="1" ht="19.95" customHeight="1" x14ac:dyDescent="0.3"/>
    <row r="2" s="6" customFormat="1" ht="19.95" customHeight="1" x14ac:dyDescent="0.3"/>
    <row r="3" s="6" customFormat="1" ht="19.95" customHeight="1" x14ac:dyDescent="0.3"/>
    <row r="4" s="6" customFormat="1" ht="19.95" customHeight="1" x14ac:dyDescent="0.3"/>
    <row r="5" s="6" customFormat="1" ht="19.95" customHeight="1" x14ac:dyDescent="0.3"/>
    <row r="6" s="6" customFormat="1" ht="19.95" customHeight="1" x14ac:dyDescent="0.3"/>
    <row r="7" s="6" customFormat="1" ht="19.95" customHeight="1" x14ac:dyDescent="0.3"/>
    <row r="8" s="6" customFormat="1" ht="19.95" customHeight="1" x14ac:dyDescent="0.3"/>
    <row r="9" s="6" customFormat="1" ht="19.95" customHeight="1" x14ac:dyDescent="0.3"/>
    <row r="10" s="6" customFormat="1" ht="19.95" customHeight="1" x14ac:dyDescent="0.3"/>
    <row r="11" s="6" customFormat="1" ht="19.95" customHeight="1" x14ac:dyDescent="0.3"/>
    <row r="12" s="6" customFormat="1" ht="19.95" customHeight="1" x14ac:dyDescent="0.3"/>
    <row r="13" s="6" customFormat="1" ht="19.95" customHeight="1" x14ac:dyDescent="0.3"/>
    <row r="14" s="6" customFormat="1" ht="19.95" customHeight="1" x14ac:dyDescent="0.3"/>
    <row r="15" s="6" customFormat="1" ht="19.95" customHeight="1" x14ac:dyDescent="0.3"/>
    <row r="16" s="6" customFormat="1" ht="19.95" customHeight="1" x14ac:dyDescent="0.3"/>
    <row r="17" s="6" customFormat="1" ht="19.95" customHeight="1" x14ac:dyDescent="0.3"/>
    <row r="18" s="6" customFormat="1" ht="19.95" customHeight="1" x14ac:dyDescent="0.3"/>
    <row r="19" s="6" customFormat="1" ht="19.95" customHeight="1" x14ac:dyDescent="0.3"/>
    <row r="20" s="6" customFormat="1" ht="19.95" customHeight="1" x14ac:dyDescent="0.3"/>
    <row r="21" s="6" customFormat="1" ht="19.95" customHeight="1" x14ac:dyDescent="0.3"/>
    <row r="22" s="6" customFormat="1" ht="19.95" customHeight="1" x14ac:dyDescent="0.3"/>
    <row r="23" s="6" customFormat="1" ht="19.95" customHeight="1" x14ac:dyDescent="0.3"/>
    <row r="24" s="6" customFormat="1" ht="19.95" customHeight="1" x14ac:dyDescent="0.3"/>
    <row r="25" s="6" customFormat="1" ht="19.95" customHeight="1" x14ac:dyDescent="0.3"/>
    <row r="26" s="6" customFormat="1" ht="19.95" customHeight="1" x14ac:dyDescent="0.3"/>
    <row r="27" s="6" customFormat="1" ht="19.95" customHeight="1" x14ac:dyDescent="0.3"/>
    <row r="28" s="6" customFormat="1" ht="19.95" customHeight="1" x14ac:dyDescent="0.3"/>
    <row r="29" s="6" customFormat="1" ht="19.95" customHeight="1" x14ac:dyDescent="0.3"/>
    <row r="30" s="6" customFormat="1" ht="19.95" customHeight="1" x14ac:dyDescent="0.3"/>
    <row r="31" s="6" customFormat="1" ht="19.95" customHeight="1" x14ac:dyDescent="0.3"/>
    <row r="32" s="6" customFormat="1" ht="19.95" customHeight="1" x14ac:dyDescent="0.3"/>
    <row r="33" s="6" customFormat="1" ht="19.95" customHeight="1" x14ac:dyDescent="0.3"/>
    <row r="34" s="6" customFormat="1" ht="19.95" customHeight="1" x14ac:dyDescent="0.3"/>
    <row r="35" s="6" customFormat="1" ht="19.95" customHeight="1" x14ac:dyDescent="0.3"/>
    <row r="36" s="6" customFormat="1" ht="19.95" customHeight="1" x14ac:dyDescent="0.3"/>
    <row r="37" s="6" customFormat="1" ht="19.95" customHeight="1" x14ac:dyDescent="0.3"/>
    <row r="38" s="6" customFormat="1" ht="19.95" customHeight="1" x14ac:dyDescent="0.3"/>
    <row r="39" s="6" customFormat="1" ht="19.95" customHeight="1" x14ac:dyDescent="0.3"/>
    <row r="40" s="6" customFormat="1" ht="19.95" customHeight="1" x14ac:dyDescent="0.3"/>
    <row r="41" s="6" customFormat="1" ht="19.95" customHeight="1" x14ac:dyDescent="0.3"/>
    <row r="42" s="6" customFormat="1" ht="19.95" customHeight="1" x14ac:dyDescent="0.3"/>
    <row r="43" s="6" customFormat="1" ht="19.95" customHeight="1" x14ac:dyDescent="0.3"/>
    <row r="44" s="6" customFormat="1" ht="19.95" customHeight="1" x14ac:dyDescent="0.3"/>
    <row r="45" s="6" customFormat="1" ht="19.95" customHeight="1" x14ac:dyDescent="0.3"/>
    <row r="46" s="6" customFormat="1" ht="19.95" customHeight="1" x14ac:dyDescent="0.3"/>
    <row r="47" s="6" customFormat="1" ht="19.95" customHeight="1" x14ac:dyDescent="0.3"/>
    <row r="48" s="6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7" t="s">
        <v>200</v>
      </c>
      <c r="AB64" s="7" t="s">
        <v>201</v>
      </c>
      <c r="AC64" s="7" t="s">
        <v>202</v>
      </c>
      <c r="AD64" s="7" t="s">
        <v>203</v>
      </c>
      <c r="AE64" s="7" t="s">
        <v>204</v>
      </c>
    </row>
    <row r="65" spans="27:31" ht="16.8" x14ac:dyDescent="0.4">
      <c r="AA65" s="8" vm="7">
        <f>CUBEVALUE("ThisWorkbookDataModel", "[Measures].[Total Demand]")</f>
        <v>5000</v>
      </c>
      <c r="AB65" s="9" vm="8">
        <f>CUBEVALUE("ThisWorkbookDataModel", "[Measures].[Answer Rate %]")</f>
        <v>0.81079999999999997</v>
      </c>
      <c r="AC65" s="9" vm="6">
        <f>CUBEVALUE("ThisWorkbookDataModel", "[Measures].[Abandonment Rate %]")</f>
        <v>0.18920000000000001</v>
      </c>
      <c r="AD65" s="10" vm="3">
        <f>CUBEVALUE("ThisWorkbookDataModel", "[Measures].[Average Speed of Answer (s)]")</f>
        <v>67.520720276270353</v>
      </c>
      <c r="AE65" s="11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6" customWidth="1"/>
    <col min="27" max="31" width="18.77734375" style="6" customWidth="1"/>
    <col min="32" max="52" width="11.77734375" style="6" customWidth="1"/>
    <col min="53" max="16384" width="8.88671875" style="6"/>
  </cols>
  <sheetData>
    <row r="1" s="6" customFormat="1" ht="19.95" customHeight="1" x14ac:dyDescent="0.3"/>
    <row r="2" s="6" customFormat="1" ht="19.95" customHeight="1" x14ac:dyDescent="0.3"/>
    <row r="3" s="6" customFormat="1" ht="19.95" customHeight="1" x14ac:dyDescent="0.3"/>
    <row r="4" s="6" customFormat="1" ht="19.95" customHeight="1" x14ac:dyDescent="0.3"/>
    <row r="5" s="6" customFormat="1" ht="19.95" customHeight="1" x14ac:dyDescent="0.3"/>
    <row r="6" s="6" customFormat="1" ht="19.95" customHeight="1" x14ac:dyDescent="0.3"/>
    <row r="7" s="6" customFormat="1" ht="19.95" customHeight="1" x14ac:dyDescent="0.3"/>
    <row r="8" s="6" customFormat="1" ht="19.95" customHeight="1" x14ac:dyDescent="0.3"/>
    <row r="9" s="6" customFormat="1" ht="19.95" customHeight="1" x14ac:dyDescent="0.3"/>
    <row r="10" s="6" customFormat="1" ht="19.95" customHeight="1" x14ac:dyDescent="0.3"/>
    <row r="11" s="6" customFormat="1" ht="19.95" customHeight="1" x14ac:dyDescent="0.3"/>
    <row r="12" s="6" customFormat="1" ht="19.95" customHeight="1" x14ac:dyDescent="0.3"/>
    <row r="13" s="6" customFormat="1" ht="19.95" customHeight="1" x14ac:dyDescent="0.3"/>
    <row r="14" s="6" customFormat="1" ht="19.95" customHeight="1" x14ac:dyDescent="0.3"/>
    <row r="15" s="6" customFormat="1" ht="19.95" customHeight="1" x14ac:dyDescent="0.3"/>
    <row r="16" s="6" customFormat="1" ht="19.95" customHeight="1" x14ac:dyDescent="0.3"/>
    <row r="17" s="6" customFormat="1" ht="19.95" customHeight="1" x14ac:dyDescent="0.3"/>
    <row r="18" s="6" customFormat="1" ht="19.95" customHeight="1" x14ac:dyDescent="0.3"/>
    <row r="19" s="6" customFormat="1" ht="19.95" customHeight="1" x14ac:dyDescent="0.3"/>
    <row r="20" s="6" customFormat="1" ht="19.95" customHeight="1" x14ac:dyDescent="0.3"/>
    <row r="21" s="6" customFormat="1" ht="19.95" customHeight="1" x14ac:dyDescent="0.3"/>
    <row r="22" s="6" customFormat="1" ht="19.95" customHeight="1" x14ac:dyDescent="0.3"/>
    <row r="23" s="6" customFormat="1" ht="19.95" customHeight="1" x14ac:dyDescent="0.3"/>
    <row r="24" s="6" customFormat="1" ht="19.95" customHeight="1" x14ac:dyDescent="0.3"/>
    <row r="25" s="6" customFormat="1" ht="19.95" customHeight="1" x14ac:dyDescent="0.3"/>
    <row r="26" s="6" customFormat="1" ht="19.95" customHeight="1" x14ac:dyDescent="0.3"/>
    <row r="27" s="6" customFormat="1" ht="19.95" customHeight="1" x14ac:dyDescent="0.3"/>
    <row r="28" s="6" customFormat="1" ht="19.95" customHeight="1" x14ac:dyDescent="0.3"/>
    <row r="29" s="6" customFormat="1" ht="19.95" customHeight="1" x14ac:dyDescent="0.3"/>
    <row r="30" s="6" customFormat="1" ht="19.95" customHeight="1" x14ac:dyDescent="0.3"/>
    <row r="31" s="6" customFormat="1" ht="19.95" customHeight="1" x14ac:dyDescent="0.3"/>
    <row r="32" s="6" customFormat="1" ht="19.95" customHeight="1" x14ac:dyDescent="0.3"/>
    <row r="33" s="6" customFormat="1" ht="19.95" customHeight="1" x14ac:dyDescent="0.3"/>
    <row r="34" s="6" customFormat="1" ht="19.95" customHeight="1" x14ac:dyDescent="0.3"/>
    <row r="35" s="6" customFormat="1" ht="19.95" customHeight="1" x14ac:dyDescent="0.3"/>
    <row r="36" s="6" customFormat="1" ht="19.95" customHeight="1" x14ac:dyDescent="0.3"/>
    <row r="37" s="6" customFormat="1" ht="19.95" customHeight="1" x14ac:dyDescent="0.3"/>
    <row r="38" s="6" customFormat="1" ht="19.95" customHeight="1" x14ac:dyDescent="0.3"/>
    <row r="39" s="6" customFormat="1" ht="19.95" customHeight="1" x14ac:dyDescent="0.3"/>
    <row r="40" s="6" customFormat="1" ht="19.95" customHeight="1" x14ac:dyDescent="0.3"/>
    <row r="41" s="6" customFormat="1" ht="19.95" customHeight="1" x14ac:dyDescent="0.3"/>
    <row r="42" s="6" customFormat="1" ht="19.95" customHeight="1" x14ac:dyDescent="0.3"/>
    <row r="43" s="6" customFormat="1" ht="19.95" customHeight="1" x14ac:dyDescent="0.3"/>
    <row r="44" s="6" customFormat="1" ht="19.95" customHeight="1" x14ac:dyDescent="0.3"/>
    <row r="45" s="6" customFormat="1" ht="19.95" customHeight="1" x14ac:dyDescent="0.3"/>
    <row r="46" s="6" customFormat="1" ht="19.95" customHeight="1" x14ac:dyDescent="0.3"/>
    <row r="47" s="6" customFormat="1" ht="19.95" customHeight="1" x14ac:dyDescent="0.3"/>
    <row r="48" s="6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7" t="s">
        <v>205</v>
      </c>
      <c r="AB64" s="7" t="s">
        <v>206</v>
      </c>
      <c r="AC64" s="7" t="s">
        <v>157</v>
      </c>
      <c r="AD64" s="7" t="s">
        <v>164</v>
      </c>
      <c r="AE64" s="7" t="s">
        <v>207</v>
      </c>
    </row>
    <row r="65" spans="27:31" ht="16.8" x14ac:dyDescent="0.4">
      <c r="AA65" s="8" vm="4">
        <f>CUBEVALUE("ThisWorkbookDataModel", "[Measures].[Total Customers]")</f>
        <v>7043</v>
      </c>
      <c r="AB65" s="9" vm="2">
        <f>CUBEVALUE("ThisWorkbookDataModel", "[Measures].[Churn Rate %]")</f>
        <v>0.26536987079369589</v>
      </c>
      <c r="AC65" s="12" vm="15">
        <f>CUBEVALUE("ThisWorkbookDataModel", "[Measures].[At-Risk MRR]")</f>
        <v>139130.85</v>
      </c>
      <c r="AD65" s="9" vm="5">
        <f>CUBEVALUE("ThisWorkbookDataModel", "[Measures].[Contract M2M Churn Rate %]")</f>
        <v>0.42709677419354841</v>
      </c>
      <c r="AE65" s="11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6" customWidth="1"/>
    <col min="27" max="31" width="18.77734375" style="6" customWidth="1"/>
    <col min="32" max="52" width="11.77734375" style="6" customWidth="1"/>
    <col min="53" max="16384" width="8.88671875" style="6"/>
  </cols>
  <sheetData>
    <row r="1" s="6" customFormat="1" ht="19.95" customHeight="1" x14ac:dyDescent="0.3"/>
    <row r="2" s="6" customFormat="1" ht="19.95" customHeight="1" x14ac:dyDescent="0.3"/>
    <row r="3" s="6" customFormat="1" ht="19.95" customHeight="1" x14ac:dyDescent="0.3"/>
    <row r="4" s="6" customFormat="1" ht="19.95" customHeight="1" x14ac:dyDescent="0.3"/>
    <row r="5" s="6" customFormat="1" ht="19.95" customHeight="1" x14ac:dyDescent="0.3"/>
    <row r="6" s="6" customFormat="1" ht="19.95" customHeight="1" x14ac:dyDescent="0.3"/>
    <row r="7" s="6" customFormat="1" ht="19.95" customHeight="1" x14ac:dyDescent="0.3"/>
    <row r="8" s="6" customFormat="1" ht="19.95" customHeight="1" x14ac:dyDescent="0.3"/>
    <row r="9" s="6" customFormat="1" ht="19.95" customHeight="1" x14ac:dyDescent="0.3"/>
    <row r="10" s="6" customFormat="1" ht="19.95" customHeight="1" x14ac:dyDescent="0.3"/>
    <row r="11" s="6" customFormat="1" ht="19.95" customHeight="1" x14ac:dyDescent="0.3"/>
    <row r="12" s="6" customFormat="1" ht="19.95" customHeight="1" x14ac:dyDescent="0.3"/>
    <row r="13" s="6" customFormat="1" ht="19.95" customHeight="1" x14ac:dyDescent="0.3"/>
    <row r="14" s="6" customFormat="1" ht="19.95" customHeight="1" x14ac:dyDescent="0.3"/>
    <row r="15" s="6" customFormat="1" ht="19.95" customHeight="1" x14ac:dyDescent="0.3"/>
    <row r="16" s="6" customFormat="1" ht="19.95" customHeight="1" x14ac:dyDescent="0.3"/>
    <row r="17" s="6" customFormat="1" ht="19.95" customHeight="1" x14ac:dyDescent="0.3"/>
    <row r="18" s="6" customFormat="1" ht="19.95" customHeight="1" x14ac:dyDescent="0.3"/>
    <row r="19" s="6" customFormat="1" ht="19.95" customHeight="1" x14ac:dyDescent="0.3"/>
    <row r="20" s="6" customFormat="1" ht="19.95" customHeight="1" x14ac:dyDescent="0.3"/>
    <row r="21" s="6" customFormat="1" ht="19.95" customHeight="1" x14ac:dyDescent="0.3"/>
    <row r="22" s="6" customFormat="1" ht="19.95" customHeight="1" x14ac:dyDescent="0.3"/>
    <row r="23" s="6" customFormat="1" ht="19.95" customHeight="1" x14ac:dyDescent="0.3"/>
    <row r="24" s="6" customFormat="1" ht="19.95" customHeight="1" x14ac:dyDescent="0.3"/>
    <row r="25" s="6" customFormat="1" ht="19.95" customHeight="1" x14ac:dyDescent="0.3"/>
    <row r="26" s="6" customFormat="1" ht="19.95" customHeight="1" x14ac:dyDescent="0.3"/>
    <row r="27" s="6" customFormat="1" ht="19.95" customHeight="1" x14ac:dyDescent="0.3"/>
    <row r="28" s="6" customFormat="1" ht="19.95" customHeight="1" x14ac:dyDescent="0.3"/>
    <row r="29" s="6" customFormat="1" ht="19.95" customHeight="1" x14ac:dyDescent="0.3"/>
    <row r="30" s="6" customFormat="1" ht="19.95" customHeight="1" x14ac:dyDescent="0.3"/>
    <row r="31" s="6" customFormat="1" ht="19.95" customHeight="1" x14ac:dyDescent="0.3"/>
    <row r="32" s="6" customFormat="1" ht="19.95" customHeight="1" x14ac:dyDescent="0.3"/>
    <row r="33" s="6" customFormat="1" ht="19.95" customHeight="1" x14ac:dyDescent="0.3"/>
    <row r="34" s="6" customFormat="1" ht="19.95" customHeight="1" x14ac:dyDescent="0.3"/>
    <row r="35" s="6" customFormat="1" ht="19.95" customHeight="1" x14ac:dyDescent="0.3"/>
    <row r="36" s="6" customFormat="1" ht="19.95" customHeight="1" x14ac:dyDescent="0.3"/>
    <row r="37" s="6" customFormat="1" ht="19.95" customHeight="1" x14ac:dyDescent="0.3"/>
    <row r="38" s="6" customFormat="1" ht="19.95" customHeight="1" x14ac:dyDescent="0.3"/>
    <row r="39" s="6" customFormat="1" ht="19.95" customHeight="1" x14ac:dyDescent="0.3"/>
    <row r="40" s="6" customFormat="1" ht="19.95" customHeight="1" x14ac:dyDescent="0.3"/>
    <row r="41" s="6" customFormat="1" ht="19.95" customHeight="1" x14ac:dyDescent="0.3"/>
    <row r="42" s="6" customFormat="1" ht="19.95" customHeight="1" x14ac:dyDescent="0.3"/>
    <row r="43" s="6" customFormat="1" ht="19.95" customHeight="1" x14ac:dyDescent="0.3"/>
    <row r="44" s="6" customFormat="1" ht="19.95" customHeight="1" x14ac:dyDescent="0.3"/>
    <row r="45" s="6" customFormat="1" ht="19.95" customHeight="1" x14ac:dyDescent="0.3"/>
    <row r="46" s="6" customFormat="1" ht="19.95" customHeight="1" x14ac:dyDescent="0.3"/>
    <row r="47" s="6" customFormat="1" ht="19.95" customHeight="1" x14ac:dyDescent="0.3"/>
    <row r="48" s="6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7" t="s">
        <v>208</v>
      </c>
      <c r="AB64" s="7" t="s">
        <v>209</v>
      </c>
      <c r="AC64" s="7" t="s">
        <v>210</v>
      </c>
      <c r="AD64" s="7" t="s">
        <v>211</v>
      </c>
      <c r="AE64" s="7" t="s">
        <v>212</v>
      </c>
    </row>
    <row r="65" spans="27:31" ht="16.8" x14ac:dyDescent="0.4">
      <c r="AA65" s="8" vm="13">
        <f>CUBEVALUE("ThisWorkbookDataModel", "[Measures].[Total Employees]")</f>
        <v>500</v>
      </c>
      <c r="AB65" s="9" vm="12">
        <f>CUBEVALUE("ThisWorkbookDataModel", "[Measures].[Female Representation %]")</f>
        <v>0.41</v>
      </c>
      <c r="AC65" s="9" vm="11">
        <f>CUBEVALUE("ThisWorkbookDataModel", "[Measures].[Executive Female Share %]")</f>
        <v>0.14285714285714285</v>
      </c>
      <c r="AD65" s="9" vm="10">
        <f>CUBEVALUE("ThisWorkbookDataModel", "[Measures].[Female Promotion %]")</f>
        <v>0.35294117647058826</v>
      </c>
      <c r="AE65" s="9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13.33203125" customWidth="1"/>
    <col min="4" max="4" width="11.33203125" customWidth="1"/>
    <col min="5" max="5" width="12.33203125" customWidth="1"/>
    <col min="6" max="6" width="11.33203125" customWidth="1"/>
    <col min="7" max="7" width="12.77734375" customWidth="1"/>
    <col min="8" max="8" width="11.33203125" customWidth="1"/>
  </cols>
  <sheetData>
    <row r="3" spans="3:8" ht="24" customHeight="1" x14ac:dyDescent="0.3">
      <c r="C3" s="14"/>
      <c r="D3" s="13" t="s">
        <v>222</v>
      </c>
      <c r="E3" s="13" t="s">
        <v>221</v>
      </c>
      <c r="F3" s="13" t="s">
        <v>223</v>
      </c>
      <c r="G3" s="13" t="s">
        <v>224</v>
      </c>
      <c r="H3" s="13" t="s">
        <v>225</v>
      </c>
    </row>
    <row r="4" spans="3:8" ht="22.5" customHeight="1" x14ac:dyDescent="0.3">
      <c r="C4" s="21" t="s">
        <v>213</v>
      </c>
      <c r="D4" s="15">
        <v>631</v>
      </c>
      <c r="E4" s="17">
        <v>0.81933438985736928</v>
      </c>
      <c r="F4" s="17">
        <v>0.8936170212765957</v>
      </c>
      <c r="G4" s="23">
        <v>65.330754352030951</v>
      </c>
      <c r="H4" s="19">
        <v>3.3713733075435202</v>
      </c>
    </row>
    <row r="5" spans="3:8" ht="22.5" customHeight="1" x14ac:dyDescent="0.3">
      <c r="C5" s="22" t="s">
        <v>214</v>
      </c>
      <c r="D5" s="16">
        <v>633</v>
      </c>
      <c r="E5" s="18">
        <v>0.82622432859399686</v>
      </c>
      <c r="F5" s="18">
        <v>0.9005736137667304</v>
      </c>
      <c r="G5" s="24">
        <v>67.282982791587003</v>
      </c>
      <c r="H5" s="20">
        <v>3.4474187380497132</v>
      </c>
    </row>
    <row r="6" spans="3:8" ht="22.5" customHeight="1" x14ac:dyDescent="0.3">
      <c r="C6" s="21" t="s">
        <v>215</v>
      </c>
      <c r="D6" s="15">
        <v>633</v>
      </c>
      <c r="E6" s="17">
        <v>0.79146919431279616</v>
      </c>
      <c r="F6" s="17">
        <v>0.9021956087824351</v>
      </c>
      <c r="G6" s="23">
        <v>66.267465069860279</v>
      </c>
      <c r="H6" s="19">
        <v>3.4051896207584829</v>
      </c>
    </row>
    <row r="7" spans="3:8" ht="22.5" customHeight="1" x14ac:dyDescent="0.3">
      <c r="C7" s="22" t="s">
        <v>216</v>
      </c>
      <c r="D7" s="16">
        <v>624</v>
      </c>
      <c r="E7" s="18">
        <v>0.80448717948717952</v>
      </c>
      <c r="F7" s="18">
        <v>0.90637450199203184</v>
      </c>
      <c r="G7" s="24">
        <v>68.444223107569726</v>
      </c>
      <c r="H7" s="20">
        <v>3.404382470119522</v>
      </c>
    </row>
    <row r="8" spans="3:8" ht="22.5" customHeight="1" x14ac:dyDescent="0.3">
      <c r="C8" s="21" t="s">
        <v>217</v>
      </c>
      <c r="D8" s="15">
        <v>666</v>
      </c>
      <c r="E8" s="17">
        <v>0.80480480480480476</v>
      </c>
      <c r="F8" s="17">
        <v>0.90485074626865669</v>
      </c>
      <c r="G8" s="23">
        <v>66.343283582089555</v>
      </c>
      <c r="H8" s="19">
        <v>3.3936567164179103</v>
      </c>
    </row>
    <row r="9" spans="3:8" ht="22.5" customHeight="1" x14ac:dyDescent="0.3">
      <c r="C9" s="22" t="s">
        <v>218</v>
      </c>
      <c r="D9" s="16">
        <v>593</v>
      </c>
      <c r="E9" s="18">
        <v>0.81618887015177066</v>
      </c>
      <c r="F9" s="18">
        <v>0.90082644628099173</v>
      </c>
      <c r="G9" s="24">
        <v>70.987603305785129</v>
      </c>
      <c r="H9" s="20">
        <v>3.330578512396694</v>
      </c>
    </row>
    <row r="10" spans="3:8" ht="22.5" customHeight="1" x14ac:dyDescent="0.3">
      <c r="C10" s="21" t="s">
        <v>219</v>
      </c>
      <c r="D10" s="15">
        <v>638</v>
      </c>
      <c r="E10" s="17">
        <v>0.80564263322884011</v>
      </c>
      <c r="F10" s="17">
        <v>0.89688715953307396</v>
      </c>
      <c r="G10" s="23">
        <v>69.488326848249031</v>
      </c>
      <c r="H10" s="19">
        <v>3.4708171206225682</v>
      </c>
    </row>
    <row r="11" spans="3:8" ht="22.5" customHeight="1" x14ac:dyDescent="0.3">
      <c r="C11" s="22" t="s">
        <v>220</v>
      </c>
      <c r="D11" s="16">
        <v>582</v>
      </c>
      <c r="E11" s="18">
        <v>0.81958762886597936</v>
      </c>
      <c r="F11" s="18">
        <v>0.88888888888888884</v>
      </c>
      <c r="G11" s="24">
        <v>66.184486373165612</v>
      </c>
      <c r="H11" s="20">
        <v>3.40041928721174</v>
      </c>
    </row>
  </sheetData>
  <conditionalFormatting pivot="1" sqref="E4:E11">
    <cfRule type="cellIs" dxfId="125" priority="16" stopIfTrue="1" operator="lessThan">
      <formula>0.8</formula>
    </cfRule>
  </conditionalFormatting>
  <conditionalFormatting pivot="1" sqref="E4:E11">
    <cfRule type="cellIs" dxfId="124" priority="17" stopIfTrue="1" operator="greaterThanOrEqual">
      <formula>0.825</formula>
    </cfRule>
  </conditionalFormatting>
  <conditionalFormatting pivot="1" sqref="G4:G11">
    <cfRule type="cellIs" dxfId="123" priority="18" stopIfTrue="1" operator="greaterThan">
      <formula>70</formula>
    </cfRule>
  </conditionalFormatting>
  <conditionalFormatting pivot="1" sqref="G4:G11">
    <cfRule type="cellIs" dxfId="122" priority="19" stopIfTrue="1" operator="lessThanOrEqual">
      <formula>66</formula>
    </cfRule>
  </conditionalFormatting>
  <conditionalFormatting pivot="1" sqref="H4:H11">
    <cfRule type="cellIs" dxfId="121" priority="20" stopIfTrue="1" operator="greaterThanOrEqual">
      <formula>3.45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83642683-E218-40C0-B063-D95385EDE6B4}">
  <ds:schemaRefs/>
</ds:datastoreItem>
</file>

<file path=customXml/itemProps2.xml><?xml version="1.0" encoding="utf-8"?>
<ds:datastoreItem xmlns:ds="http://schemas.openxmlformats.org/officeDocument/2006/customXml" ds:itemID="{EDDEFE9C-8149-4028-A71E-60C26A11F4AF}">
  <ds:schemaRefs/>
</ds:datastoreItem>
</file>

<file path=customXml/itemProps3.xml><?xml version="1.0" encoding="utf-8"?>
<ds:datastoreItem xmlns:ds="http://schemas.openxmlformats.org/officeDocument/2006/customXml" ds:itemID="{56B5BF4E-BC92-49C7-9CF1-7267F0A018C5}">
  <ds:schemaRefs/>
</ds:datastoreItem>
</file>

<file path=customXml/itemProps4.xml><?xml version="1.0" encoding="utf-8"?>
<ds:datastoreItem xmlns:ds="http://schemas.openxmlformats.org/officeDocument/2006/customXml" ds:itemID="{E29C6610-9EE1-435A-848C-A5B73040FF4B}">
  <ds:schemaRefs/>
</ds:datastoreItem>
</file>

<file path=customXml/itemProps5.xml><?xml version="1.0" encoding="utf-8"?>
<ds:datastoreItem xmlns:ds="http://schemas.openxmlformats.org/officeDocument/2006/customXml" ds:itemID="{13EC4D08-2820-4B85-BF1C-D5E08627342F}">
  <ds:schemaRefs/>
</ds:datastoreItem>
</file>

<file path=customXml/itemProps6.xml><?xml version="1.0" encoding="utf-8"?>
<ds:datastoreItem xmlns:ds="http://schemas.openxmlformats.org/officeDocument/2006/customXml" ds:itemID="{E21E0487-4CBF-4363-A872-0238428F0B96}">
  <ds:schemaRefs/>
</ds:datastoreItem>
</file>

<file path=customXml/itemProps7.xml><?xml version="1.0" encoding="utf-8"?>
<ds:datastoreItem xmlns:ds="http://schemas.openxmlformats.org/officeDocument/2006/customXml" ds:itemID="{FA15CCA3-A765-4CF0-8C26-FF2290AA83AF}">
  <ds:schemaRefs/>
</ds:datastoreItem>
</file>

<file path=customXml/itemProps8.xml><?xml version="1.0" encoding="utf-8"?>
<ds:datastoreItem xmlns:ds="http://schemas.openxmlformats.org/officeDocument/2006/customXml" ds:itemID="{6AEFABD2-B27C-4FBE-8DFB-4958D6E612E2}">
  <ds:schemaRefs/>
</ds:datastoreItem>
</file>

<file path=customXml/itemProps9.xml><?xml version="1.0" encoding="utf-8"?>
<ds:datastoreItem xmlns:ds="http://schemas.openxmlformats.org/officeDocument/2006/customXml" ds:itemID="{646294D7-21D5-4ECF-8C08-6C04428A38DC}">
  <ds:schemaRefs/>
</ds:datastoreItem>
</file>

<file path=customXml/itemProps10.xml><?xml version="1.0" encoding="utf-8"?>
<ds:datastoreItem xmlns:ds="http://schemas.openxmlformats.org/officeDocument/2006/customXml" ds:itemID="{4A03355A-E079-4206-887D-BBF349249DF1}">
  <ds:schemaRefs/>
</ds:datastoreItem>
</file>

<file path=customXml/itemProps11.xml><?xml version="1.0" encoding="utf-8"?>
<ds:datastoreItem xmlns:ds="http://schemas.openxmlformats.org/officeDocument/2006/customXml" ds:itemID="{6BF73E3F-6B3D-48E9-B072-B338150656BD}">
  <ds:schemaRefs/>
</ds:datastoreItem>
</file>

<file path=customXml/itemProps1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9A0F13E9-6EB8-4343-A172-FEB913E4DDE0}">
  <ds:schemaRefs/>
</ds:datastoreItem>
</file>

<file path=customXml/itemProps14.xml><?xml version="1.0" encoding="utf-8"?>
<ds:datastoreItem xmlns:ds="http://schemas.openxmlformats.org/officeDocument/2006/customXml" ds:itemID="{1F3BAE92-0037-4197-8E52-25C63A676FA9}">
  <ds:schemaRefs/>
</ds:datastoreItem>
</file>

<file path=customXml/itemProps15.xml><?xml version="1.0" encoding="utf-8"?>
<ds:datastoreItem xmlns:ds="http://schemas.openxmlformats.org/officeDocument/2006/customXml" ds:itemID="{53B779B8-E26F-4AF8-8666-38A532E038AC}">
  <ds:schemaRefs/>
</ds:datastoreItem>
</file>

<file path=customXml/itemProps16.xml><?xml version="1.0" encoding="utf-8"?>
<ds:datastoreItem xmlns:ds="http://schemas.openxmlformats.org/officeDocument/2006/customXml" ds:itemID="{687D5F8B-0835-41E3-8BF5-307E7970A465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FBB53839-D766-438F-A8C8-9678FB09584F}">
  <ds:schemaRefs/>
</ds:datastoreItem>
</file>

<file path=customXml/itemProps19.xml><?xml version="1.0" encoding="utf-8"?>
<ds:datastoreItem xmlns:ds="http://schemas.openxmlformats.org/officeDocument/2006/customXml" ds:itemID="{CDCFE401-E489-491C-B451-ED7F7819294F}">
  <ds:schemaRefs/>
</ds:datastoreItem>
</file>

<file path=customXml/itemProps20.xml><?xml version="1.0" encoding="utf-8"?>
<ds:datastoreItem xmlns:ds="http://schemas.openxmlformats.org/officeDocument/2006/customXml" ds:itemID="{5CAC7263-3047-4AFB-AFD4-FB916609959B}">
  <ds:schemaRefs/>
</ds:datastoreItem>
</file>

<file path=customXml/itemProps21.xml><?xml version="1.0" encoding="utf-8"?>
<ds:datastoreItem xmlns:ds="http://schemas.openxmlformats.org/officeDocument/2006/customXml" ds:itemID="{3DA1388D-3293-4198-AFF1-58CBE0ED7861}">
  <ds:schemaRefs/>
</ds:datastoreItem>
</file>

<file path=customXml/itemProps22.xml><?xml version="1.0" encoding="utf-8"?>
<ds:datastoreItem xmlns:ds="http://schemas.openxmlformats.org/officeDocument/2006/customXml" ds:itemID="{3FC85839-EF59-4129-9AD2-4E0D9C64D3FD}">
  <ds:schemaRefs/>
</ds:datastoreItem>
</file>

<file path=customXml/itemProps23.xml><?xml version="1.0" encoding="utf-8"?>
<ds:datastoreItem xmlns:ds="http://schemas.openxmlformats.org/officeDocument/2006/customXml" ds:itemID="{CBCDFE4C-E974-4306-BCF8-01B3CA95CD25}">
  <ds:schemaRefs/>
</ds:datastoreItem>
</file>

<file path=customXml/itemProps24.xml><?xml version="1.0" encoding="utf-8"?>
<ds:datastoreItem xmlns:ds="http://schemas.openxmlformats.org/officeDocument/2006/customXml" ds:itemID="{4DDD8671-0868-482B-8BC5-DC4193D54037}">
  <ds:schemaRefs/>
</ds:datastoreItem>
</file>

<file path=customXml/itemProps25.xml><?xml version="1.0" encoding="utf-8"?>
<ds:datastoreItem xmlns:ds="http://schemas.openxmlformats.org/officeDocument/2006/customXml" ds:itemID="{C35602CA-FBEF-472D-A5A8-54B0705F479C}">
  <ds:schemaRefs/>
</ds:datastoreItem>
</file>

<file path=customXml/itemProps26.xml><?xml version="1.0" encoding="utf-8"?>
<ds:datastoreItem xmlns:ds="http://schemas.openxmlformats.org/officeDocument/2006/customXml" ds:itemID="{4B3BD561-ECDC-4BEE-9C44-91F1F99A9372}">
  <ds:schemaRefs/>
</ds:datastoreItem>
</file>

<file path=customXml/itemProps27.xml><?xml version="1.0" encoding="utf-8"?>
<ds:datastoreItem xmlns:ds="http://schemas.openxmlformats.org/officeDocument/2006/customXml" ds:itemID="{B6D79AAA-4982-41F5-AAA0-65C70548F283}">
  <ds:schemaRefs/>
</ds:datastoreItem>
</file>

<file path=customXml/itemProps28.xml><?xml version="1.0" encoding="utf-8"?>
<ds:datastoreItem xmlns:ds="http://schemas.openxmlformats.org/officeDocument/2006/customXml" ds:itemID="{D3B65D87-05E4-4653-B801-27D953FFC23D}">
  <ds:schemaRefs/>
</ds:datastoreItem>
</file>

<file path=customXml/itemProps29.xml><?xml version="1.0" encoding="utf-8"?>
<ds:datastoreItem xmlns:ds="http://schemas.openxmlformats.org/officeDocument/2006/customXml" ds:itemID="{3A814564-DC57-4B8C-A900-9422F1FDA085}">
  <ds:schemaRefs/>
</ds:datastoreItem>
</file>

<file path=customXml/itemProps30.xml><?xml version="1.0" encoding="utf-8"?>
<ds:datastoreItem xmlns:ds="http://schemas.openxmlformats.org/officeDocument/2006/customXml" ds:itemID="{6AA67E15-B6FF-46C9-8339-53A31FF4BA2A}">
  <ds:schemaRefs/>
</ds:datastoreItem>
</file>

<file path=customXml/itemProps31.xml><?xml version="1.0" encoding="utf-8"?>
<ds:datastoreItem xmlns:ds="http://schemas.openxmlformats.org/officeDocument/2006/customXml" ds:itemID="{2AEAE97A-B576-437C-BC28-18D82AF72648}">
  <ds:schemaRefs/>
</ds:datastoreItem>
</file>

<file path=customXml/itemProps32.xml><?xml version="1.0" encoding="utf-8"?>
<ds:datastoreItem xmlns:ds="http://schemas.openxmlformats.org/officeDocument/2006/customXml" ds:itemID="{AC49E672-0223-4153-8B24-672458A2B37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00_Home_Portal</vt:lpstr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2026-10-03T15:52:39Z</dcterms:modified>
</cp:coreProperties>
</file>