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drawings/drawing5.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slicers/slicer3.xml" ContentType="application/vnd.ms-excel.slicer+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D:\courses\Data Analysis 26-27\7-Introducation to Data Fields (Excel)\11_Demos_and_Workbooks\10_Projects_and_Demos\PWC\"/>
    </mc:Choice>
  </mc:AlternateContent>
  <xr:revisionPtr revIDLastSave="0" documentId="13_ncr:1_{918FEA16-57BD-4D2C-A2BD-0895CF223716}" xr6:coauthVersionLast="47" xr6:coauthVersionMax="47" xr10:uidLastSave="{00000000-0000-0000-0000-000000000000}"/>
  <bookViews>
    <workbookView xWindow="-108" yWindow="-108" windowWidth="23256" windowHeight="12456" xr2:uid="{B957AA41-0AAB-4C84-BFCA-68CC2E874E78}"/>
  </bookViews>
  <sheets>
    <sheet name="00_Home_Portal" sheetId="28" r:id="rId1"/>
    <sheet name="01_Business_Domains" sheetId="7" r:id="rId2"/>
    <sheet name="02_Metadata_&amp;_KPI_Catalog" sheetId="8" r:id="rId3"/>
    <sheet name="03_CallCenter_Cockpit" sheetId="24" r:id="rId4"/>
    <sheet name="04_CustomerRetention_Cockpit" sheetId="25" r:id="rId5"/>
    <sheet name="05_DiversityInclusion_Cockpit" sheetId="26" r:id="rId6"/>
    <sheet name="Staging_Pivots" sheetId="27" r:id="rId7"/>
  </sheets>
  <functionGroups builtInGroupCount="19"/>
  <definedNames>
    <definedName name="sc_CC_Agent">#N/A</definedName>
    <definedName name="sc_CC_Month">#N/A</definedName>
    <definedName name="sc_CC_Topic">#N/A</definedName>
    <definedName name="sc_CH_Contract">#N/A</definedName>
    <definedName name="sc_CH_Payment">#N/A</definedName>
    <definedName name="sc_CH_Service">#N/A</definedName>
    <definedName name="sc_DI_Age">#N/A</definedName>
    <definedName name="sc_DI_Dept">#N/A</definedName>
    <definedName name="sc_DI_Level">#N/A</definedName>
  </definedNames>
  <calcPr calcId="191029"/>
  <pivotCaches>
    <pivotCache cacheId="0" r:id="rId8"/>
    <pivotCache cacheId="1" r:id="rId9"/>
    <pivotCache cacheId="2" r:id="rId10"/>
    <pivotCache cacheId="3" r:id="rId11"/>
    <pivotCache cacheId="4" r:id="rId12"/>
    <pivotCache cacheId="5" r:id="rId13"/>
    <pivotCache cacheId="6" r:id="rId14"/>
    <pivotCache cacheId="7" r:id="rId15"/>
    <pivotCache cacheId="8" r:id="rId16"/>
    <pivotCache cacheId="9" r:id="rId17"/>
  </pivotCaches>
  <extLst>
    <ext xmlns:x14="http://schemas.microsoft.com/office/spreadsheetml/2009/9/main" uri="{876F7934-8845-4945-9796-88D515C7AA90}">
      <x14:pivotCaches>
        <pivotCache cacheId="10" r:id="rId18"/>
      </x14:pivotCaches>
    </ext>
    <ext xmlns:x14="http://schemas.microsoft.com/office/spreadsheetml/2009/9/main" uri="{BBE1A952-AA13-448e-AADC-164F8A28A991}">
      <x14:slicerCaches>
        <x14:slicerCache r:id="rId19"/>
        <x14:slicerCache r:id="rId20"/>
        <x14:slicerCache r:id="rId21"/>
        <x14:slicerCache r:id="rId22"/>
        <x14:slicerCache r:id="rId23"/>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841E416B-1EF1-43b6-AB56-02D37102CBD5}">
      <x15:pivotCaches>
        <pivotCache cacheId="11" r:id="rId28"/>
        <pivotCache cacheId="12" r:id="rId29"/>
        <pivotCache cacheId="13" r:id="rId30"/>
      </x15:pivotCaches>
    </ext>
    <ext xmlns:x15="http://schemas.microsoft.com/office/spreadsheetml/2010/11/main" uri="{983426D0-5260-488c-9760-48F4B6AC55F4}">
      <x15:pivotTableReferences>
        <x15:pivotTableReference r:id="rId31"/>
        <x15:pivotTableReference r:id="rId32"/>
        <x15:pivotTableReference r:id="rId33"/>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_Calls_96d10397-13f1-4206-b443-34aeba5a3a44" name="Fact_Calls" connection="Query - Fact_Calls"/>
          <x15:modelTable id="Fact_Churn_499e3947-6d0b-4713-9663-f307687664d5" name="Fact_Churn" connection="Query - Fact_Churn"/>
          <x15:modelTable id="Dim_EmployeeCensus_5cb6b34b-4df3-46a1-b0bb-0d1a013f56c2" name="Dim_EmployeeCensus" connection="Query - Dim_EmployeeCensus"/>
          <x15:modelTable id="Dim_CareerLadder_abf9654b-621a-4c0b-a980-7d1013d1ac55" name="Dim_CareerLadder" connection="Query - Dim_CareerLadder"/>
          <x15:modelTable id="Dim_NationalityCensus_cfbff877-49a7-40b1-8789-d96b25698a6c" name="Dim_NationalityCensus" connection="Query - Dim_NationalityCensus"/>
          <x15:modelTable id="Dim_PRA_Equity_640f4d23-bdb9-40f7-a837-fb501c2d3323" name="Dim_PRA_Equity" connection="Query - Dim_PRA_Equity"/>
          <x15:modelTable id="Fact_Employees_a6e06197-52c7-4976-9859-20d8ea8c44ce" name="Fact_Employees" connection="Query - Fact_Employees"/>
          <x15:modelTable id="DimAgent_adffbc4d-cfe5-4bd6-a34e-fbdae2de273d" name="DimAgent" connection="Query - DimAgent"/>
          <x15:modelTable id="DimTopic_d97bca78-987f-4f3d-9ff7-fed100f4edde" name="DimTopic" connection="Query - DimTopic"/>
          <x15:modelTable id="DimDepartment_1dd6f6b6-5bef-4039-99ce-b6f826fdcb19" name="DimDepartment" connection="Query - DimDepartment"/>
          <x15:modelTable id="DimContract_c9475493-9c22-4009-a5f3-11268fa6b651" name="DimContract" connection="Query - DimContract"/>
          <x15:modelTable id="DimDate_ab8c14ea-6b45-4fa4-8c10-7f19b5faba1a" name="DimDate" connection="Query - DimDate"/>
          <x15:modelTable id="A" name="_Measures" connection="Connection"/>
        </x15:modelTables>
        <x15:modelRelationships>
          <x15:modelRelationship fromTable="Fact_Employees" fromColumn="Department" toTable="DimDepartment" toColumn="Department"/>
          <x15:modelRelationship fromTable="Fact_Employees" fromColumn="Department" toTable="Dim_PRA_Equity" toColumn="Department"/>
          <x15:modelRelationship fromTable="Fact_Employees" fromColumn="Nationality" toTable="Dim_NationalityCensus" toColumn="Nationality"/>
          <x15:modelRelationship fromTable="Fact_Employees" fromColumn="Job Level after FY21 promotions" toTable="Dim_CareerLadder" toColumn="Base_Job_Level"/>
          <x15:modelRelationship fromTable="Fact_Calls" fromColumn="Agent" toTable="DimAgent" toColumn="Agent"/>
          <x15:modelRelationship fromTable="Fact_Calls" fromColumn="Date" toTable="DimDate" toColumn="Date"/>
          <x15:modelRelationship fromTable="Fact_Calls" fromColumn="Topic" toTable="DimTopic" toColumn="Topic"/>
          <x15:modelRelationship fromTable="Fact_Churn" fromColumn="Contract" toTable="DimContract" toColumn="Contract"/>
          <x15:modelRelationship fromTable="Dim_EmployeeCensus" fromColumn="Employee ID" toTable="Fact_Employees" toColumn="Employee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AE65" i="26" l="1"/>
  <c r="AB65" i="25"/>
  <c r="AD65" i="26"/>
  <c r="AA65" i="25"/>
  <c r="AC65" i="26"/>
  <c r="AB65" i="26"/>
  <c r="AA65" i="26"/>
  <c r="AE65" i="25"/>
  <c r="AD65" i="25"/>
  <c r="AC65" i="25"/>
  <c r="AD65" i="24"/>
  <c r="AC65" i="24"/>
  <c r="AA65" i="24"/>
  <c r="AB65" i="24"/>
  <c r="AE65"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CCF3B9C-BFC1-49A3-B885-819AD160A2CA}" name="Connection" type="104" refreshedVersion="0" background="1">
    <extLst>
      <ext xmlns:x15="http://schemas.microsoft.com/office/spreadsheetml/2010/11/main" uri="{DE250136-89BD-433C-8126-D09CA5730AF9}">
        <x15:connection id="A"/>
      </ext>
    </extLst>
  </connection>
  <connection id="2" xr16:uid="{5EBB87B0-C579-4C14-BD7C-865308B60669}" name="Query - Dim_CareerLadder" description="Connection to the 'Dim_CareerLadder' query in the workbook." type="100" refreshedVersion="8" minRefreshableVersion="5">
    <extLst>
      <ext xmlns:x15="http://schemas.microsoft.com/office/spreadsheetml/2010/11/main" uri="{DE250136-89BD-433C-8126-D09CA5730AF9}">
        <x15:connection id="a8fef65c-ff7d-4c39-84ac-c2e83d45b27a">
          <x15:oledbPr connection="Provider=Microsoft.Mashup.OleDb.1;Data Source=$Workbook$;Location=Dim_CareerLadder;Extended Properties=&quot;&quot;">
            <x15:dbTables>
              <x15:dbTable name="Dim_CareerLadder"/>
            </x15:dbTables>
          </x15:oledbPr>
        </x15:connection>
      </ext>
    </extLst>
  </connection>
  <connection id="3" xr16:uid="{9AD21CBF-7ACA-42C5-9F2E-11E4C33495F8}" name="Query - Dim_EmployeeCensus" description="Connection to the 'Dim_EmployeeCensus' query in the workbook." type="100" refreshedVersion="8" minRefreshableVersion="5">
    <extLst>
      <ext xmlns:x15="http://schemas.microsoft.com/office/spreadsheetml/2010/11/main" uri="{DE250136-89BD-433C-8126-D09CA5730AF9}">
        <x15:connection id="fc1cd4c6-c31b-48a6-a892-3bfb8bc3a760">
          <x15:oledbPr connection="Provider=Microsoft.Mashup.OleDb.1;Data Source=$Workbook$;Location=Dim_EmployeeCensus;Extended Properties=&quot;&quot;">
            <x15:dbTables>
              <x15:dbTable name="Dim_EmployeeCensus"/>
            </x15:dbTables>
          </x15:oledbPr>
        </x15:connection>
      </ext>
    </extLst>
  </connection>
  <connection id="4" xr16:uid="{1A235FFF-253E-4F82-83B6-02AD67D2E89B}" name="Query - Dim_NationalityCensus" description="Connection to the 'Dim_NationalityCensus' query in the workbook." type="100" refreshedVersion="8" minRefreshableVersion="5">
    <extLst>
      <ext xmlns:x15="http://schemas.microsoft.com/office/spreadsheetml/2010/11/main" uri="{DE250136-89BD-433C-8126-D09CA5730AF9}">
        <x15:connection id="5b6abd45-17ad-4438-bf65-5ed832e15c04">
          <x15:oledbPr connection="Provider=Microsoft.Mashup.OleDb.1;Data Source=$Workbook$;Location=Dim_NationalityCensus;Extended Properties=&quot;&quot;">
            <x15:dbTables>
              <x15:dbTable name="Dim_NationalityCensus"/>
            </x15:dbTables>
          </x15:oledbPr>
        </x15:connection>
      </ext>
    </extLst>
  </connection>
  <connection id="5" xr16:uid="{7002DF5B-4564-481A-99EC-D9A2E754BD65}" name="Query - Dim_PRA_Equity" description="Connection to the 'Dim_PRA_Equity' query in the workbook." type="100" refreshedVersion="8" minRefreshableVersion="5">
    <extLst>
      <ext xmlns:x15="http://schemas.microsoft.com/office/spreadsheetml/2010/11/main" uri="{DE250136-89BD-433C-8126-D09CA5730AF9}">
        <x15:connection id="cad93c5f-1bc8-407e-a979-60fb50e8a2be"/>
      </ext>
    </extLst>
  </connection>
  <connection id="6" xr16:uid="{D8A23FF4-77A7-4479-B8F7-2FAFB12AD0C6}" name="Query - DimAgent" description="Connection to the 'DimAgent' query in the workbook." type="100" refreshedVersion="8" minRefreshableVersion="5">
    <extLst>
      <ext xmlns:x15="http://schemas.microsoft.com/office/spreadsheetml/2010/11/main" uri="{DE250136-89BD-433C-8126-D09CA5730AF9}">
        <x15:connection id="4ffb5ef2-04eb-4393-aaf3-1e8fbffc2ca5">
          <x15:oledbPr connection="Provider=Microsoft.Mashup.OleDb.1;Data Source=$Workbook$;Location=DimAgent;Extended Properties=&quot;&quot;">
            <x15:dbTables>
              <x15:dbTable name="DimAgent"/>
            </x15:dbTables>
          </x15:oledbPr>
        </x15:connection>
      </ext>
    </extLst>
  </connection>
  <connection id="7" xr16:uid="{F3FB46E1-8EAB-4B25-AF66-E6F0FC5A5D03}" name="Query - DimContract" description="Connection to the 'DimContract' query in the workbook." type="100" refreshedVersion="8" minRefreshableVersion="5">
    <extLst>
      <ext xmlns:x15="http://schemas.microsoft.com/office/spreadsheetml/2010/11/main" uri="{DE250136-89BD-433C-8126-D09CA5730AF9}">
        <x15:connection id="9051c665-df9e-4545-a6e9-3901b86b823f">
          <x15:oledbPr connection="Provider=Microsoft.Mashup.OleDb.1;Data Source=$Workbook$;Location=DimContract;Extended Properties=&quot;&quot;">
            <x15:dbTables>
              <x15:dbTable name="DimContract"/>
            </x15:dbTables>
          </x15:oledbPr>
        </x15:connection>
      </ext>
    </extLst>
  </connection>
  <connection id="8" xr16:uid="{8D518FA0-45D8-460F-80D9-36E9DC042353}" name="Query - DimDate" description="Connection to the 'DimDate' query in the workbook." type="100" refreshedVersion="8" minRefreshableVersion="5">
    <extLst>
      <ext xmlns:x15="http://schemas.microsoft.com/office/spreadsheetml/2010/11/main" uri="{DE250136-89BD-433C-8126-D09CA5730AF9}">
        <x15:connection id="47e97453-9aa3-4083-befa-e6188694cd22">
          <x15:oledbPr connection="Provider=Microsoft.Mashup.OleDb.1;Data Source=$Workbook$;Location=DimDate;Extended Properties=&quot;&quot;">
            <x15:dbTables>
              <x15:dbTable name="DimDate"/>
            </x15:dbTables>
          </x15:oledbPr>
        </x15:connection>
      </ext>
    </extLst>
  </connection>
  <connection id="9" xr16:uid="{68A73021-57DA-4320-B9EF-363ECCB78CF8}" name="Query - DimDepartment" description="Connection to the 'DimDepartment' query in the workbook." type="100" refreshedVersion="8" minRefreshableVersion="5">
    <extLst>
      <ext xmlns:x15="http://schemas.microsoft.com/office/spreadsheetml/2010/11/main" uri="{DE250136-89BD-433C-8126-D09CA5730AF9}">
        <x15:connection id="93267bec-a6d6-4003-8fde-c018fb110334">
          <x15:oledbPr connection="Provider=Microsoft.Mashup.OleDb.1;Data Source=$Workbook$;Location=DimDepartment;Extended Properties=&quot;&quot;">
            <x15:dbTables>
              <x15:dbTable name="DimDepartment"/>
            </x15:dbTables>
          </x15:oledbPr>
        </x15:connection>
      </ext>
    </extLst>
  </connection>
  <connection id="10" xr16:uid="{92A51D57-D852-4CF5-BB27-3A273E545585}" name="Query - DimTopic" description="Connection to the 'DimTopic' query in the workbook." type="100" refreshedVersion="8" minRefreshableVersion="5">
    <extLst>
      <ext xmlns:x15="http://schemas.microsoft.com/office/spreadsheetml/2010/11/main" uri="{DE250136-89BD-433C-8126-D09CA5730AF9}">
        <x15:connection id="8e8a1b22-e41a-4079-bc36-4810313207d5">
          <x15:oledbPr connection="Provider=Microsoft.Mashup.OleDb.1;Data Source=$Workbook$;Location=DimTopic;Extended Properties=&quot;&quot;">
            <x15:dbTables>
              <x15:dbTable name="DimTopic"/>
            </x15:dbTables>
          </x15:oledbPr>
        </x15:connection>
      </ext>
    </extLst>
  </connection>
  <connection id="11" xr16:uid="{4152DBFE-B3B1-402B-828B-8EC829BD6AF4}" name="Query - Fact_Calls" description="Connection to the 'Fact_Calls' query in the workbook." type="100" refreshedVersion="8" minRefreshableVersion="5">
    <extLst>
      <ext xmlns:x15="http://schemas.microsoft.com/office/spreadsheetml/2010/11/main" uri="{DE250136-89BD-433C-8126-D09CA5730AF9}">
        <x15:connection id="70217dea-1148-4fa0-9c36-4eda0c4a2bfa">
          <x15:oledbPr connection="Provider=Microsoft.Mashup.OleDb.1;Data Source=$Workbook$;Location=Fact_Calls;Extended Properties=&quot;&quot;">
            <x15:dbTables>
              <x15:dbTable name="Fact_Calls"/>
            </x15:dbTables>
          </x15:oledbPr>
        </x15:connection>
      </ext>
    </extLst>
  </connection>
  <connection id="12" xr16:uid="{35568C02-C500-4734-9D53-44DFB469CC83}" name="Query - Fact_Churn" description="Connection to the 'Fact_Churn' query in the workbook." type="100" refreshedVersion="8" minRefreshableVersion="5">
    <extLst>
      <ext xmlns:x15="http://schemas.microsoft.com/office/spreadsheetml/2010/11/main" uri="{DE250136-89BD-433C-8126-D09CA5730AF9}">
        <x15:connection id="7a062540-9d55-41e7-88a1-58214ee73dfd">
          <x15:oledbPr connection="Provider=Microsoft.Mashup.OleDb.1;Data Source=$Workbook$;Location=Fact_Churn;Extended Properties=&quot;&quot;">
            <x15:dbTables>
              <x15:dbTable name="Fact_Churn"/>
            </x15:dbTables>
          </x15:oledbPr>
        </x15:connection>
      </ext>
    </extLst>
  </connection>
  <connection id="13" xr16:uid="{D0F4371C-65D5-41A9-9181-10088CD5EDAC}" name="Query - Fact_Employees" description="Connection to the 'Fact_Employees' query in the workbook." type="100" refreshedVersion="8" minRefreshableVersion="5">
    <extLst>
      <ext xmlns:x15="http://schemas.microsoft.com/office/spreadsheetml/2010/11/main" uri="{DE250136-89BD-433C-8126-D09CA5730AF9}">
        <x15:connection id="ef8fd418-1ff6-49be-8492-e38ed5757613">
          <x15:oledbPr connection="Provider=Microsoft.Mashup.OleDb.1;Data Source=$Workbook$;Location=Fact_Employees;Extended Properties=&quot;&quot;">
            <x15:dbTables>
              <x15:dbTable name="Fact_Employees"/>
            </x15:dbTables>
          </x15:oledbPr>
        </x15:connection>
      </ext>
    </extLst>
  </connection>
  <connection id="14" xr16:uid="{734FEDD6-38CB-417C-9CE0-BFDCC722390E}" keepAlive="1" name="Query - stg_RawCalls" description="Connection to the 'stg_RawCalls' query in the workbook." type="5" refreshedVersion="0" background="1">
    <dbPr connection="Provider=Microsoft.Mashup.OleDb.1;Data Source=$Workbook$;Location=stg_RawCalls;Extended Properties=&quot;&quot;" command="SELECT * FROM [stg_RawCalls]"/>
  </connection>
  <connection id="15" xr16:uid="{B34C1505-42A1-4DBA-89B9-4FCC0DDD6884}" keepAlive="1" name="Query - stg_RawChurn" description="Connection to the 'stg_RawChurn' query in the workbook." type="5" refreshedVersion="0" background="1">
    <dbPr connection="Provider=Microsoft.Mashup.OleDb.1;Data Source=$Workbook$;Location=stg_RawChurn;Extended Properties=&quot;&quot;" command="SELECT * FROM [stg_RawChurn]"/>
  </connection>
  <connection id="16" xr16:uid="{0EBA3F6B-708A-40E0-8463-F1999CD68CC1}" keepAlive="1" name="Query - stg_RawEmployees" description="Connection to the 'stg_RawEmployees' query in the workbook." type="5" refreshedVersion="0" background="1">
    <dbPr connection="Provider=Microsoft.Mashup.OleDb.1;Data Source=$Workbook$;Location=stg_RawEmployees;Extended Properties=&quot;&quot;" command="SELECT * FROM [stg_RawEmployees]"/>
  </connection>
  <connection id="17" xr16:uid="{5340E865-260B-4E55-968F-8E335ECB377B}"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2">
    <s v="ThisWorkbookDataModel"/>
    <s v="[Measures].[Average CSAT]"/>
    <s v="0.00"/>
    <s v="[Measures].[Churn Rate %]"/>
    <s v="0%;-0%;0%"/>
    <s v="0"/>
    <s v="[Measures].[Average Speed of Answer (s)]"/>
    <s v="[Measures].[Total Customers]"/>
    <s v="[Measures].[Contract M2M Churn Rate %]"/>
    <s v="[Measures].[Abandonment Rate %]"/>
    <s v="0.00%;-0.00%;0.00%"/>
    <s v="[Measures].[Total Demand]"/>
    <s v="#,0"/>
    <s v="#,0 &quot;AED&quot;;-#,0 &quot;AED&quot;;#,0 &quot;AED&quot;"/>
    <s v="[Measures].[Answer Rate %]"/>
    <s v="[Measures].[Turnover Rate %]"/>
    <s v="[Measures].[Female Promotion %]"/>
    <s v="[Measures].[Executive Female Share %]"/>
    <s v="[Measures].[Female Representation %]"/>
    <s v="[Measures].[Total Employees]"/>
    <s v="[Measures].[Avg Tech Tickets per Customer]"/>
    <s v="[Measures].[At-Risk MRR]"/>
  </metadataStrings>
  <mdxMetadata count="15">
    <mdx n="0" f="v">
      <t c="1" si="2">
        <n x="1"/>
      </t>
    </mdx>
    <mdx n="0" f="v">
      <t c="1" si="4">
        <n x="3"/>
      </t>
    </mdx>
    <mdx n="0" f="v">
      <t c="1" si="2">
        <n x="6"/>
      </t>
    </mdx>
    <mdx n="0" f="v">
      <t c="1" si="5">
        <n x="7"/>
      </t>
    </mdx>
    <mdx n="0" f="v">
      <t c="1" si="4">
        <n x="8"/>
      </t>
    </mdx>
    <mdx n="0" f="v">
      <t c="1" si="10">
        <n x="9"/>
      </t>
    </mdx>
    <mdx n="0" f="v">
      <t c="1" si="12">
        <n x="11"/>
      </t>
    </mdx>
    <mdx n="0" f="v">
      <t c="1" si="10">
        <n x="14"/>
      </t>
    </mdx>
    <mdx n="0" f="v">
      <t c="1" si="4">
        <n x="15"/>
      </t>
    </mdx>
    <mdx n="0" f="v">
      <t c="1" si="4">
        <n x="16"/>
      </t>
    </mdx>
    <mdx n="0" f="v">
      <t c="1" si="4">
        <n x="17"/>
      </t>
    </mdx>
    <mdx n="0" f="v">
      <t c="1" si="4">
        <n x="18"/>
      </t>
    </mdx>
    <mdx n="0" f="v">
      <t c="1" si="5">
        <n x="19"/>
      </t>
    </mdx>
    <mdx n="0" f="v">
      <t c="1" si="5">
        <n x="20"/>
      </t>
    </mdx>
    <mdx n="0" f="v">
      <t c="1" si="13">
        <n x="21"/>
      </t>
    </mdx>
  </mdx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<sst xmlns="http://schemas.openxmlformats.org/spreadsheetml/2006/main" count="300" uniqueCount="234">
  <si>
    <t>PwC Switzerland | Client Business Domains &amp; Strategic Context</t>
  </si>
  <si>
    <t>Strategic context, business models, operational grains, and critical risk taxonomies for the 3 client modules.</t>
  </si>
  <si>
    <t>PwC Switzerland | Enterprise Metadata &amp; KPI Governance Catalog</t>
  </si>
  <si>
    <t>&lt;-- Back to Business Domains</t>
  </si>
  <si>
    <t>Entity_ID</t>
  </si>
  <si>
    <t>Business_Domain</t>
  </si>
  <si>
    <t>Table_Name</t>
  </si>
  <si>
    <t>Table_Type</t>
  </si>
  <si>
    <t>Source_File_Sheet</t>
  </si>
  <si>
    <t>Row_Count</t>
  </si>
  <si>
    <t>Granularity_Definition</t>
  </si>
  <si>
    <t>Primary_Key</t>
  </si>
  <si>
    <t>Business_Owner</t>
  </si>
  <si>
    <t>ENT-01</t>
  </si>
  <si>
    <t>Contact Center</t>
  </si>
  <si>
    <t>Fact_Calls</t>
  </si>
  <si>
    <t>Fact</t>
  </si>
  <si>
    <t>01 Call-Center-Dataset.xlsx</t>
  </si>
  <si>
    <t>1 Inbound Customer Call Attempt</t>
  </si>
  <si>
    <t>Call_Id</t>
  </si>
  <si>
    <t>Head of Customer Care</t>
  </si>
  <si>
    <t>ENT-02</t>
  </si>
  <si>
    <t>Customer Retention</t>
  </si>
  <si>
    <t>Fact_Churn</t>
  </si>
  <si>
    <t>02 Churn-Dataset.xlsx</t>
  </si>
  <si>
    <t>1 Customer Subscription Account</t>
  </si>
  <si>
    <t>customerID</t>
  </si>
  <si>
    <t>VP Customer Success</t>
  </si>
  <si>
    <t>ENT-03</t>
  </si>
  <si>
    <t>Workforce Governance</t>
  </si>
  <si>
    <t>Fact_Employees</t>
  </si>
  <si>
    <t>03 Diversity-Inclusion.xlsx</t>
  </si>
  <si>
    <t>1 Corporate Employee Profile</t>
  </si>
  <si>
    <t>Employee_ID</t>
  </si>
  <si>
    <t>Chief People Officer</t>
  </si>
  <si>
    <t>ENT-04</t>
  </si>
  <si>
    <t>Enterprise Calendar</t>
  </si>
  <si>
    <t>DimDate</t>
  </si>
  <si>
    <t>Dimension</t>
  </si>
  <si>
    <t>M Calendar Generator</t>
  </si>
  <si>
    <t>1 Calendar Day (Q1 2021)</t>
  </si>
  <si>
    <t>Date</t>
  </si>
  <si>
    <t>Enterprise BI Lead</t>
  </si>
  <si>
    <t>ENT-05</t>
  </si>
  <si>
    <t>DimAgent</t>
  </si>
  <si>
    <t>Derived from Fact_Calls</t>
  </si>
  <si>
    <t>1 Contact Center Agent</t>
  </si>
  <si>
    <t>Agent</t>
  </si>
  <si>
    <t>Contact Center Manager</t>
  </si>
  <si>
    <t>ENT-06</t>
  </si>
  <si>
    <t>DimTopic</t>
  </si>
  <si>
    <t>1 Inquiry Topic / SLA Tier</t>
  </si>
  <si>
    <t>Topic</t>
  </si>
  <si>
    <t>QA Director</t>
  </si>
  <si>
    <t>ENT-07</t>
  </si>
  <si>
    <t>DimContract</t>
  </si>
  <si>
    <t>Derived from Fact_Churn</t>
  </si>
  <si>
    <t>1 Commitment Term Tier</t>
  </si>
  <si>
    <t>Contract</t>
  </si>
  <si>
    <t>Head of Pricing</t>
  </si>
  <si>
    <t>ENT-08</t>
  </si>
  <si>
    <t>DimDepartment</t>
  </si>
  <si>
    <t>Derived from Fact_Employees</t>
  </si>
  <si>
    <t>1 Organizational Unit</t>
  </si>
  <si>
    <t>Department</t>
  </si>
  <si>
    <t>CHRO</t>
  </si>
  <si>
    <t>ENT-09</t>
  </si>
  <si>
    <t>Auxiliary Census</t>
  </si>
  <si>
    <t>Dim_EmployeeCensus</t>
  </si>
  <si>
    <t>Auxiliary</t>
  </si>
  <si>
    <t>Backing 1</t>
  </si>
  <si>
    <t>1 Benchmark Employee Record</t>
  </si>
  <si>
    <t>Employee ID</t>
  </si>
  <si>
    <t>Macro Analytics Lead</t>
  </si>
  <si>
    <t>ENT-10</t>
  </si>
  <si>
    <t>Career Pathways</t>
  </si>
  <si>
    <t>Dim_CareerLadder</t>
  </si>
  <si>
    <t>Backing 2</t>
  </si>
  <si>
    <t>Grade Promotion Pair</t>
  </si>
  <si>
    <t>Base_Job_Level</t>
  </si>
  <si>
    <t>Talent Management</t>
  </si>
  <si>
    <t>ENT-11</t>
  </si>
  <si>
    <t>Regulatory Parity</t>
  </si>
  <si>
    <t>Dim_NationalityCensus</t>
  </si>
  <si>
    <t>Backing 3</t>
  </si>
  <si>
    <t>Country Representation Bucket</t>
  </si>
  <si>
    <t>Country_ID</t>
  </si>
  <si>
    <t>Corporate Compliance</t>
  </si>
  <si>
    <t>ENT-12</t>
  </si>
  <si>
    <t>Performance Quotas</t>
  </si>
  <si>
    <t>Dim_PRA_Equity</t>
  </si>
  <si>
    <t>Backing 4</t>
  </si>
  <si>
    <t>Department Headcount Matrix</t>
  </si>
  <si>
    <t>Compensation Committee</t>
  </si>
  <si>
    <t>Metric_ID</t>
  </si>
  <si>
    <t>Domain</t>
  </si>
  <si>
    <t>KPI_Name</t>
  </si>
  <si>
    <t>Strategic_Objective</t>
  </si>
  <si>
    <t>Plain_Language_Definition</t>
  </si>
  <si>
    <t>Target</t>
  </si>
  <si>
    <t>Polarity</t>
  </si>
  <si>
    <t>Alert_Threshold</t>
  </si>
  <si>
    <t>Executive_Consumer</t>
  </si>
  <si>
    <t>KPI-CC-01</t>
  </si>
  <si>
    <t>Abandonment Rate</t>
  </si>
  <si>
    <t>Queue Optimization</t>
  </si>
  <si>
    <t>% of callers who hung up before connecting</t>
  </si>
  <si>
    <t>&lt; 15.0%</t>
  </si>
  <si>
    <t>Lower (Down)</t>
  </si>
  <si>
    <t>&gt; 20.0%</t>
  </si>
  <si>
    <t>KPI-CC-02</t>
  </si>
  <si>
    <t>Speed of Answer</t>
  </si>
  <si>
    <t>Response Time</t>
  </si>
  <si>
    <t>Average wait time in seconds for answered calls</t>
  </si>
  <si>
    <t>&lt; 60 sec</t>
  </si>
  <si>
    <t>&gt; 75 sec</t>
  </si>
  <si>
    <t>Operations Director</t>
  </si>
  <si>
    <t>KPI-CC-03</t>
  </si>
  <si>
    <t>First Contact Resolution</t>
  </si>
  <si>
    <t>Service Quality</t>
  </si>
  <si>
    <t>% of answered calls resolved on initial attempt</t>
  </si>
  <si>
    <t>&gt; 85.0%</t>
  </si>
  <si>
    <t>Higher (Up)</t>
  </si>
  <si>
    <t>&lt; 80.0%</t>
  </si>
  <si>
    <t>KPI-CC-04</t>
  </si>
  <si>
    <t>CSAT Rating</t>
  </si>
  <si>
    <t>Customer Delight</t>
  </si>
  <si>
    <t>Average satisfaction score on 1.0 to 5.0 scale</t>
  </si>
  <si>
    <t>&gt; 3.50</t>
  </si>
  <si>
    <t>&lt; 3.20</t>
  </si>
  <si>
    <t>Chief Customer Officer</t>
  </si>
  <si>
    <t>KPI-CH-01</t>
  </si>
  <si>
    <t>Customer Churn %</t>
  </si>
  <si>
    <t>Subscriber Protection</t>
  </si>
  <si>
    <t>Proportion of accounts terminating contract</t>
  </si>
  <si>
    <t>&lt; 20.0%</t>
  </si>
  <si>
    <t>&gt; 25.0%</t>
  </si>
  <si>
    <t>KPI-CH-02</t>
  </si>
  <si>
    <t>Annual Revenue at Risk</t>
  </si>
  <si>
    <t>Revenue Protection</t>
  </si>
  <si>
    <t>Annualized recurring revenue lost to churn</t>
  </si>
  <si>
    <t>&lt; $2.0M</t>
  </si>
  <si>
    <t>&gt; $2.5M</t>
  </si>
  <si>
    <t>Chief Financial Officer</t>
  </si>
  <si>
    <t>KPI-CH-03</t>
  </si>
  <si>
    <t>Month-to-Month Churn</t>
  </si>
  <si>
    <t>Contract Health</t>
  </si>
  <si>
    <t>% of churn events on flexible month-to-month</t>
  </si>
  <si>
    <t>&lt; 75.0%</t>
  </si>
  <si>
    <t>KPI-DI-01</t>
  </si>
  <si>
    <t>Workforce Parity</t>
  </si>
  <si>
    <t>Broken Rung Gap</t>
  </si>
  <si>
    <t>Pipeline Equity</t>
  </si>
  <si>
    <t>Drop in female representation from Mgr to Sr Mgr</t>
  </si>
  <si>
    <t>&lt; 5.0%</t>
  </si>
  <si>
    <t>&gt; 15.0%</t>
  </si>
  <si>
    <t>KPI-DI-02</t>
  </si>
  <si>
    <t>Executive Parity %</t>
  </si>
  <si>
    <t>Leadership Diversity</t>
  </si>
  <si>
    <t>Female ratio at Level 1 Executive rank</t>
  </si>
  <si>
    <t>&gt; 35.0%</t>
  </si>
  <si>
    <t>&lt; 25.0%</t>
  </si>
  <si>
    <t>Board of Directors</t>
  </si>
  <si>
    <t>KPI-DI-03</t>
  </si>
  <si>
    <t>Promotion Velocity Lag</t>
  </si>
  <si>
    <t>Tenure Equity</t>
  </si>
  <si>
    <t>Time-in-grade gap between female and male promo</t>
  </si>
  <si>
    <t>0.0 yrs</t>
  </si>
  <si>
    <t>&gt; 0.3 yrs</t>
  </si>
  <si>
    <t xml:space="preserve">  [SECTION 1] DATA MODEL ASSETS &amp; METADATA INVENTORY (12 TABLES)</t>
  </si>
  <si>
    <t xml:space="preserve">  [SECTION 2] EXECUTIVE KPI GOVERNANCE &amp; METRIC DICTIONARY (10 CORE KPIS)</t>
  </si>
  <si>
    <t>Total Call Intake</t>
  </si>
  <si>
    <t>Operational Answer Rate</t>
  </si>
  <si>
    <t>Queue Abandonment Rate</t>
  </si>
  <si>
    <t>Avg Speed of Answer</t>
  </si>
  <si>
    <t>Average CSAT Rating</t>
  </si>
  <si>
    <t>Total Active Accounts</t>
  </si>
  <si>
    <t>Customer Churn Rate</t>
  </si>
  <si>
    <t>Tech Tickets per Customer</t>
  </si>
  <si>
    <t>Total Corporate Census</t>
  </si>
  <si>
    <t>Female Headcount Share</t>
  </si>
  <si>
    <t>Executive Female Share</t>
  </si>
  <si>
    <t>FY21 Promotions Awarded</t>
  </si>
  <si>
    <t>Annual Turnover Rate</t>
  </si>
  <si>
    <t>Becky</t>
  </si>
  <si>
    <t>Dan</t>
  </si>
  <si>
    <t>Diane</t>
  </si>
  <si>
    <t>Greg</t>
  </si>
  <si>
    <t>Jim</t>
  </si>
  <si>
    <t>Joe</t>
  </si>
  <si>
    <t>Martha</t>
  </si>
  <si>
    <t>Stewart</t>
  </si>
  <si>
    <t>Answer Rate %</t>
  </si>
  <si>
    <t>Calls Taken</t>
  </si>
  <si>
    <t>FCR Rate %</t>
  </si>
  <si>
    <t>Avg Speed (s)</t>
  </si>
  <si>
    <t>Avg CSAT</t>
  </si>
  <si>
    <t>Row Labels</t>
  </si>
  <si>
    <t>Month-to-month</t>
  </si>
  <si>
    <t>One year</t>
  </si>
  <si>
    <t>Two year</t>
  </si>
  <si>
    <t>Grand Total</t>
  </si>
  <si>
    <t>Total Customers</t>
  </si>
  <si>
    <t>Churn Rate %</t>
  </si>
  <si>
    <t>1. 0 - 12 Months (High Churn)</t>
  </si>
  <si>
    <t>2. 13 - 24 Months</t>
  </si>
  <si>
    <t>3. 25 - 48 Months</t>
  </si>
  <si>
    <t>4. 49+ Months (Loyal Core)</t>
  </si>
  <si>
    <t>Bank transfer (automatic)</t>
  </si>
  <si>
    <t>Credit card (automatic)</t>
  </si>
  <si>
    <t>Electronic check</t>
  </si>
  <si>
    <t>Mailed check</t>
  </si>
  <si>
    <t>DSL</t>
  </si>
  <si>
    <t>Fiber optic</t>
  </si>
  <si>
    <t>No</t>
  </si>
  <si>
    <t>2 - Director</t>
  </si>
  <si>
    <t>3 - Senior Manager</t>
  </si>
  <si>
    <t>4 - Manager</t>
  </si>
  <si>
    <t>5 - Senior Officer</t>
  </si>
  <si>
    <t>6 - Junior Officer</t>
  </si>
  <si>
    <t>(blank)</t>
  </si>
  <si>
    <t>Column Labels</t>
  </si>
  <si>
    <t>Female</t>
  </si>
  <si>
    <t>Male</t>
  </si>
  <si>
    <t>Total Employees</t>
  </si>
  <si>
    <t>Finance</t>
  </si>
  <si>
    <t>HR</t>
  </si>
  <si>
    <t>Internal Services</t>
  </si>
  <si>
    <t>Operations</t>
  </si>
  <si>
    <t>Sales &amp; Marketing</t>
  </si>
  <si>
    <t>Strategy</t>
  </si>
  <si>
    <t>Female Representation %</t>
  </si>
  <si>
    <t>Female Promotion %</t>
  </si>
  <si>
    <t>Turnover Rate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</si>
</sst>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 &quot;s&quot;"/>
    <numFmt numFmtId="165" formatCode="[$$-409]#,##0.00"/>
    <numFmt numFmtId="166" formatCode="0.0%"/>
    <numFmt numFmtId="167" formatCode="0.0\ &quot;s&quot;"/>
    <numFmt numFmtId="168" formatCode="0%;\-0%;0%"/>
  </numFmts>
  <fonts count="18" x14ac:knownFonts="1">
    <font>
      <sz val="11"/>
      <color theme="1"/>
      <name val="Aptos Narrow"/>
      <family val="2"/>
      <scheme val="minor"/>
    </font>
    <font>
      <b/>
      <sz val="16"/>
      <color rgb="FFFFFFFF"/>
      <name val="Segoe UI"/>
      <family val="2"/>
    </font>
    <font>
      <i/>
      <sz val="10"/>
      <color rgb="FF64748B"/>
      <name val="Segoe UI"/>
      <family val="2"/>
    </font>
    <font>
      <u/>
      <sz val="11"/>
      <color theme="10"/>
      <name val="Aptos Narrow"/>
      <family val="2"/>
      <scheme val="minor"/>
    </font>
    <font>
      <b/>
      <u/>
      <sz val="10"/>
      <color rgb="FFD04A02"/>
      <name val="Segoe UI"/>
      <family val="2"/>
    </font>
    <font>
      <b/>
      <sz val="9.5"/>
      <color rgb="FF1E293B"/>
      <name val="Segoe UI"/>
      <family val="2"/>
    </font>
    <font>
      <sz val="9.5"/>
      <color rgb="FF334155"/>
      <name val="Segoe UI"/>
      <family val="2"/>
    </font>
    <font>
      <b/>
      <sz val="10"/>
      <color rgb="FFFFFFFF"/>
      <name val="Segoe UI"/>
      <family val="2"/>
    </font>
    <font>
      <b/>
      <sz val="9.5"/>
      <color rgb="FF92400E"/>
      <name val="Segoe UI"/>
      <family val="2"/>
    </font>
    <font>
      <b/>
      <sz val="9.5"/>
      <color rgb="FF065F46"/>
      <name val="Segoe UI"/>
      <family val="2"/>
    </font>
    <font>
      <b/>
      <sz val="11"/>
      <color rgb="FF1E293B"/>
      <name val="Segoe UI"/>
      <family val="2"/>
    </font>
    <font>
      <b/>
      <sz val="9.5"/>
      <color rgb="FFC2410C"/>
      <name val="Segoe UI"/>
      <family val="2"/>
    </font>
    <font>
      <sz val="9.5"/>
      <color rgb="FF64748B"/>
      <name val="Segoe UI"/>
      <family val="2"/>
    </font>
    <font>
      <b/>
      <sz val="8"/>
      <color rgb="FF747B8B"/>
      <name val="Segoe UI"/>
      <family val="2"/>
    </font>
    <font>
      <b/>
      <sz val="11"/>
      <color theme="1"/>
      <name val="Segoe UI"/>
      <family val="2"/>
    </font>
    <font>
      <sz val="8.5"/>
      <color rgb="FF1E293B"/>
      <name val="Segoe UI"/>
    </font>
    <font>
      <b/>
      <sz val="8.5"/>
      <color rgb="FFFFFFFF"/>
      <name val="Segoe UI"/>
    </font>
    <font>
      <b/>
      <sz val="8.5"/>
      <color rgb="FF0F172A"/>
      <name val="Segoe UI"/>
    </font>
  </fonts>
  <fills count="6">
    <fill>
      <patternFill patternType="none"/>
    </fill>
    <fill>
      <patternFill patternType="gray125"/>
    </fill>
    <fill>
      <patternFill patternType="solid">
        <fgColor rgb="FFFFFFFF"/>
        <bgColor indexed="64"/>
      </patternFill>
    </fill>
    <fill>
      <patternFill patternType="solid">
        <fgColor rgb="FFF8FAFC"/>
        <bgColor indexed="64"/>
      </patternFill>
    </fill>
    <fill>
      <patternFill patternType="solid">
        <fgColor rgb="FF0F172A"/>
        <bgColor indexed="64"/>
      </patternFill>
    </fill>
    <fill>
      <patternFill patternType="solid">
        <fgColor rgb="FFF8FCFC"/>
        <bgColor indexed="64"/>
      </patternFill>
    </fill>
  </fills>
  <borders count="5">
    <border>
      <left/>
      <right/>
      <top/>
      <bottom/>
      <diagonal/>
    </border>
    <border>
      <left/>
      <right/>
      <top/>
      <bottom style="medium">
        <color rgb="FFD04A02"/>
      </bottom>
      <diagonal/>
    </border>
    <border>
      <left style="thin">
        <color rgb="FFE2E8F0"/>
      </left>
      <right style="thin">
        <color rgb="FFE2E8F0"/>
      </right>
      <top style="thin">
        <color rgb="FFE2E8F0"/>
      </top>
      <bottom style="thin">
        <color rgb="FFE2E8F0"/>
      </bottom>
      <diagonal/>
    </border>
    <border>
      <left style="thick">
        <color rgb="FFD04A02"/>
      </left>
      <right/>
      <top/>
      <bottom style="thin">
        <color rgb="FFE2E8F0"/>
      </bottom>
      <diagonal/>
    </border>
    <border>
      <left/>
      <right/>
      <top style="thin">
        <color rgb="FFF2F0F0"/>
      </top>
      <bottom style="thin">
        <color rgb="FFF2F0F0"/>
      </bottom>
      <diagonal/>
    </border>
  </borders>
  <cellStyleXfs count="2">
    <xf numFmtId="0" fontId="0" fillId="0" borderId="0"/>
    <xf numFmtId="0" fontId="3" fillId="0" borderId="0" applyNumberFormat="0" applyFill="0" applyBorder="0" applyAlignment="0" applyProtection="0"/>
  </cellStyleXfs>
  <cellXfs count="39">
    <xf numFmtId="0" fontId="0" fillId="0" borderId="0" xfId="0"/>
    <xf numFmtId="0" fontId="0" fillId="0" borderId="0" xfId="0" pivotButton="1"/>
    <xf numFmtId="0" fontId="0" fillId="0" borderId="0" xfId="0" applyAlignment="1">
      <alignment horizontal="left"/>
    </xf>
    <xf numFmtId="1" fontId="0" fillId="0" borderId="0" xfId="0" applyNumberFormat="1"/>
    <xf numFmtId="168" fontId="0" fillId="0" borderId="0" xfId="0" applyNumberFormat="1"/>
    <xf numFmtId="0" fontId="15" fillId="0" borderId="4" xfId="0" applyFont="1" applyBorder="1" applyAlignment="1">
      <alignment vertical="center"/>
    </xf>
    <xf numFmtId="0" fontId="16" fillId="4" borderId="4" xfId="0" applyFont="1" applyFill="1" applyBorder="1" applyAlignment="1">
      <alignment horizontal="center" vertical="center"/>
    </xf>
    <xf numFmtId="3" fontId="15" fillId="2" borderId="4" xfId="0" applyNumberFormat="1" applyFont="1" applyFill="1" applyBorder="1" applyAlignment="1">
      <alignment horizontal="right" vertical="center"/>
    </xf>
    <xf numFmtId="166" fontId="15" fillId="2" borderId="4" xfId="0" applyNumberFormat="1" applyFont="1" applyFill="1" applyBorder="1" applyAlignment="1">
      <alignment horizontal="right" vertical="center"/>
    </xf>
    <xf numFmtId="167" fontId="15" fillId="2" borderId="4" xfId="0" applyNumberFormat="1" applyFont="1" applyFill="1" applyBorder="1" applyAlignment="1">
      <alignment horizontal="right" vertical="center"/>
    </xf>
    <xf numFmtId="2" fontId="15" fillId="2" borderId="4" xfId="0" applyNumberFormat="1" applyFont="1" applyFill="1" applyBorder="1" applyAlignment="1">
      <alignment horizontal="right" vertical="center"/>
    </xf>
    <xf numFmtId="3" fontId="15" fillId="3" borderId="4" xfId="0" applyNumberFormat="1" applyFont="1" applyFill="1" applyBorder="1" applyAlignment="1">
      <alignment horizontal="right" vertical="center"/>
    </xf>
    <xf numFmtId="166" fontId="15" fillId="3" borderId="4" xfId="0" applyNumberFormat="1" applyFont="1" applyFill="1" applyBorder="1" applyAlignment="1">
      <alignment horizontal="right" vertical="center"/>
    </xf>
    <xf numFmtId="167" fontId="15" fillId="3" borderId="4" xfId="0" applyNumberFormat="1" applyFont="1" applyFill="1" applyBorder="1" applyAlignment="1">
      <alignment horizontal="right" vertical="center"/>
    </xf>
    <xf numFmtId="2" fontId="15" fillId="3" borderId="4" xfId="0" applyNumberFormat="1" applyFont="1" applyFill="1" applyBorder="1" applyAlignment="1">
      <alignment horizontal="right" vertical="center"/>
    </xf>
    <xf numFmtId="0" fontId="17" fillId="2" borderId="4" xfId="0" applyFont="1" applyFill="1" applyBorder="1" applyAlignment="1">
      <alignment horizontal="left" vertical="center"/>
    </xf>
    <xf numFmtId="0" fontId="17" fillId="3" borderId="4" xfId="0" applyFont="1" applyFill="1" applyBorder="1" applyAlignment="1">
      <alignment horizontal="left" vertical="center"/>
    </xf>
    <xf numFmtId="0" fontId="0" fillId="5" borderId="0" xfId="0" applyFill="1"/>
    <xf numFmtId="0" fontId="4" fillId="5" borderId="0" xfId="1" applyFont="1" applyFill="1" applyAlignment="1">
      <alignment vertical="center"/>
    </xf>
    <xf numFmtId="0" fontId="7" fillId="5" borderId="1" xfId="0" applyFont="1" applyFill="1" applyBorder="1" applyAlignment="1">
      <alignment horizontal="center" vertical="center"/>
    </xf>
    <xf numFmtId="0" fontId="6" fillId="5" borderId="2" xfId="0" applyFont="1" applyFill="1" applyBorder="1" applyAlignment="1">
      <alignment horizontal="center" vertical="center"/>
    </xf>
    <xf numFmtId="0" fontId="6" fillId="5" borderId="2" xfId="0" applyFont="1" applyFill="1" applyBorder="1" applyAlignment="1">
      <alignment vertical="center"/>
    </xf>
    <xf numFmtId="0" fontId="5" fillId="5" borderId="2" xfId="0" applyFont="1" applyFill="1" applyBorder="1" applyAlignment="1">
      <alignment horizontal="center" vertical="center"/>
    </xf>
    <xf numFmtId="3" fontId="6" fillId="5" borderId="2" xfId="0" applyNumberFormat="1" applyFont="1" applyFill="1" applyBorder="1" applyAlignment="1">
      <alignment horizontal="center" vertical="center"/>
    </xf>
    <xf numFmtId="0" fontId="11" fillId="5" borderId="2" xfId="0" applyFont="1" applyFill="1" applyBorder="1" applyAlignment="1">
      <alignment horizontal="center" vertical="center"/>
    </xf>
    <xf numFmtId="0" fontId="12" fillId="5" borderId="2" xfId="0" applyFont="1" applyFill="1" applyBorder="1" applyAlignment="1">
      <alignment horizontal="center" vertical="center"/>
    </xf>
    <xf numFmtId="0" fontId="8" fillId="5" borderId="2" xfId="0" applyFont="1" applyFill="1" applyBorder="1" applyAlignment="1">
      <alignment horizontal="center" vertical="center"/>
    </xf>
    <xf numFmtId="0" fontId="9" fillId="5" borderId="2" xfId="0" applyFont="1" applyFill="1" applyBorder="1" applyAlignment="1">
      <alignment horizontal="center" vertical="center"/>
    </xf>
    <xf numFmtId="0" fontId="13" fillId="5" borderId="0" xfId="0" applyFont="1" applyFill="1"/>
    <xf numFmtId="3" fontId="14" fillId="5" borderId="0" xfId="0" applyNumberFormat="1" applyFont="1" applyFill="1"/>
    <xf numFmtId="10" fontId="14" fillId="5" borderId="0" xfId="0" applyNumberFormat="1" applyFont="1" applyFill="1"/>
    <xf numFmtId="164" fontId="14" fillId="5" borderId="0" xfId="0" applyNumberFormat="1" applyFont="1" applyFill="1"/>
    <xf numFmtId="2" fontId="14" fillId="5" borderId="0" xfId="0" applyNumberFormat="1" applyFont="1" applyFill="1"/>
    <xf numFmtId="165" fontId="14" fillId="5" borderId="0" xfId="0" applyNumberFormat="1" applyFont="1" applyFill="1"/>
    <xf numFmtId="0" fontId="1" fillId="5" borderId="0" xfId="0" applyFont="1" applyFill="1" applyAlignment="1">
      <alignment horizontal="center" vertical="center"/>
    </xf>
    <xf numFmtId="0" fontId="0" fillId="5" borderId="0" xfId="0" applyFill="1" applyAlignment="1">
      <alignment horizontal="center" vertical="center"/>
    </xf>
    <xf numFmtId="0" fontId="2" fillId="5" borderId="0" xfId="0" applyFont="1" applyFill="1" applyAlignment="1">
      <alignment horizontal="center" vertical="center"/>
    </xf>
    <xf numFmtId="0" fontId="10" fillId="5" borderId="3" xfId="0" applyFont="1" applyFill="1" applyBorder="1" applyAlignment="1">
      <alignment horizontal="left" vertical="center"/>
    </xf>
    <xf numFmtId="0" fontId="0" fillId="5" borderId="0" xfId="0" applyFill="1" applyAlignment="1">
      <alignment horizontal="left" vertical="center"/>
    </xf>
  </cellXfs>
  <cellStyles count="2">
    <cellStyle name="Hyperlink" xfId="1" builtinId="8"/>
    <cellStyle name="Normal" xfId="0" builtinId="0"/>
  </cellStyles>
  <dxfs count="150">
    <dxf>
      <numFmt numFmtId="167" formatCode="0.0\ &quot;s&quot;"/>
    </dxf>
    <dxf>
      <font>
        <color rgb="FF0F172A"/>
      </font>
    </dxf>
    <dxf>
      <font>
        <color rgb="FF0F172A"/>
      </font>
    </dxf>
    <dxf>
      <font>
        <color rgb="FF0F172A"/>
      </font>
    </dxf>
    <dxf>
      <font>
        <color rgb="FF0F172A"/>
      </font>
    </dxf>
    <dxf>
      <font>
        <color rgb="FF0F172A"/>
      </font>
    </dxf>
    <dxf>
      <font>
        <color rgb="FF0F172A"/>
      </font>
    </dxf>
    <dxf>
      <font>
        <color rgb="FF0F172A"/>
      </font>
    </dxf>
    <dxf>
      <font>
        <color rgb="FF0F172A"/>
      </font>
    </dxf>
    <dxf>
      <alignment horizontal="center"/>
    </dxf>
    <dxf>
      <font>
        <b/>
      </font>
    </dxf>
    <dxf>
      <font>
        <color rgb="FFFFFFFF"/>
      </font>
    </dxf>
    <dxf>
      <fill>
        <patternFill>
          <bgColor rgb="FF0F172A"/>
        </patternFill>
      </fill>
    </dxf>
    <dxf>
      <font>
        <color rgb="FF1E293B"/>
      </font>
    </dxf>
    <dxf>
      <font>
        <color rgb="FF1E293B"/>
      </font>
    </dxf>
    <dxf>
      <font>
        <color rgb="FF1E293B"/>
      </font>
    </dxf>
    <dxf>
      <font>
        <color rgb="FF1E293B"/>
      </font>
    </dxf>
    <dxf>
      <numFmt numFmtId="166" formatCode="0.0%"/>
    </dxf>
    <dxf>
      <alignment horizontal="center"/>
    </dxf>
    <dxf>
      <font>
        <b/>
      </font>
    </dxf>
    <dxf>
      <font>
        <color rgb="FFFFFFFF"/>
      </font>
    </dxf>
    <dxf>
      <fill>
        <patternFill>
          <bgColor rgb="FF0F172A"/>
        </patternFill>
      </fill>
    </dxf>
    <dxf>
      <font>
        <color rgb="FF1E293B"/>
      </font>
    </dxf>
    <dxf>
      <font>
        <color rgb="FF1E293B"/>
      </font>
    </dxf>
    <dxf>
      <alignment horizontal="center"/>
    </dxf>
    <dxf>
      <font>
        <b/>
      </font>
    </dxf>
    <dxf>
      <font>
        <color rgb="FFFFFFFF"/>
      </font>
    </dxf>
    <dxf>
      <fill>
        <patternFill>
          <bgColor rgb="FF0F172A"/>
        </patternFill>
      </fill>
    </dxf>
    <dxf>
      <border>
        <horizontal style="thin">
          <color rgb="FFF2F0F0"/>
        </horizontal>
      </border>
    </dxf>
    <dxf>
      <border>
        <horizontal style="thin">
          <color rgb="FFF2F0F0"/>
        </horizontal>
      </border>
    </dxf>
    <dxf>
      <border>
        <horizontal style="thin">
          <color rgb="FFF2F0F0"/>
        </horizontal>
      </border>
    </dxf>
    <dxf>
      <border>
        <horizontal style="thin">
          <color rgb="FFF2F0F0"/>
        </horizontal>
      </border>
    </dxf>
    <dxf>
      <font>
        <color rgb="FF1E293B"/>
      </font>
    </dxf>
    <dxf>
      <font>
        <color rgb="FF1E293B"/>
      </font>
    </dxf>
    <dxf>
      <font>
        <color rgb="FF1E293B"/>
      </font>
    </dxf>
    <dxf>
      <font>
        <color rgb="FF1E293B"/>
      </font>
    </dxf>
    <dxf>
      <alignment horizontal="right"/>
    </dxf>
    <dxf>
      <alignment horizontal="right"/>
    </dxf>
    <dxf>
      <alignment horizontal="right"/>
    </dxf>
    <dxf>
      <alignment horizontal="right"/>
    </dxf>
    <dxf>
      <alignment horizontal="right"/>
    </dxf>
    <dxf>
      <alignment horizontal="left"/>
    </dxf>
    <dxf>
      <font>
        <b/>
      </font>
    </dxf>
    <dxf>
      <fill>
        <patternFill patternType="solid">
          <bgColor rgb="FFF8FAFC"/>
        </patternFill>
      </fill>
    </dxf>
    <dxf>
      <fill>
        <patternFill patternType="solid">
          <bgColor rgb="FFF8FAFC"/>
        </patternFill>
      </fill>
    </dxf>
    <dxf>
      <alignment horizontal="left"/>
    </dxf>
    <dxf>
      <font>
        <b/>
      </font>
    </dxf>
    <dxf>
      <fill>
        <patternFill patternType="solid">
          <bgColor rgb="FFFFFFFF"/>
        </patternFill>
      </fill>
    </dxf>
    <dxf>
      <fill>
        <patternFill patternType="solid">
          <bgColor rgb="FFFFFFFF"/>
        </patternFill>
      </fill>
    </dxf>
    <dxf>
      <alignment horizontal="left"/>
    </dxf>
    <dxf>
      <font>
        <b/>
      </font>
    </dxf>
    <dxf>
      <fill>
        <patternFill patternType="solid">
          <bgColor rgb="FFF8FAFC"/>
        </patternFill>
      </fill>
    </dxf>
    <dxf>
      <fill>
        <patternFill patternType="solid">
          <bgColor rgb="FFF8FAFC"/>
        </patternFill>
      </fill>
    </dxf>
    <dxf>
      <alignment horizontal="left"/>
    </dxf>
    <dxf>
      <font>
        <b/>
      </font>
    </dxf>
    <dxf>
      <fill>
        <patternFill patternType="solid">
          <bgColor rgb="FFFFFFFF"/>
        </patternFill>
      </fill>
    </dxf>
    <dxf>
      <fill>
        <patternFill patternType="solid">
          <bgColor rgb="FFFFFFFF"/>
        </patternFill>
      </fill>
    </dxf>
    <dxf>
      <alignment horizontal="left"/>
    </dxf>
    <dxf>
      <font>
        <b/>
      </font>
    </dxf>
    <dxf>
      <fill>
        <patternFill patternType="solid">
          <bgColor rgb="FFF8FAFC"/>
        </patternFill>
      </fill>
    </dxf>
    <dxf>
      <fill>
        <patternFill patternType="solid">
          <bgColor rgb="FFF8FAFC"/>
        </patternFill>
      </fill>
    </dxf>
    <dxf>
      <alignment horizontal="left"/>
    </dxf>
    <dxf>
      <font>
        <b/>
      </font>
    </dxf>
    <dxf>
      <fill>
        <patternFill patternType="solid">
          <bgColor rgb="FFFFFFFF"/>
        </patternFill>
      </fill>
    </dxf>
    <dxf>
      <fill>
        <patternFill patternType="solid">
          <bgColor rgb="FFFFFFFF"/>
        </patternFill>
      </fill>
    </dxf>
    <dxf>
      <alignment horizontal="left"/>
    </dxf>
    <dxf>
      <font>
        <b/>
      </font>
    </dxf>
    <dxf>
      <fill>
        <patternFill patternType="solid">
          <bgColor rgb="FFF8FAFC"/>
        </patternFill>
      </fill>
    </dxf>
    <dxf>
      <fill>
        <patternFill patternType="solid">
          <bgColor rgb="FFF8FAFC"/>
        </patternFill>
      </fill>
    </dxf>
    <dxf>
      <alignment horizontal="left"/>
    </dxf>
    <dxf>
      <font>
        <b/>
      </font>
    </dxf>
    <dxf>
      <fill>
        <patternFill patternType="solid">
          <bgColor rgb="FFFFFFFF"/>
        </patternFill>
      </fill>
    </dxf>
    <dxf>
      <fill>
        <patternFill patternType="solid">
          <bgColor rgb="FFFFFFFF"/>
        </patternFill>
      </fill>
    </dxf>
    <dxf>
      <alignment horizontal="left"/>
    </dxf>
    <dxf>
      <alignment horizontal="center"/>
    </dxf>
    <dxf>
      <font>
        <b/>
      </font>
    </dxf>
    <dxf>
      <font>
        <b/>
      </font>
    </dxf>
    <dxf>
      <font>
        <color rgb="FFFFFFFF"/>
      </font>
    </dxf>
    <dxf>
      <font>
        <color rgb="FFFFFFFF"/>
      </font>
    </dxf>
    <dxf>
      <fill>
        <patternFill patternType="solid">
          <bgColor rgb="FF0F172A"/>
        </patternFill>
      </fill>
    </dxf>
    <dxf>
      <fill>
        <patternFill patternType="solid">
          <bgColor rgb="FF0F172A"/>
        </patternFill>
      </fill>
    </dxf>
    <dxf>
      <border>
        <right/>
      </border>
    </dxf>
    <dxf>
      <border>
        <right/>
      </border>
    </dxf>
    <dxf>
      <border>
        <right/>
      </border>
    </dxf>
    <dxf>
      <border>
        <right/>
      </border>
    </dxf>
    <dxf>
      <border>
        <right/>
      </border>
    </dxf>
    <dxf>
      <border>
        <left/>
      </border>
    </dxf>
    <dxf>
      <border>
        <left/>
      </border>
    </dxf>
    <dxf>
      <border>
        <left/>
      </border>
    </dxf>
    <dxf>
      <border>
        <left/>
      </border>
    </dxf>
    <dxf>
      <border>
        <left/>
      </border>
    </dxf>
    <dxf>
      <border>
        <bottom style="thin">
          <color rgb="FFF2F0F0"/>
        </bottom>
      </border>
    </dxf>
    <dxf>
      <border>
        <bottom style="thin">
          <color rgb="FFF2F0F0"/>
        </bottom>
      </border>
    </dxf>
    <dxf>
      <border>
        <bottom style="thin">
          <color rgb="FFF2F0F0"/>
        </bottom>
      </border>
    </dxf>
    <dxf>
      <border>
        <bottom style="thin">
          <color rgb="FFF2F0F0"/>
        </bottom>
      </border>
    </dxf>
    <dxf>
      <border>
        <bottom style="thin">
          <color rgb="FFF2F0F0"/>
        </bottom>
      </border>
    </dxf>
    <dxf>
      <border>
        <top style="thin">
          <color rgb="FFF2F0F0"/>
        </top>
      </border>
    </dxf>
    <dxf>
      <border>
        <top style="thin">
          <color rgb="FFF2F0F0"/>
        </top>
      </border>
    </dxf>
    <dxf>
      <border>
        <top style="thin">
          <color rgb="FFF2F0F0"/>
        </top>
      </border>
    </dxf>
    <dxf>
      <border>
        <top style="thin">
          <color rgb="FFF2F0F0"/>
        </top>
      </border>
    </dxf>
    <dxf>
      <border>
        <top style="thin">
          <color rgb="FFF2F0F0"/>
        </top>
      </border>
    </dxf>
    <dxf>
      <alignment vertical="center"/>
    </dxf>
    <dxf>
      <alignment vertical="center"/>
    </dxf>
    <dxf>
      <alignment vertical="center"/>
    </dxf>
    <dxf>
      <alignment vertical="center"/>
    </dxf>
    <dxf>
      <alignment vertical="center"/>
    </dxf>
    <dxf>
      <font>
        <color rgb="FF1E293B"/>
      </font>
    </dxf>
    <dxf>
      <font>
        <color rgb="FF1E293B"/>
      </font>
    </dxf>
    <dxf>
      <font>
        <color rgb="FF1E293B"/>
      </font>
    </dxf>
    <dxf>
      <font>
        <color rgb="FF1E293B"/>
      </font>
    </dxf>
    <dxf>
      <font>
        <color rgb="FF1E293B"/>
      </font>
    </dxf>
    <dxf>
      <font>
        <sz val="8.5"/>
      </font>
    </dxf>
    <dxf>
      <font>
        <sz val="8.5"/>
      </font>
    </dxf>
    <dxf>
      <font>
        <sz val="8.5"/>
      </font>
    </dxf>
    <dxf>
      <font>
        <sz val="8.5"/>
      </font>
    </dxf>
    <dxf>
      <font>
        <sz val="8.5"/>
      </font>
    </dxf>
    <dxf>
      <font>
        <name val="Segoe UI"/>
        <scheme val="none"/>
      </font>
    </dxf>
    <dxf>
      <font>
        <name val="Segoe UI"/>
        <scheme val="none"/>
      </font>
    </dxf>
    <dxf>
      <font>
        <name val="Segoe UI"/>
        <scheme val="none"/>
      </font>
    </dxf>
    <dxf>
      <font>
        <name val="Segoe UI"/>
        <scheme val="none"/>
      </font>
    </dxf>
    <dxf>
      <font>
        <name val="Segoe UI"/>
        <scheme val="none"/>
      </font>
    </dxf>
    <dxf>
      <font>
        <b/>
        <i val="0"/>
        <color rgb="FF854D0E"/>
      </font>
      <fill>
        <patternFill>
          <bgColor rgb="FFFEEF8A"/>
        </patternFill>
      </fill>
    </dxf>
    <dxf>
      <font>
        <b/>
        <i val="0"/>
        <color rgb="FF126534"/>
      </font>
      <fill>
        <patternFill>
          <bgColor rgb="FFDCFCD1"/>
        </patternFill>
      </fill>
    </dxf>
    <dxf>
      <font>
        <b/>
        <i val="0"/>
        <color rgb="FF0E400E"/>
      </font>
      <fill>
        <patternFill>
          <bgColor rgb="FFFEF3C7"/>
        </patternFill>
      </fill>
    </dxf>
    <dxf>
      <font>
        <b/>
        <i val="0"/>
        <color rgb="FF126534"/>
      </font>
      <fill>
        <patternFill>
          <bgColor rgb="FFDCFCD1"/>
        </patternFill>
      </fill>
    </dxf>
    <dxf>
      <font>
        <b/>
        <i val="0"/>
        <color rgb="FF991B1B"/>
      </font>
      <fill>
        <patternFill>
          <bgColor rgb="FFFEE1E1"/>
        </patternFill>
      </fill>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dxf>
    <dxf>
      <border>
        <bottom style="medium">
          <color rgb="FFD04A02"/>
        </bottom>
      </border>
    </dxf>
    <dxf>
      <font>
        <b/>
        <i val="0"/>
        <strike val="0"/>
        <outline val="0"/>
        <shadow val="0"/>
        <u val="none"/>
        <vertAlign val="baseline"/>
        <sz val="10"/>
        <color rgb="FFFFFFFF"/>
        <name val="Segoe UI"/>
        <family val="2"/>
        <scheme val="none"/>
      </font>
      <fill>
        <patternFill patternType="solid">
          <fgColor indexed="64"/>
          <bgColor rgb="FFF8FCFC"/>
        </patternFill>
      </fill>
      <alignment horizontal="center" vertical="center" textRotation="0" wrapText="0" indent="0" justifyLastLine="0" shrinkToFit="0" readingOrder="0"/>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numFmt numFmtId="3" formatCode="#,##0"/>
      <fill>
        <patternFill patternType="solid">
          <fgColor indexed="64"/>
          <bgColor rgb="FFF8FCFC"/>
        </patternFill>
      </fill>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dxf>
    <dxf>
      <border>
        <bottom style="medium">
          <color rgb="FFD04A02"/>
        </bottom>
      </border>
    </dxf>
    <dxf>
      <font>
        <b/>
        <i val="0"/>
        <strike val="0"/>
        <outline val="0"/>
        <shadow val="0"/>
        <u val="none"/>
        <vertAlign val="baseline"/>
        <sz val="10"/>
        <color rgb="FFFFFFFF"/>
        <name val="Segoe UI"/>
        <family val="2"/>
        <scheme val="none"/>
      </font>
      <fill>
        <patternFill patternType="solid">
          <fgColor indexed="64"/>
          <bgColor rgb="FFF8FCFC"/>
        </patternFill>
      </fill>
      <alignment horizontal="center" vertical="center" textRotation="0" wrapText="0" indent="0" justifyLastLine="0" shrinkToFit="0" readingOrder="0"/>
    </dxf>
  </dxfs>
  <tableStyles count="1" defaultTableStyle="TableStyleMedium2" defaultPivotStyle="PivotStyleLight16">
    <tableStyle name="Invisible" pivot="0" table="0" count="0" xr9:uid="{9ACFF638-9AE3-4A1B-BE9D-2B76CF274508}"/>
  </tableStyles>
  <colors>
    <mruColors>
      <color rgb="FF059669"/>
      <color rgb="FFD04A02"/>
      <color rgb="FF1E293B"/>
      <color rgb="FF3B82F6"/>
      <color rgb="FF2D374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AC65" s="25"/>
        <tr r="AD65" s="25"/>
        <tr r="AE65" s="25"/>
        <tr r="AA65" s="26"/>
        <tr r="AB65" s="26"/>
        <tr r="AC65" s="26"/>
        <tr r="AA65" s="25"/>
        <tr r="AD65" s="26"/>
        <tr r="AB65" s="25"/>
        <tr r="AE65" s="26"/>
        <tr r="AD65" s="24"/>
        <tr r="AC65" s="24"/>
        <tr r="AA65" s="24"/>
        <tr r="AB65" s="24"/>
        <tr r="AE65" s="24"/>
      </tp>
    </main>
  </volType>
</volTypes>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26" Type="http://schemas.microsoft.com/office/2007/relationships/slicerCache" Target="slicerCaches/slicerCache8.xml"/><Relationship Id="rId39" Type="http://schemas.openxmlformats.org/officeDocument/2006/relationships/powerPivotData" Target="model/item.data"/><Relationship Id="rId21" Type="http://schemas.microsoft.com/office/2007/relationships/slicerCache" Target="slicerCaches/slicerCache3.xml"/><Relationship Id="rId34" Type="http://schemas.openxmlformats.org/officeDocument/2006/relationships/theme" Target="theme/theme1.xml"/><Relationship Id="rId42" Type="http://schemas.openxmlformats.org/officeDocument/2006/relationships/customXml" Target="../customXml/item2.xml"/><Relationship Id="rId47" Type="http://schemas.openxmlformats.org/officeDocument/2006/relationships/customXml" Target="../customXml/item7.xml"/><Relationship Id="rId50" Type="http://schemas.openxmlformats.org/officeDocument/2006/relationships/customXml" Target="../customXml/item10.xml"/><Relationship Id="rId55" Type="http://schemas.openxmlformats.org/officeDocument/2006/relationships/customXml" Target="../customXml/item15.xml"/><Relationship Id="rId63" Type="http://schemas.openxmlformats.org/officeDocument/2006/relationships/customXml" Target="../customXml/item23.xml"/><Relationship Id="rId68" Type="http://schemas.openxmlformats.org/officeDocument/2006/relationships/customXml" Target="../customXml/item28.xml"/><Relationship Id="rId7" Type="http://schemas.openxmlformats.org/officeDocument/2006/relationships/worksheet" Target="worksheets/sheet7.xml"/><Relationship Id="rId71" Type="http://schemas.openxmlformats.org/officeDocument/2006/relationships/customXml" Target="../customXml/item31.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9" Type="http://schemas.openxmlformats.org/officeDocument/2006/relationships/pivotCacheDefinition" Target="pivotCache/pivotCacheDefinition13.xml"/><Relationship Id="rId11" Type="http://schemas.openxmlformats.org/officeDocument/2006/relationships/pivotCacheDefinition" Target="pivotCache/pivotCacheDefinition4.xml"/><Relationship Id="rId24" Type="http://schemas.microsoft.com/office/2007/relationships/slicerCache" Target="slicerCaches/slicerCache6.xml"/><Relationship Id="rId32" Type="http://schemas.openxmlformats.org/officeDocument/2006/relationships/pivotTable" Target="pivotTables/pivotTable2.xml"/><Relationship Id="rId37" Type="http://schemas.openxmlformats.org/officeDocument/2006/relationships/sharedStrings" Target="sharedStrings.xml"/><Relationship Id="rId40" Type="http://schemas.openxmlformats.org/officeDocument/2006/relationships/calcChain" Target="calcChain.xml"/><Relationship Id="rId45" Type="http://schemas.openxmlformats.org/officeDocument/2006/relationships/customXml" Target="../customXml/item5.xml"/><Relationship Id="rId53" Type="http://schemas.openxmlformats.org/officeDocument/2006/relationships/customXml" Target="../customXml/item13.xml"/><Relationship Id="rId58" Type="http://schemas.openxmlformats.org/officeDocument/2006/relationships/customXml" Target="../customXml/item18.xml"/><Relationship Id="rId66" Type="http://schemas.openxmlformats.org/officeDocument/2006/relationships/customXml" Target="../customXml/item26.xml"/><Relationship Id="rId7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8.xml"/><Relationship Id="rId23" Type="http://schemas.microsoft.com/office/2007/relationships/slicerCache" Target="slicerCaches/slicerCache5.xml"/><Relationship Id="rId28" Type="http://schemas.openxmlformats.org/officeDocument/2006/relationships/pivotCacheDefinition" Target="pivotCache/pivotCacheDefinition12.xml"/><Relationship Id="rId36" Type="http://schemas.openxmlformats.org/officeDocument/2006/relationships/styles" Target="styles.xml"/><Relationship Id="rId49" Type="http://schemas.openxmlformats.org/officeDocument/2006/relationships/customXml" Target="../customXml/item9.xml"/><Relationship Id="rId57" Type="http://schemas.openxmlformats.org/officeDocument/2006/relationships/customXml" Target="../customXml/item17.xml"/><Relationship Id="rId61" Type="http://schemas.openxmlformats.org/officeDocument/2006/relationships/customXml" Target="../customXml/item21.xml"/><Relationship Id="rId10" Type="http://schemas.openxmlformats.org/officeDocument/2006/relationships/pivotCacheDefinition" Target="pivotCache/pivotCacheDefinition3.xml"/><Relationship Id="rId19" Type="http://schemas.microsoft.com/office/2007/relationships/slicerCache" Target="slicerCaches/slicerCache1.xml"/><Relationship Id="rId31" Type="http://schemas.openxmlformats.org/officeDocument/2006/relationships/pivotTable" Target="pivotTables/pivotTable1.xml"/><Relationship Id="rId44" Type="http://schemas.openxmlformats.org/officeDocument/2006/relationships/customXml" Target="../customXml/item4.xml"/><Relationship Id="rId52" Type="http://schemas.openxmlformats.org/officeDocument/2006/relationships/customXml" Target="../customXml/item12.xml"/><Relationship Id="rId60" Type="http://schemas.openxmlformats.org/officeDocument/2006/relationships/customXml" Target="../customXml/item20.xml"/><Relationship Id="rId65" Type="http://schemas.openxmlformats.org/officeDocument/2006/relationships/customXml" Target="../customXml/item25.xml"/><Relationship Id="rId73" Type="http://schemas.openxmlformats.org/officeDocument/2006/relationships/volatileDependencies" Target="volatileDependencies.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microsoft.com/office/2007/relationships/slicerCache" Target="slicerCaches/slicerCache4.xml"/><Relationship Id="rId27" Type="http://schemas.microsoft.com/office/2007/relationships/slicerCache" Target="slicerCaches/slicerCache9.xml"/><Relationship Id="rId30" Type="http://schemas.openxmlformats.org/officeDocument/2006/relationships/pivotCacheDefinition" Target="pivotCache/pivotCacheDefinition14.xml"/><Relationship Id="rId35" Type="http://schemas.openxmlformats.org/officeDocument/2006/relationships/connections" Target="connections.xml"/><Relationship Id="rId43" Type="http://schemas.openxmlformats.org/officeDocument/2006/relationships/customXml" Target="../customXml/item3.xml"/><Relationship Id="rId48" Type="http://schemas.openxmlformats.org/officeDocument/2006/relationships/customXml" Target="../customXml/item8.xml"/><Relationship Id="rId56" Type="http://schemas.openxmlformats.org/officeDocument/2006/relationships/customXml" Target="../customXml/item16.xml"/><Relationship Id="rId64" Type="http://schemas.openxmlformats.org/officeDocument/2006/relationships/customXml" Target="../customXml/item24.xml"/><Relationship Id="rId69" Type="http://schemas.openxmlformats.org/officeDocument/2006/relationships/customXml" Target="../customXml/item29.xml"/><Relationship Id="rId8" Type="http://schemas.openxmlformats.org/officeDocument/2006/relationships/pivotCacheDefinition" Target="pivotCache/pivotCacheDefinition1.xml"/><Relationship Id="rId51" Type="http://schemas.openxmlformats.org/officeDocument/2006/relationships/customXml" Target="../customXml/item11.xml"/><Relationship Id="rId72" Type="http://schemas.openxmlformats.org/officeDocument/2006/relationships/customXml" Target="../customXml/item32.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microsoft.com/office/2007/relationships/slicerCache" Target="slicerCaches/slicerCache7.xml"/><Relationship Id="rId33" Type="http://schemas.openxmlformats.org/officeDocument/2006/relationships/pivotTable" Target="pivotTables/pivotTable3.xml"/><Relationship Id="rId38" Type="http://schemas.openxmlformats.org/officeDocument/2006/relationships/sheetMetadata" Target="metadata.xml"/><Relationship Id="rId46" Type="http://schemas.openxmlformats.org/officeDocument/2006/relationships/customXml" Target="../customXml/item6.xml"/><Relationship Id="rId59" Type="http://schemas.openxmlformats.org/officeDocument/2006/relationships/customXml" Target="../customXml/item19.xml"/><Relationship Id="rId67" Type="http://schemas.openxmlformats.org/officeDocument/2006/relationships/customXml" Target="../customXml/item27.xml"/><Relationship Id="rId20" Type="http://schemas.microsoft.com/office/2007/relationships/slicerCache" Target="slicerCaches/slicerCache2.xml"/><Relationship Id="rId41" Type="http://schemas.openxmlformats.org/officeDocument/2006/relationships/customXml" Target="../customXml/item1.xml"/><Relationship Id="rId54" Type="http://schemas.openxmlformats.org/officeDocument/2006/relationships/customXml" Target="../customXml/item14.xml"/><Relationship Id="rId62" Type="http://schemas.openxmlformats.org/officeDocument/2006/relationships/customXml" Target="../customXml/item22.xml"/><Relationship Id="rId70" Type="http://schemas.openxmlformats.org/officeDocument/2006/relationships/customXml" Target="../customXml/item30.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rgbClr val="2D3748"/>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59669"/>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D374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5966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EA580C"/>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F172A"/>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 Demand</c:v>
          </c:tx>
          <c:spPr>
            <a:solidFill>
              <a:srgbClr val="EA580C"/>
            </a:solidFill>
            <a:ln>
              <a:noFill/>
            </a:ln>
            <a:effectLst/>
            <a:extLst>
              <a:ext uri="{91240B29-F687-4F45-9708-019B960494DF}">
                <a14:hiddenLine xmlns:a14="http://schemas.microsoft.com/office/drawing/2010/main">
                  <a:noFill/>
                </a14:hiddenLine>
              </a:ext>
            </a:extLst>
          </c:spPr>
          <c:invertIfNegative val="0"/>
          <c:cat>
            <c:strLit>
              <c:ptCount val="10"/>
              <c:pt idx="0">
                <c:v>9</c:v>
              </c:pt>
              <c:pt idx="1">
                <c:v>10</c:v>
              </c:pt>
              <c:pt idx="2">
                <c:v>11</c:v>
              </c:pt>
              <c:pt idx="3">
                <c:v>12</c:v>
              </c:pt>
              <c:pt idx="4">
                <c:v>13</c:v>
              </c:pt>
              <c:pt idx="5">
                <c:v>14</c:v>
              </c:pt>
              <c:pt idx="6">
                <c:v>15</c:v>
              </c:pt>
              <c:pt idx="7">
                <c:v>16</c:v>
              </c:pt>
              <c:pt idx="8">
                <c:v>17</c:v>
              </c:pt>
              <c:pt idx="9">
                <c:v>18</c:v>
              </c:pt>
            </c:strLit>
          </c:cat>
          <c:val>
            <c:numLit>
              <c:formatCode>#,##0</c:formatCode>
              <c:ptCount val="10"/>
              <c:pt idx="0">
                <c:v>547</c:v>
              </c:pt>
              <c:pt idx="1">
                <c:v>529</c:v>
              </c:pt>
              <c:pt idx="2">
                <c:v>590</c:v>
              </c:pt>
              <c:pt idx="3">
                <c:v>547</c:v>
              </c:pt>
              <c:pt idx="4">
                <c:v>594</c:v>
              </c:pt>
              <c:pt idx="5">
                <c:v>499</c:v>
              </c:pt>
              <c:pt idx="6">
                <c:v>531</c:v>
              </c:pt>
              <c:pt idx="7">
                <c:v>566</c:v>
              </c:pt>
              <c:pt idx="8">
                <c:v>583</c:v>
              </c:pt>
              <c:pt idx="9">
                <c:v>14</c:v>
              </c:pt>
            </c:numLit>
          </c:val>
          <c:extLst>
            <c:ext xmlns:c16="http://schemas.microsoft.com/office/drawing/2014/chart" uri="{C3380CC4-5D6E-409C-BE32-E72D297353CC}">
              <c16:uniqueId val="{00000000-F401-4A62-A929-853D972FB883}"/>
            </c:ext>
          </c:extLst>
        </c:ser>
        <c:ser>
          <c:idx val="1"/>
          <c:order val="1"/>
          <c:tx>
            <c:v>Answered Calls</c:v>
          </c:tx>
          <c:spPr>
            <a:solidFill>
              <a:srgbClr val="0F172A"/>
            </a:solidFill>
            <a:ln>
              <a:noFill/>
            </a:ln>
            <a:effectLst/>
            <a:extLst>
              <a:ext uri="{91240B29-F687-4F45-9708-019B960494DF}">
                <a14:hiddenLine xmlns:a14="http://schemas.microsoft.com/office/drawing/2010/main">
                  <a:noFill/>
                </a14:hiddenLine>
              </a:ext>
            </a:extLst>
          </c:spPr>
          <c:invertIfNegative val="0"/>
          <c:cat>
            <c:strLit>
              <c:ptCount val="10"/>
              <c:pt idx="0">
                <c:v>9</c:v>
              </c:pt>
              <c:pt idx="1">
                <c:v>10</c:v>
              </c:pt>
              <c:pt idx="2">
                <c:v>11</c:v>
              </c:pt>
              <c:pt idx="3">
                <c:v>12</c:v>
              </c:pt>
              <c:pt idx="4">
                <c:v>13</c:v>
              </c:pt>
              <c:pt idx="5">
                <c:v>14</c:v>
              </c:pt>
              <c:pt idx="6">
                <c:v>15</c:v>
              </c:pt>
              <c:pt idx="7">
                <c:v>16</c:v>
              </c:pt>
              <c:pt idx="8">
                <c:v>17</c:v>
              </c:pt>
              <c:pt idx="9">
                <c:v>18</c:v>
              </c:pt>
            </c:strLit>
          </c:cat>
          <c:val>
            <c:numLit>
              <c:formatCode>#,##0</c:formatCode>
              <c:ptCount val="10"/>
              <c:pt idx="0">
                <c:v>436</c:v>
              </c:pt>
              <c:pt idx="1">
                <c:v>432</c:v>
              </c:pt>
              <c:pt idx="2">
                <c:v>481</c:v>
              </c:pt>
              <c:pt idx="3">
                <c:v>431</c:v>
              </c:pt>
              <c:pt idx="4">
                <c:v>484</c:v>
              </c:pt>
              <c:pt idx="5">
                <c:v>406</c:v>
              </c:pt>
              <c:pt idx="6">
                <c:v>435</c:v>
              </c:pt>
              <c:pt idx="7">
                <c:v>462</c:v>
              </c:pt>
              <c:pt idx="8">
                <c:v>475</c:v>
              </c:pt>
              <c:pt idx="9">
                <c:v>12</c:v>
              </c:pt>
            </c:numLit>
          </c:val>
          <c:extLst>
            <c:ext xmlns:c16="http://schemas.microsoft.com/office/drawing/2014/chart" uri="{C3380CC4-5D6E-409C-BE32-E72D297353CC}">
              <c16:uniqueId val="{00000001-F401-4A62-A929-853D972FB883}"/>
            </c:ext>
          </c:extLst>
        </c:ser>
        <c:dLbls>
          <c:showLegendKey val="0"/>
          <c:showVal val="0"/>
          <c:showCatName val="0"/>
          <c:showSerName val="0"/>
          <c:showPercent val="0"/>
          <c:showBubbleSize val="0"/>
        </c:dLbls>
        <c:gapWidth val="45"/>
        <c:axId val="1140385960"/>
        <c:axId val="1140382792"/>
      </c:barChart>
      <c:catAx>
        <c:axId val="1140385960"/>
        <c:scaling>
          <c:orientation val="minMax"/>
        </c:scaling>
        <c:delete val="0"/>
        <c:axPos val="b"/>
        <c:numFmt formatCode="General" sourceLinked="0"/>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800" b="0" i="0" u="none" strike="noStrike" kern="1200" baseline="0">
                <a:solidFill>
                  <a:srgbClr val="647B8B"/>
                </a:solidFill>
                <a:latin typeface="Segoe UI"/>
                <a:ea typeface="Segoe UI"/>
                <a:cs typeface="Segoe UI"/>
              </a:defRPr>
            </a:pPr>
            <a:endParaRPr lang="en-US"/>
          </a:p>
        </c:txPr>
        <c:crossAx val="1140382792"/>
        <c:crosses val="autoZero"/>
        <c:auto val="1"/>
        <c:lblAlgn val="ctr"/>
        <c:lblOffset val="100"/>
        <c:noMultiLvlLbl val="0"/>
        <c:extLst>
          <c:ext xmlns:c15="http://schemas.microsoft.com/office/drawing/2012/chart" uri="{F40574EE-89B7-4290-83BB-5DA773EAF853}">
            <c15:numFmt c:formatCode="General" c:sourceLinked="1"/>
          </c:ext>
        </c:extLst>
      </c:catAx>
      <c:valAx>
        <c:axId val="1140382792"/>
        <c:scaling>
          <c:orientation val="minMax"/>
        </c:scaling>
        <c:delete val="0"/>
        <c:axPos val="l"/>
        <c:majorGridlines>
          <c:spPr>
            <a:ln w="6350" cap="flat" cmpd="sng" algn="ctr">
              <a:solidFill>
                <a:srgbClr val="F9F9F9"/>
              </a:solidFill>
              <a:round/>
            </a:ln>
            <a:effectLst/>
          </c:spPr>
        </c:majorGridlines>
        <c:numFmt formatCode="#,##0"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rgbClr val="647B8B"/>
                </a:solidFill>
                <a:latin typeface="Segoe UI"/>
                <a:ea typeface="Segoe UI"/>
                <a:cs typeface="Segoe UI"/>
              </a:defRPr>
            </a:pPr>
            <a:endParaRPr lang="en-US"/>
          </a:p>
        </c:txPr>
        <c:crossAx val="1140385960"/>
        <c:crosses val="autoZero"/>
        <c:crossBetween val="between"/>
        <c:extLst>
          <c:ext xmlns:c15="http://schemas.microsoft.com/office/drawing/2012/chart" uri="{F40574EE-89B7-4290-83BB-5DA773EAF853}">
            <c15:numFmt c:formatCode="#,##0" c:sourceLinked="1"/>
          </c:ext>
        </c:extLst>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b"/>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lang="en-US" sz="800" b="0" i="0" u="none" strike="noStrike" kern="1200" baseline="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latin typeface="Segoe UI" panose="020B0502040204020203" pitchFamily="34" charset="0"/>
        </a:defRPr>
      </a:pPr>
      <a:endParaRPr lang="en-US"/>
    </a:p>
  </c:txPr>
  <c:printSettings>
    <c:headerFooter/>
    <c:pageMargins b="0.75" l="0.7" r="0.7" t="0.75" header="0.3" footer="0.3"/>
    <c:pageSetup/>
  </c:printSettings>
  <c:extLst>
    <c:ext xmlns:c15="http://schemas.microsoft.com/office/drawing/2012/chart" uri="{723BEF56-08C2-4564-9609-F4CBC75E7E54}">
      <c15:pivotSource>
        <c15:name>[PWC_Switzerland_Virtual_Case_FIXED.xlsm]PivotChartTable3</c15:name>
        <c15:fmtId val="4"/>
      </c15:pivotSource>
      <c15:pivotOptions>
        <c15:dropZoneFilter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rgbClr val="D04A0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1E293B"/>
                  </a:solidFill>
                  <a:latin typeface="Segoe UI" panose="020B0502040204020203"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D3748"/>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1E293B"/>
                  </a:solidFill>
                  <a:latin typeface="Segoe UI" panose="020B0502040204020203"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04A0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1E293B"/>
                  </a:solidFill>
                  <a:latin typeface="Segoe UI" panose="020B0502040204020203"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D3748"/>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1E293B"/>
                  </a:solidFill>
                  <a:latin typeface="Segoe UI" panose="020B0502040204020203"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EA580C"/>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800" b="1" i="0" u="none" strike="noStrike" kern="1200" baseline="0">
                  <a:solidFill>
                    <a:srgbClr val="0F172A"/>
                  </a:solidFill>
                  <a:latin typeface="Segoe UI"/>
                  <a:ea typeface="Segoe UI"/>
                  <a:cs typeface="Segoe UI"/>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F172A"/>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anchor="ctr" anchorCtr="0"/>
            <a:lstStyle/>
            <a:p>
              <a:pPr algn="ctr">
                <a:defRPr lang="en-US" sz="850" b="0" i="0" u="none" strike="noStrike" kern="1200" baseline="0">
                  <a:solidFill>
                    <a:srgbClr val="747B8B"/>
                  </a:solidFill>
                  <a:latin typeface="Segoe UI"/>
                  <a:ea typeface="Segoe UI"/>
                  <a:cs typeface="Segoe U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 Calls</c:v>
          </c:tx>
          <c:spPr>
            <a:solidFill>
              <a:srgbClr val="EA580C"/>
            </a:solidFill>
            <a:ln>
              <a:noFill/>
            </a:ln>
            <a:effectLst/>
            <a:extLst>
              <a:ext uri="{91240B29-F687-4F45-9708-019B960494DF}">
                <a14:hiddenLine xmlns:a14="http://schemas.microsoft.com/office/drawing/2010/main">
                  <a:noFill/>
                </a14:hiddenLine>
              </a:ext>
            </a:ex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800" b="1" i="0" u="none" strike="noStrike" kern="1200" baseline="0">
                    <a:solidFill>
                      <a:srgbClr val="0F172A"/>
                    </a:solidFill>
                    <a:latin typeface="Segoe UI"/>
                    <a:ea typeface="Segoe UI"/>
                    <a:cs typeface="Segoe UI"/>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Admin Support</c:v>
              </c:pt>
              <c:pt idx="1">
                <c:v>Contract related</c:v>
              </c:pt>
              <c:pt idx="2">
                <c:v>Payment related</c:v>
              </c:pt>
              <c:pt idx="3">
                <c:v>Streaming</c:v>
              </c:pt>
              <c:pt idx="4">
                <c:v>Technical Support</c:v>
              </c:pt>
            </c:strLit>
          </c:cat>
          <c:val>
            <c:numLit>
              <c:formatCode>0</c:formatCode>
              <c:ptCount val="5"/>
              <c:pt idx="0">
                <c:v>976</c:v>
              </c:pt>
              <c:pt idx="1">
                <c:v>976</c:v>
              </c:pt>
              <c:pt idx="2">
                <c:v>1007</c:v>
              </c:pt>
              <c:pt idx="3">
                <c:v>1022</c:v>
              </c:pt>
              <c:pt idx="4">
                <c:v>1019</c:v>
              </c:pt>
            </c:numLit>
          </c:val>
          <c:extLst>
            <c:ext xmlns:c16="http://schemas.microsoft.com/office/drawing/2014/chart" uri="{C3380CC4-5D6E-409C-BE32-E72D297353CC}">
              <c16:uniqueId val="{00000000-00A0-4813-9384-5CE3D83F8AFA}"/>
            </c:ext>
          </c:extLst>
        </c:ser>
        <c:ser>
          <c:idx val="1"/>
          <c:order val="1"/>
          <c:tx>
            <c:v>Average Speed of Answer (s)</c:v>
          </c:tx>
          <c:spPr>
            <a:solidFill>
              <a:srgbClr val="0F172A"/>
            </a:solidFill>
            <a:ln>
              <a:noFill/>
            </a:ln>
            <a:effectLst/>
            <a:extLst>
              <a:ext uri="{91240B29-F687-4F45-9708-019B960494DF}">
                <a14:hiddenLine xmlns:a14="http://schemas.microsoft.com/office/drawing/2010/main">
                  <a:noFill/>
                </a14:hiddenLine>
              </a:ext>
            </a:extLst>
          </c:spPr>
          <c:invertIfNegative val="0"/>
          <c:dLbls>
            <c:spPr>
              <a:noFill/>
              <a:ln>
                <a:noFill/>
              </a:ln>
              <a:effectLst/>
            </c:spPr>
            <c:txPr>
              <a:bodyPr rot="0" spcFirstLastPara="1" vertOverflow="ellipsis" vert="horz" wrap="square" anchor="ctr" anchorCtr="0"/>
              <a:lstStyle/>
              <a:p>
                <a:pPr algn="ctr">
                  <a:defRPr lang="en-US" sz="850" b="0" i="0" u="none" strike="noStrike" kern="1200" baseline="0">
                    <a:solidFill>
                      <a:srgbClr val="747B8B"/>
                    </a:solidFill>
                    <a:latin typeface="Segoe UI"/>
                    <a:ea typeface="Segoe UI"/>
                    <a:cs typeface="Segoe UI"/>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Admin Support</c:v>
              </c:pt>
              <c:pt idx="1">
                <c:v>Contract related</c:v>
              </c:pt>
              <c:pt idx="2">
                <c:v>Payment related</c:v>
              </c:pt>
              <c:pt idx="3">
                <c:v>Streaming</c:v>
              </c:pt>
              <c:pt idx="4">
                <c:v>Technical Support</c:v>
              </c:pt>
            </c:strLit>
          </c:cat>
          <c:val>
            <c:numLit>
              <c:formatCode>0.00</c:formatCode>
              <c:ptCount val="5"/>
              <c:pt idx="0">
                <c:v>67.25157232704403</c:v>
              </c:pt>
              <c:pt idx="1">
                <c:v>67.155893536121667</c:v>
              </c:pt>
              <c:pt idx="2">
                <c:v>68.204156479217602</c:v>
              </c:pt>
              <c:pt idx="3">
                <c:v>66.892561983471069</c:v>
              </c:pt>
              <c:pt idx="4">
                <c:v>68.110559006211176</c:v>
              </c:pt>
            </c:numLit>
          </c:val>
          <c:extLst>
            <c:ext xmlns:c16="http://schemas.microsoft.com/office/drawing/2014/chart" uri="{C3380CC4-5D6E-409C-BE32-E72D297353CC}">
              <c16:uniqueId val="{00000001-00A0-4813-9384-5CE3D83F8AFA}"/>
            </c:ext>
          </c:extLst>
        </c:ser>
        <c:dLbls>
          <c:dLblPos val="outEnd"/>
          <c:showLegendKey val="0"/>
          <c:showVal val="1"/>
          <c:showCatName val="0"/>
          <c:showSerName val="0"/>
          <c:showPercent val="0"/>
          <c:showBubbleSize val="0"/>
        </c:dLbls>
        <c:gapWidth val="50"/>
        <c:axId val="1286572520"/>
        <c:axId val="1286572872"/>
      </c:barChart>
      <c:catAx>
        <c:axId val="1286572520"/>
        <c:scaling>
          <c:orientation val="maxMin"/>
        </c:scaling>
        <c:delete val="0"/>
        <c:axPos val="l"/>
        <c:numFmt formatCode="General" sourceLinked="0"/>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800" b="0" i="0" u="none" strike="noStrike" kern="1200" baseline="0">
                <a:solidFill>
                  <a:srgbClr val="647B8B"/>
                </a:solidFill>
                <a:latin typeface="Segoe UI"/>
                <a:ea typeface="Segoe UI"/>
                <a:cs typeface="Segoe UI"/>
              </a:defRPr>
            </a:pPr>
            <a:endParaRPr lang="en-US"/>
          </a:p>
        </c:txPr>
        <c:crossAx val="1286572872"/>
        <c:crosses val="autoZero"/>
        <c:auto val="1"/>
        <c:lblAlgn val="ctr"/>
        <c:lblOffset val="100"/>
        <c:noMultiLvlLbl val="0"/>
        <c:extLst>
          <c:ext xmlns:c15="http://schemas.microsoft.com/office/drawing/2012/chart" uri="{F40574EE-89B7-4290-83BB-5DA773EAF853}">
            <c15:numFmt c:formatCode="General" c:sourceLinked="1"/>
          </c:ext>
        </c:extLst>
      </c:catAx>
      <c:valAx>
        <c:axId val="1286572872"/>
        <c:scaling>
          <c:orientation val="minMax"/>
        </c:scaling>
        <c:delete val="0"/>
        <c:axPos val="t"/>
        <c:majorGridlines>
          <c:spPr>
            <a:ln w="6350" cap="flat" cmpd="sng" algn="ctr">
              <a:solidFill>
                <a:srgbClr val="F9F9F9"/>
              </a:solidFill>
              <a:round/>
            </a:ln>
            <a:effectLst/>
          </c:spPr>
        </c:majorGridlines>
        <c:numFmt formatCode="0"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rgbClr val="647B8B"/>
                </a:solidFill>
                <a:latin typeface="Segoe UI"/>
                <a:ea typeface="Segoe UI"/>
                <a:cs typeface="Segoe UI"/>
              </a:defRPr>
            </a:pPr>
            <a:endParaRPr lang="en-US"/>
          </a:p>
        </c:txPr>
        <c:crossAx val="1286572520"/>
        <c:crosses val="autoZero"/>
        <c:crossBetween val="between"/>
        <c:extLst>
          <c:ext xmlns:c15="http://schemas.microsoft.com/office/drawing/2012/chart" uri="{F40574EE-89B7-4290-83BB-5DA773EAF853}">
            <c15:numFmt c:formatCode="0" c:sourceLinked="1"/>
          </c:ext>
        </c:extLst>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b"/>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lang="en-US" sz="800" b="0" i="0" u="none" strike="noStrike" kern="1200" baseline="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solidFill>
            <a:srgbClr val="1E293B"/>
          </a:solidFill>
          <a:latin typeface="Segoe UI" panose="020B0502040204020203" pitchFamily="34" charset="0"/>
        </a:defRPr>
      </a:pPr>
      <a:endParaRPr lang="en-US"/>
    </a:p>
  </c:txPr>
  <c:printSettings>
    <c:headerFooter/>
    <c:pageMargins b="0.75" l="0.7" r="0.7" t="0.75" header="0.3" footer="0.3"/>
    <c:pageSetup/>
  </c:printSettings>
  <c:extLst>
    <c:ext xmlns:c15="http://schemas.microsoft.com/office/drawing/2012/chart" uri="{723BEF56-08C2-4564-9609-F4CBC75E7E54}">
      <c15:pivotSource>
        <c15:name>[PWC_Switzerland_Virtual_Case_FIXED.xlsm]PivotChartTable6</c15:name>
        <c15:fmtId val="7"/>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rgbClr val="3B82F6"/>
          </a:solidFill>
          <a:ln>
            <a:noFill/>
          </a:ln>
          <a:effectLst/>
        </c:spPr>
        <c:marker>
          <c:symbol val="none"/>
        </c:marker>
      </c:pivotFmt>
      <c:pivotFmt>
        <c:idx val="1"/>
        <c:spPr>
          <a:solidFill>
            <a:schemeClr val="accent1"/>
          </a:solidFill>
          <a:ln w="22225" cap="rnd">
            <a:solidFill>
              <a:srgbClr val="D04A02"/>
            </a:solidFill>
            <a:round/>
          </a:ln>
          <a:effectLst/>
        </c:spPr>
        <c:marker>
          <c:symbol val="circle"/>
          <c:size val="5"/>
          <c:spPr>
            <a:solidFill>
              <a:srgbClr val="D04A02"/>
            </a:solidFill>
            <a:ln w="9525">
              <a:no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B82F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2225" cap="rnd">
            <a:solidFill>
              <a:srgbClr val="D04A02"/>
            </a:solidFill>
            <a:round/>
          </a:ln>
          <a:effectLst/>
        </c:spPr>
        <c:marker>
          <c:symbol val="circle"/>
          <c:size val="5"/>
          <c:spPr>
            <a:solidFill>
              <a:srgbClr val="D04A02"/>
            </a:solidFill>
            <a:ln w="9525">
              <a:no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EA580C"/>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5400" cap="rnd">
            <a:solidFill>
              <a:srgbClr val="0F172A"/>
            </a:solidFill>
            <a:round/>
          </a:ln>
          <a:effectLst/>
        </c:spPr>
        <c:marker>
          <c:symbol val="circle"/>
          <c:size val="5"/>
          <c:spPr>
            <a:solidFill>
              <a:srgbClr val="FFFFFF"/>
            </a:solidFill>
            <a:ln w="25400">
              <a:solidFill>
                <a:srgbClr val="0F172A"/>
              </a:solidFill>
              <a:prstDash val="soli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First Contact Resolution %</c:v>
          </c:tx>
          <c:spPr>
            <a:solidFill>
              <a:srgbClr val="EA580C"/>
            </a:solidFill>
            <a:ln>
              <a:noFill/>
            </a:ln>
            <a:effectLst/>
            <a:extLst>
              <a:ext uri="{91240B29-F687-4F45-9708-019B960494DF}">
                <a14:hiddenLine xmlns:a14="http://schemas.microsoft.com/office/drawing/2010/main">
                  <a:noFill/>
                </a14:hiddenLine>
              </a:ext>
            </a:extLst>
          </c:spPr>
          <c:invertIfNegative val="0"/>
          <c:cat>
            <c:strLit>
              <c:ptCount val="8"/>
              <c:pt idx="0">
                <c:v>Becky</c:v>
              </c:pt>
              <c:pt idx="1">
                <c:v>Dan</c:v>
              </c:pt>
              <c:pt idx="2">
                <c:v>Diane</c:v>
              </c:pt>
              <c:pt idx="3">
                <c:v>Greg</c:v>
              </c:pt>
              <c:pt idx="4">
                <c:v>Jim</c:v>
              </c:pt>
              <c:pt idx="5">
                <c:v>Joe</c:v>
              </c:pt>
              <c:pt idx="6">
                <c:v>Martha</c:v>
              </c:pt>
              <c:pt idx="7">
                <c:v>Stewart</c:v>
              </c:pt>
            </c:strLit>
          </c:cat>
          <c:val>
            <c:numLit>
              <c:formatCode>0.00%;\-0.00%;0.00%</c:formatCode>
              <c:ptCount val="8"/>
              <c:pt idx="0">
                <c:v>0.8936170212765957</c:v>
              </c:pt>
              <c:pt idx="1">
                <c:v>0.9005736137667304</c:v>
              </c:pt>
              <c:pt idx="2">
                <c:v>0.9021956087824351</c:v>
              </c:pt>
              <c:pt idx="3">
                <c:v>0.90637450199203184</c:v>
              </c:pt>
              <c:pt idx="4">
                <c:v>0.90485074626865669</c:v>
              </c:pt>
              <c:pt idx="5">
                <c:v>0.90082644628099173</c:v>
              </c:pt>
              <c:pt idx="6">
                <c:v>0.89688715953307396</c:v>
              </c:pt>
              <c:pt idx="7">
                <c:v>0.88888888888888884</c:v>
              </c:pt>
            </c:numLit>
          </c:val>
          <c:extLst>
            <c:ext xmlns:c16="http://schemas.microsoft.com/office/drawing/2014/chart" uri="{C3380CC4-5D6E-409C-BE32-E72D297353CC}">
              <c16:uniqueId val="{00000000-EBF9-4BEC-ABEF-DEB15DABD31B}"/>
            </c:ext>
          </c:extLst>
        </c:ser>
        <c:dLbls>
          <c:showLegendKey val="0"/>
          <c:showVal val="0"/>
          <c:showCatName val="0"/>
          <c:showSerName val="0"/>
          <c:showPercent val="0"/>
          <c:showBubbleSize val="0"/>
        </c:dLbls>
        <c:gapWidth val="219"/>
        <c:axId val="742311528"/>
        <c:axId val="742312584"/>
      </c:barChart>
      <c:lineChart>
        <c:grouping val="standard"/>
        <c:varyColors val="0"/>
        <c:ser>
          <c:idx val="1"/>
          <c:order val="1"/>
          <c:tx>
            <c:v>Average CSAT</c:v>
          </c:tx>
          <c:spPr>
            <a:ln w="25400" cap="rnd">
              <a:solidFill>
                <a:srgbClr val="0F172A"/>
              </a:solidFill>
              <a:round/>
            </a:ln>
            <a:effectLst/>
          </c:spPr>
          <c:marker>
            <c:symbol val="circle"/>
            <c:size val="5"/>
            <c:spPr>
              <a:solidFill>
                <a:srgbClr val="FFFFFF"/>
              </a:solidFill>
              <a:ln w="25400">
                <a:solidFill>
                  <a:srgbClr val="0F172A"/>
                </a:solidFill>
                <a:prstDash val="solid"/>
              </a:ln>
              <a:effectLst/>
            </c:spPr>
          </c:marker>
          <c:cat>
            <c:strLit>
              <c:ptCount val="8"/>
              <c:pt idx="0">
                <c:v>Becky</c:v>
              </c:pt>
              <c:pt idx="1">
                <c:v>Dan</c:v>
              </c:pt>
              <c:pt idx="2">
                <c:v>Diane</c:v>
              </c:pt>
              <c:pt idx="3">
                <c:v>Greg</c:v>
              </c:pt>
              <c:pt idx="4">
                <c:v>Jim</c:v>
              </c:pt>
              <c:pt idx="5">
                <c:v>Joe</c:v>
              </c:pt>
              <c:pt idx="6">
                <c:v>Martha</c:v>
              </c:pt>
              <c:pt idx="7">
                <c:v>Stewart</c:v>
              </c:pt>
            </c:strLit>
          </c:cat>
          <c:val>
            <c:numLit>
              <c:formatCode>0.00</c:formatCode>
              <c:ptCount val="8"/>
              <c:pt idx="0">
                <c:v>3.3713733075435202</c:v>
              </c:pt>
              <c:pt idx="1">
                <c:v>3.4474187380497132</c:v>
              </c:pt>
              <c:pt idx="2">
                <c:v>3.4051896207584829</c:v>
              </c:pt>
              <c:pt idx="3">
                <c:v>3.404382470119522</c:v>
              </c:pt>
              <c:pt idx="4">
                <c:v>3.3936567164179103</c:v>
              </c:pt>
              <c:pt idx="5">
                <c:v>3.330578512396694</c:v>
              </c:pt>
              <c:pt idx="6">
                <c:v>3.4708171206225682</c:v>
              </c:pt>
              <c:pt idx="7">
                <c:v>3.40041928721174</c:v>
              </c:pt>
            </c:numLit>
          </c:val>
          <c:smooth val="1"/>
          <c:extLst>
            <c:ext xmlns:c16="http://schemas.microsoft.com/office/drawing/2014/chart" uri="{C3380CC4-5D6E-409C-BE32-E72D297353CC}">
              <c16:uniqueId val="{00000001-EBF9-4BEC-ABEF-DEB15DABD31B}"/>
            </c:ext>
          </c:extLst>
        </c:ser>
        <c:dLbls>
          <c:showLegendKey val="0"/>
          <c:showVal val="0"/>
          <c:showCatName val="0"/>
          <c:showSerName val="0"/>
          <c:showPercent val="0"/>
          <c:showBubbleSize val="0"/>
        </c:dLbls>
        <c:marker val="1"/>
        <c:smooth val="0"/>
        <c:axId val="1139998280"/>
        <c:axId val="1139994408"/>
      </c:lineChart>
      <c:catAx>
        <c:axId val="742311528"/>
        <c:scaling>
          <c:orientation val="minMax"/>
        </c:scaling>
        <c:delete val="0"/>
        <c:axPos val="b"/>
        <c:numFmt formatCode="General" sourceLinked="0"/>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800" b="0" i="0" u="none" strike="noStrike" kern="1200" baseline="0">
                <a:solidFill>
                  <a:srgbClr val="647B8B"/>
                </a:solidFill>
                <a:latin typeface="Segoe UI"/>
                <a:ea typeface="Segoe UI"/>
                <a:cs typeface="Segoe UI"/>
              </a:defRPr>
            </a:pPr>
            <a:endParaRPr lang="en-US"/>
          </a:p>
        </c:txPr>
        <c:crossAx val="742312584"/>
        <c:crosses val="autoZero"/>
        <c:auto val="1"/>
        <c:lblAlgn val="ctr"/>
        <c:lblOffset val="100"/>
        <c:noMultiLvlLbl val="0"/>
        <c:extLst>
          <c:ext xmlns:c15="http://schemas.microsoft.com/office/drawing/2012/chart" uri="{F40574EE-89B7-4290-83BB-5DA773EAF853}">
            <c15:numFmt c:formatCode="General" c:sourceLinked="1"/>
          </c:ext>
        </c:extLst>
      </c:catAx>
      <c:valAx>
        <c:axId val="742312584"/>
        <c:scaling>
          <c:orientation val="minMax"/>
          <c:max val="1"/>
          <c:min val="0.70000000000000007"/>
        </c:scaling>
        <c:delete val="0"/>
        <c:axPos val="l"/>
        <c:majorGridlines>
          <c:spPr>
            <a:ln w="6350" cap="flat" cmpd="sng" algn="ctr">
              <a:solidFill>
                <a:srgbClr val="F9F9F9"/>
              </a:solidFill>
              <a:round/>
            </a:ln>
            <a:effectLst/>
          </c:spPr>
        </c:majorGridlines>
        <c:numFmt formatCode="0.00%;\-0.00%;0.00%"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rgbClr val="647B8B"/>
                </a:solidFill>
                <a:latin typeface="Segoe UI"/>
                <a:ea typeface="Segoe UI"/>
                <a:cs typeface="Segoe UI"/>
              </a:defRPr>
            </a:pPr>
            <a:endParaRPr lang="en-US"/>
          </a:p>
        </c:txPr>
        <c:crossAx val="742311528"/>
        <c:crosses val="autoZero"/>
        <c:crossBetween val="between"/>
        <c:extLst>
          <c:ext xmlns:c15="http://schemas.microsoft.com/office/drawing/2012/chart" uri="{F40574EE-89B7-4290-83BB-5DA773EAF853}">
            <c15:numFmt c:formatCode="0.00%;\-0.00%;0.00%" c:sourceLinked="1"/>
          </c:ext>
        </c:extLst>
      </c:valAx>
      <c:valAx>
        <c:axId val="1139994408"/>
        <c:scaling>
          <c:orientation val="minMax"/>
          <c:max val="4"/>
          <c:min val="2.5"/>
        </c:scaling>
        <c:delete val="0"/>
        <c:axPos val="r"/>
        <c:numFmt formatCode="0.00" sourceLinked="0"/>
        <c:majorTickMark val="out"/>
        <c:minorTickMark val="none"/>
        <c:tickLblPos val="nextTo"/>
        <c:spPr>
          <a:noFill/>
          <a:ln>
            <a:solidFill>
              <a:srgbClr val="F9F9F9"/>
            </a:solidFill>
          </a:ln>
          <a:effectLst/>
        </c:spPr>
        <c:txPr>
          <a:bodyPr rot="-60000000" spcFirstLastPara="1" vertOverflow="ellipsis" vert="horz" wrap="square" anchor="ctr" anchorCtr="1"/>
          <a:lstStyle/>
          <a:p>
            <a:pPr>
              <a:defRPr sz="900" b="0" i="0" u="none" strike="noStrike" kern="1200" baseline="0">
                <a:solidFill>
                  <a:srgbClr val="647B8B"/>
                </a:solidFill>
                <a:latin typeface="Segoe UI" panose="020B0502040204020203" pitchFamily="34" charset="0"/>
                <a:ea typeface="+mn-ea"/>
                <a:cs typeface="+mn-cs"/>
              </a:defRPr>
            </a:pPr>
            <a:endParaRPr lang="en-US"/>
          </a:p>
        </c:txPr>
        <c:crossAx val="1139998280"/>
        <c:crosses val="max"/>
        <c:crossBetween val="between"/>
        <c:extLst>
          <c:ext xmlns:c15="http://schemas.microsoft.com/office/drawing/2012/chart" uri="{F40574EE-89B7-4290-83BB-5DA773EAF853}">
            <c15:numFmt c:formatCode="0.00" c:sourceLinked="1"/>
          </c:ext>
        </c:extLst>
      </c:valAx>
      <c:catAx>
        <c:axId val="1139998280"/>
        <c:scaling>
          <c:orientation val="minMax"/>
        </c:scaling>
        <c:delete val="1"/>
        <c:axPos val="b"/>
        <c:numFmt formatCode="General" sourceLinked="0"/>
        <c:majorTickMark val="out"/>
        <c:minorTickMark val="none"/>
        <c:tickLblPos val="nextTo"/>
        <c:crossAx val="1139994408"/>
        <c:crosses val="autoZero"/>
        <c:auto val="1"/>
        <c:lblAlgn val="ctr"/>
        <c:lblOffset val="100"/>
        <c:noMultiLvlLbl val="0"/>
        <c:extLst>
          <c:ext xmlns:c15="http://schemas.microsoft.com/office/drawing/2012/chart" uri="{F40574EE-89B7-4290-83BB-5DA773EAF853}">
            <c15:numFmt c:formatCode="General" c:sourceLinked="1"/>
          </c:ext>
        </c:extLst>
      </c:cat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b"/>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sz="800" b="0" i="0" u="none" strike="noStrike" kern="1200" baseline="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latin typeface="Segoe UI" panose="020B0502040204020203" pitchFamily="34" charset="0"/>
        </a:defRPr>
      </a:pPr>
      <a:endParaRPr lang="en-US"/>
    </a:p>
  </c:txPr>
  <c:printSettings>
    <c:headerFooter/>
    <c:pageMargins b="0.75" l="0.7" r="0.7" t="0.75" header="0.3" footer="0.3"/>
    <c:pageSetup/>
  </c:printSettings>
  <c:extLst>
    <c:ext xmlns:c15="http://schemas.microsoft.com/office/drawing/2012/chart" uri="{723BEF56-08C2-4564-9609-F4CBC75E7E54}">
      <c15:pivotSource>
        <c15:name>[PWC_Switzerland_Virtual_Case_FIXED.xlsm]PivotChartTable8</c15:name>
        <c15:fmtId val="6"/>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Calls Answered</c:v>
          </c:tx>
          <c:spPr>
            <a:solidFill>
              <a:srgbClr val="EA580C"/>
            </a:solidFill>
            <a:ln>
              <a:noFill/>
            </a:ln>
            <a:effectLst/>
            <a:extLst>
              <a:ext uri="{91240B29-F687-4F45-9708-019B960494DF}">
                <a14:hiddenLine xmlns:a14="http://schemas.microsoft.com/office/drawing/2010/main">
                  <a:noFill/>
                </a14:hiddenLine>
              </a:ext>
            </a:extLst>
          </c:spPr>
          <c:invertIfNegative val="0"/>
          <c:cat>
            <c:strLit>
              <c:ptCount val="8"/>
              <c:pt idx="0">
                <c:v>Becky</c:v>
              </c:pt>
              <c:pt idx="1">
                <c:v>Dan</c:v>
              </c:pt>
              <c:pt idx="2">
                <c:v>Diane</c:v>
              </c:pt>
              <c:pt idx="3">
                <c:v>Greg</c:v>
              </c:pt>
              <c:pt idx="4">
                <c:v>Jim</c:v>
              </c:pt>
              <c:pt idx="5">
                <c:v>Joe</c:v>
              </c:pt>
              <c:pt idx="6">
                <c:v>Martha</c:v>
              </c:pt>
              <c:pt idx="7">
                <c:v>Stewart</c:v>
              </c:pt>
            </c:strLit>
          </c:cat>
          <c:val>
            <c:numLit>
              <c:formatCode>General</c:formatCode>
              <c:ptCount val="8"/>
              <c:pt idx="0">
                <c:v>517</c:v>
              </c:pt>
              <c:pt idx="1">
                <c:v>523</c:v>
              </c:pt>
              <c:pt idx="2">
                <c:v>501</c:v>
              </c:pt>
              <c:pt idx="3">
                <c:v>502</c:v>
              </c:pt>
              <c:pt idx="4">
                <c:v>536</c:v>
              </c:pt>
              <c:pt idx="5">
                <c:v>484</c:v>
              </c:pt>
              <c:pt idx="6">
                <c:v>514</c:v>
              </c:pt>
              <c:pt idx="7">
                <c:v>477</c:v>
              </c:pt>
            </c:numLit>
          </c:val>
          <c:extLst>
            <c:ext xmlns:c16="http://schemas.microsoft.com/office/drawing/2014/chart" uri="{C3380CC4-5D6E-409C-BE32-E72D297353CC}">
              <c16:uniqueId val="{00000000-0C16-4161-ADEA-3D36CA405A9A}"/>
            </c:ext>
          </c:extLst>
        </c:ser>
        <c:dLbls>
          <c:showLegendKey val="0"/>
          <c:showVal val="0"/>
          <c:showCatName val="0"/>
          <c:showSerName val="0"/>
          <c:showPercent val="0"/>
          <c:showBubbleSize val="0"/>
        </c:dLbls>
        <c:gapWidth val="150"/>
        <c:axId val="645613416"/>
        <c:axId val="645609896"/>
      </c:barChart>
      <c:lineChart>
        <c:grouping val="standard"/>
        <c:varyColors val="0"/>
        <c:ser>
          <c:idx val="1"/>
          <c:order val="1"/>
          <c:tx>
            <c:v>Avg CSAT</c:v>
          </c:tx>
          <c:spPr>
            <a:ln w="25400">
              <a:solidFill>
                <a:srgbClr val="0F172A"/>
              </a:solidFill>
            </a:ln>
          </c:spPr>
          <c:marker>
            <c:symbol val="circle"/>
            <c:size val="5"/>
            <c:spPr>
              <a:solidFill>
                <a:srgbClr val="FFFFFF"/>
              </a:solidFill>
              <a:ln w="25400">
                <a:solidFill>
                  <a:srgbClr val="0F172A"/>
                </a:solidFill>
                <a:prstDash val="solid"/>
              </a:ln>
            </c:spPr>
          </c:marker>
          <c:val>
            <c:numLit>
              <c:formatCode>General</c:formatCode>
              <c:ptCount val="8"/>
              <c:pt idx="0">
                <c:v>3.44</c:v>
              </c:pt>
              <c:pt idx="1">
                <c:v>3.46</c:v>
              </c:pt>
              <c:pt idx="2">
                <c:v>3.41</c:v>
              </c:pt>
              <c:pt idx="3">
                <c:v>3.4</c:v>
              </c:pt>
              <c:pt idx="4">
                <c:v>3.39</c:v>
              </c:pt>
              <c:pt idx="5">
                <c:v>3.33</c:v>
              </c:pt>
              <c:pt idx="6">
                <c:v>3.47</c:v>
              </c:pt>
              <c:pt idx="7">
                <c:v>3.4</c:v>
              </c:pt>
            </c:numLit>
          </c:val>
          <c:smooth val="1"/>
          <c:extLst>
            <c:ext xmlns:c16="http://schemas.microsoft.com/office/drawing/2014/chart" uri="{C3380CC4-5D6E-409C-BE32-E72D297353CC}">
              <c16:uniqueId val="{00000001-0C16-4161-ADEA-3D36CA405A9A}"/>
            </c:ext>
          </c:extLst>
        </c:ser>
        <c:dLbls>
          <c:showLegendKey val="0"/>
          <c:showVal val="0"/>
          <c:showCatName val="0"/>
          <c:showSerName val="0"/>
          <c:showPercent val="0"/>
          <c:showBubbleSize val="0"/>
        </c:dLbls>
        <c:marker val="1"/>
        <c:smooth val="0"/>
        <c:axId val="645615528"/>
        <c:axId val="645616584"/>
      </c:lineChart>
      <c:catAx>
        <c:axId val="645613416"/>
        <c:scaling>
          <c:orientation val="minMax"/>
        </c:scaling>
        <c:delete val="0"/>
        <c:axPos val="b"/>
        <c:numFmt formatCode="General" sourceLinked="1"/>
        <c:majorTickMark val="out"/>
        <c:minorTickMark val="none"/>
        <c:tickLblPos val="nextTo"/>
        <c:spPr>
          <a:ln w="9525">
            <a:solidFill>
              <a:srgbClr val="F9F9F9"/>
            </a:solidFill>
          </a:ln>
        </c:spPr>
        <c:txPr>
          <a:bodyPr/>
          <a:lstStyle/>
          <a:p>
            <a:pPr>
              <a:defRPr sz="800">
                <a:solidFill>
                  <a:srgbClr val="647B8B"/>
                </a:solidFill>
                <a:latin typeface="Segoe UI"/>
                <a:ea typeface="Segoe UI"/>
                <a:cs typeface="Segoe UI"/>
              </a:defRPr>
            </a:pPr>
            <a:endParaRPr lang="en-US"/>
          </a:p>
        </c:txPr>
        <c:crossAx val="645609896"/>
        <c:crosses val="autoZero"/>
        <c:auto val="1"/>
        <c:lblAlgn val="ctr"/>
        <c:lblOffset val="100"/>
        <c:noMultiLvlLbl val="0"/>
      </c:catAx>
      <c:valAx>
        <c:axId val="645609896"/>
        <c:scaling>
          <c:orientation val="minMax"/>
        </c:scaling>
        <c:delete val="0"/>
        <c:axPos val="l"/>
        <c:majorGridlines>
          <c:spPr>
            <a:ln w="6350">
              <a:solidFill>
                <a:srgbClr val="F9F9F9"/>
              </a:solidFill>
            </a:ln>
          </c:spPr>
        </c:majorGridlines>
        <c:numFmt formatCode="General" sourceLinked="1"/>
        <c:majorTickMark val="out"/>
        <c:minorTickMark val="none"/>
        <c:tickLblPos val="nextTo"/>
        <c:spPr>
          <a:noFill/>
          <a:ln w="12700" cap="flat" cmpd="sng" algn="ctr">
            <a:noFill/>
            <a:prstDash val="solid"/>
            <a:round/>
          </a:ln>
          <a:effectLst/>
          <a:extLst>
            <a:ext uri="{91240B29-F687-4F45-9708-019B960494DF}">
              <a14:hiddenLine xmlns:a14="http://schemas.microsoft.com/office/drawing/2010/main" w="12700" cap="flat" cmpd="sng" algn="ctr">
                <a:solidFill>
                  <a:srgbClr val="F9F9F9"/>
                </a:solidFill>
                <a:prstDash val="solid"/>
                <a:round/>
              </a14:hiddenLine>
            </a:ext>
          </a:extLst>
        </c:spPr>
        <c:txPr>
          <a:bodyPr/>
          <a:lstStyle/>
          <a:p>
            <a:pPr>
              <a:defRPr sz="800">
                <a:solidFill>
                  <a:srgbClr val="647B8B"/>
                </a:solidFill>
                <a:latin typeface="Segoe UI"/>
                <a:ea typeface="Segoe UI"/>
                <a:cs typeface="Segoe UI"/>
              </a:defRPr>
            </a:pPr>
            <a:endParaRPr lang="en-US"/>
          </a:p>
        </c:txPr>
        <c:crossAx val="645613416"/>
        <c:crosses val="autoZero"/>
        <c:crossBetween val="between"/>
      </c:valAx>
      <c:valAx>
        <c:axId val="645616584"/>
        <c:scaling>
          <c:orientation val="minMax"/>
        </c:scaling>
        <c:delete val="0"/>
        <c:axPos val="r"/>
        <c:numFmt formatCode="General" sourceLinked="1"/>
        <c:majorTickMark val="out"/>
        <c:minorTickMark val="none"/>
        <c:tickLblPos val="nextTo"/>
        <c:spPr>
          <a:ln>
            <a:solidFill>
              <a:srgbClr val="F9F9F9"/>
            </a:solidFill>
          </a:ln>
        </c:spPr>
        <c:txPr>
          <a:bodyPr/>
          <a:lstStyle/>
          <a:p>
            <a:pPr>
              <a:defRPr sz="750">
                <a:solidFill>
                  <a:srgbClr val="647B8B"/>
                </a:solidFill>
                <a:latin typeface="Segoe UI"/>
                <a:ea typeface="Segoe UI"/>
                <a:cs typeface="Segoe UI"/>
              </a:defRPr>
            </a:pPr>
            <a:endParaRPr lang="en-US"/>
          </a:p>
        </c:txPr>
        <c:crossAx val="645615528"/>
        <c:crosses val="max"/>
        <c:crossBetween val="between"/>
      </c:valAx>
      <c:catAx>
        <c:axId val="645615528"/>
        <c:scaling>
          <c:orientation val="minMax"/>
        </c:scaling>
        <c:delete val="1"/>
        <c:axPos val="b"/>
        <c:majorTickMark val="out"/>
        <c:minorTickMark val="none"/>
        <c:tickLblPos val="nextTo"/>
        <c:crossAx val="645616584"/>
        <c:crosses val="autoZero"/>
        <c:auto val="1"/>
        <c:lblAlgn val="ctr"/>
        <c:lblOffset val="100"/>
        <c:noMultiLvlLbl val="0"/>
      </c:cat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t"/>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a:lstStyle/>
        <a:p>
          <a:pPr>
            <a:defRPr sz="75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[PWC_Switzerland_Virtual_Case_FIXED.xlsm]Staging_Pivots!pt_CH_Contract</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Staging_Pivots!$K$3</c:f>
              <c:strCache>
                <c:ptCount val="1"/>
                <c:pt idx="0">
                  <c:v>Total Customers</c:v>
                </c:pt>
              </c:strCache>
            </c:strRef>
          </c:tx>
          <c:spPr>
            <a:solidFill>
              <a:schemeClr val="accent1"/>
            </a:solidFill>
            <a:ln>
              <a:noFill/>
            </a:ln>
            <a:effectLst/>
          </c:spPr>
          <c:invertIfNegative val="0"/>
          <c:cat>
            <c:strRef>
              <c:f>Staging_Pivots!$J$4:$J$7</c:f>
              <c:strCache>
                <c:ptCount val="3"/>
                <c:pt idx="0">
                  <c:v>Month-to-month</c:v>
                </c:pt>
                <c:pt idx="1">
                  <c:v>One year</c:v>
                </c:pt>
                <c:pt idx="2">
                  <c:v>Two year</c:v>
                </c:pt>
              </c:strCache>
            </c:strRef>
          </c:cat>
          <c:val>
            <c:numRef>
              <c:f>Staging_Pivots!$K$4:$K$7</c:f>
              <c:numCache>
                <c:formatCode>0</c:formatCode>
                <c:ptCount val="3"/>
                <c:pt idx="0">
                  <c:v>3875</c:v>
                </c:pt>
                <c:pt idx="1">
                  <c:v>1473</c:v>
                </c:pt>
                <c:pt idx="2">
                  <c:v>1695</c:v>
                </c:pt>
              </c:numCache>
            </c:numRef>
          </c:val>
          <c:extLst>
            <c:ext xmlns:c16="http://schemas.microsoft.com/office/drawing/2014/chart" uri="{C3380CC4-5D6E-409C-BE32-E72D297353CC}">
              <c16:uniqueId val="{00000000-1487-4B99-8766-AA9B5234CCEE}"/>
            </c:ext>
          </c:extLst>
        </c:ser>
        <c:ser>
          <c:idx val="1"/>
          <c:order val="1"/>
          <c:tx>
            <c:strRef>
              <c:f>Staging_Pivots!$L$3</c:f>
              <c:strCache>
                <c:ptCount val="1"/>
                <c:pt idx="0">
                  <c:v>Churn Rate %</c:v>
                </c:pt>
              </c:strCache>
            </c:strRef>
          </c:tx>
          <c:spPr>
            <a:solidFill>
              <a:schemeClr val="accent2"/>
            </a:solidFill>
            <a:ln>
              <a:noFill/>
            </a:ln>
            <a:effectLst/>
          </c:spPr>
          <c:invertIfNegative val="0"/>
          <c:cat>
            <c:strRef>
              <c:f>Staging_Pivots!$J$4:$J$7</c:f>
              <c:strCache>
                <c:ptCount val="3"/>
                <c:pt idx="0">
                  <c:v>Month-to-month</c:v>
                </c:pt>
                <c:pt idx="1">
                  <c:v>One year</c:v>
                </c:pt>
                <c:pt idx="2">
                  <c:v>Two year</c:v>
                </c:pt>
              </c:strCache>
            </c:strRef>
          </c:cat>
          <c:val>
            <c:numRef>
              <c:f>Staging_Pivots!$L$4:$L$7</c:f>
              <c:numCache>
                <c:formatCode>0%;\-0%;0%</c:formatCode>
                <c:ptCount val="3"/>
                <c:pt idx="0">
                  <c:v>0.42709677419354841</c:v>
                </c:pt>
                <c:pt idx="1">
                  <c:v>0.11269517990495587</c:v>
                </c:pt>
                <c:pt idx="2">
                  <c:v>2.831858407079646E-2</c:v>
                </c:pt>
              </c:numCache>
            </c:numRef>
          </c:val>
          <c:extLst>
            <c:ext xmlns:c16="http://schemas.microsoft.com/office/drawing/2014/chart" uri="{C3380CC4-5D6E-409C-BE32-E72D297353CC}">
              <c16:uniqueId val="{00000001-1487-4B99-8766-AA9B5234CCEE}"/>
            </c:ext>
          </c:extLst>
        </c:ser>
        <c:dLbls>
          <c:showLegendKey val="0"/>
          <c:showVal val="0"/>
          <c:showCatName val="0"/>
          <c:showSerName val="0"/>
          <c:showPercent val="0"/>
          <c:showBubbleSize val="0"/>
        </c:dLbls>
        <c:gapWidth val="219"/>
        <c:overlap val="-27"/>
        <c:axId val="667604712"/>
        <c:axId val="667608936"/>
      </c:barChart>
      <c:catAx>
        <c:axId val="667604712"/>
        <c:scaling>
          <c:orientation val="minMax"/>
        </c:scaling>
        <c:delete val="0"/>
        <c:axPos val="b"/>
        <c:numFmt formatCode="General" sourceLinked="1"/>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667608936"/>
        <c:crosses val="autoZero"/>
        <c:auto val="1"/>
        <c:lblAlgn val="ctr"/>
        <c:lblOffset val="100"/>
        <c:noMultiLvlLbl val="0"/>
      </c:catAx>
      <c:valAx>
        <c:axId val="667608936"/>
        <c:scaling>
          <c:orientation val="minMax"/>
        </c:scaling>
        <c:delete val="0"/>
        <c:axPos val="l"/>
        <c:majorGridlines>
          <c:spPr>
            <a:ln w="9525" cap="flat" cmpd="sng" algn="ctr">
              <a:solidFill>
                <a:srgbClr val="F9F9F9"/>
              </a:solidFill>
              <a:round/>
            </a:ln>
            <a:effectLst/>
          </c:spPr>
        </c:majorGridlines>
        <c:numFmt formatCode="0" sourceLinked="1"/>
        <c:majorTickMark val="none"/>
        <c:minorTickMark val="none"/>
        <c:tickLblPos val="nextTo"/>
        <c:spPr>
          <a:noFill/>
          <a:ln>
            <a:solidFill>
              <a:srgbClr val="F9F9F9"/>
            </a:solidFill>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667604712"/>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[PWC_Switzerland_Virtual_Case_FIXED.xlsm]Staging_Pivots!pt_CH_Tenure</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Staging_Pivots!$O$3</c:f>
              <c:strCache>
                <c:ptCount val="1"/>
                <c:pt idx="0">
                  <c:v>Total</c:v>
                </c:pt>
              </c:strCache>
            </c:strRef>
          </c:tx>
          <c:spPr>
            <a:solidFill>
              <a:schemeClr val="accent1"/>
            </a:solidFill>
            <a:ln>
              <a:noFill/>
            </a:ln>
            <a:effectLst/>
          </c:spPr>
          <c:invertIfNegative val="0"/>
          <c:cat>
            <c:strRef>
              <c:f>Staging_Pivots!$N$4:$N$8</c:f>
              <c:strCache>
                <c:ptCount val="4"/>
                <c:pt idx="0">
                  <c:v>1. 0 - 12 Months (High Churn)</c:v>
                </c:pt>
                <c:pt idx="1">
                  <c:v>2. 13 - 24 Months</c:v>
                </c:pt>
                <c:pt idx="2">
                  <c:v>3. 25 - 48 Months</c:v>
                </c:pt>
                <c:pt idx="3">
                  <c:v>4. 49+ Months (Loyal Core)</c:v>
                </c:pt>
              </c:strCache>
            </c:strRef>
          </c:cat>
          <c:val>
            <c:numRef>
              <c:f>Staging_Pivots!$O$4:$O$8</c:f>
              <c:numCache>
                <c:formatCode>0%;\-0%;0%</c:formatCode>
                <c:ptCount val="4"/>
                <c:pt idx="0">
                  <c:v>0.47438243366880145</c:v>
                </c:pt>
                <c:pt idx="1">
                  <c:v>0.287109375</c:v>
                </c:pt>
                <c:pt idx="2">
                  <c:v>0.20388958594730239</c:v>
                </c:pt>
                <c:pt idx="3">
                  <c:v>9.5131755247878522E-2</c:v>
                </c:pt>
              </c:numCache>
            </c:numRef>
          </c:val>
          <c:extLst>
            <c:ext xmlns:c16="http://schemas.microsoft.com/office/drawing/2014/chart" uri="{C3380CC4-5D6E-409C-BE32-E72D297353CC}">
              <c16:uniqueId val="{00000000-AA42-4127-A7B9-F5F1CBCDA6DF}"/>
            </c:ext>
          </c:extLst>
        </c:ser>
        <c:dLbls>
          <c:showLegendKey val="0"/>
          <c:showVal val="0"/>
          <c:showCatName val="0"/>
          <c:showSerName val="0"/>
          <c:showPercent val="0"/>
          <c:showBubbleSize val="0"/>
        </c:dLbls>
        <c:gapWidth val="219"/>
        <c:overlap val="-27"/>
        <c:axId val="372029680"/>
        <c:axId val="372030032"/>
      </c:barChart>
      <c:catAx>
        <c:axId val="372029680"/>
        <c:scaling>
          <c:orientation val="minMax"/>
        </c:scaling>
        <c:delete val="0"/>
        <c:axPos val="b"/>
        <c:numFmt formatCode="General" sourceLinked="1"/>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372030032"/>
        <c:crosses val="autoZero"/>
        <c:auto val="1"/>
        <c:lblAlgn val="ctr"/>
        <c:lblOffset val="100"/>
        <c:noMultiLvlLbl val="0"/>
      </c:catAx>
      <c:valAx>
        <c:axId val="372030032"/>
        <c:scaling>
          <c:orientation val="minMax"/>
        </c:scaling>
        <c:delete val="0"/>
        <c:axPos val="l"/>
        <c:majorGridlines>
          <c:spPr>
            <a:ln w="9525" cap="flat" cmpd="sng" algn="ctr">
              <a:solidFill>
                <a:srgbClr val="F9F9F9"/>
              </a:solidFill>
              <a:round/>
            </a:ln>
            <a:effectLst/>
          </c:spPr>
        </c:majorGridlines>
        <c:numFmt formatCode="0%;\-0%;0%" sourceLinked="1"/>
        <c:majorTickMark val="none"/>
        <c:minorTickMark val="none"/>
        <c:tickLblPos val="nextTo"/>
        <c:spPr>
          <a:noFill/>
          <a:ln>
            <a:solidFill>
              <a:srgbClr val="F9F9F9"/>
            </a:solidFill>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372029680"/>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[PWC_Switzerland_Virtual_Case_FIXED.xlsm]Staging_Pivots!pt_CH_Payment</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Staging_Pivots!$S$3</c:f>
              <c:strCache>
                <c:ptCount val="1"/>
                <c:pt idx="0">
                  <c:v>Total</c:v>
                </c:pt>
              </c:strCache>
            </c:strRef>
          </c:tx>
          <c:spPr>
            <a:solidFill>
              <a:schemeClr val="accent1"/>
            </a:solidFill>
            <a:ln>
              <a:noFill/>
            </a:ln>
            <a:effectLst/>
          </c:spPr>
          <c:invertIfNegative val="0"/>
          <c:cat>
            <c:strRef>
              <c:f>Staging_Pivots!$R$4:$R$8</c:f>
              <c:strCache>
                <c:ptCount val="4"/>
                <c:pt idx="0">
                  <c:v>Bank transfer (automatic)</c:v>
                </c:pt>
                <c:pt idx="1">
                  <c:v>Credit card (automatic)</c:v>
                </c:pt>
                <c:pt idx="2">
                  <c:v>Electronic check</c:v>
                </c:pt>
                <c:pt idx="3">
                  <c:v>Mailed check</c:v>
                </c:pt>
              </c:strCache>
            </c:strRef>
          </c:cat>
          <c:val>
            <c:numRef>
              <c:f>Staging_Pivots!$S$4:$S$8</c:f>
              <c:numCache>
                <c:formatCode>0%;\-0%;0%</c:formatCode>
                <c:ptCount val="4"/>
                <c:pt idx="0">
                  <c:v>0.16709844559585493</c:v>
                </c:pt>
                <c:pt idx="1">
                  <c:v>0.15243101182654403</c:v>
                </c:pt>
                <c:pt idx="2">
                  <c:v>0.45285412262156449</c:v>
                </c:pt>
                <c:pt idx="3">
                  <c:v>0.19106699751861042</c:v>
                </c:pt>
              </c:numCache>
            </c:numRef>
          </c:val>
          <c:extLst>
            <c:ext xmlns:c16="http://schemas.microsoft.com/office/drawing/2014/chart" uri="{C3380CC4-5D6E-409C-BE32-E72D297353CC}">
              <c16:uniqueId val="{00000000-B79F-497A-9DDD-ECEAE6B1A26B}"/>
            </c:ext>
          </c:extLst>
        </c:ser>
        <c:dLbls>
          <c:showLegendKey val="0"/>
          <c:showVal val="0"/>
          <c:showCatName val="0"/>
          <c:showSerName val="0"/>
          <c:showPercent val="0"/>
          <c:showBubbleSize val="0"/>
        </c:dLbls>
        <c:gapWidth val="219"/>
        <c:overlap val="-27"/>
        <c:axId val="667608936"/>
        <c:axId val="667607176"/>
      </c:barChart>
      <c:catAx>
        <c:axId val="667608936"/>
        <c:scaling>
          <c:orientation val="minMax"/>
        </c:scaling>
        <c:delete val="0"/>
        <c:axPos val="l"/>
        <c:numFmt formatCode="General" sourceLinked="1"/>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667607176"/>
        <c:crosses val="autoZero"/>
        <c:auto val="1"/>
        <c:lblAlgn val="ctr"/>
        <c:lblOffset val="100"/>
        <c:noMultiLvlLbl val="0"/>
      </c:catAx>
      <c:valAx>
        <c:axId val="667607176"/>
        <c:scaling>
          <c:orientation val="minMax"/>
        </c:scaling>
        <c:delete val="0"/>
        <c:axPos val="b"/>
        <c:majorGridlines>
          <c:spPr>
            <a:ln w="9525" cap="flat" cmpd="sng" algn="ctr">
              <a:solidFill>
                <a:srgbClr val="F9F9F9"/>
              </a:solidFill>
              <a:round/>
            </a:ln>
            <a:effectLst/>
          </c:spPr>
        </c:majorGridlines>
        <c:numFmt formatCode="0%;\-0%;0%" sourceLinked="1"/>
        <c:majorTickMark val="none"/>
        <c:minorTickMark val="none"/>
        <c:tickLblPos val="nextTo"/>
        <c:spPr>
          <a:noFill/>
          <a:ln>
            <a:solidFill>
              <a:srgbClr val="F9F9F9"/>
            </a:solidFill>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667608936"/>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[PWC_Switzerland_Virtual_Case_FIXED.xlsm]Staging_Pivots!pt_CH_Service</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Staging_Pivots!$W$3</c:f>
              <c:strCache>
                <c:ptCount val="1"/>
                <c:pt idx="0">
                  <c:v>Total Customers</c:v>
                </c:pt>
              </c:strCache>
            </c:strRef>
          </c:tx>
          <c:spPr>
            <a:solidFill>
              <a:schemeClr val="accent1"/>
            </a:solidFill>
            <a:ln>
              <a:noFill/>
            </a:ln>
            <a:effectLst/>
          </c:spPr>
          <c:invertIfNegative val="0"/>
          <c:cat>
            <c:strRef>
              <c:f>Staging_Pivots!$V$4:$V$7</c:f>
              <c:strCache>
                <c:ptCount val="3"/>
                <c:pt idx="0">
                  <c:v>DSL</c:v>
                </c:pt>
                <c:pt idx="1">
                  <c:v>Fiber optic</c:v>
                </c:pt>
                <c:pt idx="2">
                  <c:v>No</c:v>
                </c:pt>
              </c:strCache>
            </c:strRef>
          </c:cat>
          <c:val>
            <c:numRef>
              <c:f>Staging_Pivots!$W$4:$W$7</c:f>
              <c:numCache>
                <c:formatCode>0</c:formatCode>
                <c:ptCount val="3"/>
                <c:pt idx="0">
                  <c:v>2421</c:v>
                </c:pt>
                <c:pt idx="1">
                  <c:v>3096</c:v>
                </c:pt>
                <c:pt idx="2">
                  <c:v>1526</c:v>
                </c:pt>
              </c:numCache>
            </c:numRef>
          </c:val>
          <c:extLst>
            <c:ext xmlns:c16="http://schemas.microsoft.com/office/drawing/2014/chart" uri="{C3380CC4-5D6E-409C-BE32-E72D297353CC}">
              <c16:uniqueId val="{00000000-8975-490A-9C57-60849C9F6111}"/>
            </c:ext>
          </c:extLst>
        </c:ser>
        <c:ser>
          <c:idx val="1"/>
          <c:order val="1"/>
          <c:tx>
            <c:strRef>
              <c:f>Staging_Pivots!$X$3</c:f>
              <c:strCache>
                <c:ptCount val="1"/>
                <c:pt idx="0">
                  <c:v>Churn Rate %</c:v>
                </c:pt>
              </c:strCache>
            </c:strRef>
          </c:tx>
          <c:spPr>
            <a:solidFill>
              <a:schemeClr val="accent2"/>
            </a:solidFill>
            <a:ln>
              <a:noFill/>
            </a:ln>
            <a:effectLst/>
          </c:spPr>
          <c:invertIfNegative val="0"/>
          <c:cat>
            <c:strRef>
              <c:f>Staging_Pivots!$V$4:$V$7</c:f>
              <c:strCache>
                <c:ptCount val="3"/>
                <c:pt idx="0">
                  <c:v>DSL</c:v>
                </c:pt>
                <c:pt idx="1">
                  <c:v>Fiber optic</c:v>
                </c:pt>
                <c:pt idx="2">
                  <c:v>No</c:v>
                </c:pt>
              </c:strCache>
            </c:strRef>
          </c:cat>
          <c:val>
            <c:numRef>
              <c:f>Staging_Pivots!$X$4:$X$7</c:f>
              <c:numCache>
                <c:formatCode>0%;\-0%;0%</c:formatCode>
                <c:ptCount val="3"/>
                <c:pt idx="0">
                  <c:v>0.1895910780669145</c:v>
                </c:pt>
                <c:pt idx="1">
                  <c:v>0.41892764857881137</c:v>
                </c:pt>
                <c:pt idx="2">
                  <c:v>7.4049803407601575E-2</c:v>
                </c:pt>
              </c:numCache>
            </c:numRef>
          </c:val>
          <c:extLst>
            <c:ext xmlns:c16="http://schemas.microsoft.com/office/drawing/2014/chart" uri="{C3380CC4-5D6E-409C-BE32-E72D297353CC}">
              <c16:uniqueId val="{00000001-8975-490A-9C57-60849C9F6111}"/>
            </c:ext>
          </c:extLst>
        </c:ser>
        <c:dLbls>
          <c:showLegendKey val="0"/>
          <c:showVal val="0"/>
          <c:showCatName val="0"/>
          <c:showSerName val="0"/>
          <c:showPercent val="0"/>
          <c:showBubbleSize val="0"/>
        </c:dLbls>
        <c:gapWidth val="219"/>
        <c:overlap val="-27"/>
        <c:axId val="548562184"/>
        <c:axId val="548563592"/>
      </c:barChart>
      <c:catAx>
        <c:axId val="548562184"/>
        <c:scaling>
          <c:orientation val="minMax"/>
        </c:scaling>
        <c:delete val="0"/>
        <c:axPos val="b"/>
        <c:numFmt formatCode="General" sourceLinked="1"/>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548563592"/>
        <c:crosses val="autoZero"/>
        <c:auto val="1"/>
        <c:lblAlgn val="ctr"/>
        <c:lblOffset val="100"/>
        <c:noMultiLvlLbl val="0"/>
      </c:catAx>
      <c:valAx>
        <c:axId val="548563592"/>
        <c:scaling>
          <c:orientation val="minMax"/>
        </c:scaling>
        <c:delete val="0"/>
        <c:axPos val="l"/>
        <c:majorGridlines>
          <c:spPr>
            <a:ln w="9525" cap="flat" cmpd="sng" algn="ctr">
              <a:solidFill>
                <a:srgbClr val="F9F9F9"/>
              </a:solidFill>
              <a:round/>
            </a:ln>
            <a:effectLst/>
          </c:spPr>
        </c:majorGridlines>
        <c:numFmt formatCode="0" sourceLinked="1"/>
        <c:majorTickMark val="none"/>
        <c:minorTickMark val="none"/>
        <c:tickLblPos val="nextTo"/>
        <c:spPr>
          <a:noFill/>
          <a:ln>
            <a:solidFill>
              <a:srgbClr val="F9F9F9"/>
            </a:solidFill>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548562184"/>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[PWC_Switzerland_Virtual_Case_FIXED.xlsm]Staging_Pivots!pt_DI_Funnel</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Staging_Pivots!$AA$3:$AA$4</c:f>
              <c:strCache>
                <c:ptCount val="1"/>
                <c:pt idx="0">
                  <c:v>Female</c:v>
                </c:pt>
              </c:strCache>
            </c:strRef>
          </c:tx>
          <c:spPr>
            <a:solidFill>
              <a:schemeClr val="accent1"/>
            </a:solidFill>
            <a:ln>
              <a:noFill/>
            </a:ln>
            <a:effectLst/>
          </c:spPr>
          <c:invertIfNegative val="0"/>
          <c:cat>
            <c:strRef>
              <c:f>Staging_Pivots!$Z$5:$Z$11</c:f>
              <c:strCache>
                <c:ptCount val="6"/>
                <c:pt idx="0">
                  <c:v>2 - Director</c:v>
                </c:pt>
                <c:pt idx="1">
                  <c:v>3 - Senior Manager</c:v>
                </c:pt>
                <c:pt idx="2">
                  <c:v>4 - Manager</c:v>
                </c:pt>
                <c:pt idx="3">
                  <c:v>5 - Senior Officer</c:v>
                </c:pt>
                <c:pt idx="4">
                  <c:v>6 - Junior Officer</c:v>
                </c:pt>
                <c:pt idx="5">
                  <c:v>(blank)</c:v>
                </c:pt>
              </c:strCache>
            </c:strRef>
          </c:cat>
          <c:val>
            <c:numRef>
              <c:f>Staging_Pivots!$AA$5:$AA$11</c:f>
              <c:numCache>
                <c:formatCode>0</c:formatCode>
                <c:ptCount val="6"/>
                <c:pt idx="0">
                  <c:v>4</c:v>
                </c:pt>
                <c:pt idx="1">
                  <c:v>11</c:v>
                </c:pt>
                <c:pt idx="2">
                  <c:v>25</c:v>
                </c:pt>
                <c:pt idx="3">
                  <c:v>50</c:v>
                </c:pt>
                <c:pt idx="4">
                  <c:v>91</c:v>
                </c:pt>
                <c:pt idx="5">
                  <c:v>24</c:v>
                </c:pt>
              </c:numCache>
            </c:numRef>
          </c:val>
          <c:extLst>
            <c:ext xmlns:c16="http://schemas.microsoft.com/office/drawing/2014/chart" uri="{C3380CC4-5D6E-409C-BE32-E72D297353CC}">
              <c16:uniqueId val="{00000000-C15C-4EDB-9872-817CFE405426}"/>
            </c:ext>
          </c:extLst>
        </c:ser>
        <c:ser>
          <c:idx val="1"/>
          <c:order val="1"/>
          <c:tx>
            <c:strRef>
              <c:f>Staging_Pivots!$AB$3:$AB$4</c:f>
              <c:strCache>
                <c:ptCount val="1"/>
                <c:pt idx="0">
                  <c:v>Male</c:v>
                </c:pt>
              </c:strCache>
            </c:strRef>
          </c:tx>
          <c:spPr>
            <a:solidFill>
              <a:schemeClr val="accent2"/>
            </a:solidFill>
            <a:ln>
              <a:noFill/>
            </a:ln>
            <a:effectLst/>
          </c:spPr>
          <c:invertIfNegative val="0"/>
          <c:cat>
            <c:strRef>
              <c:f>Staging_Pivots!$Z$5:$Z$11</c:f>
              <c:strCache>
                <c:ptCount val="6"/>
                <c:pt idx="0">
                  <c:v>2 - Director</c:v>
                </c:pt>
                <c:pt idx="1">
                  <c:v>3 - Senior Manager</c:v>
                </c:pt>
                <c:pt idx="2">
                  <c:v>4 - Manager</c:v>
                </c:pt>
                <c:pt idx="3">
                  <c:v>5 - Senior Officer</c:v>
                </c:pt>
                <c:pt idx="4">
                  <c:v>6 - Junior Officer</c:v>
                </c:pt>
                <c:pt idx="5">
                  <c:v>(blank)</c:v>
                </c:pt>
              </c:strCache>
            </c:strRef>
          </c:cat>
          <c:val>
            <c:numRef>
              <c:f>Staging_Pivots!$AB$5:$AB$11</c:f>
              <c:numCache>
                <c:formatCode>0</c:formatCode>
                <c:ptCount val="6"/>
                <c:pt idx="0">
                  <c:v>29</c:v>
                </c:pt>
                <c:pt idx="1">
                  <c:v>46</c:v>
                </c:pt>
                <c:pt idx="2">
                  <c:v>54</c:v>
                </c:pt>
                <c:pt idx="3">
                  <c:v>46</c:v>
                </c:pt>
                <c:pt idx="4">
                  <c:v>78</c:v>
                </c:pt>
                <c:pt idx="5">
                  <c:v>42</c:v>
                </c:pt>
              </c:numCache>
            </c:numRef>
          </c:val>
          <c:extLst>
            <c:ext xmlns:c16="http://schemas.microsoft.com/office/drawing/2014/chart" uri="{C3380CC4-5D6E-409C-BE32-E72D297353CC}">
              <c16:uniqueId val="{00000001-C15C-4EDB-9872-817CFE405426}"/>
            </c:ext>
          </c:extLst>
        </c:ser>
        <c:dLbls>
          <c:showLegendKey val="0"/>
          <c:showVal val="0"/>
          <c:showCatName val="0"/>
          <c:showSerName val="0"/>
          <c:showPercent val="0"/>
          <c:showBubbleSize val="0"/>
        </c:dLbls>
        <c:gapWidth val="219"/>
        <c:overlap val="-27"/>
        <c:axId val="628420936"/>
        <c:axId val="628423048"/>
      </c:barChart>
      <c:catAx>
        <c:axId val="628420936"/>
        <c:scaling>
          <c:orientation val="minMax"/>
        </c:scaling>
        <c:delete val="0"/>
        <c:axPos val="l"/>
        <c:numFmt formatCode="General" sourceLinked="1"/>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628423048"/>
        <c:crosses val="autoZero"/>
        <c:auto val="1"/>
        <c:lblAlgn val="ctr"/>
        <c:lblOffset val="100"/>
        <c:noMultiLvlLbl val="0"/>
      </c:catAx>
      <c:valAx>
        <c:axId val="628423048"/>
        <c:scaling>
          <c:orientation val="minMax"/>
        </c:scaling>
        <c:delete val="0"/>
        <c:axPos val="b"/>
        <c:majorGridlines>
          <c:spPr>
            <a:ln w="9525" cap="flat" cmpd="sng" algn="ctr">
              <a:solidFill>
                <a:srgbClr val="F9F9F9"/>
              </a:solidFill>
              <a:round/>
            </a:ln>
            <a:effectLst/>
          </c:spPr>
        </c:majorGridlines>
        <c:numFmt formatCode="0" sourceLinked="1"/>
        <c:majorTickMark val="none"/>
        <c:minorTickMark val="none"/>
        <c:tickLblPos val="nextTo"/>
        <c:spPr>
          <a:noFill/>
          <a:ln>
            <a:solidFill>
              <a:srgbClr val="F9F9F9"/>
            </a:solidFill>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628420936"/>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[PWC_Switzerland_Virtual_Case_FIXED.xlsm]Staging_Pivots!pt_DI_Parity</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Staging_Pivots!$AE$3</c:f>
              <c:strCache>
                <c:ptCount val="1"/>
                <c:pt idx="0">
                  <c:v>Total</c:v>
                </c:pt>
              </c:strCache>
            </c:strRef>
          </c:tx>
          <c:spPr>
            <a:solidFill>
              <a:schemeClr val="accent1"/>
            </a:solidFill>
            <a:ln>
              <a:noFill/>
            </a:ln>
            <a:effectLst/>
          </c:spPr>
          <c:invertIfNegative val="0"/>
          <c:cat>
            <c:strRef>
              <c:f>Staging_Pivots!$AD$4:$AD$10</c:f>
              <c:strCache>
                <c:ptCount val="6"/>
                <c:pt idx="0">
                  <c:v>Finance</c:v>
                </c:pt>
                <c:pt idx="1">
                  <c:v>HR</c:v>
                </c:pt>
                <c:pt idx="2">
                  <c:v>Internal Services</c:v>
                </c:pt>
                <c:pt idx="3">
                  <c:v>Operations</c:v>
                </c:pt>
                <c:pt idx="4">
                  <c:v>Sales &amp; Marketing</c:v>
                </c:pt>
                <c:pt idx="5">
                  <c:v>Strategy</c:v>
                </c:pt>
              </c:strCache>
            </c:strRef>
          </c:cat>
          <c:val>
            <c:numRef>
              <c:f>Staging_Pivots!$AE$4:$AE$10</c:f>
              <c:numCache>
                <c:formatCode>0%;\-0%;0%</c:formatCode>
                <c:ptCount val="6"/>
                <c:pt idx="0">
                  <c:v>0.33333333333333331</c:v>
                </c:pt>
                <c:pt idx="1">
                  <c:v>0.70588235294117652</c:v>
                </c:pt>
                <c:pt idx="2">
                  <c:v>0.33333333333333331</c:v>
                </c:pt>
                <c:pt idx="3">
                  <c:v>0.49261083743842365</c:v>
                </c:pt>
                <c:pt idx="4">
                  <c:v>0.35119047619047616</c:v>
                </c:pt>
                <c:pt idx="5">
                  <c:v>0.18181818181818182</c:v>
                </c:pt>
              </c:numCache>
            </c:numRef>
          </c:val>
          <c:extLst>
            <c:ext xmlns:c16="http://schemas.microsoft.com/office/drawing/2014/chart" uri="{C3380CC4-5D6E-409C-BE32-E72D297353CC}">
              <c16:uniqueId val="{00000000-BBAA-4EED-9D29-DB870854B758}"/>
            </c:ext>
          </c:extLst>
        </c:ser>
        <c:dLbls>
          <c:showLegendKey val="0"/>
          <c:showVal val="0"/>
          <c:showCatName val="0"/>
          <c:showSerName val="0"/>
          <c:showPercent val="0"/>
          <c:showBubbleSize val="0"/>
        </c:dLbls>
        <c:gapWidth val="219"/>
        <c:overlap val="-27"/>
        <c:axId val="548567464"/>
        <c:axId val="548570280"/>
      </c:barChart>
      <c:catAx>
        <c:axId val="548567464"/>
        <c:scaling>
          <c:orientation val="minMax"/>
        </c:scaling>
        <c:delete val="0"/>
        <c:axPos val="l"/>
        <c:numFmt formatCode="General" sourceLinked="1"/>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548570280"/>
        <c:crosses val="autoZero"/>
        <c:auto val="1"/>
        <c:lblAlgn val="ctr"/>
        <c:lblOffset val="100"/>
        <c:noMultiLvlLbl val="0"/>
      </c:catAx>
      <c:valAx>
        <c:axId val="548570280"/>
        <c:scaling>
          <c:orientation val="minMax"/>
        </c:scaling>
        <c:delete val="0"/>
        <c:axPos val="b"/>
        <c:majorGridlines>
          <c:spPr>
            <a:ln w="9525" cap="flat" cmpd="sng" algn="ctr">
              <a:solidFill>
                <a:srgbClr val="F9F9F9"/>
              </a:solidFill>
              <a:round/>
            </a:ln>
            <a:effectLst/>
          </c:spPr>
        </c:majorGridlines>
        <c:numFmt formatCode="0%;\-0%;0%" sourceLinked="1"/>
        <c:majorTickMark val="none"/>
        <c:minorTickMark val="none"/>
        <c:tickLblPos val="nextTo"/>
        <c:spPr>
          <a:noFill/>
          <a:ln>
            <a:solidFill>
              <a:srgbClr val="F9F9F9"/>
            </a:solidFill>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548567464"/>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[PWC_Switzerland_Virtual_Case_FIXED.xlsm]Staging_Pivots!pt_DI_Promo</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Staging_Pivots!$AI$3</c:f>
              <c:strCache>
                <c:ptCount val="1"/>
                <c:pt idx="0">
                  <c:v>Total</c:v>
                </c:pt>
              </c:strCache>
            </c:strRef>
          </c:tx>
          <c:spPr>
            <a:solidFill>
              <a:schemeClr val="accent1"/>
            </a:solidFill>
            <a:ln>
              <a:noFill/>
            </a:ln>
            <a:effectLst/>
          </c:spPr>
          <c:invertIfNegative val="0"/>
          <c:cat>
            <c:strRef>
              <c:f>Staging_Pivots!$AH$4:$AH$9</c:f>
              <c:strCache>
                <c:ptCount val="5"/>
                <c:pt idx="0">
                  <c:v>2 - Director</c:v>
                </c:pt>
                <c:pt idx="1">
                  <c:v>3 - Senior Manager</c:v>
                </c:pt>
                <c:pt idx="2">
                  <c:v>4 - Manager</c:v>
                </c:pt>
                <c:pt idx="3">
                  <c:v>5 - Senior Officer</c:v>
                </c:pt>
                <c:pt idx="4">
                  <c:v>(blank)</c:v>
                </c:pt>
              </c:strCache>
            </c:strRef>
          </c:cat>
          <c:val>
            <c:numRef>
              <c:f>Staging_Pivots!$AI$4:$AI$9</c:f>
              <c:numCache>
                <c:formatCode>0%;\-0%;0%</c:formatCode>
                <c:ptCount val="5"/>
                <c:pt idx="0">
                  <c:v>0.25</c:v>
                </c:pt>
                <c:pt idx="1">
                  <c:v>0.3</c:v>
                </c:pt>
                <c:pt idx="2">
                  <c:v>0.13333333333333333</c:v>
                </c:pt>
                <c:pt idx="3">
                  <c:v>0.61111111111111116</c:v>
                </c:pt>
                <c:pt idx="4">
                  <c:v>0.25</c:v>
                </c:pt>
              </c:numCache>
            </c:numRef>
          </c:val>
          <c:extLst>
            <c:ext xmlns:c16="http://schemas.microsoft.com/office/drawing/2014/chart" uri="{C3380CC4-5D6E-409C-BE32-E72D297353CC}">
              <c16:uniqueId val="{00000000-6B94-4FC0-9C75-716A2BE2DD74}"/>
            </c:ext>
          </c:extLst>
        </c:ser>
        <c:dLbls>
          <c:showLegendKey val="0"/>
          <c:showVal val="0"/>
          <c:showCatName val="0"/>
          <c:showSerName val="0"/>
          <c:showPercent val="0"/>
          <c:showBubbleSize val="0"/>
        </c:dLbls>
        <c:gapWidth val="219"/>
        <c:overlap val="-27"/>
        <c:axId val="628432904"/>
        <c:axId val="628434664"/>
      </c:barChart>
      <c:catAx>
        <c:axId val="628432904"/>
        <c:scaling>
          <c:orientation val="minMax"/>
        </c:scaling>
        <c:delete val="0"/>
        <c:axPos val="b"/>
        <c:numFmt formatCode="General" sourceLinked="1"/>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628434664"/>
        <c:crosses val="autoZero"/>
        <c:auto val="1"/>
        <c:lblAlgn val="ctr"/>
        <c:lblOffset val="100"/>
        <c:noMultiLvlLbl val="0"/>
      </c:catAx>
      <c:valAx>
        <c:axId val="628434664"/>
        <c:scaling>
          <c:orientation val="minMax"/>
        </c:scaling>
        <c:delete val="0"/>
        <c:axPos val="l"/>
        <c:majorGridlines>
          <c:spPr>
            <a:ln w="9525" cap="flat" cmpd="sng" algn="ctr">
              <a:solidFill>
                <a:srgbClr val="F9F9F9"/>
              </a:solidFill>
              <a:round/>
            </a:ln>
            <a:effectLst/>
          </c:spPr>
        </c:majorGridlines>
        <c:numFmt formatCode="0%;\-0%;0%" sourceLinked="1"/>
        <c:majorTickMark val="none"/>
        <c:minorTickMark val="none"/>
        <c:tickLblPos val="nextTo"/>
        <c:spPr>
          <a:noFill/>
          <a:ln>
            <a:solidFill>
              <a:srgbClr val="F9F9F9"/>
            </a:solidFill>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628432904"/>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[PWC_Switzerland_Virtual_Case_FIXED.xlsm]Staging_Pivots!pt_DI_Rating</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Staging_Pivots!$AM$3</c:f>
              <c:strCache>
                <c:ptCount val="1"/>
                <c:pt idx="0">
                  <c:v>Total</c:v>
                </c:pt>
              </c:strCache>
            </c:strRef>
          </c:tx>
          <c:spPr>
            <a:solidFill>
              <a:schemeClr val="accent1"/>
            </a:solidFill>
            <a:ln>
              <a:noFill/>
            </a:ln>
            <a:effectLst/>
          </c:spPr>
          <c:invertIfNegative val="0"/>
          <c:cat>
            <c:strRef>
              <c:f>Staging_Pivots!$AL$4:$AL$8</c:f>
              <c:strCache>
                <c:ptCount val="4"/>
                <c:pt idx="0">
                  <c:v>(blank)</c:v>
                </c:pt>
                <c:pt idx="1">
                  <c:v>2</c:v>
                </c:pt>
                <c:pt idx="2">
                  <c:v>3</c:v>
                </c:pt>
                <c:pt idx="3">
                  <c:v>4</c:v>
                </c:pt>
              </c:strCache>
            </c:strRef>
          </c:cat>
          <c:val>
            <c:numRef>
              <c:f>Staging_Pivots!$AM$4:$AM$8</c:f>
              <c:numCache>
                <c:formatCode>0%;\-0%;0%</c:formatCode>
                <c:ptCount val="4"/>
                <c:pt idx="0">
                  <c:v>0.11494252873563218</c:v>
                </c:pt>
                <c:pt idx="1">
                  <c:v>5.8035714285714288E-2</c:v>
                </c:pt>
                <c:pt idx="2">
                  <c:v>0.13907284768211919</c:v>
                </c:pt>
                <c:pt idx="3">
                  <c:v>0.15789473684210525</c:v>
                </c:pt>
              </c:numCache>
            </c:numRef>
          </c:val>
          <c:extLst>
            <c:ext xmlns:c16="http://schemas.microsoft.com/office/drawing/2014/chart" uri="{C3380CC4-5D6E-409C-BE32-E72D297353CC}">
              <c16:uniqueId val="{00000000-8BA9-48B3-9B08-39A632B1125C}"/>
            </c:ext>
          </c:extLst>
        </c:ser>
        <c:dLbls>
          <c:showLegendKey val="0"/>
          <c:showVal val="0"/>
          <c:showCatName val="0"/>
          <c:showSerName val="0"/>
          <c:showPercent val="0"/>
          <c:showBubbleSize val="0"/>
        </c:dLbls>
        <c:gapWidth val="219"/>
        <c:overlap val="-27"/>
        <c:axId val="667611400"/>
        <c:axId val="372028976"/>
      </c:barChart>
      <c:catAx>
        <c:axId val="667611400"/>
        <c:scaling>
          <c:orientation val="minMax"/>
        </c:scaling>
        <c:delete val="0"/>
        <c:axPos val="b"/>
        <c:numFmt formatCode="General" sourceLinked="1"/>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372028976"/>
        <c:crosses val="autoZero"/>
        <c:auto val="1"/>
        <c:lblAlgn val="ctr"/>
        <c:lblOffset val="100"/>
        <c:noMultiLvlLbl val="0"/>
      </c:catAx>
      <c:valAx>
        <c:axId val="372028976"/>
        <c:scaling>
          <c:orientation val="minMax"/>
        </c:scaling>
        <c:delete val="0"/>
        <c:axPos val="l"/>
        <c:majorGridlines>
          <c:spPr>
            <a:ln w="9525" cap="flat" cmpd="sng" algn="ctr">
              <a:solidFill>
                <a:srgbClr val="F9F9F9"/>
              </a:solidFill>
              <a:round/>
            </a:ln>
            <a:effectLst/>
          </c:spPr>
        </c:majorGridlines>
        <c:numFmt formatCode="0%;\-0%;0%" sourceLinked="1"/>
        <c:majorTickMark val="none"/>
        <c:minorTickMark val="none"/>
        <c:tickLblPos val="nextTo"/>
        <c:spPr>
          <a:noFill/>
          <a:ln>
            <a:solidFill>
              <a:srgbClr val="F9F9F9"/>
            </a:solidFill>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667611400"/>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hyperlink" Target="#'04_CustomerRetention_Cockpit'!A1"/><Relationship Id="rId18" Type="http://schemas.openxmlformats.org/officeDocument/2006/relationships/hyperlink" Target="#'02_Metadata_&amp;_KPI_Catalog'!A1"/><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1.svg"/><Relationship Id="rId17" Type="http://schemas.openxmlformats.org/officeDocument/2006/relationships/hyperlink" Target="#'01_Business_Domains'!A1"/><Relationship Id="rId2" Type="http://schemas.openxmlformats.org/officeDocument/2006/relationships/image" Target="../media/image2.png"/><Relationship Id="rId16" Type="http://schemas.openxmlformats.org/officeDocument/2006/relationships/hyperlink" Target="#'05_DiversityInclusion_Cockpit'!A1"/><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5.svg"/><Relationship Id="rId15" Type="http://schemas.openxmlformats.org/officeDocument/2006/relationships/image" Target="../media/image13.svg"/><Relationship Id="rId10" Type="http://schemas.openxmlformats.org/officeDocument/2006/relationships/hyperlink" Target="#'03_CallCenter_Cockpit'!A1"/><Relationship Id="rId19" Type="http://schemas.openxmlformats.org/officeDocument/2006/relationships/hyperlink" Target="#'00_Home_Portal'!A1"/><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2.png"/></Relationships>
</file>

<file path=xl/drawings/_rels/drawing2.xml.rels><?xml version="1.0" encoding="UTF-8" standalone="yes"?>
<Relationships xmlns="http://schemas.openxmlformats.org/package/2006/relationships"><Relationship Id="rId8" Type="http://schemas.openxmlformats.org/officeDocument/2006/relationships/image" Target="../media/image20.svg"/><Relationship Id="rId13" Type="http://schemas.openxmlformats.org/officeDocument/2006/relationships/hyperlink" Target="#'00_Home_Portal'!A1"/><Relationship Id="rId3" Type="http://schemas.openxmlformats.org/officeDocument/2006/relationships/image" Target="../media/image16.svg"/><Relationship Id="rId7" Type="http://schemas.openxmlformats.org/officeDocument/2006/relationships/image" Target="../media/image19.png"/><Relationship Id="rId12" Type="http://schemas.openxmlformats.org/officeDocument/2006/relationships/hyperlink" Target="#'05_DiversityInclusion_Cockpit'!A1"/><Relationship Id="rId2" Type="http://schemas.openxmlformats.org/officeDocument/2006/relationships/image" Target="../media/image15.png"/><Relationship Id="rId1" Type="http://schemas.openxmlformats.org/officeDocument/2006/relationships/image" Target="../media/image14.png"/><Relationship Id="rId6" Type="http://schemas.openxmlformats.org/officeDocument/2006/relationships/hyperlink" Target="#'03_CallCenter_Cockpit'!A1"/><Relationship Id="rId11" Type="http://schemas.openxmlformats.org/officeDocument/2006/relationships/image" Target="../media/image22.svg"/><Relationship Id="rId5" Type="http://schemas.openxmlformats.org/officeDocument/2006/relationships/image" Target="../media/image18.svg"/><Relationship Id="rId15" Type="http://schemas.openxmlformats.org/officeDocument/2006/relationships/hyperlink" Target="#'02_Metadata_&amp;_KPI_Catalog'!A1"/><Relationship Id="rId10" Type="http://schemas.openxmlformats.org/officeDocument/2006/relationships/image" Target="../media/image21.png"/><Relationship Id="rId4" Type="http://schemas.openxmlformats.org/officeDocument/2006/relationships/image" Target="../media/image17.png"/><Relationship Id="rId9" Type="http://schemas.openxmlformats.org/officeDocument/2006/relationships/hyperlink" Target="#'04_CustomerRetention_Cockpit'!A1"/><Relationship Id="rId14" Type="http://schemas.openxmlformats.org/officeDocument/2006/relationships/hyperlink" Target="#'01_Business_Domains'!A1"/></Relationships>
</file>

<file path=xl/drawings/_rels/drawing3.xml.rels><?xml version="1.0" encoding="UTF-8" standalone="yes"?>
<Relationships xmlns="http://schemas.openxmlformats.org/package/2006/relationships"><Relationship Id="rId8" Type="http://schemas.openxmlformats.org/officeDocument/2006/relationships/hyperlink" Target="#'05_DiversityInclusion_Cockpit'!A1"/><Relationship Id="rId3" Type="http://schemas.openxmlformats.org/officeDocument/2006/relationships/image" Target="../media/image24.svg"/><Relationship Id="rId7" Type="http://schemas.openxmlformats.org/officeDocument/2006/relationships/hyperlink" Target="#'04_CustomerRetention_Cockpit'!A1"/><Relationship Id="rId2" Type="http://schemas.openxmlformats.org/officeDocument/2006/relationships/image" Target="../media/image23.png"/><Relationship Id="rId1" Type="http://schemas.openxmlformats.org/officeDocument/2006/relationships/image" Target="../media/image14.png"/><Relationship Id="rId6" Type="http://schemas.openxmlformats.org/officeDocument/2006/relationships/hyperlink" Target="#'03_CallCenter_Cockpit'!A1"/><Relationship Id="rId5" Type="http://schemas.openxmlformats.org/officeDocument/2006/relationships/hyperlink" Target="#'01_Business_Domains'!A1"/><Relationship Id="rId4" Type="http://schemas.openxmlformats.org/officeDocument/2006/relationships/hyperlink" Target="#'00_Home_Portal'!A1"/><Relationship Id="rId9" Type="http://schemas.openxmlformats.org/officeDocument/2006/relationships/hyperlink" Target="#'02_Metadata_&amp;_KPI_Catalog'!A1"/></Relationships>
</file>

<file path=xl/drawings/_rels/drawing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4.xml"/><Relationship Id="rId18" Type="http://schemas.openxmlformats.org/officeDocument/2006/relationships/image" Target="../media/image37.svg"/><Relationship Id="rId26" Type="http://schemas.openxmlformats.org/officeDocument/2006/relationships/image" Target="../media/image45.svg"/><Relationship Id="rId3" Type="http://schemas.openxmlformats.org/officeDocument/2006/relationships/image" Target="../media/image27.png"/><Relationship Id="rId21" Type="http://schemas.openxmlformats.org/officeDocument/2006/relationships/image" Target="../media/image40.png"/><Relationship Id="rId7" Type="http://schemas.openxmlformats.org/officeDocument/2006/relationships/chart" Target="../charts/chart1.xml"/><Relationship Id="rId12" Type="http://schemas.openxmlformats.org/officeDocument/2006/relationships/image" Target="../media/image33.emf"/><Relationship Id="rId17" Type="http://schemas.openxmlformats.org/officeDocument/2006/relationships/image" Target="../media/image36.png"/><Relationship Id="rId25" Type="http://schemas.openxmlformats.org/officeDocument/2006/relationships/image" Target="../media/image44.png"/><Relationship Id="rId2" Type="http://schemas.openxmlformats.org/officeDocument/2006/relationships/image" Target="../media/image26.svg"/><Relationship Id="rId16" Type="http://schemas.openxmlformats.org/officeDocument/2006/relationships/image" Target="../media/image35.svg"/><Relationship Id="rId20" Type="http://schemas.openxmlformats.org/officeDocument/2006/relationships/image" Target="../media/image39.svg"/><Relationship Id="rId29" Type="http://schemas.openxmlformats.org/officeDocument/2006/relationships/hyperlink" Target="#'02_Metadata_&amp;_KPI_Catalog'!A1"/><Relationship Id="rId1" Type="http://schemas.openxmlformats.org/officeDocument/2006/relationships/image" Target="../media/image25.png"/><Relationship Id="rId6" Type="http://schemas.openxmlformats.org/officeDocument/2006/relationships/image" Target="../media/image30.svg"/><Relationship Id="rId11" Type="http://schemas.openxmlformats.org/officeDocument/2006/relationships/image" Target="../media/image32.svg"/><Relationship Id="rId24" Type="http://schemas.openxmlformats.org/officeDocument/2006/relationships/image" Target="../media/image43.svg"/><Relationship Id="rId32" Type="http://schemas.openxmlformats.org/officeDocument/2006/relationships/hyperlink" Target="#'05_DiversityInclusion_Cockpit'!A1"/><Relationship Id="rId5" Type="http://schemas.openxmlformats.org/officeDocument/2006/relationships/image" Target="../media/image29.png"/><Relationship Id="rId15" Type="http://schemas.openxmlformats.org/officeDocument/2006/relationships/image" Target="../media/image34.png"/><Relationship Id="rId23" Type="http://schemas.openxmlformats.org/officeDocument/2006/relationships/image" Target="../media/image42.png"/><Relationship Id="rId28" Type="http://schemas.openxmlformats.org/officeDocument/2006/relationships/hyperlink" Target="#'01_Business_Domains'!A1"/><Relationship Id="rId10" Type="http://schemas.openxmlformats.org/officeDocument/2006/relationships/image" Target="../media/image31.png"/><Relationship Id="rId19" Type="http://schemas.openxmlformats.org/officeDocument/2006/relationships/image" Target="../media/image38.png"/><Relationship Id="rId31" Type="http://schemas.openxmlformats.org/officeDocument/2006/relationships/hyperlink" Target="#'04_CustomerRetention_Cockpit'!A1"/><Relationship Id="rId4" Type="http://schemas.openxmlformats.org/officeDocument/2006/relationships/image" Target="../media/image28.svg"/><Relationship Id="rId9" Type="http://schemas.openxmlformats.org/officeDocument/2006/relationships/chart" Target="../charts/chart3.xml"/><Relationship Id="rId14" Type="http://schemas.openxmlformats.org/officeDocument/2006/relationships/image" Target="../media/image14.png"/><Relationship Id="rId22" Type="http://schemas.openxmlformats.org/officeDocument/2006/relationships/image" Target="../media/image41.svg"/><Relationship Id="rId27" Type="http://schemas.openxmlformats.org/officeDocument/2006/relationships/hyperlink" Target="#'00_Home_Portal'!A1"/><Relationship Id="rId30" Type="http://schemas.openxmlformats.org/officeDocument/2006/relationships/hyperlink" Target="#'03_CallCenter_Cockpit'!A1"/></Relationships>
</file>

<file path=xl/drawings/_rels/drawing5.xml.rels><?xml version="1.0" encoding="UTF-8" standalone="yes"?>
<Relationships xmlns="http://schemas.openxmlformats.org/package/2006/relationships"><Relationship Id="rId8" Type="http://schemas.openxmlformats.org/officeDocument/2006/relationships/image" Target="../media/image34.png"/><Relationship Id="rId13" Type="http://schemas.openxmlformats.org/officeDocument/2006/relationships/image" Target="../media/image50.svg"/><Relationship Id="rId18" Type="http://schemas.openxmlformats.org/officeDocument/2006/relationships/image" Target="../media/image55.png"/><Relationship Id="rId26" Type="http://schemas.openxmlformats.org/officeDocument/2006/relationships/hyperlink" Target="#'02_Metadata_&amp;_KPI_Catalog'!A1"/><Relationship Id="rId3" Type="http://schemas.openxmlformats.org/officeDocument/2006/relationships/image" Target="../media/image27.png"/><Relationship Id="rId21" Type="http://schemas.openxmlformats.org/officeDocument/2006/relationships/chart" Target="../charts/chart6.xml"/><Relationship Id="rId7" Type="http://schemas.openxmlformats.org/officeDocument/2006/relationships/image" Target="../media/image14.png"/><Relationship Id="rId12" Type="http://schemas.openxmlformats.org/officeDocument/2006/relationships/image" Target="../media/image49.png"/><Relationship Id="rId17" Type="http://schemas.openxmlformats.org/officeDocument/2006/relationships/image" Target="../media/image54.svg"/><Relationship Id="rId25" Type="http://schemas.openxmlformats.org/officeDocument/2006/relationships/hyperlink" Target="#'01_Business_Domains'!A1"/><Relationship Id="rId2" Type="http://schemas.openxmlformats.org/officeDocument/2006/relationships/image" Target="../media/image26.svg"/><Relationship Id="rId16" Type="http://schemas.openxmlformats.org/officeDocument/2006/relationships/image" Target="../media/image53.png"/><Relationship Id="rId20" Type="http://schemas.openxmlformats.org/officeDocument/2006/relationships/chart" Target="../charts/chart5.xml"/><Relationship Id="rId29" Type="http://schemas.openxmlformats.org/officeDocument/2006/relationships/hyperlink" Target="#'05_DiversityInclusion_Cockpit'!A1"/><Relationship Id="rId1" Type="http://schemas.openxmlformats.org/officeDocument/2006/relationships/image" Target="../media/image25.png"/><Relationship Id="rId6" Type="http://schemas.openxmlformats.org/officeDocument/2006/relationships/image" Target="../media/image30.svg"/><Relationship Id="rId11" Type="http://schemas.openxmlformats.org/officeDocument/2006/relationships/image" Target="../media/image48.svg"/><Relationship Id="rId24" Type="http://schemas.openxmlformats.org/officeDocument/2006/relationships/hyperlink" Target="#'00_Home_Portal'!A1"/><Relationship Id="rId5" Type="http://schemas.openxmlformats.org/officeDocument/2006/relationships/image" Target="../media/image29.png"/><Relationship Id="rId15" Type="http://schemas.openxmlformats.org/officeDocument/2006/relationships/image" Target="../media/image52.svg"/><Relationship Id="rId23" Type="http://schemas.openxmlformats.org/officeDocument/2006/relationships/chart" Target="../charts/chart8.xml"/><Relationship Id="rId28" Type="http://schemas.openxmlformats.org/officeDocument/2006/relationships/hyperlink" Target="#'04_CustomerRetention_Cockpit'!A1"/><Relationship Id="rId10" Type="http://schemas.openxmlformats.org/officeDocument/2006/relationships/image" Target="../media/image47.png"/><Relationship Id="rId19" Type="http://schemas.openxmlformats.org/officeDocument/2006/relationships/image" Target="../media/image56.svg"/><Relationship Id="rId4" Type="http://schemas.openxmlformats.org/officeDocument/2006/relationships/image" Target="../media/image28.svg"/><Relationship Id="rId9" Type="http://schemas.openxmlformats.org/officeDocument/2006/relationships/image" Target="../media/image35.svg"/><Relationship Id="rId14" Type="http://schemas.openxmlformats.org/officeDocument/2006/relationships/image" Target="../media/image51.png"/><Relationship Id="rId22" Type="http://schemas.openxmlformats.org/officeDocument/2006/relationships/chart" Target="../charts/chart7.xml"/><Relationship Id="rId27" Type="http://schemas.openxmlformats.org/officeDocument/2006/relationships/hyperlink" Target="#'03_CallCenter_Cockpit'!A1"/></Relationships>
</file>

<file path=xl/drawings/_rels/drawing6.xml.rels><?xml version="1.0" encoding="UTF-8" standalone="yes"?>
<Relationships xmlns="http://schemas.openxmlformats.org/package/2006/relationships"><Relationship Id="rId8" Type="http://schemas.openxmlformats.org/officeDocument/2006/relationships/image" Target="../media/image34.png"/><Relationship Id="rId13" Type="http://schemas.openxmlformats.org/officeDocument/2006/relationships/image" Target="../media/image58.svg"/><Relationship Id="rId18" Type="http://schemas.openxmlformats.org/officeDocument/2006/relationships/image" Target="../media/image63.png"/><Relationship Id="rId26" Type="http://schemas.openxmlformats.org/officeDocument/2006/relationships/hyperlink" Target="#'02_Metadata_&amp;_KPI_Catalog'!A1"/><Relationship Id="rId3" Type="http://schemas.openxmlformats.org/officeDocument/2006/relationships/image" Target="../media/image27.png"/><Relationship Id="rId21" Type="http://schemas.openxmlformats.org/officeDocument/2006/relationships/chart" Target="../charts/chart10.xml"/><Relationship Id="rId7" Type="http://schemas.openxmlformats.org/officeDocument/2006/relationships/image" Target="../media/image14.png"/><Relationship Id="rId12" Type="http://schemas.openxmlformats.org/officeDocument/2006/relationships/image" Target="../media/image57.png"/><Relationship Id="rId17" Type="http://schemas.openxmlformats.org/officeDocument/2006/relationships/image" Target="../media/image62.svg"/><Relationship Id="rId25" Type="http://schemas.openxmlformats.org/officeDocument/2006/relationships/hyperlink" Target="#'01_Business_Domains'!A1"/><Relationship Id="rId2" Type="http://schemas.openxmlformats.org/officeDocument/2006/relationships/image" Target="../media/image26.svg"/><Relationship Id="rId16" Type="http://schemas.openxmlformats.org/officeDocument/2006/relationships/image" Target="../media/image61.png"/><Relationship Id="rId20" Type="http://schemas.openxmlformats.org/officeDocument/2006/relationships/chart" Target="../charts/chart9.xml"/><Relationship Id="rId29" Type="http://schemas.openxmlformats.org/officeDocument/2006/relationships/hyperlink" Target="#'05_DiversityInclusion_Cockpit'!A1"/><Relationship Id="rId1" Type="http://schemas.openxmlformats.org/officeDocument/2006/relationships/image" Target="../media/image25.png"/><Relationship Id="rId6" Type="http://schemas.openxmlformats.org/officeDocument/2006/relationships/image" Target="../media/image30.svg"/><Relationship Id="rId11" Type="http://schemas.openxmlformats.org/officeDocument/2006/relationships/image" Target="../media/image48.svg"/><Relationship Id="rId24" Type="http://schemas.openxmlformats.org/officeDocument/2006/relationships/hyperlink" Target="#'00_Home_Portal'!A1"/><Relationship Id="rId5" Type="http://schemas.openxmlformats.org/officeDocument/2006/relationships/image" Target="../media/image29.png"/><Relationship Id="rId15" Type="http://schemas.openxmlformats.org/officeDocument/2006/relationships/image" Target="../media/image60.svg"/><Relationship Id="rId23" Type="http://schemas.openxmlformats.org/officeDocument/2006/relationships/chart" Target="../charts/chart12.xml"/><Relationship Id="rId28" Type="http://schemas.openxmlformats.org/officeDocument/2006/relationships/hyperlink" Target="#'04_CustomerRetention_Cockpit'!A1"/><Relationship Id="rId10" Type="http://schemas.openxmlformats.org/officeDocument/2006/relationships/image" Target="../media/image47.png"/><Relationship Id="rId19" Type="http://schemas.openxmlformats.org/officeDocument/2006/relationships/image" Target="../media/image64.svg"/><Relationship Id="rId4" Type="http://schemas.openxmlformats.org/officeDocument/2006/relationships/image" Target="../media/image28.svg"/><Relationship Id="rId9" Type="http://schemas.openxmlformats.org/officeDocument/2006/relationships/image" Target="../media/image35.svg"/><Relationship Id="rId14" Type="http://schemas.openxmlformats.org/officeDocument/2006/relationships/image" Target="../media/image59.png"/><Relationship Id="rId22" Type="http://schemas.openxmlformats.org/officeDocument/2006/relationships/chart" Target="../charts/chart11.xml"/><Relationship Id="rId27" Type="http://schemas.openxmlformats.org/officeDocument/2006/relationships/hyperlink" Target="#'03_CallCenter_Cockpit'!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xdr:from>
      <xdr:col>0</xdr:col>
      <xdr:colOff>254000</xdr:colOff>
      <xdr:row>1</xdr:row>
      <xdr:rowOff>20320</xdr:rowOff>
    </xdr:from>
    <xdr:to>
      <xdr:col>25</xdr:col>
      <xdr:colOff>508000</xdr:colOff>
      <xdr:row>4</xdr:row>
      <xdr:rowOff>132080</xdr:rowOff>
    </xdr:to>
    <xdr:sp macro="" textlink="">
      <xdr:nvSpPr>
        <xdr:cNvPr id="2" name="Nav_TopBar">
          <a:extLst>
            <a:ext uri="{FF2B5EF4-FFF2-40B4-BE49-F238E27FC236}">
              <a16:creationId xmlns:a16="http://schemas.microsoft.com/office/drawing/2014/main" id="{3F46DBAB-3CEE-FD20-85DC-788947E3AAD9}"/>
            </a:ext>
          </a:extLst>
        </xdr:cNvPr>
        <xdr:cNvSpPr/>
      </xdr:nvSpPr>
      <xdr:spPr>
        <a:xfrm>
          <a:off x="254000" y="203200"/>
          <a:ext cx="15494000" cy="660400"/>
        </a:xfrm>
        <a:prstGeom prst="roundRect">
          <a:avLst>
            <a:gd name="adj" fmla="val 18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457200</xdr:colOff>
      <xdr:row>1</xdr:row>
      <xdr:rowOff>121920</xdr:rowOff>
    </xdr:from>
    <xdr:to>
      <xdr:col>2</xdr:col>
      <xdr:colOff>0</xdr:colOff>
      <xdr:row>4</xdr:row>
      <xdr:rowOff>55880</xdr:rowOff>
    </xdr:to>
    <xdr:pic>
      <xdr:nvPicPr>
        <xdr:cNvPr id="5" name="Nav_PwCLogoImage">
          <a:extLst>
            <a:ext uri="{FF2B5EF4-FFF2-40B4-BE49-F238E27FC236}">
              <a16:creationId xmlns:a16="http://schemas.microsoft.com/office/drawing/2014/main" id="{3455EC0B-55AB-0185-5DDE-4C67F1A3C254}"/>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7200" y="304800"/>
          <a:ext cx="762000" cy="482600"/>
        </a:xfrm>
        <a:prstGeom prst="rect">
          <a:avLst/>
        </a:prstGeom>
      </xdr:spPr>
    </xdr:pic>
    <xdr:clientData/>
  </xdr:twoCellAnchor>
  <xdr:twoCellAnchor>
    <xdr:from>
      <xdr:col>1</xdr:col>
      <xdr:colOff>482600</xdr:colOff>
      <xdr:row>1</xdr:row>
      <xdr:rowOff>121920</xdr:rowOff>
    </xdr:from>
    <xdr:to>
      <xdr:col>4</xdr:col>
      <xdr:colOff>101600</xdr:colOff>
      <xdr:row>4</xdr:row>
      <xdr:rowOff>5080</xdr:rowOff>
    </xdr:to>
    <xdr:sp macro="" textlink="">
      <xdr:nvSpPr>
        <xdr:cNvPr id="6" name="Nav_BrandTitle">
          <a:extLst>
            <a:ext uri="{FF2B5EF4-FFF2-40B4-BE49-F238E27FC236}">
              <a16:creationId xmlns:a16="http://schemas.microsoft.com/office/drawing/2014/main" id="{03DAE32B-1732-F90F-203A-F7D1250EEB23}"/>
            </a:ext>
          </a:extLst>
        </xdr:cNvPr>
        <xdr:cNvSpPr/>
      </xdr:nvSpPr>
      <xdr:spPr>
        <a:xfrm>
          <a:off x="1092200" y="304800"/>
          <a:ext cx="1447800" cy="431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1200" b="1">
              <a:solidFill>
                <a:srgbClr val="FFFFFF"/>
              </a:solidFill>
              <a:latin typeface="Segoe UI" panose="020B0502040204020203" pitchFamily="34" charset="0"/>
            </a:rPr>
            <a:t>PwC | BI Suite</a:t>
          </a:r>
        </a:p>
      </xdr:txBody>
    </xdr:sp>
    <xdr:clientData/>
  </xdr:twoCellAnchor>
  <xdr:twoCellAnchor>
    <xdr:from>
      <xdr:col>20</xdr:col>
      <xdr:colOff>177800</xdr:colOff>
      <xdr:row>1</xdr:row>
      <xdr:rowOff>147320</xdr:rowOff>
    </xdr:from>
    <xdr:to>
      <xdr:col>22</xdr:col>
      <xdr:colOff>457200</xdr:colOff>
      <xdr:row>3</xdr:row>
      <xdr:rowOff>162560</xdr:rowOff>
    </xdr:to>
    <xdr:sp macro="" textlink="">
      <xdr:nvSpPr>
        <xdr:cNvPr id="7" name="Nav_StatusPill">
          <a:extLst>
            <a:ext uri="{FF2B5EF4-FFF2-40B4-BE49-F238E27FC236}">
              <a16:creationId xmlns:a16="http://schemas.microsoft.com/office/drawing/2014/main" id="{4B63ACB0-0FD1-40F6-8E2D-D205531128CE}"/>
            </a:ext>
          </a:extLst>
        </xdr:cNvPr>
        <xdr:cNvSpPr/>
      </xdr:nvSpPr>
      <xdr:spPr>
        <a:xfrm>
          <a:off x="12369800" y="330200"/>
          <a:ext cx="1498600" cy="381000"/>
        </a:xfrm>
        <a:prstGeom prst="roundRect">
          <a:avLst>
            <a:gd name="adj" fmla="val 50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51669"/>
              </a:solidFill>
              <a:latin typeface="Segoe UI" panose="020B0502040204020203" pitchFamily="34" charset="0"/>
            </a:rPr>
            <a:t>[ACTIVE] VertiPaq Tabular Engine</a:t>
          </a:r>
        </a:p>
      </xdr:txBody>
    </xdr:sp>
    <xdr:clientData/>
  </xdr:twoCellAnchor>
  <xdr:twoCellAnchor>
    <xdr:from>
      <xdr:col>18</xdr:col>
      <xdr:colOff>76200</xdr:colOff>
      <xdr:row>1</xdr:row>
      <xdr:rowOff>147320</xdr:rowOff>
    </xdr:from>
    <xdr:to>
      <xdr:col>20</xdr:col>
      <xdr:colOff>101600</xdr:colOff>
      <xdr:row>3</xdr:row>
      <xdr:rowOff>162560</xdr:rowOff>
    </xdr:to>
    <xdr:sp macro="modThemeEngine.ToggleDashboardTheme" textlink="">
      <xdr:nvSpPr>
        <xdr:cNvPr id="8" name="btn_ThemeToggle">
          <a:extLst>
            <a:ext uri="{FF2B5EF4-FFF2-40B4-BE49-F238E27FC236}">
              <a16:creationId xmlns:a16="http://schemas.microsoft.com/office/drawing/2014/main" id="{1BED2857-1190-6812-B12D-FEC963D655B8}"/>
            </a:ext>
          </a:extLst>
        </xdr:cNvPr>
        <xdr:cNvSpPr/>
      </xdr:nvSpPr>
      <xdr:spPr>
        <a:xfrm>
          <a:off x="11049000" y="330200"/>
          <a:ext cx="1244600" cy="381000"/>
        </a:xfrm>
        <a:prstGeom prst="roundRect">
          <a:avLst>
            <a:gd name="adj" fmla="val 50000"/>
          </a:avLst>
        </a:prstGeom>
        <a:solidFill>
          <a:srgbClr val="F1F5F9"/>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F172A"/>
              </a:solidFill>
              <a:latin typeface="Segoe UI" panose="020B0502040204020203" pitchFamily="34" charset="0"/>
            </a:rPr>
            <a:t>DARK MODE</a:t>
          </a:r>
        </a:p>
      </xdr:txBody>
    </xdr:sp>
    <xdr:clientData/>
  </xdr:twoCellAnchor>
  <xdr:twoCellAnchor>
    <xdr:from>
      <xdr:col>22</xdr:col>
      <xdr:colOff>533400</xdr:colOff>
      <xdr:row>1</xdr:row>
      <xdr:rowOff>147320</xdr:rowOff>
    </xdr:from>
    <xdr:to>
      <xdr:col>25</xdr:col>
      <xdr:colOff>355600</xdr:colOff>
      <xdr:row>3</xdr:row>
      <xdr:rowOff>162560</xdr:rowOff>
    </xdr:to>
    <xdr:sp macro="modExportPDF.ExportActiveDashboardPDF" textlink="">
      <xdr:nvSpPr>
        <xdr:cNvPr id="9" name="btn_ExportBriefing">
          <a:extLst>
            <a:ext uri="{FF2B5EF4-FFF2-40B4-BE49-F238E27FC236}">
              <a16:creationId xmlns:a16="http://schemas.microsoft.com/office/drawing/2014/main" id="{B88B00D1-BC24-3C4C-EB5E-518AA9E8C813}"/>
            </a:ext>
          </a:extLst>
        </xdr:cNvPr>
        <xdr:cNvSpPr/>
      </xdr:nvSpPr>
      <xdr:spPr>
        <a:xfrm>
          <a:off x="13944600" y="330200"/>
          <a:ext cx="1651000" cy="381000"/>
        </a:xfrm>
        <a:prstGeom prst="roundRect">
          <a:avLst>
            <a:gd name="adj" fmla="val 50000"/>
          </a:avLst>
        </a:prstGeom>
        <a:solidFill>
          <a:srgbClr val="D0991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FFFFFF"/>
              </a:solidFill>
              <a:latin typeface="Segoe UI" panose="020B0502040204020203" pitchFamily="34" charset="0"/>
            </a:rPr>
            <a:t>EXPORT PDF</a:t>
          </a:r>
        </a:p>
      </xdr:txBody>
    </xdr:sp>
    <xdr:clientData/>
  </xdr:twoCellAnchor>
  <xdr:twoCellAnchor>
    <xdr:from>
      <xdr:col>0</xdr:col>
      <xdr:colOff>254000</xdr:colOff>
      <xdr:row>5</xdr:row>
      <xdr:rowOff>152400</xdr:rowOff>
    </xdr:from>
    <xdr:to>
      <xdr:col>25</xdr:col>
      <xdr:colOff>508000</xdr:colOff>
      <xdr:row>13</xdr:row>
      <xdr:rowOff>149860</xdr:rowOff>
    </xdr:to>
    <xdr:sp macro="" textlink="">
      <xdr:nvSpPr>
        <xdr:cNvPr id="10" name="Hero_BannerCard">
          <a:extLst>
            <a:ext uri="{FF2B5EF4-FFF2-40B4-BE49-F238E27FC236}">
              <a16:creationId xmlns:a16="http://schemas.microsoft.com/office/drawing/2014/main" id="{AA4C06DB-E257-747C-856A-3955BE9723A9}"/>
            </a:ext>
          </a:extLst>
        </xdr:cNvPr>
        <xdr:cNvSpPr/>
      </xdr:nvSpPr>
      <xdr:spPr>
        <a:xfrm>
          <a:off x="254000" y="1066800"/>
          <a:ext cx="15494000" cy="1460500"/>
        </a:xfrm>
        <a:prstGeom prst="roundRect">
          <a:avLst>
            <a:gd name="adj" fmla="val 8000"/>
          </a:avLst>
        </a:prstGeom>
        <a:gradFill flip="none" rotWithShape="1">
          <a:gsLst>
            <a:gs pos="0">
              <a:srgbClr val="0F172A"/>
            </a:gs>
            <a:gs pos="100000">
              <a:srgbClr val="1E293B"/>
            </a:gs>
          </a:gsLst>
          <a:lin ang="5400000" scaled="1"/>
          <a:tileRect/>
        </a:gradFill>
        <a:ln w="12700">
          <a:solidFill>
            <a:srgbClr val="334155"/>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508000</xdr:colOff>
      <xdr:row>6</xdr:row>
      <xdr:rowOff>121920</xdr:rowOff>
    </xdr:from>
    <xdr:to>
      <xdr:col>4</xdr:col>
      <xdr:colOff>419100</xdr:colOff>
      <xdr:row>8</xdr:row>
      <xdr:rowOff>35560</xdr:rowOff>
    </xdr:to>
    <xdr:sp macro="" textlink="">
      <xdr:nvSpPr>
        <xdr:cNvPr id="11" name="Hero_BadgePill">
          <a:extLst>
            <a:ext uri="{FF2B5EF4-FFF2-40B4-BE49-F238E27FC236}">
              <a16:creationId xmlns:a16="http://schemas.microsoft.com/office/drawing/2014/main" id="{9657980D-4C57-0E08-66E7-C4A19049C4EF}"/>
            </a:ext>
          </a:extLst>
        </xdr:cNvPr>
        <xdr:cNvSpPr/>
      </xdr:nvSpPr>
      <xdr:spPr>
        <a:xfrm>
          <a:off x="508000" y="1219200"/>
          <a:ext cx="2349500" cy="279400"/>
        </a:xfrm>
        <a:prstGeom prst="roundRect">
          <a:avLst>
            <a:gd name="adj" fmla="val 50000"/>
          </a:avLst>
        </a:prstGeom>
        <a:solidFill>
          <a:srgbClr val="FF6E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750" b="1">
              <a:solidFill>
                <a:srgbClr val="FFFFFF"/>
              </a:solidFill>
              <a:latin typeface="Segoe UI" panose="020B0502040204020203" pitchFamily="34" charset="0"/>
            </a:rPr>
            <a:t>PwC DIGITAL ACCELERATOR</a:t>
          </a:r>
        </a:p>
      </xdr:txBody>
    </xdr:sp>
    <xdr:clientData/>
  </xdr:twoCellAnchor>
  <xdr:twoCellAnchor>
    <xdr:from>
      <xdr:col>0</xdr:col>
      <xdr:colOff>508000</xdr:colOff>
      <xdr:row>8</xdr:row>
      <xdr:rowOff>86360</xdr:rowOff>
    </xdr:from>
    <xdr:to>
      <xdr:col>18</xdr:col>
      <xdr:colOff>330200</xdr:colOff>
      <xdr:row>10</xdr:row>
      <xdr:rowOff>177800</xdr:rowOff>
    </xdr:to>
    <xdr:sp macro="" textlink="">
      <xdr:nvSpPr>
        <xdr:cNvPr id="12" name="Hero_MainTitle">
          <a:extLst>
            <a:ext uri="{FF2B5EF4-FFF2-40B4-BE49-F238E27FC236}">
              <a16:creationId xmlns:a16="http://schemas.microsoft.com/office/drawing/2014/main" id="{9E45022A-506B-714D-D5BB-794E92492CCA}"/>
            </a:ext>
          </a:extLst>
        </xdr:cNvPr>
        <xdr:cNvSpPr/>
      </xdr:nvSpPr>
      <xdr:spPr>
        <a:xfrm>
          <a:off x="508000" y="1549400"/>
          <a:ext cx="107950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tlCol="0" anchor="t"/>
        <a:lstStyle/>
        <a:p>
          <a:pPr algn="l"/>
          <a:r>
            <a:rPr lang="en-US" sz="1700" b="1">
              <a:solidFill>
                <a:srgbClr val="FFFFFF"/>
              </a:solidFill>
              <a:latin typeface="Segoe UI" panose="020B0502040204020203" pitchFamily="34" charset="0"/>
            </a:rPr>
            <a:t>Executive BI &amp; Advanced Analytics Intelligence Portal</a:t>
          </a:r>
        </a:p>
      </xdr:txBody>
    </xdr:sp>
    <xdr:clientData/>
  </xdr:twoCellAnchor>
  <xdr:twoCellAnchor>
    <xdr:from>
      <xdr:col>0</xdr:col>
      <xdr:colOff>508000</xdr:colOff>
      <xdr:row>10</xdr:row>
      <xdr:rowOff>152400</xdr:rowOff>
    </xdr:from>
    <xdr:to>
      <xdr:col>22</xdr:col>
      <xdr:colOff>431800</xdr:colOff>
      <xdr:row>13</xdr:row>
      <xdr:rowOff>10160</xdr:rowOff>
    </xdr:to>
    <xdr:sp macro="" textlink="">
      <xdr:nvSpPr>
        <xdr:cNvPr id="13" name="Hero_Subtitle">
          <a:extLst>
            <a:ext uri="{FF2B5EF4-FFF2-40B4-BE49-F238E27FC236}">
              <a16:creationId xmlns:a16="http://schemas.microsoft.com/office/drawing/2014/main" id="{F1235610-45E6-36E7-8ED2-167104109599}"/>
            </a:ext>
          </a:extLst>
        </xdr:cNvPr>
        <xdr:cNvSpPr/>
      </xdr:nvSpPr>
      <xdr:spPr>
        <a:xfrm>
          <a:off x="508000" y="1981200"/>
          <a:ext cx="13335000" cy="406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tlCol="0" anchor="t"/>
        <a:lstStyle/>
        <a:p>
          <a:pPr algn="l"/>
          <a:r>
            <a:rPr lang="en-US" sz="850">
              <a:solidFill>
                <a:srgbClr val="CBD5E1"/>
              </a:solidFill>
              <a:latin typeface="Segoe UI" panose="020B0502040204020203" pitchFamily="34" charset="0"/>
            </a:rPr>
            <a:t>Unified strategic governance platform connecting Call Center Telephony Operations, Customer Retention Analytics, and Diversity &amp; Inclusion Parity Models via Ralph Kimball Star-Schema Tabular Engine.</a:t>
          </a:r>
        </a:p>
      </xdr:txBody>
    </xdr:sp>
    <xdr:clientData/>
  </xdr:twoCellAnchor>
  <xdr:twoCellAnchor>
    <xdr:from>
      <xdr:col>0</xdr:col>
      <xdr:colOff>254000</xdr:colOff>
      <xdr:row>14</xdr:row>
      <xdr:rowOff>106680</xdr:rowOff>
    </xdr:from>
    <xdr:to>
      <xdr:col>6</xdr:col>
      <xdr:colOff>342900</xdr:colOff>
      <xdr:row>20</xdr:row>
      <xdr:rowOff>50800</xdr:rowOff>
    </xdr:to>
    <xdr:sp macro="" textlink="">
      <xdr:nvSpPr>
        <xdr:cNvPr id="14" name="Ticker_Card_1">
          <a:extLst>
            <a:ext uri="{FF2B5EF4-FFF2-40B4-BE49-F238E27FC236}">
              <a16:creationId xmlns:a16="http://schemas.microsoft.com/office/drawing/2014/main" id="{CB1C6BC1-B565-5EB4-B22B-80D4E4E05C3B}"/>
            </a:ext>
          </a:extLst>
        </xdr:cNvPr>
        <xdr:cNvSpPr/>
      </xdr:nvSpPr>
      <xdr:spPr>
        <a:xfrm>
          <a:off x="254000" y="2667000"/>
          <a:ext cx="3746500" cy="1041400"/>
        </a:xfrm>
        <a:prstGeom prst="roundRect">
          <a:avLst>
            <a:gd name="adj" fmla="val 12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279400</xdr:colOff>
      <xdr:row>15</xdr:row>
      <xdr:rowOff>76200</xdr:rowOff>
    </xdr:from>
    <xdr:to>
      <xdr:col>6</xdr:col>
      <xdr:colOff>152400</xdr:colOff>
      <xdr:row>18</xdr:row>
      <xdr:rowOff>10160</xdr:rowOff>
    </xdr:to>
    <xdr:sp macro="" textlink="">
      <xdr:nvSpPr>
        <xdr:cNvPr id="15" name="Ticker_BadgeCircle_1">
          <a:extLst>
            <a:ext uri="{FF2B5EF4-FFF2-40B4-BE49-F238E27FC236}">
              <a16:creationId xmlns:a16="http://schemas.microsoft.com/office/drawing/2014/main" id="{0D3E0C80-C331-F5D3-FF1C-EABA2327897A}"/>
            </a:ext>
          </a:extLst>
        </xdr:cNvPr>
        <xdr:cNvSpPr/>
      </xdr:nvSpPr>
      <xdr:spPr>
        <a:xfrm>
          <a:off x="3327400" y="2819400"/>
          <a:ext cx="482600" cy="482600"/>
        </a:xfrm>
        <a:prstGeom prst="ellipse">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393700</xdr:colOff>
      <xdr:row>16</xdr:row>
      <xdr:rowOff>7620</xdr:rowOff>
    </xdr:from>
    <xdr:to>
      <xdr:col>6</xdr:col>
      <xdr:colOff>38100</xdr:colOff>
      <xdr:row>17</xdr:row>
      <xdr:rowOff>78740</xdr:rowOff>
    </xdr:to>
    <xdr:pic>
      <xdr:nvPicPr>
        <xdr:cNvPr id="19" name="Ticker_Icon_1">
          <a:extLst>
            <a:ext uri="{FF2B5EF4-FFF2-40B4-BE49-F238E27FC236}">
              <a16:creationId xmlns:a16="http://schemas.microsoft.com/office/drawing/2014/main" id="{575B9B60-B2EB-923F-E19C-D49132F8013C}"/>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441700" y="2933700"/>
          <a:ext cx="254000" cy="254000"/>
        </a:xfrm>
        <a:prstGeom prst="rect">
          <a:avLst/>
        </a:prstGeom>
      </xdr:spPr>
    </xdr:pic>
    <xdr:clientData/>
  </xdr:twoCellAnchor>
  <xdr:twoCellAnchor>
    <xdr:from>
      <xdr:col>0</xdr:col>
      <xdr:colOff>304800</xdr:colOff>
      <xdr:row>15</xdr:row>
      <xdr:rowOff>25400</xdr:rowOff>
    </xdr:from>
    <xdr:to>
      <xdr:col>0</xdr:col>
      <xdr:colOff>355600</xdr:colOff>
      <xdr:row>19</xdr:row>
      <xdr:rowOff>132080</xdr:rowOff>
    </xdr:to>
    <xdr:sp macro="" textlink="">
      <xdr:nvSpPr>
        <xdr:cNvPr id="20" name="Ticker_Accent_1">
          <a:extLst>
            <a:ext uri="{FF2B5EF4-FFF2-40B4-BE49-F238E27FC236}">
              <a16:creationId xmlns:a16="http://schemas.microsoft.com/office/drawing/2014/main" id="{73145692-BB35-8E0A-8972-C2237A5B7272}"/>
            </a:ext>
          </a:extLst>
        </xdr:cNvPr>
        <xdr:cNvSpPr/>
      </xdr:nvSpPr>
      <xdr:spPr>
        <a:xfrm>
          <a:off x="304800" y="2768600"/>
          <a:ext cx="50800" cy="838200"/>
        </a:xfrm>
        <a:prstGeom prst="roundRect">
          <a:avLst>
            <a:gd name="adj" fmla="val 50000"/>
          </a:avLst>
        </a:prstGeom>
        <a:solidFill>
          <a:srgbClr val="051669"/>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457200</xdr:colOff>
      <xdr:row>14</xdr:row>
      <xdr:rowOff>157480</xdr:rowOff>
    </xdr:from>
    <xdr:to>
      <xdr:col>5</xdr:col>
      <xdr:colOff>266700</xdr:colOff>
      <xdr:row>19</xdr:row>
      <xdr:rowOff>157480</xdr:rowOff>
    </xdr:to>
    <xdr:sp macro="" textlink="">
      <xdr:nvSpPr>
        <xdr:cNvPr id="22" name="Ticker_Text_1">
          <a:extLst>
            <a:ext uri="{FF2B5EF4-FFF2-40B4-BE49-F238E27FC236}">
              <a16:creationId xmlns:a16="http://schemas.microsoft.com/office/drawing/2014/main" id="{58E7DD52-E9F1-17B1-91D0-451F14D1CA4F}"/>
            </a:ext>
          </a:extLst>
        </xdr:cNvPr>
        <xdr:cNvSpPr/>
      </xdr:nvSpPr>
      <xdr:spPr>
        <a:xfrm>
          <a:off x="457200" y="2717800"/>
          <a:ext cx="2857500" cy="914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750" b="1">
              <a:solidFill>
                <a:srgbClr val="647B8B"/>
              </a:solidFill>
              <a:latin typeface="Segoe UI" panose="020B0502040204020203" pitchFamily="34" charset="0"/>
            </a:rPr>
            <a:t>TELEPHONY SLA COMPLIANCE</a:t>
          </a:r>
        </a:p>
        <a:p>
          <a:pPr algn="l"/>
          <a:r>
            <a:rPr lang="en-US" sz="1600" b="1">
              <a:solidFill>
                <a:srgbClr val="0F272A"/>
              </a:solidFill>
              <a:latin typeface="Segoe UI" panose="020B0502040204020203" pitchFamily="34" charset="0"/>
            </a:rPr>
            <a:t>81.1%</a:t>
          </a:r>
        </a:p>
        <a:p>
          <a:pPr algn="l"/>
          <a:r>
            <a:rPr lang="en-US" sz="750" b="0">
              <a:solidFill>
                <a:srgbClr val="647B8B"/>
              </a:solidFill>
              <a:latin typeface="Segoe UI" panose="020B0502040204020203" pitchFamily="34" charset="0"/>
            </a:rPr>
            <a:t>4,054 Answered / 5,000 Total Calls</a:t>
          </a:r>
        </a:p>
      </xdr:txBody>
    </xdr:sp>
    <xdr:clientData/>
  </xdr:twoCellAnchor>
  <xdr:twoCellAnchor>
    <xdr:from>
      <xdr:col>6</xdr:col>
      <xdr:colOff>596900</xdr:colOff>
      <xdr:row>14</xdr:row>
      <xdr:rowOff>106680</xdr:rowOff>
    </xdr:from>
    <xdr:to>
      <xdr:col>13</xdr:col>
      <xdr:colOff>76200</xdr:colOff>
      <xdr:row>20</xdr:row>
      <xdr:rowOff>50800</xdr:rowOff>
    </xdr:to>
    <xdr:sp macro="" textlink="">
      <xdr:nvSpPr>
        <xdr:cNvPr id="24" name="Ticker_Card_2">
          <a:extLst>
            <a:ext uri="{FF2B5EF4-FFF2-40B4-BE49-F238E27FC236}">
              <a16:creationId xmlns:a16="http://schemas.microsoft.com/office/drawing/2014/main" id="{4CEBF151-098E-EBE0-5C63-08FAC954C17C}"/>
            </a:ext>
          </a:extLst>
        </xdr:cNvPr>
        <xdr:cNvSpPr/>
      </xdr:nvSpPr>
      <xdr:spPr>
        <a:xfrm>
          <a:off x="4254500" y="2667000"/>
          <a:ext cx="3746500" cy="1041400"/>
        </a:xfrm>
        <a:prstGeom prst="roundRect">
          <a:avLst>
            <a:gd name="adj" fmla="val 12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12700</xdr:colOff>
      <xdr:row>15</xdr:row>
      <xdr:rowOff>76200</xdr:rowOff>
    </xdr:from>
    <xdr:to>
      <xdr:col>12</xdr:col>
      <xdr:colOff>495300</xdr:colOff>
      <xdr:row>18</xdr:row>
      <xdr:rowOff>10160</xdr:rowOff>
    </xdr:to>
    <xdr:sp macro="" textlink="">
      <xdr:nvSpPr>
        <xdr:cNvPr id="26" name="Ticker_BadgeCircle_2">
          <a:extLst>
            <a:ext uri="{FF2B5EF4-FFF2-40B4-BE49-F238E27FC236}">
              <a16:creationId xmlns:a16="http://schemas.microsoft.com/office/drawing/2014/main" id="{EDA7AAC1-73D1-537C-3D09-376173AEE682}"/>
            </a:ext>
          </a:extLst>
        </xdr:cNvPr>
        <xdr:cNvSpPr/>
      </xdr:nvSpPr>
      <xdr:spPr>
        <a:xfrm>
          <a:off x="7327900" y="2819400"/>
          <a:ext cx="482600" cy="482600"/>
        </a:xfrm>
        <a:prstGeom prst="ellipse">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127000</xdr:colOff>
      <xdr:row>16</xdr:row>
      <xdr:rowOff>7620</xdr:rowOff>
    </xdr:from>
    <xdr:to>
      <xdr:col>12</xdr:col>
      <xdr:colOff>381000</xdr:colOff>
      <xdr:row>17</xdr:row>
      <xdr:rowOff>78740</xdr:rowOff>
    </xdr:to>
    <xdr:pic>
      <xdr:nvPicPr>
        <xdr:cNvPr id="29" name="Ticker_Icon_2">
          <a:extLst>
            <a:ext uri="{FF2B5EF4-FFF2-40B4-BE49-F238E27FC236}">
              <a16:creationId xmlns:a16="http://schemas.microsoft.com/office/drawing/2014/main" id="{160206C0-17FE-316C-AE81-22BE0CBAFAA4}"/>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442200" y="2933700"/>
          <a:ext cx="254000" cy="254000"/>
        </a:xfrm>
        <a:prstGeom prst="rect">
          <a:avLst/>
        </a:prstGeom>
      </xdr:spPr>
    </xdr:pic>
    <xdr:clientData/>
  </xdr:twoCellAnchor>
  <xdr:twoCellAnchor>
    <xdr:from>
      <xdr:col>7</xdr:col>
      <xdr:colOff>38100</xdr:colOff>
      <xdr:row>15</xdr:row>
      <xdr:rowOff>25400</xdr:rowOff>
    </xdr:from>
    <xdr:to>
      <xdr:col>7</xdr:col>
      <xdr:colOff>88900</xdr:colOff>
      <xdr:row>19</xdr:row>
      <xdr:rowOff>132080</xdr:rowOff>
    </xdr:to>
    <xdr:sp macro="" textlink="">
      <xdr:nvSpPr>
        <xdr:cNvPr id="31" name="Ticker_Accent_2">
          <a:extLst>
            <a:ext uri="{FF2B5EF4-FFF2-40B4-BE49-F238E27FC236}">
              <a16:creationId xmlns:a16="http://schemas.microsoft.com/office/drawing/2014/main" id="{F054C5FA-17A4-5FBE-45E0-0C495098B2E1}"/>
            </a:ext>
          </a:extLst>
        </xdr:cNvPr>
        <xdr:cNvSpPr/>
      </xdr:nvSpPr>
      <xdr:spPr>
        <a:xfrm>
          <a:off x="4305300" y="2768600"/>
          <a:ext cx="50800" cy="838200"/>
        </a:xfrm>
        <a:prstGeom prst="roundRect">
          <a:avLst>
            <a:gd name="adj" fmla="val 50000"/>
          </a:avLst>
        </a:prstGeom>
        <a:solidFill>
          <a:srgbClr val="D0991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190500</xdr:colOff>
      <xdr:row>14</xdr:row>
      <xdr:rowOff>157480</xdr:rowOff>
    </xdr:from>
    <xdr:to>
      <xdr:col>12</xdr:col>
      <xdr:colOff>0</xdr:colOff>
      <xdr:row>19</xdr:row>
      <xdr:rowOff>157480</xdr:rowOff>
    </xdr:to>
    <xdr:sp macro="" textlink="">
      <xdr:nvSpPr>
        <xdr:cNvPr id="32" name="Ticker_Text_2">
          <a:extLst>
            <a:ext uri="{FF2B5EF4-FFF2-40B4-BE49-F238E27FC236}">
              <a16:creationId xmlns:a16="http://schemas.microsoft.com/office/drawing/2014/main" id="{855F28CD-60F3-0DC9-1AED-F8120B38893D}"/>
            </a:ext>
          </a:extLst>
        </xdr:cNvPr>
        <xdr:cNvSpPr/>
      </xdr:nvSpPr>
      <xdr:spPr>
        <a:xfrm>
          <a:off x="4457700" y="2717800"/>
          <a:ext cx="2857500" cy="914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750" b="1">
              <a:solidFill>
                <a:srgbClr val="647B8B"/>
              </a:solidFill>
              <a:latin typeface="Segoe UI" panose="020B0502040204020203" pitchFamily="34" charset="0"/>
            </a:rPr>
            <a:t>CUSTOMER REVENUE AT RISK</a:t>
          </a:r>
        </a:p>
        <a:p>
          <a:pPr algn="l"/>
          <a:r>
            <a:rPr lang="en-US" sz="750" b="1">
              <a:solidFill>
                <a:srgbClr val="647B8B"/>
              </a:solidFill>
              <a:latin typeface="Segoe UI" panose="020B0502040204020203" pitchFamily="34" charset="0"/>
            </a:rPr>
            <a:t>$139.1K MRR</a:t>
          </a:r>
        </a:p>
        <a:p>
          <a:pPr algn="l"/>
          <a:r>
            <a:rPr lang="en-US" sz="750" b="1">
              <a:solidFill>
                <a:srgbClr val="647B8B"/>
              </a:solidFill>
              <a:latin typeface="Segoe UI" panose="020B0502040204020203" pitchFamily="34" charset="0"/>
            </a:rPr>
            <a:t>Annualized: $1.67M ARR | 26.5% Churn</a:t>
          </a:r>
          <a:endParaRPr lang="en-US" sz="750" b="0">
            <a:solidFill>
              <a:srgbClr val="647B8B"/>
            </a:solidFill>
            <a:latin typeface="Segoe UI" panose="020B0502040204020203" pitchFamily="34" charset="0"/>
          </a:endParaRPr>
        </a:p>
      </xdr:txBody>
    </xdr:sp>
    <xdr:clientData/>
  </xdr:twoCellAnchor>
  <xdr:twoCellAnchor>
    <xdr:from>
      <xdr:col>13</xdr:col>
      <xdr:colOff>330200</xdr:colOff>
      <xdr:row>14</xdr:row>
      <xdr:rowOff>106680</xdr:rowOff>
    </xdr:from>
    <xdr:to>
      <xdr:col>19</xdr:col>
      <xdr:colOff>419100</xdr:colOff>
      <xdr:row>20</xdr:row>
      <xdr:rowOff>50800</xdr:rowOff>
    </xdr:to>
    <xdr:sp macro="" textlink="">
      <xdr:nvSpPr>
        <xdr:cNvPr id="35" name="Ticker_Card_3">
          <a:extLst>
            <a:ext uri="{FF2B5EF4-FFF2-40B4-BE49-F238E27FC236}">
              <a16:creationId xmlns:a16="http://schemas.microsoft.com/office/drawing/2014/main" id="{55228450-82E9-A193-C84E-5CD33A9255CD}"/>
            </a:ext>
          </a:extLst>
        </xdr:cNvPr>
        <xdr:cNvSpPr/>
      </xdr:nvSpPr>
      <xdr:spPr>
        <a:xfrm>
          <a:off x="8255000" y="2667000"/>
          <a:ext cx="3746500" cy="1041400"/>
        </a:xfrm>
        <a:prstGeom prst="roundRect">
          <a:avLst>
            <a:gd name="adj" fmla="val 12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355600</xdr:colOff>
      <xdr:row>15</xdr:row>
      <xdr:rowOff>76200</xdr:rowOff>
    </xdr:from>
    <xdr:to>
      <xdr:col>19</xdr:col>
      <xdr:colOff>228600</xdr:colOff>
      <xdr:row>18</xdr:row>
      <xdr:rowOff>10160</xdr:rowOff>
    </xdr:to>
    <xdr:sp macro="" textlink="">
      <xdr:nvSpPr>
        <xdr:cNvPr id="36" name="Ticker_BadgeCircle_3">
          <a:extLst>
            <a:ext uri="{FF2B5EF4-FFF2-40B4-BE49-F238E27FC236}">
              <a16:creationId xmlns:a16="http://schemas.microsoft.com/office/drawing/2014/main" id="{45CCF370-09CD-B451-2E5A-737D7CB5672D}"/>
            </a:ext>
          </a:extLst>
        </xdr:cNvPr>
        <xdr:cNvSpPr/>
      </xdr:nvSpPr>
      <xdr:spPr>
        <a:xfrm>
          <a:off x="11328400" y="2819400"/>
          <a:ext cx="482600" cy="482600"/>
        </a:xfrm>
        <a:prstGeom prst="ellipse">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469900</xdr:colOff>
      <xdr:row>16</xdr:row>
      <xdr:rowOff>7620</xdr:rowOff>
    </xdr:from>
    <xdr:to>
      <xdr:col>19</xdr:col>
      <xdr:colOff>114300</xdr:colOff>
      <xdr:row>17</xdr:row>
      <xdr:rowOff>78740</xdr:rowOff>
    </xdr:to>
    <xdr:pic>
      <xdr:nvPicPr>
        <xdr:cNvPr id="40" name="Ticker_Icon_3">
          <a:extLst>
            <a:ext uri="{FF2B5EF4-FFF2-40B4-BE49-F238E27FC236}">
              <a16:creationId xmlns:a16="http://schemas.microsoft.com/office/drawing/2014/main" id="{ABD569CC-1584-B7DF-CDA6-A12704627265}"/>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442700" y="2933700"/>
          <a:ext cx="254000" cy="254000"/>
        </a:xfrm>
        <a:prstGeom prst="rect">
          <a:avLst/>
        </a:prstGeom>
      </xdr:spPr>
    </xdr:pic>
    <xdr:clientData/>
  </xdr:twoCellAnchor>
  <xdr:twoCellAnchor>
    <xdr:from>
      <xdr:col>13</xdr:col>
      <xdr:colOff>381000</xdr:colOff>
      <xdr:row>15</xdr:row>
      <xdr:rowOff>25400</xdr:rowOff>
    </xdr:from>
    <xdr:to>
      <xdr:col>13</xdr:col>
      <xdr:colOff>431800</xdr:colOff>
      <xdr:row>19</xdr:row>
      <xdr:rowOff>132080</xdr:rowOff>
    </xdr:to>
    <xdr:sp macro="" textlink="">
      <xdr:nvSpPr>
        <xdr:cNvPr id="41" name="Ticker_Accent_3">
          <a:extLst>
            <a:ext uri="{FF2B5EF4-FFF2-40B4-BE49-F238E27FC236}">
              <a16:creationId xmlns:a16="http://schemas.microsoft.com/office/drawing/2014/main" id="{24F1EACC-C9B7-0E50-D8F1-26C89F2C802A}"/>
            </a:ext>
          </a:extLst>
        </xdr:cNvPr>
        <xdr:cNvSpPr/>
      </xdr:nvSpPr>
      <xdr:spPr>
        <a:xfrm>
          <a:off x="8305800" y="2768600"/>
          <a:ext cx="50800" cy="838200"/>
        </a:xfrm>
        <a:prstGeom prst="roundRect">
          <a:avLst>
            <a:gd name="adj" fmla="val 50000"/>
          </a:avLst>
        </a:prstGeom>
        <a:solidFill>
          <a:srgbClr val="BD18BE"/>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533400</xdr:colOff>
      <xdr:row>14</xdr:row>
      <xdr:rowOff>157480</xdr:rowOff>
    </xdr:from>
    <xdr:to>
      <xdr:col>18</xdr:col>
      <xdr:colOff>342900</xdr:colOff>
      <xdr:row>19</xdr:row>
      <xdr:rowOff>157480</xdr:rowOff>
    </xdr:to>
    <xdr:sp macro="" textlink="">
      <xdr:nvSpPr>
        <xdr:cNvPr id="42" name="Ticker_Text_3">
          <a:extLst>
            <a:ext uri="{FF2B5EF4-FFF2-40B4-BE49-F238E27FC236}">
              <a16:creationId xmlns:a16="http://schemas.microsoft.com/office/drawing/2014/main" id="{FD59412A-D9CC-2477-03E6-12D89205FE38}"/>
            </a:ext>
          </a:extLst>
        </xdr:cNvPr>
        <xdr:cNvSpPr/>
      </xdr:nvSpPr>
      <xdr:spPr>
        <a:xfrm>
          <a:off x="8458200" y="2717800"/>
          <a:ext cx="2857500" cy="914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750" b="1">
              <a:solidFill>
                <a:srgbClr val="647B8B"/>
              </a:solidFill>
              <a:latin typeface="Segoe UI" panose="020B0502040204020203" pitchFamily="34" charset="0"/>
            </a:rPr>
            <a:t>EXECUTIVE GENDER PARITY</a:t>
          </a:r>
        </a:p>
        <a:p>
          <a:pPr algn="l"/>
          <a:r>
            <a:rPr lang="en-US" sz="1600" b="1">
              <a:solidFill>
                <a:srgbClr val="0F272A"/>
              </a:solidFill>
              <a:latin typeface="Segoe UI" panose="020B0502040204020203" pitchFamily="34" charset="0"/>
            </a:rPr>
            <a:t>41.0%</a:t>
          </a:r>
        </a:p>
        <a:p>
          <a:pPr algn="l"/>
          <a:r>
            <a:rPr lang="en-US" sz="750" b="0">
              <a:solidFill>
                <a:srgbClr val="647B8B"/>
              </a:solidFill>
              <a:latin typeface="Segoe UI" panose="020B0502040204020203" pitchFamily="34" charset="0"/>
            </a:rPr>
            <a:t>28.0% Senior Leadership Representation</a:t>
          </a:r>
        </a:p>
      </xdr:txBody>
    </xdr:sp>
    <xdr:clientData/>
  </xdr:twoCellAnchor>
  <xdr:twoCellAnchor>
    <xdr:from>
      <xdr:col>20</xdr:col>
      <xdr:colOff>63500</xdr:colOff>
      <xdr:row>14</xdr:row>
      <xdr:rowOff>106680</xdr:rowOff>
    </xdr:from>
    <xdr:to>
      <xdr:col>26</xdr:col>
      <xdr:colOff>152400</xdr:colOff>
      <xdr:row>20</xdr:row>
      <xdr:rowOff>50800</xdr:rowOff>
    </xdr:to>
    <xdr:sp macro="" textlink="">
      <xdr:nvSpPr>
        <xdr:cNvPr id="43" name="Ticker_Card_4">
          <a:extLst>
            <a:ext uri="{FF2B5EF4-FFF2-40B4-BE49-F238E27FC236}">
              <a16:creationId xmlns:a16="http://schemas.microsoft.com/office/drawing/2014/main" id="{665BD04D-DEB9-3BB6-81DE-F7367B7D9EB7}"/>
            </a:ext>
          </a:extLst>
        </xdr:cNvPr>
        <xdr:cNvSpPr/>
      </xdr:nvSpPr>
      <xdr:spPr>
        <a:xfrm>
          <a:off x="12255500" y="2667000"/>
          <a:ext cx="3746500" cy="1041400"/>
        </a:xfrm>
        <a:prstGeom prst="roundRect">
          <a:avLst>
            <a:gd name="adj" fmla="val 12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88900</xdr:colOff>
      <xdr:row>15</xdr:row>
      <xdr:rowOff>76200</xdr:rowOff>
    </xdr:from>
    <xdr:to>
      <xdr:col>25</xdr:col>
      <xdr:colOff>571500</xdr:colOff>
      <xdr:row>18</xdr:row>
      <xdr:rowOff>10160</xdr:rowOff>
    </xdr:to>
    <xdr:sp macro="" textlink="">
      <xdr:nvSpPr>
        <xdr:cNvPr id="47" name="Ticker_BadgeCircle_4">
          <a:extLst>
            <a:ext uri="{FF2B5EF4-FFF2-40B4-BE49-F238E27FC236}">
              <a16:creationId xmlns:a16="http://schemas.microsoft.com/office/drawing/2014/main" id="{2D390464-3B8B-3236-ABF1-EE621088D7D8}"/>
            </a:ext>
          </a:extLst>
        </xdr:cNvPr>
        <xdr:cNvSpPr/>
      </xdr:nvSpPr>
      <xdr:spPr>
        <a:xfrm>
          <a:off x="15328900" y="2819400"/>
          <a:ext cx="482600" cy="482600"/>
        </a:xfrm>
        <a:prstGeom prst="ellipse">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25</xdr:col>
      <xdr:colOff>203200</xdr:colOff>
      <xdr:row>16</xdr:row>
      <xdr:rowOff>7620</xdr:rowOff>
    </xdr:from>
    <xdr:to>
      <xdr:col>25</xdr:col>
      <xdr:colOff>457200</xdr:colOff>
      <xdr:row>17</xdr:row>
      <xdr:rowOff>78740</xdr:rowOff>
    </xdr:to>
    <xdr:pic>
      <xdr:nvPicPr>
        <xdr:cNvPr id="52" name="Ticker_Icon_4">
          <a:extLst>
            <a:ext uri="{FF2B5EF4-FFF2-40B4-BE49-F238E27FC236}">
              <a16:creationId xmlns:a16="http://schemas.microsoft.com/office/drawing/2014/main" id="{7E1C58DB-2305-904A-AAAA-3332B736D548}"/>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443200" y="2933700"/>
          <a:ext cx="254000" cy="254000"/>
        </a:xfrm>
        <a:prstGeom prst="rect">
          <a:avLst/>
        </a:prstGeom>
      </xdr:spPr>
    </xdr:pic>
    <xdr:clientData/>
  </xdr:twoCellAnchor>
  <xdr:twoCellAnchor>
    <xdr:from>
      <xdr:col>20</xdr:col>
      <xdr:colOff>114300</xdr:colOff>
      <xdr:row>15</xdr:row>
      <xdr:rowOff>25400</xdr:rowOff>
    </xdr:from>
    <xdr:to>
      <xdr:col>20</xdr:col>
      <xdr:colOff>165100</xdr:colOff>
      <xdr:row>19</xdr:row>
      <xdr:rowOff>132080</xdr:rowOff>
    </xdr:to>
    <xdr:sp macro="" textlink="">
      <xdr:nvSpPr>
        <xdr:cNvPr id="54" name="Ticker_Accent_4">
          <a:extLst>
            <a:ext uri="{FF2B5EF4-FFF2-40B4-BE49-F238E27FC236}">
              <a16:creationId xmlns:a16="http://schemas.microsoft.com/office/drawing/2014/main" id="{E1F76D0E-AA8B-3B03-2766-0ABC04403DEA}"/>
            </a:ext>
          </a:extLst>
        </xdr:cNvPr>
        <xdr:cNvSpPr/>
      </xdr:nvSpPr>
      <xdr:spPr>
        <a:xfrm>
          <a:off x="12306300" y="2768600"/>
          <a:ext cx="50800" cy="838200"/>
        </a:xfrm>
        <a:prstGeom prst="roundRect">
          <a:avLst>
            <a:gd name="adj" fmla="val 50000"/>
          </a:avLst>
        </a:prstGeom>
        <a:solidFill>
          <a:srgbClr val="234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266700</xdr:colOff>
      <xdr:row>14</xdr:row>
      <xdr:rowOff>157480</xdr:rowOff>
    </xdr:from>
    <xdr:to>
      <xdr:col>25</xdr:col>
      <xdr:colOff>76200</xdr:colOff>
      <xdr:row>19</xdr:row>
      <xdr:rowOff>157480</xdr:rowOff>
    </xdr:to>
    <xdr:sp macro="" textlink="">
      <xdr:nvSpPr>
        <xdr:cNvPr id="58" name="Ticker_Text_4">
          <a:extLst>
            <a:ext uri="{FF2B5EF4-FFF2-40B4-BE49-F238E27FC236}">
              <a16:creationId xmlns:a16="http://schemas.microsoft.com/office/drawing/2014/main" id="{81093BD4-F538-762F-5811-8E550E088626}"/>
            </a:ext>
          </a:extLst>
        </xdr:cNvPr>
        <xdr:cNvSpPr/>
      </xdr:nvSpPr>
      <xdr:spPr>
        <a:xfrm>
          <a:off x="12458700" y="2717800"/>
          <a:ext cx="2857500" cy="914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750" b="1">
              <a:solidFill>
                <a:srgbClr val="647B8B"/>
              </a:solidFill>
              <a:latin typeface="Segoe UI" panose="020B0502040204020203" pitchFamily="34" charset="0"/>
            </a:rPr>
            <a:t>DATA ARCHITECTURE FIDELITY</a:t>
          </a:r>
        </a:p>
        <a:p>
          <a:pPr algn="l"/>
          <a:r>
            <a:rPr lang="en-US" sz="1600" b="1">
              <a:solidFill>
                <a:srgbClr val="0F272A"/>
              </a:solidFill>
              <a:latin typeface="Segoe UI" panose="020B0502040204020203" pitchFamily="34" charset="0"/>
            </a:rPr>
            <a:t>100%</a:t>
          </a:r>
        </a:p>
        <a:p>
          <a:pPr algn="l"/>
          <a:r>
            <a:rPr lang="en-US" sz="750" b="0">
              <a:solidFill>
                <a:srgbClr val="647B8B"/>
              </a:solidFill>
              <a:latin typeface="Segoe UI" panose="020B0502040204020203" pitchFamily="34" charset="0"/>
            </a:rPr>
            <a:t>13 Star-Schema Models &amp; Lookups</a:t>
          </a:r>
        </a:p>
      </xdr:txBody>
    </xdr:sp>
    <xdr:clientData/>
  </xdr:twoCellAnchor>
  <xdr:twoCellAnchor>
    <xdr:from>
      <xdr:col>0</xdr:col>
      <xdr:colOff>254000</xdr:colOff>
      <xdr:row>21</xdr:row>
      <xdr:rowOff>20320</xdr:rowOff>
    </xdr:from>
    <xdr:to>
      <xdr:col>8</xdr:col>
      <xdr:colOff>330200</xdr:colOff>
      <xdr:row>46</xdr:row>
      <xdr:rowOff>20320</xdr:rowOff>
    </xdr:to>
    <xdr:sp macro="" textlink="">
      <xdr:nvSpPr>
        <xdr:cNvPr id="59" name="Card_Launcher_1">
          <a:extLst>
            <a:ext uri="{FF2B5EF4-FFF2-40B4-BE49-F238E27FC236}">
              <a16:creationId xmlns:a16="http://schemas.microsoft.com/office/drawing/2014/main" id="{9F901832-B2D8-6601-D09C-A16AA5ED1C18}"/>
            </a:ext>
          </a:extLst>
        </xdr:cNvPr>
        <xdr:cNvSpPr/>
      </xdr:nvSpPr>
      <xdr:spPr>
        <a:xfrm>
          <a:off x="254000" y="3860800"/>
          <a:ext cx="4953000" cy="4572000"/>
        </a:xfrm>
        <a:prstGeom prst="roundRect">
          <a:avLst>
            <a:gd name="adj" fmla="val 6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508000</xdr:colOff>
      <xdr:row>22</xdr:row>
      <xdr:rowOff>15240</xdr:rowOff>
    </xdr:from>
    <xdr:to>
      <xdr:col>1</xdr:col>
      <xdr:colOff>304800</xdr:colOff>
      <xdr:row>24</xdr:row>
      <xdr:rowOff>55880</xdr:rowOff>
    </xdr:to>
    <xdr:sp macro="" textlink="">
      <xdr:nvSpPr>
        <xdr:cNvPr id="64" name="Circle_Icon_1">
          <a:extLst>
            <a:ext uri="{FF2B5EF4-FFF2-40B4-BE49-F238E27FC236}">
              <a16:creationId xmlns:a16="http://schemas.microsoft.com/office/drawing/2014/main" id="{F770B57F-2944-E86C-D6F1-74850178A1A9}"/>
            </a:ext>
          </a:extLst>
        </xdr:cNvPr>
        <xdr:cNvSpPr/>
      </xdr:nvSpPr>
      <xdr:spPr>
        <a:xfrm>
          <a:off x="508000" y="4038600"/>
          <a:ext cx="406400" cy="406400"/>
        </a:xfrm>
        <a:prstGeom prst="ellipse">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596900</xdr:colOff>
      <xdr:row>22</xdr:row>
      <xdr:rowOff>104140</xdr:rowOff>
    </xdr:from>
    <xdr:to>
      <xdr:col>1</xdr:col>
      <xdr:colOff>215900</xdr:colOff>
      <xdr:row>23</xdr:row>
      <xdr:rowOff>149860</xdr:rowOff>
    </xdr:to>
    <xdr:pic>
      <xdr:nvPicPr>
        <xdr:cNvPr id="68" name="Launcher_IconPic_1">
          <a:extLst>
            <a:ext uri="{FF2B5EF4-FFF2-40B4-BE49-F238E27FC236}">
              <a16:creationId xmlns:a16="http://schemas.microsoft.com/office/drawing/2014/main" id="{53801725-D91D-7BAB-E1A3-CB8355D4745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96900" y="4127500"/>
          <a:ext cx="228600" cy="228600"/>
        </a:xfrm>
        <a:prstGeom prst="rect">
          <a:avLst/>
        </a:prstGeom>
      </xdr:spPr>
    </xdr:pic>
    <xdr:clientData/>
  </xdr:twoCellAnchor>
  <xdr:twoCellAnchor>
    <xdr:from>
      <xdr:col>1</xdr:col>
      <xdr:colOff>406400</xdr:colOff>
      <xdr:row>22</xdr:row>
      <xdr:rowOff>66040</xdr:rowOff>
    </xdr:from>
    <xdr:to>
      <xdr:col>5</xdr:col>
      <xdr:colOff>0</xdr:colOff>
      <xdr:row>23</xdr:row>
      <xdr:rowOff>162560</xdr:rowOff>
    </xdr:to>
    <xdr:sp macro="" textlink="">
      <xdr:nvSpPr>
        <xdr:cNvPr id="70" name="Pill_Launcher_1">
          <a:extLst>
            <a:ext uri="{FF2B5EF4-FFF2-40B4-BE49-F238E27FC236}">
              <a16:creationId xmlns:a16="http://schemas.microsoft.com/office/drawing/2014/main" id="{2E1AE281-C9DD-14DC-B977-75A0DDC1FD4A}"/>
            </a:ext>
          </a:extLst>
        </xdr:cNvPr>
        <xdr:cNvSpPr/>
      </xdr:nvSpPr>
      <xdr:spPr>
        <a:xfrm>
          <a:off x="1016000" y="4089400"/>
          <a:ext cx="2032000" cy="279400"/>
        </a:xfrm>
        <a:prstGeom prst="roundRect">
          <a:avLst>
            <a:gd name="adj" fmla="val 50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750" b="1">
              <a:solidFill>
                <a:srgbClr val="051669"/>
              </a:solidFill>
              <a:latin typeface="Segoe UI" panose="020B0502040204020203" pitchFamily="34" charset="0"/>
            </a:rPr>
            <a:t>01 TELEPHONY OPERATIONS</a:t>
          </a:r>
        </a:p>
      </xdr:txBody>
    </xdr:sp>
    <xdr:clientData/>
  </xdr:twoCellAnchor>
  <xdr:twoCellAnchor>
    <xdr:from>
      <xdr:col>0</xdr:col>
      <xdr:colOff>508000</xdr:colOff>
      <xdr:row>24</xdr:row>
      <xdr:rowOff>132080</xdr:rowOff>
    </xdr:from>
    <xdr:to>
      <xdr:col>8</xdr:col>
      <xdr:colOff>76200</xdr:colOff>
      <xdr:row>27</xdr:row>
      <xdr:rowOff>142240</xdr:rowOff>
    </xdr:to>
    <xdr:sp macro="" textlink="">
      <xdr:nvSpPr>
        <xdr:cNvPr id="74" name="Title_Launcher_1">
          <a:extLst>
            <a:ext uri="{FF2B5EF4-FFF2-40B4-BE49-F238E27FC236}">
              <a16:creationId xmlns:a16="http://schemas.microsoft.com/office/drawing/2014/main" id="{843B377D-D951-9FCA-B1D0-70B471F66ACF}"/>
            </a:ext>
          </a:extLst>
        </xdr:cNvPr>
        <xdr:cNvSpPr/>
      </xdr:nvSpPr>
      <xdr:spPr>
        <a:xfrm>
          <a:off x="508000" y="4521200"/>
          <a:ext cx="4445000" cy="558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tlCol="0" anchor="t"/>
        <a:lstStyle/>
        <a:p>
          <a:pPr algn="l"/>
          <a:r>
            <a:rPr lang="en-US" sz="1350" b="1">
              <a:solidFill>
                <a:srgbClr val="0F272A"/>
              </a:solidFill>
              <a:latin typeface="Segoe UI" panose="020B0502040204020203" pitchFamily="34" charset="0"/>
            </a:rPr>
            <a:t>Call Center Operations &amp; Agent Audit</a:t>
          </a:r>
        </a:p>
      </xdr:txBody>
    </xdr:sp>
    <xdr:clientData/>
  </xdr:twoCellAnchor>
  <xdr:twoCellAnchor>
    <xdr:from>
      <xdr:col>0</xdr:col>
      <xdr:colOff>508000</xdr:colOff>
      <xdr:row>27</xdr:row>
      <xdr:rowOff>167640</xdr:rowOff>
    </xdr:from>
    <xdr:to>
      <xdr:col>8</xdr:col>
      <xdr:colOff>76200</xdr:colOff>
      <xdr:row>34</xdr:row>
      <xdr:rowOff>30480</xdr:rowOff>
    </xdr:to>
    <xdr:sp macro="" textlink="">
      <xdr:nvSpPr>
        <xdr:cNvPr id="75" name="Desc_Launcher_1">
          <a:extLst>
            <a:ext uri="{FF2B5EF4-FFF2-40B4-BE49-F238E27FC236}">
              <a16:creationId xmlns:a16="http://schemas.microsoft.com/office/drawing/2014/main" id="{F906122F-FBEF-B0CA-E5C2-B512D881F1C6}"/>
            </a:ext>
          </a:extLst>
        </xdr:cNvPr>
        <xdr:cNvSpPr/>
      </xdr:nvSpPr>
      <xdr:spPr>
        <a:xfrm>
          <a:off x="508000" y="5105400"/>
          <a:ext cx="4445000" cy="11430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tlCol="0" anchor="t"/>
        <a:lstStyle/>
        <a:p>
          <a:pPr algn="l"/>
          <a:r>
            <a:rPr lang="en-US" sz="850">
              <a:solidFill>
                <a:srgbClr val="647B8B"/>
              </a:solidFill>
              <a:latin typeface="Segoe UI" panose="020B0502040204020203" pitchFamily="34" charset="0"/>
            </a:rPr>
            <a:t>Real-time queue triage, intraday hourly volume distributions, first-contact resolution audit, and representative efficiency scorecards with live SLA compliance metrics.</a:t>
          </a:r>
        </a:p>
      </xdr:txBody>
    </xdr:sp>
    <xdr:clientData/>
  </xdr:twoCellAnchor>
  <xdr:twoCellAnchor>
    <xdr:from>
      <xdr:col>0</xdr:col>
      <xdr:colOff>508000</xdr:colOff>
      <xdr:row>34</xdr:row>
      <xdr:rowOff>132080</xdr:rowOff>
    </xdr:from>
    <xdr:to>
      <xdr:col>8</xdr:col>
      <xdr:colOff>76200</xdr:colOff>
      <xdr:row>37</xdr:row>
      <xdr:rowOff>91440</xdr:rowOff>
    </xdr:to>
    <xdr:sp macro="" textlink="">
      <xdr:nvSpPr>
        <xdr:cNvPr id="76" name="MetricBox_Launcher_1">
          <a:extLst>
            <a:ext uri="{FF2B5EF4-FFF2-40B4-BE49-F238E27FC236}">
              <a16:creationId xmlns:a16="http://schemas.microsoft.com/office/drawing/2014/main" id="{50D873B8-FD34-A012-7531-272CE45EF8BC}"/>
            </a:ext>
          </a:extLst>
        </xdr:cNvPr>
        <xdr:cNvSpPr/>
      </xdr:nvSpPr>
      <xdr:spPr>
        <a:xfrm>
          <a:off x="508000" y="6350000"/>
          <a:ext cx="4445000" cy="508000"/>
        </a:xfrm>
        <a:prstGeom prst="roundRect">
          <a:avLst>
            <a:gd name="adj" fmla="val 20000"/>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F272A"/>
              </a:solidFill>
              <a:latin typeface="Segoe UI" panose="020B0502040204020203" pitchFamily="34" charset="0"/>
            </a:rPr>
            <a:t>81.1% Answer Rate  |  67.5s Avg Speed  |  3.40 CSAT</a:t>
          </a:r>
        </a:p>
      </xdr:txBody>
    </xdr:sp>
    <xdr:clientData/>
  </xdr:twoCellAnchor>
  <xdr:twoCellAnchor>
    <xdr:from>
      <xdr:col>0</xdr:col>
      <xdr:colOff>508000</xdr:colOff>
      <xdr:row>38</xdr:row>
      <xdr:rowOff>162560</xdr:rowOff>
    </xdr:from>
    <xdr:to>
      <xdr:col>8</xdr:col>
      <xdr:colOff>76200</xdr:colOff>
      <xdr:row>41</xdr:row>
      <xdr:rowOff>121920</xdr:rowOff>
    </xdr:to>
    <xdr:sp macro="" textlink="">
      <xdr:nvSpPr>
        <xdr:cNvPr id="85" name="Btn_Launch_1">
          <a:hlinkClick xmlns:r="http://schemas.openxmlformats.org/officeDocument/2006/relationships" r:id="rId10" tooltip="Open Call Center Operations &amp; Agent Audit"/>
          <a:extLst>
            <a:ext uri="{FF2B5EF4-FFF2-40B4-BE49-F238E27FC236}">
              <a16:creationId xmlns:a16="http://schemas.microsoft.com/office/drawing/2014/main" id="{B18E700E-DEA8-4C4F-4C4F-4FC02900822F}"/>
            </a:ext>
          </a:extLst>
        </xdr:cNvPr>
        <xdr:cNvSpPr/>
      </xdr:nvSpPr>
      <xdr:spPr>
        <a:xfrm>
          <a:off x="508000" y="7112000"/>
          <a:ext cx="4445000" cy="508000"/>
        </a:xfrm>
        <a:prstGeom prst="roundRect">
          <a:avLst>
            <a:gd name="adj" fmla="val 25000"/>
          </a:avLst>
        </a:prstGeom>
        <a:solidFill>
          <a:srgbClr val="0F27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50" b="1">
              <a:solidFill>
                <a:srgbClr val="FFFFFF"/>
              </a:solidFill>
              <a:latin typeface="Segoe UI" panose="020B0502040204020203" pitchFamily="34" charset="0"/>
            </a:rPr>
            <a:t>Launch Call Center Cockpit -&gt;</a:t>
          </a:r>
        </a:p>
      </xdr:txBody>
    </xdr:sp>
    <xdr:clientData/>
  </xdr:twoCellAnchor>
  <xdr:twoCellAnchor>
    <xdr:from>
      <xdr:col>9</xdr:col>
      <xdr:colOff>38100</xdr:colOff>
      <xdr:row>21</xdr:row>
      <xdr:rowOff>20320</xdr:rowOff>
    </xdr:from>
    <xdr:to>
      <xdr:col>17</xdr:col>
      <xdr:colOff>114300</xdr:colOff>
      <xdr:row>46</xdr:row>
      <xdr:rowOff>20320</xdr:rowOff>
    </xdr:to>
    <xdr:sp macro="" textlink="">
      <xdr:nvSpPr>
        <xdr:cNvPr id="86" name="Card_Launcher_2">
          <a:extLst>
            <a:ext uri="{FF2B5EF4-FFF2-40B4-BE49-F238E27FC236}">
              <a16:creationId xmlns:a16="http://schemas.microsoft.com/office/drawing/2014/main" id="{36DCE179-FF4D-4BE1-FD97-8A2A35239CA8}"/>
            </a:ext>
          </a:extLst>
        </xdr:cNvPr>
        <xdr:cNvSpPr/>
      </xdr:nvSpPr>
      <xdr:spPr>
        <a:xfrm>
          <a:off x="5524500" y="3860800"/>
          <a:ext cx="4953000" cy="4572000"/>
        </a:xfrm>
        <a:prstGeom prst="roundRect">
          <a:avLst>
            <a:gd name="adj" fmla="val 6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292100</xdr:colOff>
      <xdr:row>22</xdr:row>
      <xdr:rowOff>15240</xdr:rowOff>
    </xdr:from>
    <xdr:to>
      <xdr:col>10</xdr:col>
      <xdr:colOff>88900</xdr:colOff>
      <xdr:row>24</xdr:row>
      <xdr:rowOff>55880</xdr:rowOff>
    </xdr:to>
    <xdr:sp macro="" textlink="">
      <xdr:nvSpPr>
        <xdr:cNvPr id="87" name="Circle_Icon_2">
          <a:extLst>
            <a:ext uri="{FF2B5EF4-FFF2-40B4-BE49-F238E27FC236}">
              <a16:creationId xmlns:a16="http://schemas.microsoft.com/office/drawing/2014/main" id="{8BDAF460-89AB-CF69-1C5C-835D70881FB2}"/>
            </a:ext>
          </a:extLst>
        </xdr:cNvPr>
        <xdr:cNvSpPr/>
      </xdr:nvSpPr>
      <xdr:spPr>
        <a:xfrm>
          <a:off x="5778500" y="4038600"/>
          <a:ext cx="406400" cy="406400"/>
        </a:xfrm>
        <a:prstGeom prst="ellipse">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381000</xdr:colOff>
      <xdr:row>22</xdr:row>
      <xdr:rowOff>104140</xdr:rowOff>
    </xdr:from>
    <xdr:to>
      <xdr:col>10</xdr:col>
      <xdr:colOff>0</xdr:colOff>
      <xdr:row>23</xdr:row>
      <xdr:rowOff>149860</xdr:rowOff>
    </xdr:to>
    <xdr:pic>
      <xdr:nvPicPr>
        <xdr:cNvPr id="92" name="Launcher_IconPic_2">
          <a:extLst>
            <a:ext uri="{FF2B5EF4-FFF2-40B4-BE49-F238E27FC236}">
              <a16:creationId xmlns:a16="http://schemas.microsoft.com/office/drawing/2014/main" id="{E105CCC1-B829-EB6E-A58C-1F3F0F059EE3}"/>
            </a:ext>
          </a:extLst>
        </xdr:cNvPr>
        <xdr:cNvPicPr>
          <a:picLocks/>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867400" y="4127500"/>
          <a:ext cx="228600" cy="228600"/>
        </a:xfrm>
        <a:prstGeom prst="rect">
          <a:avLst/>
        </a:prstGeom>
      </xdr:spPr>
    </xdr:pic>
    <xdr:clientData/>
  </xdr:twoCellAnchor>
  <xdr:twoCellAnchor>
    <xdr:from>
      <xdr:col>10</xdr:col>
      <xdr:colOff>190500</xdr:colOff>
      <xdr:row>22</xdr:row>
      <xdr:rowOff>66040</xdr:rowOff>
    </xdr:from>
    <xdr:to>
      <xdr:col>13</xdr:col>
      <xdr:colOff>393700</xdr:colOff>
      <xdr:row>23</xdr:row>
      <xdr:rowOff>162560</xdr:rowOff>
    </xdr:to>
    <xdr:sp macro="" textlink="">
      <xdr:nvSpPr>
        <xdr:cNvPr id="93" name="Pill_Launcher_2">
          <a:extLst>
            <a:ext uri="{FF2B5EF4-FFF2-40B4-BE49-F238E27FC236}">
              <a16:creationId xmlns:a16="http://schemas.microsoft.com/office/drawing/2014/main" id="{6B87FB35-C611-4057-C65F-3772B295FA96}"/>
            </a:ext>
          </a:extLst>
        </xdr:cNvPr>
        <xdr:cNvSpPr/>
      </xdr:nvSpPr>
      <xdr:spPr>
        <a:xfrm>
          <a:off x="6286500" y="4089400"/>
          <a:ext cx="2032000" cy="279400"/>
        </a:xfrm>
        <a:prstGeom prst="roundRect">
          <a:avLst>
            <a:gd name="adj" fmla="val 50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750" b="1">
              <a:solidFill>
                <a:srgbClr val="D09916"/>
              </a:solidFill>
              <a:latin typeface="Segoe UI" panose="020B0502040204020203" pitchFamily="34" charset="0"/>
            </a:rPr>
            <a:t>02 CUSTOMER RETENTION</a:t>
          </a:r>
        </a:p>
      </xdr:txBody>
    </xdr:sp>
    <xdr:clientData/>
  </xdr:twoCellAnchor>
  <xdr:twoCellAnchor>
    <xdr:from>
      <xdr:col>9</xdr:col>
      <xdr:colOff>292100</xdr:colOff>
      <xdr:row>24</xdr:row>
      <xdr:rowOff>132080</xdr:rowOff>
    </xdr:from>
    <xdr:to>
      <xdr:col>16</xdr:col>
      <xdr:colOff>469900</xdr:colOff>
      <xdr:row>27</xdr:row>
      <xdr:rowOff>142240</xdr:rowOff>
    </xdr:to>
    <xdr:sp macro="" textlink="">
      <xdr:nvSpPr>
        <xdr:cNvPr id="94" name="Title_Launcher_2">
          <a:extLst>
            <a:ext uri="{FF2B5EF4-FFF2-40B4-BE49-F238E27FC236}">
              <a16:creationId xmlns:a16="http://schemas.microsoft.com/office/drawing/2014/main" id="{0EAA8145-B93A-F2B7-684A-487484FE8427}"/>
            </a:ext>
          </a:extLst>
        </xdr:cNvPr>
        <xdr:cNvSpPr/>
      </xdr:nvSpPr>
      <xdr:spPr>
        <a:xfrm>
          <a:off x="5778500" y="4521200"/>
          <a:ext cx="4445000" cy="558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tlCol="0" anchor="t"/>
        <a:lstStyle/>
        <a:p>
          <a:pPr algn="l"/>
          <a:r>
            <a:rPr lang="en-US" sz="1350" b="1">
              <a:solidFill>
                <a:srgbClr val="0F272A"/>
              </a:solidFill>
              <a:latin typeface="Segoe UI" panose="020B0502040204020203" pitchFamily="34" charset="0"/>
            </a:rPr>
            <a:t>Customer Retention &amp; Revenue Risk</a:t>
          </a:r>
        </a:p>
      </xdr:txBody>
    </xdr:sp>
    <xdr:clientData/>
  </xdr:twoCellAnchor>
  <xdr:twoCellAnchor>
    <xdr:from>
      <xdr:col>9</xdr:col>
      <xdr:colOff>292100</xdr:colOff>
      <xdr:row>27</xdr:row>
      <xdr:rowOff>167640</xdr:rowOff>
    </xdr:from>
    <xdr:to>
      <xdr:col>16</xdr:col>
      <xdr:colOff>469900</xdr:colOff>
      <xdr:row>34</xdr:row>
      <xdr:rowOff>30480</xdr:rowOff>
    </xdr:to>
    <xdr:sp macro="" textlink="">
      <xdr:nvSpPr>
        <xdr:cNvPr id="95" name="Desc_Launcher_2">
          <a:extLst>
            <a:ext uri="{FF2B5EF4-FFF2-40B4-BE49-F238E27FC236}">
              <a16:creationId xmlns:a16="http://schemas.microsoft.com/office/drawing/2014/main" id="{128298D1-D1D2-CA28-FDA9-72961A2ECE17}"/>
            </a:ext>
          </a:extLst>
        </xdr:cNvPr>
        <xdr:cNvSpPr/>
      </xdr:nvSpPr>
      <xdr:spPr>
        <a:xfrm>
          <a:off x="5778500" y="5105400"/>
          <a:ext cx="4445000" cy="11430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tlCol="0" anchor="t"/>
        <a:lstStyle/>
        <a:p>
          <a:pPr algn="l"/>
          <a:r>
            <a:rPr lang="en-US" sz="850">
              <a:solidFill>
                <a:srgbClr val="647B8B"/>
              </a:solidFill>
              <a:latin typeface="Segoe UI" panose="020B0502040204020203" pitchFamily="34" charset="0"/>
            </a:rPr>
            <a:t>Contract vulnerability profiling, early tenure decay curve analytics, payment friction diagnostics, and tech support bundling matrices to stem ARR revenue attrition.</a:t>
          </a:r>
        </a:p>
      </xdr:txBody>
    </xdr:sp>
    <xdr:clientData/>
  </xdr:twoCellAnchor>
  <xdr:twoCellAnchor>
    <xdr:from>
      <xdr:col>9</xdr:col>
      <xdr:colOff>292100</xdr:colOff>
      <xdr:row>34</xdr:row>
      <xdr:rowOff>132080</xdr:rowOff>
    </xdr:from>
    <xdr:to>
      <xdr:col>16</xdr:col>
      <xdr:colOff>469900</xdr:colOff>
      <xdr:row>37</xdr:row>
      <xdr:rowOff>91440</xdr:rowOff>
    </xdr:to>
    <xdr:sp macro="" textlink="">
      <xdr:nvSpPr>
        <xdr:cNvPr id="96" name="MetricBox_Launcher_2">
          <a:extLst>
            <a:ext uri="{FF2B5EF4-FFF2-40B4-BE49-F238E27FC236}">
              <a16:creationId xmlns:a16="http://schemas.microsoft.com/office/drawing/2014/main" id="{3E1B562D-16C0-FAC4-03E9-7F7EE8B4C96C}"/>
            </a:ext>
          </a:extLst>
        </xdr:cNvPr>
        <xdr:cNvSpPr/>
      </xdr:nvSpPr>
      <xdr:spPr>
        <a:xfrm>
          <a:off x="5778500" y="6350000"/>
          <a:ext cx="4445000" cy="508000"/>
        </a:xfrm>
        <a:prstGeom prst="roundRect">
          <a:avLst>
            <a:gd name="adj" fmla="val 20000"/>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F272A"/>
              </a:solidFill>
              <a:latin typeface="Segoe UI" panose="020B0502040204020203" pitchFamily="34" charset="0"/>
            </a:rPr>
            <a:t>7,043 Accounts  |  26.5% Churn  |  $139.1K MRR ($1.67M ARR)</a:t>
          </a:r>
        </a:p>
      </xdr:txBody>
    </xdr:sp>
    <xdr:clientData/>
  </xdr:twoCellAnchor>
  <xdr:twoCellAnchor>
    <xdr:from>
      <xdr:col>9</xdr:col>
      <xdr:colOff>292100</xdr:colOff>
      <xdr:row>38</xdr:row>
      <xdr:rowOff>162560</xdr:rowOff>
    </xdr:from>
    <xdr:to>
      <xdr:col>16</xdr:col>
      <xdr:colOff>469900</xdr:colOff>
      <xdr:row>41</xdr:row>
      <xdr:rowOff>121920</xdr:rowOff>
    </xdr:to>
    <xdr:sp macro="" textlink="">
      <xdr:nvSpPr>
        <xdr:cNvPr id="97" name="Btn_Launch_2">
          <a:hlinkClick xmlns:r="http://schemas.openxmlformats.org/officeDocument/2006/relationships" r:id="rId13" tooltip="Open Customer Retention &amp; Revenue Risk"/>
          <a:extLst>
            <a:ext uri="{FF2B5EF4-FFF2-40B4-BE49-F238E27FC236}">
              <a16:creationId xmlns:a16="http://schemas.microsoft.com/office/drawing/2014/main" id="{70EFAF56-8148-DE5F-E406-C9A97D3FBFD9}"/>
            </a:ext>
          </a:extLst>
        </xdr:cNvPr>
        <xdr:cNvSpPr/>
      </xdr:nvSpPr>
      <xdr:spPr>
        <a:xfrm>
          <a:off x="5778500" y="7112000"/>
          <a:ext cx="4445000" cy="508000"/>
        </a:xfrm>
        <a:prstGeom prst="roundRect">
          <a:avLst>
            <a:gd name="adj" fmla="val 25000"/>
          </a:avLst>
        </a:prstGeom>
        <a:solidFill>
          <a:srgbClr val="0F27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50" b="1">
              <a:solidFill>
                <a:srgbClr val="FFFFFF"/>
              </a:solidFill>
              <a:latin typeface="Segoe UI" panose="020B0502040204020203" pitchFamily="34" charset="0"/>
            </a:rPr>
            <a:t>Launch Retention Cockpit -&gt;</a:t>
          </a:r>
        </a:p>
      </xdr:txBody>
    </xdr:sp>
    <xdr:clientData/>
  </xdr:twoCellAnchor>
  <xdr:twoCellAnchor>
    <xdr:from>
      <xdr:col>17</xdr:col>
      <xdr:colOff>431800</xdr:colOff>
      <xdr:row>21</xdr:row>
      <xdr:rowOff>20320</xdr:rowOff>
    </xdr:from>
    <xdr:to>
      <xdr:col>25</xdr:col>
      <xdr:colOff>508000</xdr:colOff>
      <xdr:row>46</xdr:row>
      <xdr:rowOff>20320</xdr:rowOff>
    </xdr:to>
    <xdr:sp macro="" textlink="">
      <xdr:nvSpPr>
        <xdr:cNvPr id="98" name="Card_Launcher_3">
          <a:extLst>
            <a:ext uri="{FF2B5EF4-FFF2-40B4-BE49-F238E27FC236}">
              <a16:creationId xmlns:a16="http://schemas.microsoft.com/office/drawing/2014/main" id="{1C467EA9-E0DC-82C4-24AB-E6D91EBF6C60}"/>
            </a:ext>
          </a:extLst>
        </xdr:cNvPr>
        <xdr:cNvSpPr/>
      </xdr:nvSpPr>
      <xdr:spPr>
        <a:xfrm>
          <a:off x="10795000" y="3860800"/>
          <a:ext cx="4953000" cy="4572000"/>
        </a:xfrm>
        <a:prstGeom prst="roundRect">
          <a:avLst>
            <a:gd name="adj" fmla="val 6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76200</xdr:colOff>
      <xdr:row>22</xdr:row>
      <xdr:rowOff>15240</xdr:rowOff>
    </xdr:from>
    <xdr:to>
      <xdr:col>18</xdr:col>
      <xdr:colOff>482600</xdr:colOff>
      <xdr:row>24</xdr:row>
      <xdr:rowOff>55880</xdr:rowOff>
    </xdr:to>
    <xdr:sp macro="" textlink="">
      <xdr:nvSpPr>
        <xdr:cNvPr id="99" name="Circle_Icon_3">
          <a:extLst>
            <a:ext uri="{FF2B5EF4-FFF2-40B4-BE49-F238E27FC236}">
              <a16:creationId xmlns:a16="http://schemas.microsoft.com/office/drawing/2014/main" id="{FBF27A3B-D5D1-9927-A4F9-FF0ADEB6C47C}"/>
            </a:ext>
          </a:extLst>
        </xdr:cNvPr>
        <xdr:cNvSpPr/>
      </xdr:nvSpPr>
      <xdr:spPr>
        <a:xfrm>
          <a:off x="11049000" y="4038600"/>
          <a:ext cx="406400" cy="406400"/>
        </a:xfrm>
        <a:prstGeom prst="ellipse">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165100</xdr:colOff>
      <xdr:row>22</xdr:row>
      <xdr:rowOff>104140</xdr:rowOff>
    </xdr:from>
    <xdr:to>
      <xdr:col>18</xdr:col>
      <xdr:colOff>393700</xdr:colOff>
      <xdr:row>23</xdr:row>
      <xdr:rowOff>149860</xdr:rowOff>
    </xdr:to>
    <xdr:pic>
      <xdr:nvPicPr>
        <xdr:cNvPr id="104" name="Launcher_IconPic_3">
          <a:extLst>
            <a:ext uri="{FF2B5EF4-FFF2-40B4-BE49-F238E27FC236}">
              <a16:creationId xmlns:a16="http://schemas.microsoft.com/office/drawing/2014/main" id="{902D0781-5D5E-4032-B287-66B250E54849}"/>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137900" y="4127500"/>
          <a:ext cx="228600" cy="228600"/>
        </a:xfrm>
        <a:prstGeom prst="rect">
          <a:avLst/>
        </a:prstGeom>
      </xdr:spPr>
    </xdr:pic>
    <xdr:clientData/>
  </xdr:twoCellAnchor>
  <xdr:twoCellAnchor>
    <xdr:from>
      <xdr:col>18</xdr:col>
      <xdr:colOff>584200</xdr:colOff>
      <xdr:row>22</xdr:row>
      <xdr:rowOff>66040</xdr:rowOff>
    </xdr:from>
    <xdr:to>
      <xdr:col>22</xdr:col>
      <xdr:colOff>177800</xdr:colOff>
      <xdr:row>23</xdr:row>
      <xdr:rowOff>162560</xdr:rowOff>
    </xdr:to>
    <xdr:sp macro="" textlink="">
      <xdr:nvSpPr>
        <xdr:cNvPr id="105" name="Pill_Launcher_3">
          <a:extLst>
            <a:ext uri="{FF2B5EF4-FFF2-40B4-BE49-F238E27FC236}">
              <a16:creationId xmlns:a16="http://schemas.microsoft.com/office/drawing/2014/main" id="{B8FD1D37-F1DF-4AD5-67FD-CF3F5DED5BBD}"/>
            </a:ext>
          </a:extLst>
        </xdr:cNvPr>
        <xdr:cNvSpPr/>
      </xdr:nvSpPr>
      <xdr:spPr>
        <a:xfrm>
          <a:off x="11557000" y="4089400"/>
          <a:ext cx="2032000" cy="279400"/>
        </a:xfrm>
        <a:prstGeom prst="roundRect">
          <a:avLst>
            <a:gd name="adj" fmla="val 50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750" b="1">
              <a:solidFill>
                <a:srgbClr val="BD18BE"/>
              </a:solidFill>
              <a:latin typeface="Segoe UI" panose="020B0502040204020203" pitchFamily="34" charset="0"/>
            </a:rPr>
            <a:t>03 DIVERSITY &amp; INCLUSION</a:t>
          </a:r>
        </a:p>
      </xdr:txBody>
    </xdr:sp>
    <xdr:clientData/>
  </xdr:twoCellAnchor>
  <xdr:twoCellAnchor>
    <xdr:from>
      <xdr:col>18</xdr:col>
      <xdr:colOff>76200</xdr:colOff>
      <xdr:row>24</xdr:row>
      <xdr:rowOff>132080</xdr:rowOff>
    </xdr:from>
    <xdr:to>
      <xdr:col>25</xdr:col>
      <xdr:colOff>254000</xdr:colOff>
      <xdr:row>27</xdr:row>
      <xdr:rowOff>142240</xdr:rowOff>
    </xdr:to>
    <xdr:sp macro="" textlink="">
      <xdr:nvSpPr>
        <xdr:cNvPr id="106" name="Title_Launcher_3">
          <a:extLst>
            <a:ext uri="{FF2B5EF4-FFF2-40B4-BE49-F238E27FC236}">
              <a16:creationId xmlns:a16="http://schemas.microsoft.com/office/drawing/2014/main" id="{AC62E137-5816-3DBC-C16C-4B3A69302298}"/>
            </a:ext>
          </a:extLst>
        </xdr:cNvPr>
        <xdr:cNvSpPr/>
      </xdr:nvSpPr>
      <xdr:spPr>
        <a:xfrm>
          <a:off x="11049000" y="4521200"/>
          <a:ext cx="4445000" cy="558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tlCol="0" anchor="t"/>
        <a:lstStyle/>
        <a:p>
          <a:pPr algn="l"/>
          <a:r>
            <a:rPr lang="en-US" sz="1350" b="1">
              <a:solidFill>
                <a:srgbClr val="0F272A"/>
              </a:solidFill>
              <a:latin typeface="Segoe UI" panose="020B0502040204020203" pitchFamily="34" charset="0"/>
            </a:rPr>
            <a:t>Diversity, Equity &amp; Executive Parity</a:t>
          </a:r>
        </a:p>
      </xdr:txBody>
    </xdr:sp>
    <xdr:clientData/>
  </xdr:twoCellAnchor>
  <xdr:twoCellAnchor>
    <xdr:from>
      <xdr:col>18</xdr:col>
      <xdr:colOff>76200</xdr:colOff>
      <xdr:row>27</xdr:row>
      <xdr:rowOff>167640</xdr:rowOff>
    </xdr:from>
    <xdr:to>
      <xdr:col>25</xdr:col>
      <xdr:colOff>254000</xdr:colOff>
      <xdr:row>34</xdr:row>
      <xdr:rowOff>30480</xdr:rowOff>
    </xdr:to>
    <xdr:sp macro="" textlink="">
      <xdr:nvSpPr>
        <xdr:cNvPr id="107" name="Desc_Launcher_3">
          <a:extLst>
            <a:ext uri="{FF2B5EF4-FFF2-40B4-BE49-F238E27FC236}">
              <a16:creationId xmlns:a16="http://schemas.microsoft.com/office/drawing/2014/main" id="{0EBDBD73-5DA0-91A9-02FB-1E41F6680F3C}"/>
            </a:ext>
          </a:extLst>
        </xdr:cNvPr>
        <xdr:cNvSpPr/>
      </xdr:nvSpPr>
      <xdr:spPr>
        <a:xfrm>
          <a:off x="11049000" y="5105400"/>
          <a:ext cx="4445000" cy="11430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tlCol="0" anchor="t"/>
        <a:lstStyle/>
        <a:p>
          <a:pPr algn="l"/>
          <a:r>
            <a:rPr lang="en-US" sz="850">
              <a:solidFill>
                <a:srgbClr val="647B8B"/>
              </a:solidFill>
              <a:latin typeface="Segoe UI" panose="020B0502040204020203" pitchFamily="34" charset="0"/>
            </a:rPr>
            <a:t>Comprehensive workforce census, corporate ladder broken-rung discovery, promotion velocity differentials, and performance appraisal parity audits.</a:t>
          </a:r>
        </a:p>
      </xdr:txBody>
    </xdr:sp>
    <xdr:clientData/>
  </xdr:twoCellAnchor>
  <xdr:twoCellAnchor>
    <xdr:from>
      <xdr:col>18</xdr:col>
      <xdr:colOff>76200</xdr:colOff>
      <xdr:row>34</xdr:row>
      <xdr:rowOff>132080</xdr:rowOff>
    </xdr:from>
    <xdr:to>
      <xdr:col>25</xdr:col>
      <xdr:colOff>254000</xdr:colOff>
      <xdr:row>37</xdr:row>
      <xdr:rowOff>91440</xdr:rowOff>
    </xdr:to>
    <xdr:sp macro="" textlink="">
      <xdr:nvSpPr>
        <xdr:cNvPr id="108" name="MetricBox_Launcher_3">
          <a:extLst>
            <a:ext uri="{FF2B5EF4-FFF2-40B4-BE49-F238E27FC236}">
              <a16:creationId xmlns:a16="http://schemas.microsoft.com/office/drawing/2014/main" id="{16AF3F7D-046F-5B91-5331-F4207945CB08}"/>
            </a:ext>
          </a:extLst>
        </xdr:cNvPr>
        <xdr:cNvSpPr/>
      </xdr:nvSpPr>
      <xdr:spPr>
        <a:xfrm>
          <a:off x="11049000" y="6350000"/>
          <a:ext cx="4445000" cy="508000"/>
        </a:xfrm>
        <a:prstGeom prst="roundRect">
          <a:avLst>
            <a:gd name="adj" fmla="val 20000"/>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F272A"/>
              </a:solidFill>
              <a:latin typeface="Segoe UI" panose="020B0502040204020203" pitchFamily="34" charset="0"/>
            </a:rPr>
            <a:t>500 Personnel  |  41% Female  |  10.2% Promo Velocity</a:t>
          </a:r>
        </a:p>
      </xdr:txBody>
    </xdr:sp>
    <xdr:clientData/>
  </xdr:twoCellAnchor>
  <xdr:twoCellAnchor>
    <xdr:from>
      <xdr:col>18</xdr:col>
      <xdr:colOff>76200</xdr:colOff>
      <xdr:row>38</xdr:row>
      <xdr:rowOff>162560</xdr:rowOff>
    </xdr:from>
    <xdr:to>
      <xdr:col>25</xdr:col>
      <xdr:colOff>254000</xdr:colOff>
      <xdr:row>41</xdr:row>
      <xdr:rowOff>121920</xdr:rowOff>
    </xdr:to>
    <xdr:sp macro="" textlink="">
      <xdr:nvSpPr>
        <xdr:cNvPr id="109" name="Btn_Launch_3">
          <a:hlinkClick xmlns:r="http://schemas.openxmlformats.org/officeDocument/2006/relationships" r:id="rId16" tooltip="Open Diversity, Equity &amp; Executive Parity"/>
          <a:extLst>
            <a:ext uri="{FF2B5EF4-FFF2-40B4-BE49-F238E27FC236}">
              <a16:creationId xmlns:a16="http://schemas.microsoft.com/office/drawing/2014/main" id="{63D4CAD5-8063-F264-61B6-0DD4E618B6FB}"/>
            </a:ext>
          </a:extLst>
        </xdr:cNvPr>
        <xdr:cNvSpPr/>
      </xdr:nvSpPr>
      <xdr:spPr>
        <a:xfrm>
          <a:off x="11049000" y="7112000"/>
          <a:ext cx="4445000" cy="508000"/>
        </a:xfrm>
        <a:prstGeom prst="roundRect">
          <a:avLst>
            <a:gd name="adj" fmla="val 25000"/>
          </a:avLst>
        </a:prstGeom>
        <a:solidFill>
          <a:srgbClr val="0F27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50" b="1">
              <a:solidFill>
                <a:srgbClr val="FFFFFF"/>
              </a:solidFill>
              <a:latin typeface="Segoe UI" panose="020B0502040204020203" pitchFamily="34" charset="0"/>
            </a:rPr>
            <a:t>Launch D&amp;I Cockpit -&gt;</a:t>
          </a:r>
        </a:p>
      </xdr:txBody>
    </xdr:sp>
    <xdr:clientData/>
  </xdr:twoCellAnchor>
  <xdr:twoCellAnchor>
    <xdr:from>
      <xdr:col>0</xdr:col>
      <xdr:colOff>254000</xdr:colOff>
      <xdr:row>47</xdr:row>
      <xdr:rowOff>40640</xdr:rowOff>
    </xdr:from>
    <xdr:to>
      <xdr:col>25</xdr:col>
      <xdr:colOff>508000</xdr:colOff>
      <xdr:row>51</xdr:row>
      <xdr:rowOff>71120</xdr:rowOff>
    </xdr:to>
    <xdr:sp macro="" textlink="">
      <xdr:nvSpPr>
        <xdr:cNvPr id="110" name="Gov_Drawer">
          <a:extLst>
            <a:ext uri="{FF2B5EF4-FFF2-40B4-BE49-F238E27FC236}">
              <a16:creationId xmlns:a16="http://schemas.microsoft.com/office/drawing/2014/main" id="{93A91BA1-D62C-561B-1B98-348842A8E336}"/>
            </a:ext>
          </a:extLst>
        </xdr:cNvPr>
        <xdr:cNvSpPr/>
      </xdr:nvSpPr>
      <xdr:spPr>
        <a:xfrm>
          <a:off x="254000" y="8636000"/>
          <a:ext cx="15494000" cy="762000"/>
        </a:xfrm>
        <a:prstGeom prst="roundRect">
          <a:avLst>
            <a:gd name="adj" fmla="val 15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508000</xdr:colOff>
      <xdr:row>48</xdr:row>
      <xdr:rowOff>10160</xdr:rowOff>
    </xdr:from>
    <xdr:to>
      <xdr:col>13</xdr:col>
      <xdr:colOff>203200</xdr:colOff>
      <xdr:row>50</xdr:row>
      <xdr:rowOff>101600</xdr:rowOff>
    </xdr:to>
    <xdr:sp macro="" textlink="">
      <xdr:nvSpPr>
        <xdr:cNvPr id="113" name="Gov_Text">
          <a:extLst>
            <a:ext uri="{FF2B5EF4-FFF2-40B4-BE49-F238E27FC236}">
              <a16:creationId xmlns:a16="http://schemas.microsoft.com/office/drawing/2014/main" id="{CF81B6E2-D52E-7559-3FF6-505A10FB9B8D}"/>
            </a:ext>
          </a:extLst>
        </xdr:cNvPr>
        <xdr:cNvSpPr/>
      </xdr:nvSpPr>
      <xdr:spPr>
        <a:xfrm>
          <a:off x="508000" y="8788400"/>
          <a:ext cx="76200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tlCol="0" anchor="t"/>
        <a:lstStyle/>
        <a:p>
          <a:pPr algn="l"/>
          <a:r>
            <a:rPr lang="en-US" sz="950" b="1">
              <a:solidFill>
                <a:srgbClr val="0F272A"/>
              </a:solidFill>
              <a:latin typeface="Segoe UI" panose="020B0502040204020203" pitchFamily="34" charset="0"/>
            </a:rPr>
            <a:t>Enterprise Governance &amp; Data Dictionary Repositories</a:t>
          </a:r>
        </a:p>
        <a:p>
          <a:pPr algn="l"/>
          <a:r>
            <a:rPr lang="en-US" sz="750">
              <a:solidFill>
                <a:srgbClr val="647B8B"/>
              </a:solidFill>
              <a:latin typeface="Segoe UI" panose="020B0502040204020203" pitchFamily="34" charset="0"/>
            </a:rPr>
            <a:t>Explore official entity grains, VertiPaq tabular schema definitions, and certified KPI formulation logic.</a:t>
          </a:r>
        </a:p>
      </xdr:txBody>
    </xdr:sp>
    <xdr:clientData/>
  </xdr:twoCellAnchor>
  <xdr:twoCellAnchor>
    <xdr:from>
      <xdr:col>17</xdr:col>
      <xdr:colOff>50800</xdr:colOff>
      <xdr:row>48</xdr:row>
      <xdr:rowOff>35560</xdr:rowOff>
    </xdr:from>
    <xdr:to>
      <xdr:col>20</xdr:col>
      <xdr:colOff>508000</xdr:colOff>
      <xdr:row>50</xdr:row>
      <xdr:rowOff>76200</xdr:rowOff>
    </xdr:to>
    <xdr:sp macro="" textlink="">
      <xdr:nvSpPr>
        <xdr:cNvPr id="114" name="Btn_Gov_Domains">
          <a:hlinkClick xmlns:r="http://schemas.openxmlformats.org/officeDocument/2006/relationships" r:id="rId17" tooltip="Open 01_Business_Domains"/>
          <a:extLst>
            <a:ext uri="{FF2B5EF4-FFF2-40B4-BE49-F238E27FC236}">
              <a16:creationId xmlns:a16="http://schemas.microsoft.com/office/drawing/2014/main" id="{5CD5C08B-9C00-8982-A1B3-7E5F4C6228CB}"/>
            </a:ext>
          </a:extLst>
        </xdr:cNvPr>
        <xdr:cNvSpPr/>
      </xdr:nvSpPr>
      <xdr:spPr>
        <a:xfrm>
          <a:off x="10414000" y="8813800"/>
          <a:ext cx="2286000" cy="406400"/>
        </a:xfrm>
        <a:prstGeom prst="roundRect">
          <a:avLst>
            <a:gd name="adj" fmla="val 25000"/>
          </a:avLst>
        </a:prstGeom>
        <a:solidFill>
          <a:srgbClr val="F1F5F9"/>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1">
              <a:solidFill>
                <a:srgbClr val="0F272A"/>
              </a:solidFill>
              <a:latin typeface="Segoe UI" panose="020B0502040204020203" pitchFamily="34" charset="0"/>
            </a:rPr>
            <a:t>01 Business Domains</a:t>
          </a:r>
        </a:p>
      </xdr:txBody>
    </xdr:sp>
    <xdr:clientData/>
  </xdr:twoCellAnchor>
  <xdr:twoCellAnchor>
    <xdr:from>
      <xdr:col>21</xdr:col>
      <xdr:colOff>152400</xdr:colOff>
      <xdr:row>48</xdr:row>
      <xdr:rowOff>35560</xdr:rowOff>
    </xdr:from>
    <xdr:to>
      <xdr:col>25</xdr:col>
      <xdr:colOff>254000</xdr:colOff>
      <xdr:row>50</xdr:row>
      <xdr:rowOff>76200</xdr:rowOff>
    </xdr:to>
    <xdr:sp macro="" textlink="">
      <xdr:nvSpPr>
        <xdr:cNvPr id="115" name="Btn_Gov_Catalog">
          <a:hlinkClick xmlns:r="http://schemas.openxmlformats.org/officeDocument/2006/relationships" r:id="rId18" tooltip="Open 02_Metadata_&amp;_KPI_Catalog"/>
          <a:extLst>
            <a:ext uri="{FF2B5EF4-FFF2-40B4-BE49-F238E27FC236}">
              <a16:creationId xmlns:a16="http://schemas.microsoft.com/office/drawing/2014/main" id="{0B4646D0-C6DC-CE56-976A-510D95E0818E}"/>
            </a:ext>
          </a:extLst>
        </xdr:cNvPr>
        <xdr:cNvSpPr/>
      </xdr:nvSpPr>
      <xdr:spPr>
        <a:xfrm>
          <a:off x="12954000" y="8813800"/>
          <a:ext cx="2540000" cy="406400"/>
        </a:xfrm>
        <a:prstGeom prst="roundRect">
          <a:avLst>
            <a:gd name="adj" fmla="val 25000"/>
          </a:avLst>
        </a:prstGeom>
        <a:solidFill>
          <a:srgbClr val="F1F5F9"/>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1">
              <a:solidFill>
                <a:srgbClr val="0F272A"/>
              </a:solidFill>
              <a:latin typeface="Segoe UI" panose="020B0502040204020203" pitchFamily="34" charset="0"/>
            </a:rPr>
            <a:t>02 Metadata &amp; KPI Catalog</a:t>
          </a:r>
        </a:p>
      </xdr:txBody>
    </xdr:sp>
    <xdr:clientData/>
  </xdr:twoCellAnchor>
  <xdr:twoCellAnchor>
    <xdr:from>
      <xdr:col>4</xdr:col>
      <xdr:colOff>177800</xdr:colOff>
      <xdr:row>1</xdr:row>
      <xdr:rowOff>147320</xdr:rowOff>
    </xdr:from>
    <xdr:to>
      <xdr:col>5</xdr:col>
      <xdr:colOff>457200</xdr:colOff>
      <xdr:row>3</xdr:row>
      <xdr:rowOff>162560</xdr:rowOff>
    </xdr:to>
    <xdr:sp macro="modNavigation.NavigateToHomePortal" textlink="">
      <xdr:nvSpPr>
        <xdr:cNvPr id="3" name="Nav_Tab_Home">
          <a:hlinkClick xmlns:r="http://schemas.openxmlformats.org/officeDocument/2006/relationships" r:id="rId19"/>
          <a:extLst>
            <a:ext uri="{FF2B5EF4-FFF2-40B4-BE49-F238E27FC236}">
              <a16:creationId xmlns:a16="http://schemas.microsoft.com/office/drawing/2014/main" id="{E0E7D147-423D-3130-D4A0-B37E7E62FBBA}"/>
            </a:ext>
          </a:extLst>
        </xdr:cNvPr>
        <xdr:cNvSpPr/>
      </xdr:nvSpPr>
      <xdr:spPr>
        <a:xfrm>
          <a:off x="2616200" y="330200"/>
          <a:ext cx="889000" cy="381000"/>
        </a:xfrm>
        <a:prstGeom prst="rect">
          <a:avLst/>
        </a:prstGeom>
        <a:solidFill>
          <a:srgbClr val="D09916"/>
        </a:solidFill>
        <a:ln w="19050">
          <a:solidFill>
            <a:srgbClr val="D0991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50" b="1">
              <a:solidFill>
                <a:srgbClr val="FFFFFF"/>
              </a:solidFill>
            </a:rPr>
            <a:t>HOME</a:t>
          </a:r>
        </a:p>
      </xdr:txBody>
    </xdr:sp>
    <xdr:clientData/>
  </xdr:twoCellAnchor>
  <xdr:twoCellAnchor>
    <xdr:from>
      <xdr:col>5</xdr:col>
      <xdr:colOff>533400</xdr:colOff>
      <xdr:row>1</xdr:row>
      <xdr:rowOff>147320</xdr:rowOff>
    </xdr:from>
    <xdr:to>
      <xdr:col>8</xdr:col>
      <xdr:colOff>482600</xdr:colOff>
      <xdr:row>3</xdr:row>
      <xdr:rowOff>162560</xdr:rowOff>
    </xdr:to>
    <xdr:sp macro="modNavigation.NavigateToDomains" textlink="">
      <xdr:nvSpPr>
        <xdr:cNvPr id="4" name="Nav_Tab_Domains">
          <a:hlinkClick xmlns:r="http://schemas.openxmlformats.org/officeDocument/2006/relationships" r:id="rId17"/>
          <a:extLst>
            <a:ext uri="{FF2B5EF4-FFF2-40B4-BE49-F238E27FC236}">
              <a16:creationId xmlns:a16="http://schemas.microsoft.com/office/drawing/2014/main" id="{ED4953AA-22E9-29AC-26FD-C347F12FF380}"/>
            </a:ext>
          </a:extLst>
        </xdr:cNvPr>
        <xdr:cNvSpPr/>
      </xdr:nvSpPr>
      <xdr:spPr>
        <a:xfrm>
          <a:off x="3581400" y="330200"/>
          <a:ext cx="1778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BUSINESS DOMAINS</a:t>
          </a:r>
        </a:p>
      </xdr:txBody>
    </xdr:sp>
    <xdr:clientData/>
  </xdr:twoCellAnchor>
  <xdr:twoCellAnchor>
    <xdr:from>
      <xdr:col>8</xdr:col>
      <xdr:colOff>558800</xdr:colOff>
      <xdr:row>1</xdr:row>
      <xdr:rowOff>147320</xdr:rowOff>
    </xdr:from>
    <xdr:to>
      <xdr:col>11</xdr:col>
      <xdr:colOff>0</xdr:colOff>
      <xdr:row>3</xdr:row>
      <xdr:rowOff>162560</xdr:rowOff>
    </xdr:to>
    <xdr:sp macro="modNavigation.NavigateToCatalog" textlink="">
      <xdr:nvSpPr>
        <xdr:cNvPr id="16" name="Nav_Tab_Catalog">
          <a:hlinkClick xmlns:r="http://schemas.openxmlformats.org/officeDocument/2006/relationships" r:id="rId18"/>
          <a:extLst>
            <a:ext uri="{FF2B5EF4-FFF2-40B4-BE49-F238E27FC236}">
              <a16:creationId xmlns:a16="http://schemas.microsoft.com/office/drawing/2014/main" id="{11C2C040-6502-DC06-497E-9516F73153FA}"/>
            </a:ext>
          </a:extLst>
        </xdr:cNvPr>
        <xdr:cNvSpPr/>
      </xdr:nvSpPr>
      <xdr:spPr>
        <a:xfrm>
          <a:off x="5435600" y="330200"/>
          <a:ext cx="1270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KPI CATALOG</a:t>
          </a:r>
        </a:p>
      </xdr:txBody>
    </xdr:sp>
    <xdr:clientData/>
  </xdr:twoCellAnchor>
  <xdr:twoCellAnchor>
    <xdr:from>
      <xdr:col>11</xdr:col>
      <xdr:colOff>76200</xdr:colOff>
      <xdr:row>1</xdr:row>
      <xdr:rowOff>147320</xdr:rowOff>
    </xdr:from>
    <xdr:to>
      <xdr:col>13</xdr:col>
      <xdr:colOff>190500</xdr:colOff>
      <xdr:row>3</xdr:row>
      <xdr:rowOff>162560</xdr:rowOff>
    </xdr:to>
    <xdr:sp macro="modNavigation.NavigateToCallCenter" textlink="">
      <xdr:nvSpPr>
        <xdr:cNvPr id="17" name="Nav_Tab_CallCenter">
          <a:hlinkClick xmlns:r="http://schemas.openxmlformats.org/officeDocument/2006/relationships" r:id="rId10"/>
          <a:extLst>
            <a:ext uri="{FF2B5EF4-FFF2-40B4-BE49-F238E27FC236}">
              <a16:creationId xmlns:a16="http://schemas.microsoft.com/office/drawing/2014/main" id="{0FDF811D-6F99-8C1C-39D6-A3B15536B2AB}"/>
            </a:ext>
          </a:extLst>
        </xdr:cNvPr>
        <xdr:cNvSpPr/>
      </xdr:nvSpPr>
      <xdr:spPr>
        <a:xfrm>
          <a:off x="6781800" y="330200"/>
          <a:ext cx="13335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CALL CENTER</a:t>
          </a:r>
        </a:p>
      </xdr:txBody>
    </xdr:sp>
    <xdr:clientData/>
  </xdr:twoCellAnchor>
  <xdr:twoCellAnchor>
    <xdr:from>
      <xdr:col>13</xdr:col>
      <xdr:colOff>266700</xdr:colOff>
      <xdr:row>1</xdr:row>
      <xdr:rowOff>147320</xdr:rowOff>
    </xdr:from>
    <xdr:to>
      <xdr:col>16</xdr:col>
      <xdr:colOff>342900</xdr:colOff>
      <xdr:row>3</xdr:row>
      <xdr:rowOff>162560</xdr:rowOff>
    </xdr:to>
    <xdr:sp macro="modNavigation.NavigateToRetention" textlink="">
      <xdr:nvSpPr>
        <xdr:cNvPr id="18" name="Nav_Tab_Retention">
          <a:hlinkClick xmlns:r="http://schemas.openxmlformats.org/officeDocument/2006/relationships" r:id="rId13"/>
          <a:extLst>
            <a:ext uri="{FF2B5EF4-FFF2-40B4-BE49-F238E27FC236}">
              <a16:creationId xmlns:a16="http://schemas.microsoft.com/office/drawing/2014/main" id="{2D2A98FD-19B9-FBA7-4599-BA8D5E0C544B}"/>
            </a:ext>
          </a:extLst>
        </xdr:cNvPr>
        <xdr:cNvSpPr/>
      </xdr:nvSpPr>
      <xdr:spPr>
        <a:xfrm>
          <a:off x="8191500" y="330200"/>
          <a:ext cx="1905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CUSTOMER RETENTION</a:t>
          </a:r>
        </a:p>
      </xdr:txBody>
    </xdr:sp>
    <xdr:clientData/>
  </xdr:twoCellAnchor>
  <xdr:twoCellAnchor>
    <xdr:from>
      <xdr:col>16</xdr:col>
      <xdr:colOff>419100</xdr:colOff>
      <xdr:row>1</xdr:row>
      <xdr:rowOff>147320</xdr:rowOff>
    </xdr:from>
    <xdr:to>
      <xdr:col>17</xdr:col>
      <xdr:colOff>571500</xdr:colOff>
      <xdr:row>3</xdr:row>
      <xdr:rowOff>162560</xdr:rowOff>
    </xdr:to>
    <xdr:sp macro="modNavigation.NavigateToDiversity" textlink="">
      <xdr:nvSpPr>
        <xdr:cNvPr id="21" name="Nav_Tab_Diversity">
          <a:hlinkClick xmlns:r="http://schemas.openxmlformats.org/officeDocument/2006/relationships" r:id="rId16"/>
          <a:extLst>
            <a:ext uri="{FF2B5EF4-FFF2-40B4-BE49-F238E27FC236}">
              <a16:creationId xmlns:a16="http://schemas.microsoft.com/office/drawing/2014/main" id="{D6058307-42A0-AA63-2308-DCB90F61DEB7}"/>
            </a:ext>
          </a:extLst>
        </xdr:cNvPr>
        <xdr:cNvSpPr/>
      </xdr:nvSpPr>
      <xdr:spPr>
        <a:xfrm>
          <a:off x="10172700" y="330200"/>
          <a:ext cx="762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D&amp;I</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7620</xdr:colOff>
      <xdr:row>8</xdr:row>
      <xdr:rowOff>256540</xdr:rowOff>
    </xdr:from>
    <xdr:to>
      <xdr:col>3</xdr:col>
      <xdr:colOff>919480</xdr:colOff>
      <xdr:row>9</xdr:row>
      <xdr:rowOff>15240</xdr:rowOff>
    </xdr:to>
    <xdr:sp macro="" textlink="">
      <xdr:nvSpPr>
        <xdr:cNvPr id="19" name="Rectangle 18">
          <a:extLst>
            <a:ext uri="{FF2B5EF4-FFF2-40B4-BE49-F238E27FC236}">
              <a16:creationId xmlns:a16="http://schemas.microsoft.com/office/drawing/2014/main" id="{6CCC6B75-A681-9051-28C2-660A539B3EF9}"/>
            </a:ext>
          </a:extLst>
        </xdr:cNvPr>
        <xdr:cNvSpPr/>
      </xdr:nvSpPr>
      <xdr:spPr>
        <a:xfrm>
          <a:off x="266700" y="2108200"/>
          <a:ext cx="4927600" cy="63500"/>
        </a:xfrm>
        <a:prstGeom prst="rect">
          <a:avLst/>
        </a:prstGeom>
        <a:solidFill>
          <a:srgbClr val="EA580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299720</xdr:colOff>
      <xdr:row>9</xdr:row>
      <xdr:rowOff>167640</xdr:rowOff>
    </xdr:from>
    <xdr:to>
      <xdr:col>1</xdr:col>
      <xdr:colOff>756920</xdr:colOff>
      <xdr:row>11</xdr:row>
      <xdr:rowOff>76200</xdr:rowOff>
    </xdr:to>
    <xdr:sp macro="" textlink="">
      <xdr:nvSpPr>
        <xdr:cNvPr id="20" name="Oval 19">
          <a:extLst>
            <a:ext uri="{FF2B5EF4-FFF2-40B4-BE49-F238E27FC236}">
              <a16:creationId xmlns:a16="http://schemas.microsoft.com/office/drawing/2014/main" id="{AF8236B4-3F31-2D43-A665-CDFDBE2247AF}"/>
            </a:ext>
          </a:extLst>
        </xdr:cNvPr>
        <xdr:cNvSpPr/>
      </xdr:nvSpPr>
      <xdr:spPr>
        <a:xfrm>
          <a:off x="558800" y="2324100"/>
          <a:ext cx="457200" cy="457200"/>
        </a:xfrm>
        <a:prstGeom prst="ellipse">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883920</xdr:colOff>
      <xdr:row>9</xdr:row>
      <xdr:rowOff>142240</xdr:rowOff>
    </xdr:from>
    <xdr:to>
      <xdr:col>3</xdr:col>
      <xdr:colOff>678180</xdr:colOff>
      <xdr:row>11</xdr:row>
      <xdr:rowOff>127000</xdr:rowOff>
    </xdr:to>
    <xdr:sp macro="" textlink="">
      <xdr:nvSpPr>
        <xdr:cNvPr id="23" name="Rectangle 22">
          <a:extLst>
            <a:ext uri="{FF2B5EF4-FFF2-40B4-BE49-F238E27FC236}">
              <a16:creationId xmlns:a16="http://schemas.microsoft.com/office/drawing/2014/main" id="{AE0D7E4E-F994-0870-B542-22F11349404B}"/>
            </a:ext>
          </a:extLst>
        </xdr:cNvPr>
        <xdr:cNvSpPr/>
      </xdr:nvSpPr>
      <xdr:spPr>
        <a:xfrm>
          <a:off x="1143000" y="2298700"/>
          <a:ext cx="3810000" cy="533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50" b="1">
              <a:solidFill>
                <a:srgbClr val="0F172A"/>
              </a:solidFill>
              <a:latin typeface="Segoe UI" panose="020B0502040204020203" pitchFamily="34" charset="0"/>
            </a:rPr>
            <a:t>01 Call Center Operations</a:t>
          </a:r>
        </a:p>
        <a:p>
          <a:pPr algn="l"/>
          <a:r>
            <a:rPr lang="en-US" sz="800" b="0">
              <a:solidFill>
                <a:srgbClr val="64748B"/>
              </a:solidFill>
              <a:latin typeface="Segoe UI" panose="020B0502040204020203" pitchFamily="34" charset="0"/>
            </a:rPr>
            <a:t>Telecommunications Customer Care Hub</a:t>
          </a:r>
        </a:p>
      </xdr:txBody>
    </xdr:sp>
    <xdr:clientData/>
  </xdr:twoCellAnchor>
  <xdr:twoCellAnchor>
    <xdr:from>
      <xdr:col>1</xdr:col>
      <xdr:colOff>248920</xdr:colOff>
      <xdr:row>11</xdr:row>
      <xdr:rowOff>254000</xdr:rowOff>
    </xdr:from>
    <xdr:to>
      <xdr:col>3</xdr:col>
      <xdr:colOff>678180</xdr:colOff>
      <xdr:row>32</xdr:row>
      <xdr:rowOff>180340</xdr:rowOff>
    </xdr:to>
    <xdr:sp macro="" textlink="">
      <xdr:nvSpPr>
        <xdr:cNvPr id="24" name="Rectangle: Rounded Corners 23">
          <a:extLst>
            <a:ext uri="{FF2B5EF4-FFF2-40B4-BE49-F238E27FC236}">
              <a16:creationId xmlns:a16="http://schemas.microsoft.com/office/drawing/2014/main" id="{410F0B62-AC93-2DAF-E7B7-5D6053C1114E}"/>
            </a:ext>
          </a:extLst>
        </xdr:cNvPr>
        <xdr:cNvSpPr/>
      </xdr:nvSpPr>
      <xdr:spPr>
        <a:xfrm>
          <a:off x="508000" y="2959100"/>
          <a:ext cx="4445000" cy="4445000"/>
        </a:xfrm>
        <a:prstGeom prst="round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77800" rIns="177800" bIns="177800" rtlCol="0" anchor="t"/>
        <a:lstStyle/>
        <a:p>
          <a:pPr algn="l"/>
          <a:r>
            <a:rPr lang="en-US" sz="750" b="1">
              <a:solidFill>
                <a:srgbClr val="EA580C"/>
              </a:solidFill>
              <a:latin typeface="Segoe UI" panose="020B0502040204020203" pitchFamily="34" charset="0"/>
            </a:rPr>
            <a:t>DATA MODEL GRAIN</a:t>
          </a:r>
        </a:p>
        <a:p>
          <a:pPr algn="l"/>
          <a:r>
            <a:rPr lang="en-US" sz="850" b="0">
              <a:solidFill>
                <a:srgbClr val="1E293B"/>
              </a:solidFill>
              <a:latin typeface="Segoe UI" panose="020B0502040204020203" pitchFamily="34" charset="0"/>
            </a:rPr>
            <a:t>1 Inbound Customer Call Attempt (5,000 calls)</a:t>
          </a:r>
        </a:p>
        <a:p>
          <a:pPr algn="l"/>
          <a:endParaRPr lang="en-US" sz="1100"/>
        </a:p>
        <a:p>
          <a:pPr algn="l"/>
          <a:r>
            <a:rPr lang="en-US" sz="750" b="1">
              <a:solidFill>
                <a:srgbClr val="EA580C"/>
              </a:solidFill>
              <a:latin typeface="Segoe UI" panose="020B0502040204020203" pitchFamily="34" charset="0"/>
            </a:rPr>
            <a:t>STRATEGIC MISSION</a:t>
          </a:r>
        </a:p>
        <a:p>
          <a:pPr algn="l"/>
          <a:r>
            <a:rPr lang="en-US" sz="850" b="0">
              <a:solidFill>
                <a:srgbClr val="1E293B"/>
              </a:solidFill>
              <a:latin typeface="Segoe UI" panose="020B0502040204020203" pitchFamily="34" charset="0"/>
            </a:rPr>
            <a:t>Balance queue throughput with CSAT &amp; First Contact Resolution</a:t>
          </a:r>
        </a:p>
        <a:p>
          <a:pPr algn="l"/>
          <a:endParaRPr lang="en-US" sz="1100"/>
        </a:p>
        <a:p>
          <a:pPr algn="l"/>
          <a:r>
            <a:rPr lang="en-US" sz="750" b="1">
              <a:solidFill>
                <a:srgbClr val="EA580C"/>
              </a:solidFill>
              <a:latin typeface="Segoe UI" panose="020B0502040204020203" pitchFamily="34" charset="0"/>
            </a:rPr>
            <a:t>VULNERABILITY &amp; RISK TAXONOMY</a:t>
          </a:r>
        </a:p>
        <a:p>
          <a:pPr algn="l"/>
          <a:r>
            <a:rPr lang="en-US" sz="850" b="0">
              <a:solidFill>
                <a:srgbClr val="1E293B"/>
              </a:solidFill>
              <a:latin typeface="Segoe UI" panose="020B0502040204020203" pitchFamily="34" charset="0"/>
            </a:rPr>
            <a:t>946 Queue Drops (Peak 11:00 AM - 2:00 PM: 62% Abandonment)</a:t>
          </a:r>
        </a:p>
        <a:p>
          <a:pPr algn="l"/>
          <a:endParaRPr lang="en-US" sz="1100"/>
        </a:p>
        <a:p>
          <a:pPr algn="l"/>
          <a:r>
            <a:rPr lang="en-US" sz="750" b="1">
              <a:solidFill>
                <a:srgbClr val="EA580C"/>
              </a:solidFill>
              <a:latin typeface="Segoe UI" panose="020B0502040204020203" pitchFamily="34" charset="0"/>
            </a:rPr>
            <a:t>INTERVENTION &amp; SOLUTION</a:t>
          </a:r>
        </a:p>
        <a:p>
          <a:pPr algn="l"/>
          <a:r>
            <a:rPr lang="en-US" sz="850" b="0">
              <a:solidFill>
                <a:srgbClr val="1E293B"/>
              </a:solidFill>
              <a:latin typeface="Segoe UI" panose="020B0502040204020203" pitchFamily="34" charset="0"/>
            </a:rPr>
            <a:t>Dynamic staffing triage &amp; agent coaching intervention</a:t>
          </a:r>
        </a:p>
      </xdr:txBody>
    </xdr:sp>
    <xdr:clientData/>
  </xdr:twoCellAnchor>
  <xdr:twoCellAnchor>
    <xdr:from>
      <xdr:col>3</xdr:col>
      <xdr:colOff>1262380</xdr:colOff>
      <xdr:row>8</xdr:row>
      <xdr:rowOff>256540</xdr:rowOff>
    </xdr:from>
    <xdr:to>
      <xdr:col>5</xdr:col>
      <xdr:colOff>2174240</xdr:colOff>
      <xdr:row>9</xdr:row>
      <xdr:rowOff>15240</xdr:rowOff>
    </xdr:to>
    <xdr:sp macro="" textlink="">
      <xdr:nvSpPr>
        <xdr:cNvPr id="27" name="Rectangle 26">
          <a:extLst>
            <a:ext uri="{FF2B5EF4-FFF2-40B4-BE49-F238E27FC236}">
              <a16:creationId xmlns:a16="http://schemas.microsoft.com/office/drawing/2014/main" id="{84769EC4-4DD8-01B0-84AC-14F52E67ABAA}"/>
            </a:ext>
          </a:extLst>
        </xdr:cNvPr>
        <xdr:cNvSpPr/>
      </xdr:nvSpPr>
      <xdr:spPr>
        <a:xfrm>
          <a:off x="5537200" y="2108200"/>
          <a:ext cx="4927600" cy="63500"/>
        </a:xfrm>
        <a:prstGeom prst="rect">
          <a:avLst/>
        </a:prstGeom>
        <a:solidFill>
          <a:srgbClr val="256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1554480</xdr:colOff>
      <xdr:row>9</xdr:row>
      <xdr:rowOff>167640</xdr:rowOff>
    </xdr:from>
    <xdr:to>
      <xdr:col>3</xdr:col>
      <xdr:colOff>2011680</xdr:colOff>
      <xdr:row>11</xdr:row>
      <xdr:rowOff>76200</xdr:rowOff>
    </xdr:to>
    <xdr:sp macro="" textlink="">
      <xdr:nvSpPr>
        <xdr:cNvPr id="28" name="Oval 27">
          <a:extLst>
            <a:ext uri="{FF2B5EF4-FFF2-40B4-BE49-F238E27FC236}">
              <a16:creationId xmlns:a16="http://schemas.microsoft.com/office/drawing/2014/main" id="{E30DA92A-36A2-178A-1693-22C15AC2E96E}"/>
            </a:ext>
          </a:extLst>
        </xdr:cNvPr>
        <xdr:cNvSpPr/>
      </xdr:nvSpPr>
      <xdr:spPr>
        <a:xfrm>
          <a:off x="5829300" y="2324100"/>
          <a:ext cx="457200" cy="457200"/>
        </a:xfrm>
        <a:prstGeom prst="ellipse">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2138680</xdr:colOff>
      <xdr:row>9</xdr:row>
      <xdr:rowOff>142240</xdr:rowOff>
    </xdr:from>
    <xdr:to>
      <xdr:col>5</xdr:col>
      <xdr:colOff>1932940</xdr:colOff>
      <xdr:row>11</xdr:row>
      <xdr:rowOff>127000</xdr:rowOff>
    </xdr:to>
    <xdr:sp macro="" textlink="">
      <xdr:nvSpPr>
        <xdr:cNvPr id="31" name="Rectangle 30">
          <a:extLst>
            <a:ext uri="{FF2B5EF4-FFF2-40B4-BE49-F238E27FC236}">
              <a16:creationId xmlns:a16="http://schemas.microsoft.com/office/drawing/2014/main" id="{1F964B4A-A3E6-0188-5A9F-5309AED35A60}"/>
            </a:ext>
          </a:extLst>
        </xdr:cNvPr>
        <xdr:cNvSpPr/>
      </xdr:nvSpPr>
      <xdr:spPr>
        <a:xfrm>
          <a:off x="6413500" y="2298700"/>
          <a:ext cx="3810000" cy="533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50" b="1">
              <a:solidFill>
                <a:srgbClr val="0F172A"/>
              </a:solidFill>
              <a:latin typeface="Segoe UI" panose="020B0502040204020203" pitchFamily="34" charset="0"/>
            </a:rPr>
            <a:t>02 Customer Retention &amp; Churn</a:t>
          </a:r>
        </a:p>
        <a:p>
          <a:pPr algn="l"/>
          <a:r>
            <a:rPr lang="en-US" sz="800" b="0">
              <a:solidFill>
                <a:srgbClr val="64748B"/>
              </a:solidFill>
              <a:latin typeface="Segoe UI" panose="020B0502040204020203" pitchFamily="34" charset="0"/>
            </a:rPr>
            <a:t>Subscription Broadband &amp; Telephony Operator</a:t>
          </a:r>
        </a:p>
      </xdr:txBody>
    </xdr:sp>
    <xdr:clientData/>
  </xdr:twoCellAnchor>
  <xdr:twoCellAnchor>
    <xdr:from>
      <xdr:col>3</xdr:col>
      <xdr:colOff>1503680</xdr:colOff>
      <xdr:row>11</xdr:row>
      <xdr:rowOff>254000</xdr:rowOff>
    </xdr:from>
    <xdr:to>
      <xdr:col>5</xdr:col>
      <xdr:colOff>1932940</xdr:colOff>
      <xdr:row>32</xdr:row>
      <xdr:rowOff>180340</xdr:rowOff>
    </xdr:to>
    <xdr:sp macro="" textlink="">
      <xdr:nvSpPr>
        <xdr:cNvPr id="32" name="Rectangle: Rounded Corners 31">
          <a:extLst>
            <a:ext uri="{FF2B5EF4-FFF2-40B4-BE49-F238E27FC236}">
              <a16:creationId xmlns:a16="http://schemas.microsoft.com/office/drawing/2014/main" id="{CF29748C-6B49-2FB8-1D61-A6AA5788F195}"/>
            </a:ext>
          </a:extLst>
        </xdr:cNvPr>
        <xdr:cNvSpPr/>
      </xdr:nvSpPr>
      <xdr:spPr>
        <a:xfrm>
          <a:off x="5778500" y="2959100"/>
          <a:ext cx="4445000" cy="4445000"/>
        </a:xfrm>
        <a:prstGeom prst="round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77800" rIns="177800" bIns="177800" rtlCol="0" anchor="t"/>
        <a:lstStyle/>
        <a:p>
          <a:pPr algn="l"/>
          <a:r>
            <a:rPr lang="en-US" sz="750" b="1">
              <a:solidFill>
                <a:srgbClr val="2563EB"/>
              </a:solidFill>
              <a:latin typeface="Segoe UI" panose="020B0502040204020203" pitchFamily="34" charset="0"/>
            </a:rPr>
            <a:t>DATA MODEL GRAIN
1 Customer Subscription Profile (7,043 accounts)
STRATEGIC MISSION
Protect Annual Recurring Revenue ($139.1K MRR ($1.67M ARR))
VULNERABILITY &amp; RISK TAXONOMY
Month-to-Month Contracts (42.7% Churn, Electronic Check Friction)
INTERVENTION &amp; SOLUTION
1-Year contract migration incentive &amp; AutoPay conversion</a:t>
          </a:r>
          <a:endParaRPr lang="en-US" sz="850" b="0">
            <a:solidFill>
              <a:srgbClr val="1E293B"/>
            </a:solidFill>
            <a:latin typeface="Segoe UI" panose="020B0502040204020203" pitchFamily="34" charset="0"/>
          </a:endParaRPr>
        </a:p>
      </xdr:txBody>
    </xdr:sp>
    <xdr:clientData/>
  </xdr:twoCellAnchor>
  <xdr:twoCellAnchor>
    <xdr:from>
      <xdr:col>5</xdr:col>
      <xdr:colOff>2517140</xdr:colOff>
      <xdr:row>8</xdr:row>
      <xdr:rowOff>256540</xdr:rowOff>
    </xdr:from>
    <xdr:to>
      <xdr:col>12</xdr:col>
      <xdr:colOff>381000</xdr:colOff>
      <xdr:row>9</xdr:row>
      <xdr:rowOff>15240</xdr:rowOff>
    </xdr:to>
    <xdr:sp macro="" textlink="">
      <xdr:nvSpPr>
        <xdr:cNvPr id="35" name="Rectangle 34">
          <a:extLst>
            <a:ext uri="{FF2B5EF4-FFF2-40B4-BE49-F238E27FC236}">
              <a16:creationId xmlns:a16="http://schemas.microsoft.com/office/drawing/2014/main" id="{32A59983-2B81-E7B4-D17B-CBE02793B626}"/>
            </a:ext>
          </a:extLst>
        </xdr:cNvPr>
        <xdr:cNvSpPr/>
      </xdr:nvSpPr>
      <xdr:spPr>
        <a:xfrm>
          <a:off x="10807700" y="2108200"/>
          <a:ext cx="4927600" cy="63500"/>
        </a:xfrm>
        <a:prstGeom prst="rect">
          <a:avLst/>
        </a:prstGeom>
        <a:solidFill>
          <a:srgbClr val="BE185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2809240</xdr:colOff>
      <xdr:row>9</xdr:row>
      <xdr:rowOff>167640</xdr:rowOff>
    </xdr:from>
    <xdr:to>
      <xdr:col>5</xdr:col>
      <xdr:colOff>3266440</xdr:colOff>
      <xdr:row>11</xdr:row>
      <xdr:rowOff>76200</xdr:rowOff>
    </xdr:to>
    <xdr:sp macro="" textlink="">
      <xdr:nvSpPr>
        <xdr:cNvPr id="36" name="Oval 35">
          <a:extLst>
            <a:ext uri="{FF2B5EF4-FFF2-40B4-BE49-F238E27FC236}">
              <a16:creationId xmlns:a16="http://schemas.microsoft.com/office/drawing/2014/main" id="{99C45EFC-7E50-2FCA-35C2-1DB5772060BF}"/>
            </a:ext>
          </a:extLst>
        </xdr:cNvPr>
        <xdr:cNvSpPr/>
      </xdr:nvSpPr>
      <xdr:spPr>
        <a:xfrm>
          <a:off x="11099800" y="2324100"/>
          <a:ext cx="457200" cy="457200"/>
        </a:xfrm>
        <a:prstGeom prst="ellipse">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3393440</xdr:colOff>
      <xdr:row>9</xdr:row>
      <xdr:rowOff>142240</xdr:rowOff>
    </xdr:from>
    <xdr:to>
      <xdr:col>12</xdr:col>
      <xdr:colOff>139700</xdr:colOff>
      <xdr:row>11</xdr:row>
      <xdr:rowOff>127000</xdr:rowOff>
    </xdr:to>
    <xdr:sp macro="" textlink="">
      <xdr:nvSpPr>
        <xdr:cNvPr id="39" name="Rectangle 38">
          <a:extLst>
            <a:ext uri="{FF2B5EF4-FFF2-40B4-BE49-F238E27FC236}">
              <a16:creationId xmlns:a16="http://schemas.microsoft.com/office/drawing/2014/main" id="{A2A22376-35B6-D17D-AEDE-C4C4F9361D66}"/>
            </a:ext>
          </a:extLst>
        </xdr:cNvPr>
        <xdr:cNvSpPr/>
      </xdr:nvSpPr>
      <xdr:spPr>
        <a:xfrm>
          <a:off x="11684000" y="2298700"/>
          <a:ext cx="3810000" cy="533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50" b="1">
              <a:solidFill>
                <a:srgbClr val="0F172A"/>
              </a:solidFill>
              <a:latin typeface="Segoe UI" panose="020B0502040204020203" pitchFamily="34" charset="0"/>
            </a:rPr>
            <a:t>03 Diversity &amp; Inclusion Governance</a:t>
          </a:r>
        </a:p>
        <a:p>
          <a:pPr algn="l"/>
          <a:r>
            <a:rPr lang="en-US" sz="800" b="0">
              <a:solidFill>
                <a:srgbClr val="64748B"/>
              </a:solidFill>
              <a:latin typeface="Segoe UI" panose="020B0502040204020203" pitchFamily="34" charset="0"/>
            </a:rPr>
            <a:t>Pharma Group AG (Swiss Enterprise Headquarters)</a:t>
          </a:r>
        </a:p>
      </xdr:txBody>
    </xdr:sp>
    <xdr:clientData/>
  </xdr:twoCellAnchor>
  <xdr:twoCellAnchor>
    <xdr:from>
      <xdr:col>5</xdr:col>
      <xdr:colOff>2758440</xdr:colOff>
      <xdr:row>11</xdr:row>
      <xdr:rowOff>254000</xdr:rowOff>
    </xdr:from>
    <xdr:to>
      <xdr:col>12</xdr:col>
      <xdr:colOff>139700</xdr:colOff>
      <xdr:row>32</xdr:row>
      <xdr:rowOff>180340</xdr:rowOff>
    </xdr:to>
    <xdr:sp macro="" textlink="">
      <xdr:nvSpPr>
        <xdr:cNvPr id="40" name="Rectangle: Rounded Corners 39">
          <a:extLst>
            <a:ext uri="{FF2B5EF4-FFF2-40B4-BE49-F238E27FC236}">
              <a16:creationId xmlns:a16="http://schemas.microsoft.com/office/drawing/2014/main" id="{825B42E2-06C3-629A-8E9B-C4034CCAD566}"/>
            </a:ext>
          </a:extLst>
        </xdr:cNvPr>
        <xdr:cNvSpPr/>
      </xdr:nvSpPr>
      <xdr:spPr>
        <a:xfrm>
          <a:off x="11049000" y="2959100"/>
          <a:ext cx="4445000" cy="4445000"/>
        </a:xfrm>
        <a:prstGeom prst="round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77800" rIns="177800" bIns="177800" rtlCol="0" anchor="t"/>
        <a:lstStyle/>
        <a:p>
          <a:pPr algn="l"/>
          <a:r>
            <a:rPr lang="en-US" sz="750" b="1">
              <a:solidFill>
                <a:srgbClr val="BE185D"/>
              </a:solidFill>
              <a:latin typeface="Segoe UI" panose="020B0502040204020203" pitchFamily="34" charset="0"/>
            </a:rPr>
            <a:t>DATA MODEL GRAIN</a:t>
          </a:r>
        </a:p>
        <a:p>
          <a:pPr algn="l"/>
          <a:r>
            <a:rPr lang="en-US" sz="850" b="0">
              <a:solidFill>
                <a:srgbClr val="1E293B"/>
              </a:solidFill>
              <a:latin typeface="Segoe UI" panose="020B0502040204020203" pitchFamily="34" charset="0"/>
            </a:rPr>
            <a:t>1 Corporate Employee Career Snapshot (500 staff)</a:t>
          </a:r>
        </a:p>
        <a:p>
          <a:pPr algn="l"/>
          <a:endParaRPr lang="en-US" sz="1100"/>
        </a:p>
        <a:p>
          <a:pPr algn="l"/>
          <a:r>
            <a:rPr lang="en-US" sz="750" b="1">
              <a:solidFill>
                <a:srgbClr val="BE185D"/>
              </a:solidFill>
              <a:latin typeface="Segoe UI" panose="020B0502040204020203" pitchFamily="34" charset="0"/>
            </a:rPr>
            <a:t>STRATEGIC MISSION</a:t>
          </a:r>
        </a:p>
        <a:p>
          <a:pPr algn="l"/>
          <a:r>
            <a:rPr lang="en-US" sz="850" b="0">
              <a:solidFill>
                <a:srgbClr val="1E293B"/>
              </a:solidFill>
              <a:latin typeface="Segoe UI" panose="020B0502040204020203" pitchFamily="34" charset="0"/>
            </a:rPr>
            <a:t>Achieve gender parity across executive leadership ranks</a:t>
          </a:r>
        </a:p>
        <a:p>
          <a:pPr algn="l"/>
          <a:endParaRPr lang="en-US" sz="1100"/>
        </a:p>
        <a:p>
          <a:pPr algn="l"/>
          <a:r>
            <a:rPr lang="en-US" sz="750" b="1">
              <a:solidFill>
                <a:srgbClr val="BE185D"/>
              </a:solidFill>
              <a:latin typeface="Segoe UI" panose="020B0502040204020203" pitchFamily="34" charset="0"/>
            </a:rPr>
            <a:t>VULNERABILITY &amp; RISK TAXONOMY</a:t>
          </a:r>
        </a:p>
        <a:p>
          <a:pPr algn="l"/>
          <a:r>
            <a:rPr lang="en-US" sz="850" b="0">
              <a:solidFill>
                <a:srgbClr val="1E293B"/>
              </a:solidFill>
              <a:latin typeface="Segoe UI" panose="020B0502040204020203" pitchFamily="34" charset="0"/>
            </a:rPr>
            <a:t>The Broken Rung: Manager (34.3% F) -&gt; Executive (20.0% F)</a:t>
          </a:r>
        </a:p>
        <a:p>
          <a:pPr algn="l"/>
          <a:endParaRPr lang="en-US" sz="1100"/>
        </a:p>
        <a:p>
          <a:pPr algn="l"/>
          <a:r>
            <a:rPr lang="en-US" sz="750" b="1">
              <a:solidFill>
                <a:srgbClr val="BE185D"/>
              </a:solidFill>
              <a:latin typeface="Segoe UI" panose="020B0502040204020203" pitchFamily="34" charset="0"/>
            </a:rPr>
            <a:t>INTERVENTION &amp; SOLUTION</a:t>
          </a:r>
        </a:p>
        <a:p>
          <a:pPr algn="l"/>
          <a:r>
            <a:rPr lang="en-US" sz="850" b="0">
              <a:solidFill>
                <a:srgbClr val="1E293B"/>
              </a:solidFill>
              <a:latin typeface="Segoe UI" panose="020B0502040204020203" pitchFamily="34" charset="0"/>
            </a:rPr>
            <a:t>Executive mentorship pipeline &amp; equal opportunity promotion velocity</a:t>
          </a:r>
        </a:p>
      </xdr:txBody>
    </xdr:sp>
    <xdr:clientData/>
  </xdr:twoCellAnchor>
  <xdr:twoCellAnchor>
    <xdr:from>
      <xdr:col>1</xdr:col>
      <xdr:colOff>7620</xdr:colOff>
      <xdr:row>8</xdr:row>
      <xdr:rowOff>256540</xdr:rowOff>
    </xdr:from>
    <xdr:to>
      <xdr:col>3</xdr:col>
      <xdr:colOff>919480</xdr:colOff>
      <xdr:row>9</xdr:row>
      <xdr:rowOff>15240</xdr:rowOff>
    </xdr:to>
    <xdr:sp macro="" textlink="">
      <xdr:nvSpPr>
        <xdr:cNvPr id="46" name="Rectangle 45">
          <a:extLst>
            <a:ext uri="{FF2B5EF4-FFF2-40B4-BE49-F238E27FC236}">
              <a16:creationId xmlns:a16="http://schemas.microsoft.com/office/drawing/2014/main" id="{B88EECE5-C2AC-91C5-B616-681D03678E58}"/>
            </a:ext>
          </a:extLst>
        </xdr:cNvPr>
        <xdr:cNvSpPr/>
      </xdr:nvSpPr>
      <xdr:spPr>
        <a:xfrm>
          <a:off x="266700" y="2108200"/>
          <a:ext cx="4927600" cy="63500"/>
        </a:xfrm>
        <a:prstGeom prst="rect">
          <a:avLst/>
        </a:prstGeom>
        <a:solidFill>
          <a:srgbClr val="EA580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299720</xdr:colOff>
      <xdr:row>9</xdr:row>
      <xdr:rowOff>167640</xdr:rowOff>
    </xdr:from>
    <xdr:to>
      <xdr:col>1</xdr:col>
      <xdr:colOff>756920</xdr:colOff>
      <xdr:row>11</xdr:row>
      <xdr:rowOff>76200</xdr:rowOff>
    </xdr:to>
    <xdr:sp macro="" textlink="">
      <xdr:nvSpPr>
        <xdr:cNvPr id="47" name="Oval 46">
          <a:extLst>
            <a:ext uri="{FF2B5EF4-FFF2-40B4-BE49-F238E27FC236}">
              <a16:creationId xmlns:a16="http://schemas.microsoft.com/office/drawing/2014/main" id="{0B4EF20F-CFA4-D873-1328-028817D9B1CB}"/>
            </a:ext>
          </a:extLst>
        </xdr:cNvPr>
        <xdr:cNvSpPr/>
      </xdr:nvSpPr>
      <xdr:spPr>
        <a:xfrm>
          <a:off x="558800" y="2324100"/>
          <a:ext cx="457200" cy="457200"/>
        </a:xfrm>
        <a:prstGeom prst="ellipse">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883920</xdr:colOff>
      <xdr:row>9</xdr:row>
      <xdr:rowOff>142240</xdr:rowOff>
    </xdr:from>
    <xdr:to>
      <xdr:col>3</xdr:col>
      <xdr:colOff>678180</xdr:colOff>
      <xdr:row>11</xdr:row>
      <xdr:rowOff>127000</xdr:rowOff>
    </xdr:to>
    <xdr:sp macro="" textlink="">
      <xdr:nvSpPr>
        <xdr:cNvPr id="50" name="Rectangle 49">
          <a:extLst>
            <a:ext uri="{FF2B5EF4-FFF2-40B4-BE49-F238E27FC236}">
              <a16:creationId xmlns:a16="http://schemas.microsoft.com/office/drawing/2014/main" id="{9061DAD7-D8CB-8F16-C8E0-9EACBF7FBE80}"/>
            </a:ext>
          </a:extLst>
        </xdr:cNvPr>
        <xdr:cNvSpPr/>
      </xdr:nvSpPr>
      <xdr:spPr>
        <a:xfrm>
          <a:off x="1143000" y="2298700"/>
          <a:ext cx="3810000" cy="533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50" b="1">
              <a:solidFill>
                <a:srgbClr val="0F172A"/>
              </a:solidFill>
              <a:latin typeface="Segoe UI" panose="020B0502040204020203" pitchFamily="34" charset="0"/>
            </a:rPr>
            <a:t>01 Call Center Operations</a:t>
          </a:r>
        </a:p>
        <a:p>
          <a:pPr algn="l"/>
          <a:r>
            <a:rPr lang="en-US" sz="800" b="0">
              <a:solidFill>
                <a:srgbClr val="64748B"/>
              </a:solidFill>
              <a:latin typeface="Segoe UI" panose="020B0502040204020203" pitchFamily="34" charset="0"/>
            </a:rPr>
            <a:t>Telecommunications Customer Care Hub</a:t>
          </a:r>
        </a:p>
      </xdr:txBody>
    </xdr:sp>
    <xdr:clientData/>
  </xdr:twoCellAnchor>
  <xdr:twoCellAnchor>
    <xdr:from>
      <xdr:col>1</xdr:col>
      <xdr:colOff>248920</xdr:colOff>
      <xdr:row>11</xdr:row>
      <xdr:rowOff>254000</xdr:rowOff>
    </xdr:from>
    <xdr:to>
      <xdr:col>3</xdr:col>
      <xdr:colOff>678180</xdr:colOff>
      <xdr:row>32</xdr:row>
      <xdr:rowOff>180340</xdr:rowOff>
    </xdr:to>
    <xdr:sp macro="" textlink="">
      <xdr:nvSpPr>
        <xdr:cNvPr id="51" name="Rectangle: Rounded Corners 50">
          <a:extLst>
            <a:ext uri="{FF2B5EF4-FFF2-40B4-BE49-F238E27FC236}">
              <a16:creationId xmlns:a16="http://schemas.microsoft.com/office/drawing/2014/main" id="{43545F8A-1A1F-6449-9027-28DBFF8DC4AF}"/>
            </a:ext>
          </a:extLst>
        </xdr:cNvPr>
        <xdr:cNvSpPr/>
      </xdr:nvSpPr>
      <xdr:spPr>
        <a:xfrm>
          <a:off x="508000" y="2959100"/>
          <a:ext cx="4445000" cy="4445000"/>
        </a:xfrm>
        <a:prstGeom prst="round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77800" rIns="177800" bIns="177800" rtlCol="0" anchor="t"/>
        <a:lstStyle/>
        <a:p>
          <a:pPr algn="l"/>
          <a:r>
            <a:rPr lang="en-US" sz="750" b="1">
              <a:solidFill>
                <a:srgbClr val="EA580C"/>
              </a:solidFill>
              <a:latin typeface="Segoe UI" panose="020B0502040204020203" pitchFamily="34" charset="0"/>
            </a:rPr>
            <a:t>DATA MODEL GRAIN</a:t>
          </a:r>
        </a:p>
        <a:p>
          <a:pPr algn="l"/>
          <a:r>
            <a:rPr lang="en-US" sz="850" b="0">
              <a:solidFill>
                <a:srgbClr val="1E293B"/>
              </a:solidFill>
              <a:latin typeface="Segoe UI" panose="020B0502040204020203" pitchFamily="34" charset="0"/>
            </a:rPr>
            <a:t>1 Inbound Customer Call Attempt (5,000 calls)</a:t>
          </a:r>
        </a:p>
        <a:p>
          <a:pPr algn="l"/>
          <a:endParaRPr lang="en-US" sz="1100"/>
        </a:p>
        <a:p>
          <a:pPr algn="l"/>
          <a:r>
            <a:rPr lang="en-US" sz="750" b="1">
              <a:solidFill>
                <a:srgbClr val="EA580C"/>
              </a:solidFill>
              <a:latin typeface="Segoe UI" panose="020B0502040204020203" pitchFamily="34" charset="0"/>
            </a:rPr>
            <a:t>STRATEGIC MISSION</a:t>
          </a:r>
        </a:p>
        <a:p>
          <a:pPr algn="l"/>
          <a:r>
            <a:rPr lang="en-US" sz="850" b="0">
              <a:solidFill>
                <a:srgbClr val="1E293B"/>
              </a:solidFill>
              <a:latin typeface="Segoe UI" panose="020B0502040204020203" pitchFamily="34" charset="0"/>
            </a:rPr>
            <a:t>Balance queue throughput with CSAT &amp; First Contact Resolution</a:t>
          </a:r>
        </a:p>
        <a:p>
          <a:pPr algn="l"/>
          <a:endParaRPr lang="en-US" sz="1100"/>
        </a:p>
        <a:p>
          <a:pPr algn="l"/>
          <a:r>
            <a:rPr lang="en-US" sz="750" b="1">
              <a:solidFill>
                <a:srgbClr val="EA580C"/>
              </a:solidFill>
              <a:latin typeface="Segoe UI" panose="020B0502040204020203" pitchFamily="34" charset="0"/>
            </a:rPr>
            <a:t>VULNERABILITY &amp; RISK TAXONOMY</a:t>
          </a:r>
        </a:p>
        <a:p>
          <a:pPr algn="l"/>
          <a:r>
            <a:rPr lang="en-US" sz="850" b="0">
              <a:solidFill>
                <a:srgbClr val="1E293B"/>
              </a:solidFill>
              <a:latin typeface="Segoe UI" panose="020B0502040204020203" pitchFamily="34" charset="0"/>
            </a:rPr>
            <a:t>946 Queue Drops (Peak 11:00 AM - 2:00 PM: 62% Abandonment)</a:t>
          </a:r>
        </a:p>
        <a:p>
          <a:pPr algn="l"/>
          <a:endParaRPr lang="en-US" sz="1100"/>
        </a:p>
        <a:p>
          <a:pPr algn="l"/>
          <a:r>
            <a:rPr lang="en-US" sz="750" b="1">
              <a:solidFill>
                <a:srgbClr val="EA580C"/>
              </a:solidFill>
              <a:latin typeface="Segoe UI" panose="020B0502040204020203" pitchFamily="34" charset="0"/>
            </a:rPr>
            <a:t>INTERVENTION &amp; SOLUTION</a:t>
          </a:r>
        </a:p>
        <a:p>
          <a:pPr algn="l"/>
          <a:r>
            <a:rPr lang="en-US" sz="850" b="0">
              <a:solidFill>
                <a:srgbClr val="1E293B"/>
              </a:solidFill>
              <a:latin typeface="Segoe UI" panose="020B0502040204020203" pitchFamily="34" charset="0"/>
            </a:rPr>
            <a:t>Dynamic staffing triage &amp; agent coaching intervention</a:t>
          </a:r>
        </a:p>
      </xdr:txBody>
    </xdr:sp>
    <xdr:clientData/>
  </xdr:twoCellAnchor>
  <xdr:twoCellAnchor>
    <xdr:from>
      <xdr:col>3</xdr:col>
      <xdr:colOff>1262380</xdr:colOff>
      <xdr:row>8</xdr:row>
      <xdr:rowOff>256540</xdr:rowOff>
    </xdr:from>
    <xdr:to>
      <xdr:col>5</xdr:col>
      <xdr:colOff>2174240</xdr:colOff>
      <xdr:row>9</xdr:row>
      <xdr:rowOff>15240</xdr:rowOff>
    </xdr:to>
    <xdr:sp macro="" textlink="">
      <xdr:nvSpPr>
        <xdr:cNvPr id="54" name="Rectangle 53">
          <a:extLst>
            <a:ext uri="{FF2B5EF4-FFF2-40B4-BE49-F238E27FC236}">
              <a16:creationId xmlns:a16="http://schemas.microsoft.com/office/drawing/2014/main" id="{399E7CFE-09AD-3E17-7E86-92FE7AA958C2}"/>
            </a:ext>
          </a:extLst>
        </xdr:cNvPr>
        <xdr:cNvSpPr/>
      </xdr:nvSpPr>
      <xdr:spPr>
        <a:xfrm>
          <a:off x="5537200" y="2108200"/>
          <a:ext cx="4927600" cy="63500"/>
        </a:xfrm>
        <a:prstGeom prst="rect">
          <a:avLst/>
        </a:prstGeom>
        <a:solidFill>
          <a:srgbClr val="256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1554480</xdr:colOff>
      <xdr:row>9</xdr:row>
      <xdr:rowOff>167640</xdr:rowOff>
    </xdr:from>
    <xdr:to>
      <xdr:col>3</xdr:col>
      <xdr:colOff>2011680</xdr:colOff>
      <xdr:row>11</xdr:row>
      <xdr:rowOff>76200</xdr:rowOff>
    </xdr:to>
    <xdr:sp macro="" textlink="">
      <xdr:nvSpPr>
        <xdr:cNvPr id="55" name="Oval 54">
          <a:extLst>
            <a:ext uri="{FF2B5EF4-FFF2-40B4-BE49-F238E27FC236}">
              <a16:creationId xmlns:a16="http://schemas.microsoft.com/office/drawing/2014/main" id="{91AB9AED-19B7-9EB6-45A0-4AA4AFEB2691}"/>
            </a:ext>
          </a:extLst>
        </xdr:cNvPr>
        <xdr:cNvSpPr/>
      </xdr:nvSpPr>
      <xdr:spPr>
        <a:xfrm>
          <a:off x="5829300" y="2324100"/>
          <a:ext cx="457200" cy="457200"/>
        </a:xfrm>
        <a:prstGeom prst="ellipse">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2138680</xdr:colOff>
      <xdr:row>9</xdr:row>
      <xdr:rowOff>142240</xdr:rowOff>
    </xdr:from>
    <xdr:to>
      <xdr:col>5</xdr:col>
      <xdr:colOff>1932940</xdr:colOff>
      <xdr:row>11</xdr:row>
      <xdr:rowOff>127000</xdr:rowOff>
    </xdr:to>
    <xdr:sp macro="" textlink="">
      <xdr:nvSpPr>
        <xdr:cNvPr id="58" name="Rectangle 57">
          <a:extLst>
            <a:ext uri="{FF2B5EF4-FFF2-40B4-BE49-F238E27FC236}">
              <a16:creationId xmlns:a16="http://schemas.microsoft.com/office/drawing/2014/main" id="{0644FCB7-4ED3-DA3A-9023-61B6B39D54AF}"/>
            </a:ext>
          </a:extLst>
        </xdr:cNvPr>
        <xdr:cNvSpPr/>
      </xdr:nvSpPr>
      <xdr:spPr>
        <a:xfrm>
          <a:off x="6413500" y="2298700"/>
          <a:ext cx="3810000" cy="533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50" b="1">
              <a:solidFill>
                <a:srgbClr val="0F172A"/>
              </a:solidFill>
              <a:latin typeface="Segoe UI" panose="020B0502040204020203" pitchFamily="34" charset="0"/>
            </a:rPr>
            <a:t>02 Customer Retention &amp; Churn</a:t>
          </a:r>
        </a:p>
        <a:p>
          <a:pPr algn="l"/>
          <a:r>
            <a:rPr lang="en-US" sz="800" b="0">
              <a:solidFill>
                <a:srgbClr val="64748B"/>
              </a:solidFill>
              <a:latin typeface="Segoe UI" panose="020B0502040204020203" pitchFamily="34" charset="0"/>
            </a:rPr>
            <a:t>Subscription Broadband &amp; Telephony Operator</a:t>
          </a:r>
        </a:p>
      </xdr:txBody>
    </xdr:sp>
    <xdr:clientData/>
  </xdr:twoCellAnchor>
  <xdr:twoCellAnchor>
    <xdr:from>
      <xdr:col>3</xdr:col>
      <xdr:colOff>1503680</xdr:colOff>
      <xdr:row>11</xdr:row>
      <xdr:rowOff>254000</xdr:rowOff>
    </xdr:from>
    <xdr:to>
      <xdr:col>5</xdr:col>
      <xdr:colOff>1932940</xdr:colOff>
      <xdr:row>32</xdr:row>
      <xdr:rowOff>180340</xdr:rowOff>
    </xdr:to>
    <xdr:sp macro="" textlink="">
      <xdr:nvSpPr>
        <xdr:cNvPr id="59" name="Rectangle: Rounded Corners 58">
          <a:extLst>
            <a:ext uri="{FF2B5EF4-FFF2-40B4-BE49-F238E27FC236}">
              <a16:creationId xmlns:a16="http://schemas.microsoft.com/office/drawing/2014/main" id="{DC016900-552A-67AD-2325-598245180B2D}"/>
            </a:ext>
          </a:extLst>
        </xdr:cNvPr>
        <xdr:cNvSpPr/>
      </xdr:nvSpPr>
      <xdr:spPr>
        <a:xfrm>
          <a:off x="5778500" y="2959100"/>
          <a:ext cx="4445000" cy="4445000"/>
        </a:xfrm>
        <a:prstGeom prst="round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77800" rIns="177800" bIns="177800" rtlCol="0" anchor="t"/>
        <a:lstStyle/>
        <a:p>
          <a:pPr algn="l"/>
          <a:r>
            <a:rPr lang="en-US" sz="750" b="1">
              <a:solidFill>
                <a:srgbClr val="2563EB"/>
              </a:solidFill>
              <a:latin typeface="Segoe UI" panose="020B0502040204020203" pitchFamily="34" charset="0"/>
            </a:rPr>
            <a:t>DATA MODEL GRAIN
1 Customer Subscription Profile (7,043 accounts)
STRATEGIC MISSION
Protect Annual Recurring Revenue ($139.1K MRR ($1.67M ARR))
VULNERABILITY &amp; RISK TAXONOMY
Month-to-Month Contracts (42.7% Churn, Electronic Check Friction)
INTERVENTION &amp; SOLUTION
1-Year contract migration incentive &amp; AutoPay conversion</a:t>
          </a:r>
          <a:endParaRPr lang="en-US" sz="850" b="0">
            <a:solidFill>
              <a:srgbClr val="1E293B"/>
            </a:solidFill>
            <a:latin typeface="Segoe UI" panose="020B0502040204020203" pitchFamily="34" charset="0"/>
          </a:endParaRPr>
        </a:p>
      </xdr:txBody>
    </xdr:sp>
    <xdr:clientData/>
  </xdr:twoCellAnchor>
  <xdr:twoCellAnchor>
    <xdr:from>
      <xdr:col>5</xdr:col>
      <xdr:colOff>2517140</xdr:colOff>
      <xdr:row>8</xdr:row>
      <xdr:rowOff>256540</xdr:rowOff>
    </xdr:from>
    <xdr:to>
      <xdr:col>12</xdr:col>
      <xdr:colOff>381000</xdr:colOff>
      <xdr:row>9</xdr:row>
      <xdr:rowOff>15240</xdr:rowOff>
    </xdr:to>
    <xdr:sp macro="" textlink="">
      <xdr:nvSpPr>
        <xdr:cNvPr id="62" name="Rectangle 61">
          <a:extLst>
            <a:ext uri="{FF2B5EF4-FFF2-40B4-BE49-F238E27FC236}">
              <a16:creationId xmlns:a16="http://schemas.microsoft.com/office/drawing/2014/main" id="{AB7254A9-DBC0-F13E-A951-6014E51AC72B}"/>
            </a:ext>
          </a:extLst>
        </xdr:cNvPr>
        <xdr:cNvSpPr/>
      </xdr:nvSpPr>
      <xdr:spPr>
        <a:xfrm>
          <a:off x="10807700" y="2108200"/>
          <a:ext cx="4927600" cy="63500"/>
        </a:xfrm>
        <a:prstGeom prst="rect">
          <a:avLst/>
        </a:prstGeom>
        <a:solidFill>
          <a:srgbClr val="BE185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2809240</xdr:colOff>
      <xdr:row>9</xdr:row>
      <xdr:rowOff>167640</xdr:rowOff>
    </xdr:from>
    <xdr:to>
      <xdr:col>5</xdr:col>
      <xdr:colOff>3266440</xdr:colOff>
      <xdr:row>11</xdr:row>
      <xdr:rowOff>76200</xdr:rowOff>
    </xdr:to>
    <xdr:sp macro="" textlink="">
      <xdr:nvSpPr>
        <xdr:cNvPr id="63" name="Oval 62">
          <a:extLst>
            <a:ext uri="{FF2B5EF4-FFF2-40B4-BE49-F238E27FC236}">
              <a16:creationId xmlns:a16="http://schemas.microsoft.com/office/drawing/2014/main" id="{647D9B04-E075-6294-B974-6B7CC065FC71}"/>
            </a:ext>
          </a:extLst>
        </xdr:cNvPr>
        <xdr:cNvSpPr/>
      </xdr:nvSpPr>
      <xdr:spPr>
        <a:xfrm>
          <a:off x="11099800" y="2324100"/>
          <a:ext cx="457200" cy="457200"/>
        </a:xfrm>
        <a:prstGeom prst="ellipse">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3393440</xdr:colOff>
      <xdr:row>9</xdr:row>
      <xdr:rowOff>142240</xdr:rowOff>
    </xdr:from>
    <xdr:to>
      <xdr:col>12</xdr:col>
      <xdr:colOff>139700</xdr:colOff>
      <xdr:row>11</xdr:row>
      <xdr:rowOff>127000</xdr:rowOff>
    </xdr:to>
    <xdr:sp macro="" textlink="">
      <xdr:nvSpPr>
        <xdr:cNvPr id="66" name="Rectangle 65">
          <a:extLst>
            <a:ext uri="{FF2B5EF4-FFF2-40B4-BE49-F238E27FC236}">
              <a16:creationId xmlns:a16="http://schemas.microsoft.com/office/drawing/2014/main" id="{06EE7583-7B56-7602-B488-CA976DC002AA}"/>
            </a:ext>
          </a:extLst>
        </xdr:cNvPr>
        <xdr:cNvSpPr/>
      </xdr:nvSpPr>
      <xdr:spPr>
        <a:xfrm>
          <a:off x="11684000" y="2298700"/>
          <a:ext cx="3810000" cy="533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50" b="1">
              <a:solidFill>
                <a:srgbClr val="0F172A"/>
              </a:solidFill>
              <a:latin typeface="Segoe UI" panose="020B0502040204020203" pitchFamily="34" charset="0"/>
            </a:rPr>
            <a:t>03 Diversity &amp; Inclusion Governance</a:t>
          </a:r>
        </a:p>
        <a:p>
          <a:pPr algn="l"/>
          <a:r>
            <a:rPr lang="en-US" sz="800" b="0">
              <a:solidFill>
                <a:srgbClr val="64748B"/>
              </a:solidFill>
              <a:latin typeface="Segoe UI" panose="020B0502040204020203" pitchFamily="34" charset="0"/>
            </a:rPr>
            <a:t>Pharma Group AG (Swiss Enterprise Headquarters)</a:t>
          </a:r>
        </a:p>
      </xdr:txBody>
    </xdr:sp>
    <xdr:clientData/>
  </xdr:twoCellAnchor>
  <xdr:twoCellAnchor>
    <xdr:from>
      <xdr:col>5</xdr:col>
      <xdr:colOff>2758440</xdr:colOff>
      <xdr:row>11</xdr:row>
      <xdr:rowOff>254000</xdr:rowOff>
    </xdr:from>
    <xdr:to>
      <xdr:col>12</xdr:col>
      <xdr:colOff>139700</xdr:colOff>
      <xdr:row>32</xdr:row>
      <xdr:rowOff>180340</xdr:rowOff>
    </xdr:to>
    <xdr:sp macro="" textlink="">
      <xdr:nvSpPr>
        <xdr:cNvPr id="67" name="Rectangle: Rounded Corners 66">
          <a:extLst>
            <a:ext uri="{FF2B5EF4-FFF2-40B4-BE49-F238E27FC236}">
              <a16:creationId xmlns:a16="http://schemas.microsoft.com/office/drawing/2014/main" id="{323ADC98-D253-54E1-E39F-67FBE40FB8E4}"/>
            </a:ext>
          </a:extLst>
        </xdr:cNvPr>
        <xdr:cNvSpPr/>
      </xdr:nvSpPr>
      <xdr:spPr>
        <a:xfrm>
          <a:off x="11049000" y="2959100"/>
          <a:ext cx="4445000" cy="4445000"/>
        </a:xfrm>
        <a:prstGeom prst="round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77800" rIns="177800" bIns="177800" rtlCol="0" anchor="t"/>
        <a:lstStyle/>
        <a:p>
          <a:pPr algn="l"/>
          <a:r>
            <a:rPr lang="en-US" sz="750" b="1">
              <a:solidFill>
                <a:srgbClr val="BE185D"/>
              </a:solidFill>
              <a:latin typeface="Segoe UI" panose="020B0502040204020203" pitchFamily="34" charset="0"/>
            </a:rPr>
            <a:t>DATA MODEL GRAIN</a:t>
          </a:r>
        </a:p>
        <a:p>
          <a:pPr algn="l"/>
          <a:r>
            <a:rPr lang="en-US" sz="850" b="0">
              <a:solidFill>
                <a:srgbClr val="1E293B"/>
              </a:solidFill>
              <a:latin typeface="Segoe UI" panose="020B0502040204020203" pitchFamily="34" charset="0"/>
            </a:rPr>
            <a:t>1 Corporate Employee Career Snapshot (500 staff)</a:t>
          </a:r>
        </a:p>
        <a:p>
          <a:pPr algn="l"/>
          <a:endParaRPr lang="en-US" sz="1100"/>
        </a:p>
        <a:p>
          <a:pPr algn="l"/>
          <a:r>
            <a:rPr lang="en-US" sz="750" b="1">
              <a:solidFill>
                <a:srgbClr val="BE185D"/>
              </a:solidFill>
              <a:latin typeface="Segoe UI" panose="020B0502040204020203" pitchFamily="34" charset="0"/>
            </a:rPr>
            <a:t>STRATEGIC MISSION</a:t>
          </a:r>
        </a:p>
        <a:p>
          <a:pPr algn="l"/>
          <a:r>
            <a:rPr lang="en-US" sz="850" b="0">
              <a:solidFill>
                <a:srgbClr val="1E293B"/>
              </a:solidFill>
              <a:latin typeface="Segoe UI" panose="020B0502040204020203" pitchFamily="34" charset="0"/>
            </a:rPr>
            <a:t>Achieve gender parity across executive leadership ranks</a:t>
          </a:r>
        </a:p>
        <a:p>
          <a:pPr algn="l"/>
          <a:endParaRPr lang="en-US" sz="1100"/>
        </a:p>
        <a:p>
          <a:pPr algn="l"/>
          <a:r>
            <a:rPr lang="en-US" sz="750" b="1">
              <a:solidFill>
                <a:srgbClr val="BE185D"/>
              </a:solidFill>
              <a:latin typeface="Segoe UI" panose="020B0502040204020203" pitchFamily="34" charset="0"/>
            </a:rPr>
            <a:t>VULNERABILITY &amp; RISK TAXONOMY</a:t>
          </a:r>
        </a:p>
        <a:p>
          <a:pPr algn="l"/>
          <a:r>
            <a:rPr lang="en-US" sz="850" b="0">
              <a:solidFill>
                <a:srgbClr val="1E293B"/>
              </a:solidFill>
              <a:latin typeface="Segoe UI" panose="020B0502040204020203" pitchFamily="34" charset="0"/>
            </a:rPr>
            <a:t>The Broken Rung: Manager (34.3% F) -&gt; Executive (20.0% F)</a:t>
          </a:r>
        </a:p>
        <a:p>
          <a:pPr algn="l"/>
          <a:endParaRPr lang="en-US" sz="1100"/>
        </a:p>
        <a:p>
          <a:pPr algn="l"/>
          <a:r>
            <a:rPr lang="en-US" sz="750" b="1">
              <a:solidFill>
                <a:srgbClr val="BE185D"/>
              </a:solidFill>
              <a:latin typeface="Segoe UI" panose="020B0502040204020203" pitchFamily="34" charset="0"/>
            </a:rPr>
            <a:t>INTERVENTION &amp; SOLUTION</a:t>
          </a:r>
        </a:p>
        <a:p>
          <a:pPr algn="l"/>
          <a:r>
            <a:rPr lang="en-US" sz="850" b="0">
              <a:solidFill>
                <a:srgbClr val="1E293B"/>
              </a:solidFill>
              <a:latin typeface="Segoe UI" panose="020B0502040204020203" pitchFamily="34" charset="0"/>
            </a:rPr>
            <a:t>Executive mentorship pipeline &amp; equal opportunity promotion velocity</a:t>
          </a:r>
        </a:p>
      </xdr:txBody>
    </xdr:sp>
    <xdr:clientData/>
  </xdr:twoCellAnchor>
  <xdr:twoCellAnchor>
    <xdr:from>
      <xdr:col>0</xdr:col>
      <xdr:colOff>254000</xdr:colOff>
      <xdr:row>1</xdr:row>
      <xdr:rowOff>20320</xdr:rowOff>
    </xdr:from>
    <xdr:to>
      <xdr:col>12</xdr:col>
      <xdr:colOff>370840</xdr:colOff>
      <xdr:row>4</xdr:row>
      <xdr:rowOff>86360</xdr:rowOff>
    </xdr:to>
    <xdr:sp macro="" textlink="">
      <xdr:nvSpPr>
        <xdr:cNvPr id="3" name="Nav_TopBar">
          <a:extLst>
            <a:ext uri="{FF2B5EF4-FFF2-40B4-BE49-F238E27FC236}">
              <a16:creationId xmlns:a16="http://schemas.microsoft.com/office/drawing/2014/main" id="{E1F26B28-7F16-CE7A-0F9E-8491747533AC}"/>
            </a:ext>
          </a:extLst>
        </xdr:cNvPr>
        <xdr:cNvSpPr/>
      </xdr:nvSpPr>
      <xdr:spPr>
        <a:xfrm>
          <a:off x="254000" y="203200"/>
          <a:ext cx="15494000" cy="660400"/>
        </a:xfrm>
        <a:prstGeom prst="roundRect">
          <a:avLst/>
        </a:prstGeom>
        <a:solidFill>
          <a:srgbClr val="FFFFFF"/>
        </a:solidFill>
        <a:ln w="12700">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172720</xdr:colOff>
      <xdr:row>1</xdr:row>
      <xdr:rowOff>109220</xdr:rowOff>
    </xdr:from>
    <xdr:to>
      <xdr:col>1</xdr:col>
      <xdr:colOff>858520</xdr:colOff>
      <xdr:row>3</xdr:row>
      <xdr:rowOff>43180</xdr:rowOff>
    </xdr:to>
    <xdr:pic>
      <xdr:nvPicPr>
        <xdr:cNvPr id="8" name="Nav_PwCLogoImage">
          <a:extLst>
            <a:ext uri="{FF2B5EF4-FFF2-40B4-BE49-F238E27FC236}">
              <a16:creationId xmlns:a16="http://schemas.microsoft.com/office/drawing/2014/main" id="{C9CC01CC-148A-4C4E-0595-6D592D80F222}"/>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1800" y="292100"/>
          <a:ext cx="685800" cy="482600"/>
        </a:xfrm>
        <a:prstGeom prst="rect">
          <a:avLst/>
        </a:prstGeom>
      </xdr:spPr>
    </xdr:pic>
    <xdr:clientData/>
  </xdr:twoCellAnchor>
  <xdr:twoCellAnchor>
    <xdr:from>
      <xdr:col>1</xdr:col>
      <xdr:colOff>985520</xdr:colOff>
      <xdr:row>1</xdr:row>
      <xdr:rowOff>147320</xdr:rowOff>
    </xdr:from>
    <xdr:to>
      <xdr:col>1</xdr:col>
      <xdr:colOff>998220</xdr:colOff>
      <xdr:row>3</xdr:row>
      <xdr:rowOff>5080</xdr:rowOff>
    </xdr:to>
    <xdr:sp macro="" textlink="">
      <xdr:nvSpPr>
        <xdr:cNvPr id="9" name="Nav_Divider">
          <a:extLst>
            <a:ext uri="{FF2B5EF4-FFF2-40B4-BE49-F238E27FC236}">
              <a16:creationId xmlns:a16="http://schemas.microsoft.com/office/drawing/2014/main" id="{23C2367E-77BF-E3E9-7DC5-6AAF09C6D1C3}"/>
            </a:ext>
          </a:extLst>
        </xdr:cNvPr>
        <xdr:cNvSpPr/>
      </xdr:nvSpPr>
      <xdr:spPr>
        <a:xfrm>
          <a:off x="1244600" y="330200"/>
          <a:ext cx="12700" cy="406400"/>
        </a:xfrm>
        <a:prstGeom prst="rect">
          <a:avLst/>
        </a:prstGeom>
        <a:ln w="12700">
          <a:solidFill>
            <a:srgbClr val="CBD5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833120</xdr:colOff>
      <xdr:row>1</xdr:row>
      <xdr:rowOff>121920</xdr:rowOff>
    </xdr:from>
    <xdr:to>
      <xdr:col>1</xdr:col>
      <xdr:colOff>2280920</xdr:colOff>
      <xdr:row>3</xdr:row>
      <xdr:rowOff>5080</xdr:rowOff>
    </xdr:to>
    <xdr:sp macro="" textlink="">
      <xdr:nvSpPr>
        <xdr:cNvPr id="10" name="Nav_BrandTitle">
          <a:extLst>
            <a:ext uri="{FF2B5EF4-FFF2-40B4-BE49-F238E27FC236}">
              <a16:creationId xmlns:a16="http://schemas.microsoft.com/office/drawing/2014/main" id="{389B770A-A71F-37D8-C439-72854C1BCC09}"/>
            </a:ext>
          </a:extLst>
        </xdr:cNvPr>
        <xdr:cNvSpPr/>
      </xdr:nvSpPr>
      <xdr:spPr>
        <a:xfrm>
          <a:off x="1092200" y="304800"/>
          <a:ext cx="1447800" cy="431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200" b="1">
              <a:solidFill>
                <a:srgbClr val="FFFFFF"/>
              </a:solidFill>
              <a:latin typeface="Segoe UI" panose="020B0502040204020203" pitchFamily="34" charset="0"/>
            </a:rPr>
            <a:t>PwC | BI Suite</a:t>
          </a:r>
        </a:p>
      </xdr:txBody>
    </xdr:sp>
    <xdr:clientData/>
  </xdr:twoCellAnchor>
  <xdr:twoCellAnchor>
    <xdr:from>
      <xdr:col>5</xdr:col>
      <xdr:colOff>2743200</xdr:colOff>
      <xdr:row>1</xdr:row>
      <xdr:rowOff>147320</xdr:rowOff>
    </xdr:from>
    <xdr:to>
      <xdr:col>6</xdr:col>
      <xdr:colOff>223520</xdr:colOff>
      <xdr:row>2</xdr:row>
      <xdr:rowOff>254000</xdr:rowOff>
    </xdr:to>
    <xdr:sp macro="modThemeEngine.ToggleDashboardTheme" textlink="">
      <xdr:nvSpPr>
        <xdr:cNvPr id="12" name="btn_ThemeToggle">
          <a:extLst>
            <a:ext uri="{FF2B5EF4-FFF2-40B4-BE49-F238E27FC236}">
              <a16:creationId xmlns:a16="http://schemas.microsoft.com/office/drawing/2014/main" id="{650B52A3-B356-21AD-43E7-E81D5A9A35FD}"/>
            </a:ext>
          </a:extLst>
        </xdr:cNvPr>
        <xdr:cNvSpPr/>
      </xdr:nvSpPr>
      <xdr:spPr>
        <a:xfrm>
          <a:off x="11049000" y="330200"/>
          <a:ext cx="1244600" cy="381000"/>
        </a:xfrm>
        <a:prstGeom prst="roundRect">
          <a:avLst/>
        </a:prstGeom>
        <a:solidFill>
          <a:srgbClr val="F1F5F9"/>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F172A"/>
              </a:solidFill>
              <a:latin typeface="Segoe UI" panose="020B0502040204020203" pitchFamily="34" charset="0"/>
            </a:rPr>
            <a:t>DARK MODE</a:t>
          </a:r>
        </a:p>
      </xdr:txBody>
    </xdr:sp>
    <xdr:clientData/>
  </xdr:twoCellAnchor>
  <xdr:twoCellAnchor>
    <xdr:from>
      <xdr:col>7</xdr:col>
      <xdr:colOff>40640</xdr:colOff>
      <xdr:row>1</xdr:row>
      <xdr:rowOff>147320</xdr:rowOff>
    </xdr:from>
    <xdr:to>
      <xdr:col>9</xdr:col>
      <xdr:colOff>320040</xdr:colOff>
      <xdr:row>2</xdr:row>
      <xdr:rowOff>254000</xdr:rowOff>
    </xdr:to>
    <xdr:sp macro="" textlink="">
      <xdr:nvSpPr>
        <xdr:cNvPr id="13" name="Nav_StatusPill">
          <a:extLst>
            <a:ext uri="{FF2B5EF4-FFF2-40B4-BE49-F238E27FC236}">
              <a16:creationId xmlns:a16="http://schemas.microsoft.com/office/drawing/2014/main" id="{DE765767-99F0-36CD-B85B-0AC3947F1C0E}"/>
            </a:ext>
          </a:extLst>
        </xdr:cNvPr>
        <xdr:cNvSpPr/>
      </xdr:nvSpPr>
      <xdr:spPr>
        <a:xfrm>
          <a:off x="12369800" y="330200"/>
          <a:ext cx="1498600" cy="381000"/>
        </a:xfrm>
        <a:prstGeom prst="roundRect">
          <a:avLst/>
        </a:prstGeom>
        <a:solidFill>
          <a:srgbClr val="ECFDF5"/>
        </a:solidFill>
        <a:ln w="9525">
          <a:solidFill>
            <a:srgbClr val="A7F3D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0" rIns="0" bIns="0" rtlCol="0" anchor="ctr"/>
        <a:lstStyle/>
        <a:p>
          <a:pPr algn="ctr"/>
          <a:r>
            <a:rPr lang="en-US" sz="800" b="1">
              <a:solidFill>
                <a:srgbClr val="059669"/>
              </a:solidFill>
              <a:latin typeface="Segoe UI" panose="020B0502040204020203" pitchFamily="34" charset="0"/>
            </a:rPr>
            <a:t>DATA ARCHITECTURE</a:t>
          </a:r>
        </a:p>
      </xdr:txBody>
    </xdr:sp>
    <xdr:clientData/>
  </xdr:twoCellAnchor>
  <xdr:twoCellAnchor editAs="oneCell">
    <xdr:from>
      <xdr:col>9</xdr:col>
      <xdr:colOff>546100</xdr:colOff>
      <xdr:row>1</xdr:row>
      <xdr:rowOff>261620</xdr:rowOff>
    </xdr:from>
    <xdr:to>
      <xdr:col>10</xdr:col>
      <xdr:colOff>114300</xdr:colOff>
      <xdr:row>2</xdr:row>
      <xdr:rowOff>165100</xdr:rowOff>
    </xdr:to>
    <xdr:pic>
      <xdr:nvPicPr>
        <xdr:cNvPr id="16" name="Nav_IconLive">
          <a:extLst>
            <a:ext uri="{FF2B5EF4-FFF2-40B4-BE49-F238E27FC236}">
              <a16:creationId xmlns:a16="http://schemas.microsoft.com/office/drawing/2014/main" id="{0B38D1EF-F42B-3F42-6E04-166EA60212A2}"/>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4071600" y="444500"/>
          <a:ext cx="177800" cy="177800"/>
        </a:xfrm>
        <a:prstGeom prst="rect">
          <a:avLst/>
        </a:prstGeom>
      </xdr:spPr>
    </xdr:pic>
    <xdr:clientData/>
  </xdr:twoCellAnchor>
  <xdr:twoCellAnchor>
    <xdr:from>
      <xdr:col>0</xdr:col>
      <xdr:colOff>254000</xdr:colOff>
      <xdr:row>4</xdr:row>
      <xdr:rowOff>238760</xdr:rowOff>
    </xdr:from>
    <xdr:to>
      <xdr:col>12</xdr:col>
      <xdr:colOff>393700</xdr:colOff>
      <xdr:row>8</xdr:row>
      <xdr:rowOff>78740</xdr:rowOff>
    </xdr:to>
    <xdr:sp macro="" textlink="">
      <xdr:nvSpPr>
        <xdr:cNvPr id="17" name="Hero_Domains_Card">
          <a:extLst>
            <a:ext uri="{FF2B5EF4-FFF2-40B4-BE49-F238E27FC236}">
              <a16:creationId xmlns:a16="http://schemas.microsoft.com/office/drawing/2014/main" id="{E6CE01A1-861A-585D-1F4A-C4130636592A}"/>
            </a:ext>
          </a:extLst>
        </xdr:cNvPr>
        <xdr:cNvSpPr/>
      </xdr:nvSpPr>
      <xdr:spPr>
        <a:xfrm>
          <a:off x="254000" y="1016000"/>
          <a:ext cx="15494000" cy="914400"/>
        </a:xfrm>
        <a:prstGeom prst="roundRect">
          <a:avLst/>
        </a:prstGeom>
        <a:solidFill>
          <a:srgbClr val="0F172A"/>
        </a:solidFill>
        <a:ln w="12700">
          <a:solidFill>
            <a:srgbClr val="33415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248920</xdr:colOff>
      <xdr:row>5</xdr:row>
      <xdr:rowOff>66040</xdr:rowOff>
    </xdr:from>
    <xdr:to>
      <xdr:col>12</xdr:col>
      <xdr:colOff>139700</xdr:colOff>
      <xdr:row>7</xdr:row>
      <xdr:rowOff>381000</xdr:rowOff>
    </xdr:to>
    <xdr:sp macro="" textlink="">
      <xdr:nvSpPr>
        <xdr:cNvPr id="18" name="Hero_Domains_Text">
          <a:extLst>
            <a:ext uri="{FF2B5EF4-FFF2-40B4-BE49-F238E27FC236}">
              <a16:creationId xmlns:a16="http://schemas.microsoft.com/office/drawing/2014/main" id="{37321CDB-8574-91C6-F208-D1FDABA09F29}"/>
            </a:ext>
          </a:extLst>
        </xdr:cNvPr>
        <xdr:cNvSpPr/>
      </xdr:nvSpPr>
      <xdr:spPr>
        <a:xfrm>
          <a:off x="508000" y="1117600"/>
          <a:ext cx="14986000" cy="711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350" b="1">
              <a:solidFill>
                <a:srgbClr val="FFFFFF"/>
              </a:solidFill>
              <a:latin typeface="Segoe UI" panose="020B0502040204020203" pitchFamily="34" charset="0"/>
            </a:rPr>
            <a:t>Enterprise Business Architecture &amp; Operational Grains</a:t>
          </a:r>
        </a:p>
        <a:p>
          <a:pPr algn="l"/>
          <a:r>
            <a:rPr lang="en-US" sz="850" b="0">
              <a:solidFill>
                <a:srgbClr val="94A3B8"/>
              </a:solidFill>
              <a:latin typeface="Segoe UI" panose="020B0502040204020203" pitchFamily="34" charset="0"/>
            </a:rPr>
            <a:t>Strategic client context, operational grains, and critical risk taxonomies powering the 3 client modules.</a:t>
          </a:r>
        </a:p>
      </xdr:txBody>
    </xdr:sp>
    <xdr:clientData/>
  </xdr:twoCellAnchor>
  <xdr:twoCellAnchor>
    <xdr:from>
      <xdr:col>0</xdr:col>
      <xdr:colOff>254000</xdr:colOff>
      <xdr:row>8</xdr:row>
      <xdr:rowOff>243840</xdr:rowOff>
    </xdr:from>
    <xdr:to>
      <xdr:col>3</xdr:col>
      <xdr:colOff>932180</xdr:colOff>
      <xdr:row>37</xdr:row>
      <xdr:rowOff>180340</xdr:rowOff>
    </xdr:to>
    <xdr:sp macro="" textlink="">
      <xdr:nvSpPr>
        <xdr:cNvPr id="22" name="Card_Domain_1">
          <a:extLst>
            <a:ext uri="{FF2B5EF4-FFF2-40B4-BE49-F238E27FC236}">
              <a16:creationId xmlns:a16="http://schemas.microsoft.com/office/drawing/2014/main" id="{ECBF5DC8-70A5-B35E-FEB7-810762DBB616}"/>
            </a:ext>
          </a:extLst>
        </xdr:cNvPr>
        <xdr:cNvSpPr/>
      </xdr:nvSpPr>
      <xdr:spPr>
        <a:xfrm>
          <a:off x="254000" y="2095500"/>
          <a:ext cx="4953000" cy="6223000"/>
        </a:xfrm>
        <a:prstGeom prst="roundRect">
          <a:avLst/>
        </a:prstGeom>
        <a:solidFill>
          <a:srgbClr val="FFFFFF"/>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7620</xdr:colOff>
      <xdr:row>8</xdr:row>
      <xdr:rowOff>256540</xdr:rowOff>
    </xdr:from>
    <xdr:to>
      <xdr:col>3</xdr:col>
      <xdr:colOff>919480</xdr:colOff>
      <xdr:row>9</xdr:row>
      <xdr:rowOff>15240</xdr:rowOff>
    </xdr:to>
    <xdr:sp macro="" textlink="">
      <xdr:nvSpPr>
        <xdr:cNvPr id="25" name="Rectangle 24">
          <a:extLst>
            <a:ext uri="{FF2B5EF4-FFF2-40B4-BE49-F238E27FC236}">
              <a16:creationId xmlns:a16="http://schemas.microsoft.com/office/drawing/2014/main" id="{4CD44B5D-2F9B-D4E3-E1ED-DDB7F7CAE912}"/>
            </a:ext>
          </a:extLst>
        </xdr:cNvPr>
        <xdr:cNvSpPr/>
      </xdr:nvSpPr>
      <xdr:spPr>
        <a:xfrm>
          <a:off x="266700" y="2108200"/>
          <a:ext cx="4927600" cy="63500"/>
        </a:xfrm>
        <a:prstGeom prst="rect">
          <a:avLst/>
        </a:prstGeom>
        <a:solidFill>
          <a:srgbClr val="EA580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299720</xdr:colOff>
      <xdr:row>9</xdr:row>
      <xdr:rowOff>167640</xdr:rowOff>
    </xdr:from>
    <xdr:to>
      <xdr:col>1</xdr:col>
      <xdr:colOff>756920</xdr:colOff>
      <xdr:row>11</xdr:row>
      <xdr:rowOff>76200</xdr:rowOff>
    </xdr:to>
    <xdr:sp macro="" textlink="">
      <xdr:nvSpPr>
        <xdr:cNvPr id="26" name="Oval 25">
          <a:extLst>
            <a:ext uri="{FF2B5EF4-FFF2-40B4-BE49-F238E27FC236}">
              <a16:creationId xmlns:a16="http://schemas.microsoft.com/office/drawing/2014/main" id="{53C28DBB-D5A3-C458-6AA2-294A5970D4F9}"/>
            </a:ext>
          </a:extLst>
        </xdr:cNvPr>
        <xdr:cNvSpPr/>
      </xdr:nvSpPr>
      <xdr:spPr>
        <a:xfrm>
          <a:off x="558800" y="2324100"/>
          <a:ext cx="457200" cy="457200"/>
        </a:xfrm>
        <a:prstGeom prst="ellipse">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414020</xdr:colOff>
      <xdr:row>10</xdr:row>
      <xdr:rowOff>7620</xdr:rowOff>
    </xdr:from>
    <xdr:to>
      <xdr:col>1</xdr:col>
      <xdr:colOff>642620</xdr:colOff>
      <xdr:row>10</xdr:row>
      <xdr:rowOff>236220</xdr:rowOff>
    </xdr:to>
    <xdr:pic>
      <xdr:nvPicPr>
        <xdr:cNvPr id="33" name="Icon_Domain_1">
          <a:extLst>
            <a:ext uri="{FF2B5EF4-FFF2-40B4-BE49-F238E27FC236}">
              <a16:creationId xmlns:a16="http://schemas.microsoft.com/office/drawing/2014/main" id="{F583A29E-7769-E997-5661-950CF7536CDF}"/>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73100" y="2438400"/>
          <a:ext cx="228600" cy="228600"/>
        </a:xfrm>
        <a:prstGeom prst="rect">
          <a:avLst/>
        </a:prstGeom>
      </xdr:spPr>
    </xdr:pic>
    <xdr:clientData/>
  </xdr:twoCellAnchor>
  <xdr:twoCellAnchor>
    <xdr:from>
      <xdr:col>1</xdr:col>
      <xdr:colOff>883920</xdr:colOff>
      <xdr:row>9</xdr:row>
      <xdr:rowOff>142240</xdr:rowOff>
    </xdr:from>
    <xdr:to>
      <xdr:col>3</xdr:col>
      <xdr:colOff>678180</xdr:colOff>
      <xdr:row>11</xdr:row>
      <xdr:rowOff>127000</xdr:rowOff>
    </xdr:to>
    <xdr:sp macro="" textlink="">
      <xdr:nvSpPr>
        <xdr:cNvPr id="34" name="Rectangle 33">
          <a:extLst>
            <a:ext uri="{FF2B5EF4-FFF2-40B4-BE49-F238E27FC236}">
              <a16:creationId xmlns:a16="http://schemas.microsoft.com/office/drawing/2014/main" id="{C5045243-0B6B-5398-3C35-4AFA39CCE490}"/>
            </a:ext>
          </a:extLst>
        </xdr:cNvPr>
        <xdr:cNvSpPr/>
      </xdr:nvSpPr>
      <xdr:spPr>
        <a:xfrm>
          <a:off x="1143000" y="2298700"/>
          <a:ext cx="3810000" cy="533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50" b="1">
              <a:solidFill>
                <a:srgbClr val="0F172A"/>
              </a:solidFill>
              <a:latin typeface="Segoe UI" panose="020B0502040204020203" pitchFamily="34" charset="0"/>
            </a:rPr>
            <a:t>01 Call Center Operations</a:t>
          </a:r>
        </a:p>
        <a:p>
          <a:pPr algn="l"/>
          <a:r>
            <a:rPr lang="en-US" sz="800" b="0">
              <a:solidFill>
                <a:srgbClr val="64748B"/>
              </a:solidFill>
              <a:latin typeface="Segoe UI" panose="020B0502040204020203" pitchFamily="34" charset="0"/>
            </a:rPr>
            <a:t>Telecommunications Customer Care Hub</a:t>
          </a:r>
        </a:p>
      </xdr:txBody>
    </xdr:sp>
    <xdr:clientData/>
  </xdr:twoCellAnchor>
  <xdr:twoCellAnchor>
    <xdr:from>
      <xdr:col>1</xdr:col>
      <xdr:colOff>248920</xdr:colOff>
      <xdr:row>11</xdr:row>
      <xdr:rowOff>254000</xdr:rowOff>
    </xdr:from>
    <xdr:to>
      <xdr:col>3</xdr:col>
      <xdr:colOff>678180</xdr:colOff>
      <xdr:row>32</xdr:row>
      <xdr:rowOff>180340</xdr:rowOff>
    </xdr:to>
    <xdr:sp macro="" textlink="">
      <xdr:nvSpPr>
        <xdr:cNvPr id="37" name="Rectangle: Rounded Corners 36">
          <a:extLst>
            <a:ext uri="{FF2B5EF4-FFF2-40B4-BE49-F238E27FC236}">
              <a16:creationId xmlns:a16="http://schemas.microsoft.com/office/drawing/2014/main" id="{A507D3B2-E266-68DB-BE50-105290311920}"/>
            </a:ext>
          </a:extLst>
        </xdr:cNvPr>
        <xdr:cNvSpPr/>
      </xdr:nvSpPr>
      <xdr:spPr>
        <a:xfrm>
          <a:off x="508000" y="2959100"/>
          <a:ext cx="4445000" cy="4445000"/>
        </a:xfrm>
        <a:prstGeom prst="round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77800" rIns="177800" bIns="177800" rtlCol="0" anchor="t"/>
        <a:lstStyle/>
        <a:p>
          <a:pPr algn="l"/>
          <a:r>
            <a:rPr lang="en-US" sz="750" b="1">
              <a:solidFill>
                <a:srgbClr val="EA580C"/>
              </a:solidFill>
              <a:latin typeface="Segoe UI" panose="020B0502040204020203" pitchFamily="34" charset="0"/>
            </a:rPr>
            <a:t>DATA MODEL GRAIN</a:t>
          </a:r>
        </a:p>
        <a:p>
          <a:pPr algn="l"/>
          <a:r>
            <a:rPr lang="en-US" sz="850" b="0">
              <a:solidFill>
                <a:srgbClr val="1E293B"/>
              </a:solidFill>
              <a:latin typeface="Segoe UI" panose="020B0502040204020203" pitchFamily="34" charset="0"/>
            </a:rPr>
            <a:t>1 Inbound Customer Call Attempt (5,000 calls)</a:t>
          </a:r>
        </a:p>
        <a:p>
          <a:pPr algn="l"/>
          <a:endParaRPr lang="en-US" sz="1100"/>
        </a:p>
        <a:p>
          <a:pPr algn="l"/>
          <a:r>
            <a:rPr lang="en-US" sz="750" b="1">
              <a:solidFill>
                <a:srgbClr val="EA580C"/>
              </a:solidFill>
              <a:latin typeface="Segoe UI" panose="020B0502040204020203" pitchFamily="34" charset="0"/>
            </a:rPr>
            <a:t>STRATEGIC MISSION</a:t>
          </a:r>
        </a:p>
        <a:p>
          <a:pPr algn="l"/>
          <a:r>
            <a:rPr lang="en-US" sz="850" b="0">
              <a:solidFill>
                <a:srgbClr val="1E293B"/>
              </a:solidFill>
              <a:latin typeface="Segoe UI" panose="020B0502040204020203" pitchFamily="34" charset="0"/>
            </a:rPr>
            <a:t>Balance queue throughput with CSAT &amp; First Contact Resolution</a:t>
          </a:r>
        </a:p>
        <a:p>
          <a:pPr algn="l"/>
          <a:endParaRPr lang="en-US" sz="1100"/>
        </a:p>
        <a:p>
          <a:pPr algn="l"/>
          <a:r>
            <a:rPr lang="en-US" sz="750" b="1">
              <a:solidFill>
                <a:srgbClr val="EA580C"/>
              </a:solidFill>
              <a:latin typeface="Segoe UI" panose="020B0502040204020203" pitchFamily="34" charset="0"/>
            </a:rPr>
            <a:t>VULNERABILITY &amp; RISK TAXONOMY</a:t>
          </a:r>
        </a:p>
        <a:p>
          <a:pPr algn="l"/>
          <a:r>
            <a:rPr lang="en-US" sz="850" b="0">
              <a:solidFill>
                <a:srgbClr val="1E293B"/>
              </a:solidFill>
              <a:latin typeface="Segoe UI" panose="020B0502040204020203" pitchFamily="34" charset="0"/>
            </a:rPr>
            <a:t>946 Queue Drops (Peak 11:00 AM - 2:00 PM: 62% Abandonment)</a:t>
          </a:r>
        </a:p>
        <a:p>
          <a:pPr algn="l"/>
          <a:endParaRPr lang="en-US" sz="1100"/>
        </a:p>
        <a:p>
          <a:pPr algn="l"/>
          <a:r>
            <a:rPr lang="en-US" sz="750" b="1">
              <a:solidFill>
                <a:srgbClr val="EA580C"/>
              </a:solidFill>
              <a:latin typeface="Segoe UI" panose="020B0502040204020203" pitchFamily="34" charset="0"/>
            </a:rPr>
            <a:t>INTERVENTION &amp; SOLUTION</a:t>
          </a:r>
        </a:p>
        <a:p>
          <a:pPr algn="l"/>
          <a:r>
            <a:rPr lang="en-US" sz="850" b="0">
              <a:solidFill>
                <a:srgbClr val="1E293B"/>
              </a:solidFill>
              <a:latin typeface="Segoe UI" panose="020B0502040204020203" pitchFamily="34" charset="0"/>
            </a:rPr>
            <a:t>Dynamic staffing triage &amp; agent coaching intervention</a:t>
          </a:r>
        </a:p>
      </xdr:txBody>
    </xdr:sp>
    <xdr:clientData/>
  </xdr:twoCellAnchor>
  <xdr:twoCellAnchor>
    <xdr:from>
      <xdr:col>1</xdr:col>
      <xdr:colOff>248920</xdr:colOff>
      <xdr:row>33</xdr:row>
      <xdr:rowOff>149860</xdr:rowOff>
    </xdr:from>
    <xdr:to>
      <xdr:col>3</xdr:col>
      <xdr:colOff>678180</xdr:colOff>
      <xdr:row>36</xdr:row>
      <xdr:rowOff>83820</xdr:rowOff>
    </xdr:to>
    <xdr:sp macro="" textlink="">
      <xdr:nvSpPr>
        <xdr:cNvPr id="38" name="Btn_Launch_Dom_1">
          <a:hlinkClick xmlns:r="http://schemas.openxmlformats.org/officeDocument/2006/relationships" r:id="rId6" tooltip="Open 01 Call Center Operations"/>
          <a:extLst>
            <a:ext uri="{FF2B5EF4-FFF2-40B4-BE49-F238E27FC236}">
              <a16:creationId xmlns:a16="http://schemas.microsoft.com/office/drawing/2014/main" id="{076CAAE5-6A4B-29D5-FBF9-81BF168E8A52}"/>
            </a:ext>
          </a:extLst>
        </xdr:cNvPr>
        <xdr:cNvSpPr/>
      </xdr:nvSpPr>
      <xdr:spPr>
        <a:xfrm>
          <a:off x="508000" y="7556500"/>
          <a:ext cx="4445000" cy="482600"/>
        </a:xfrm>
        <a:prstGeom prst="roundRect">
          <a:avLst/>
        </a:prstGeom>
        <a:solidFill>
          <a:srgbClr val="0F17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solidFill>
                <a:srgbClr val="FFFFFF"/>
              </a:solidFill>
              <a:latin typeface="Segoe UI" panose="020B0502040204020203" pitchFamily="34" charset="0"/>
            </a:rPr>
            <a:t>Launch Call Center Cockpit -&gt;</a:t>
          </a:r>
        </a:p>
      </xdr:txBody>
    </xdr:sp>
    <xdr:clientData/>
  </xdr:twoCellAnchor>
  <xdr:twoCellAnchor>
    <xdr:from>
      <xdr:col>3</xdr:col>
      <xdr:colOff>1249680</xdr:colOff>
      <xdr:row>8</xdr:row>
      <xdr:rowOff>243840</xdr:rowOff>
    </xdr:from>
    <xdr:to>
      <xdr:col>5</xdr:col>
      <xdr:colOff>2186940</xdr:colOff>
      <xdr:row>37</xdr:row>
      <xdr:rowOff>180340</xdr:rowOff>
    </xdr:to>
    <xdr:sp macro="" textlink="">
      <xdr:nvSpPr>
        <xdr:cNvPr id="41" name="Card_Domain_2">
          <a:extLst>
            <a:ext uri="{FF2B5EF4-FFF2-40B4-BE49-F238E27FC236}">
              <a16:creationId xmlns:a16="http://schemas.microsoft.com/office/drawing/2014/main" id="{3E1D27FE-080C-262B-FDEE-B8740A37D2ED}"/>
            </a:ext>
          </a:extLst>
        </xdr:cNvPr>
        <xdr:cNvSpPr/>
      </xdr:nvSpPr>
      <xdr:spPr>
        <a:xfrm>
          <a:off x="5524500" y="2095500"/>
          <a:ext cx="4953000" cy="6223000"/>
        </a:xfrm>
        <a:prstGeom prst="roundRect">
          <a:avLst/>
        </a:prstGeom>
        <a:solidFill>
          <a:srgbClr val="FFFFFF"/>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1262380</xdr:colOff>
      <xdr:row>8</xdr:row>
      <xdr:rowOff>256540</xdr:rowOff>
    </xdr:from>
    <xdr:to>
      <xdr:col>5</xdr:col>
      <xdr:colOff>2174240</xdr:colOff>
      <xdr:row>9</xdr:row>
      <xdr:rowOff>15240</xdr:rowOff>
    </xdr:to>
    <xdr:sp macro="" textlink="">
      <xdr:nvSpPr>
        <xdr:cNvPr id="48" name="Rectangle 47">
          <a:extLst>
            <a:ext uri="{FF2B5EF4-FFF2-40B4-BE49-F238E27FC236}">
              <a16:creationId xmlns:a16="http://schemas.microsoft.com/office/drawing/2014/main" id="{3141B884-0222-61A5-0FC7-1E595468E1B9}"/>
            </a:ext>
          </a:extLst>
        </xdr:cNvPr>
        <xdr:cNvSpPr/>
      </xdr:nvSpPr>
      <xdr:spPr>
        <a:xfrm>
          <a:off x="5537200" y="2108200"/>
          <a:ext cx="4927600" cy="63500"/>
        </a:xfrm>
        <a:prstGeom prst="rect">
          <a:avLst/>
        </a:prstGeom>
        <a:solidFill>
          <a:srgbClr val="256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1554480</xdr:colOff>
      <xdr:row>9</xdr:row>
      <xdr:rowOff>167640</xdr:rowOff>
    </xdr:from>
    <xdr:to>
      <xdr:col>3</xdr:col>
      <xdr:colOff>2011680</xdr:colOff>
      <xdr:row>11</xdr:row>
      <xdr:rowOff>76200</xdr:rowOff>
    </xdr:to>
    <xdr:sp macro="" textlink="">
      <xdr:nvSpPr>
        <xdr:cNvPr id="56" name="Oval 55">
          <a:extLst>
            <a:ext uri="{FF2B5EF4-FFF2-40B4-BE49-F238E27FC236}">
              <a16:creationId xmlns:a16="http://schemas.microsoft.com/office/drawing/2014/main" id="{75EF55AC-3F6E-3249-416E-E4B04D7F3E3D}"/>
            </a:ext>
          </a:extLst>
        </xdr:cNvPr>
        <xdr:cNvSpPr/>
      </xdr:nvSpPr>
      <xdr:spPr>
        <a:xfrm>
          <a:off x="5829300" y="2324100"/>
          <a:ext cx="457200" cy="457200"/>
        </a:xfrm>
        <a:prstGeom prst="ellipse">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1668780</xdr:colOff>
      <xdr:row>10</xdr:row>
      <xdr:rowOff>7620</xdr:rowOff>
    </xdr:from>
    <xdr:to>
      <xdr:col>3</xdr:col>
      <xdr:colOff>1897380</xdr:colOff>
      <xdr:row>10</xdr:row>
      <xdr:rowOff>236220</xdr:rowOff>
    </xdr:to>
    <xdr:pic>
      <xdr:nvPicPr>
        <xdr:cNvPr id="69" name="Icon_Domain_2">
          <a:extLst>
            <a:ext uri="{FF2B5EF4-FFF2-40B4-BE49-F238E27FC236}">
              <a16:creationId xmlns:a16="http://schemas.microsoft.com/office/drawing/2014/main" id="{A36B010C-CA21-71C7-96EB-84309B29D075}"/>
            </a:ext>
          </a:extLst>
        </xdr:cNvPr>
        <xdr:cNvPicPr>
          <a:picLocks/>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943600" y="2438400"/>
          <a:ext cx="228600" cy="228600"/>
        </a:xfrm>
        <a:prstGeom prst="rect">
          <a:avLst/>
        </a:prstGeom>
      </xdr:spPr>
    </xdr:pic>
    <xdr:clientData/>
  </xdr:twoCellAnchor>
  <xdr:twoCellAnchor>
    <xdr:from>
      <xdr:col>3</xdr:col>
      <xdr:colOff>2138680</xdr:colOff>
      <xdr:row>9</xdr:row>
      <xdr:rowOff>142240</xdr:rowOff>
    </xdr:from>
    <xdr:to>
      <xdr:col>5</xdr:col>
      <xdr:colOff>1932940</xdr:colOff>
      <xdr:row>11</xdr:row>
      <xdr:rowOff>127000</xdr:rowOff>
    </xdr:to>
    <xdr:sp macro="" textlink="">
      <xdr:nvSpPr>
        <xdr:cNvPr id="70" name="Rectangle 69">
          <a:extLst>
            <a:ext uri="{FF2B5EF4-FFF2-40B4-BE49-F238E27FC236}">
              <a16:creationId xmlns:a16="http://schemas.microsoft.com/office/drawing/2014/main" id="{304565DF-0E8D-5DF8-5F2B-C2C7957134CE}"/>
            </a:ext>
          </a:extLst>
        </xdr:cNvPr>
        <xdr:cNvSpPr/>
      </xdr:nvSpPr>
      <xdr:spPr>
        <a:xfrm>
          <a:off x="6413500" y="2298700"/>
          <a:ext cx="3810000" cy="533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50" b="1">
              <a:solidFill>
                <a:srgbClr val="0F172A"/>
              </a:solidFill>
              <a:latin typeface="Segoe UI" panose="020B0502040204020203" pitchFamily="34" charset="0"/>
            </a:rPr>
            <a:t>02 Customer Retention &amp; Churn</a:t>
          </a:r>
        </a:p>
        <a:p>
          <a:pPr algn="l"/>
          <a:r>
            <a:rPr lang="en-US" sz="800" b="0">
              <a:solidFill>
                <a:srgbClr val="64748B"/>
              </a:solidFill>
              <a:latin typeface="Segoe UI" panose="020B0502040204020203" pitchFamily="34" charset="0"/>
            </a:rPr>
            <a:t>Subscription Broadband &amp; Telephony Operator</a:t>
          </a:r>
        </a:p>
      </xdr:txBody>
    </xdr:sp>
    <xdr:clientData/>
  </xdr:twoCellAnchor>
  <xdr:twoCellAnchor>
    <xdr:from>
      <xdr:col>3</xdr:col>
      <xdr:colOff>1503680</xdr:colOff>
      <xdr:row>11</xdr:row>
      <xdr:rowOff>254000</xdr:rowOff>
    </xdr:from>
    <xdr:to>
      <xdr:col>5</xdr:col>
      <xdr:colOff>1932940</xdr:colOff>
      <xdr:row>32</xdr:row>
      <xdr:rowOff>180340</xdr:rowOff>
    </xdr:to>
    <xdr:sp macro="" textlink="">
      <xdr:nvSpPr>
        <xdr:cNvPr id="71" name="Rectangle: Rounded Corners 70">
          <a:extLst>
            <a:ext uri="{FF2B5EF4-FFF2-40B4-BE49-F238E27FC236}">
              <a16:creationId xmlns:a16="http://schemas.microsoft.com/office/drawing/2014/main" id="{93BBC080-6312-F4BF-CBD6-FE821224B92C}"/>
            </a:ext>
          </a:extLst>
        </xdr:cNvPr>
        <xdr:cNvSpPr/>
      </xdr:nvSpPr>
      <xdr:spPr>
        <a:xfrm>
          <a:off x="5778500" y="2959100"/>
          <a:ext cx="4445000" cy="4445000"/>
        </a:xfrm>
        <a:prstGeom prst="round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77800" rIns="177800" bIns="177800" rtlCol="0" anchor="t"/>
        <a:lstStyle/>
        <a:p>
          <a:pPr algn="l"/>
          <a:r>
            <a:rPr lang="en-US" sz="750" b="1">
              <a:solidFill>
                <a:srgbClr val="2563EB"/>
              </a:solidFill>
              <a:latin typeface="Segoe UI" panose="020B0502040204020203" pitchFamily="34" charset="0"/>
            </a:rPr>
            <a:t>DATA MODEL GRAIN
1 Customer Subscription Profile (7,043 accounts)
STRATEGIC MISSION
Protect Annual Recurring Revenue ($139.1K MRR ($1.67M ARR))
VULNERABILITY &amp; RISK TAXONOMY
Month-to-Month Contracts (42.7% Churn, Electronic Check Friction)
INTERVENTION &amp; SOLUTION
1-Year contract migration incentive &amp; AutoPay conversion</a:t>
          </a:r>
          <a:endParaRPr lang="en-US" sz="850" b="0">
            <a:solidFill>
              <a:srgbClr val="1E293B"/>
            </a:solidFill>
            <a:latin typeface="Segoe UI" panose="020B0502040204020203" pitchFamily="34" charset="0"/>
          </a:endParaRPr>
        </a:p>
      </xdr:txBody>
    </xdr:sp>
    <xdr:clientData/>
  </xdr:twoCellAnchor>
  <xdr:twoCellAnchor>
    <xdr:from>
      <xdr:col>3</xdr:col>
      <xdr:colOff>1503680</xdr:colOff>
      <xdr:row>33</xdr:row>
      <xdr:rowOff>149860</xdr:rowOff>
    </xdr:from>
    <xdr:to>
      <xdr:col>5</xdr:col>
      <xdr:colOff>1932940</xdr:colOff>
      <xdr:row>36</xdr:row>
      <xdr:rowOff>83820</xdr:rowOff>
    </xdr:to>
    <xdr:sp macro="" textlink="">
      <xdr:nvSpPr>
        <xdr:cNvPr id="72" name="Btn_Launch_Dom_2">
          <a:hlinkClick xmlns:r="http://schemas.openxmlformats.org/officeDocument/2006/relationships" r:id="rId9" tooltip="Open 02 Customer Retention &amp; Churn"/>
          <a:extLst>
            <a:ext uri="{FF2B5EF4-FFF2-40B4-BE49-F238E27FC236}">
              <a16:creationId xmlns:a16="http://schemas.microsoft.com/office/drawing/2014/main" id="{53A924D7-996B-0BB9-2AF6-5FB2EE7AA73B}"/>
            </a:ext>
          </a:extLst>
        </xdr:cNvPr>
        <xdr:cNvSpPr/>
      </xdr:nvSpPr>
      <xdr:spPr>
        <a:xfrm>
          <a:off x="5778500" y="7556500"/>
          <a:ext cx="4445000" cy="482600"/>
        </a:xfrm>
        <a:prstGeom prst="roundRect">
          <a:avLst/>
        </a:prstGeom>
        <a:solidFill>
          <a:srgbClr val="0F17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solidFill>
                <a:srgbClr val="FFFFFF"/>
              </a:solidFill>
              <a:latin typeface="Segoe UI" panose="020B0502040204020203" pitchFamily="34" charset="0"/>
            </a:rPr>
            <a:t>Launch Retention Cockpit -&gt;</a:t>
          </a:r>
        </a:p>
      </xdr:txBody>
    </xdr:sp>
    <xdr:clientData/>
  </xdr:twoCellAnchor>
  <xdr:twoCellAnchor>
    <xdr:from>
      <xdr:col>5</xdr:col>
      <xdr:colOff>2504440</xdr:colOff>
      <xdr:row>8</xdr:row>
      <xdr:rowOff>243840</xdr:rowOff>
    </xdr:from>
    <xdr:to>
      <xdr:col>12</xdr:col>
      <xdr:colOff>393700</xdr:colOff>
      <xdr:row>37</xdr:row>
      <xdr:rowOff>180340</xdr:rowOff>
    </xdr:to>
    <xdr:sp macro="" textlink="">
      <xdr:nvSpPr>
        <xdr:cNvPr id="73" name="Card_Domain_3">
          <a:extLst>
            <a:ext uri="{FF2B5EF4-FFF2-40B4-BE49-F238E27FC236}">
              <a16:creationId xmlns:a16="http://schemas.microsoft.com/office/drawing/2014/main" id="{E96BD611-13FE-4B54-CF93-91049D332183}"/>
            </a:ext>
          </a:extLst>
        </xdr:cNvPr>
        <xdr:cNvSpPr/>
      </xdr:nvSpPr>
      <xdr:spPr>
        <a:xfrm>
          <a:off x="10795000" y="2095500"/>
          <a:ext cx="4953000" cy="6223000"/>
        </a:xfrm>
        <a:prstGeom prst="roundRect">
          <a:avLst/>
        </a:prstGeom>
        <a:solidFill>
          <a:srgbClr val="FFFFFF"/>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2517140</xdr:colOff>
      <xdr:row>8</xdr:row>
      <xdr:rowOff>256540</xdr:rowOff>
    </xdr:from>
    <xdr:to>
      <xdr:col>12</xdr:col>
      <xdr:colOff>381000</xdr:colOff>
      <xdr:row>9</xdr:row>
      <xdr:rowOff>15240</xdr:rowOff>
    </xdr:to>
    <xdr:sp macro="" textlink="">
      <xdr:nvSpPr>
        <xdr:cNvPr id="74" name="Rectangle 73">
          <a:extLst>
            <a:ext uri="{FF2B5EF4-FFF2-40B4-BE49-F238E27FC236}">
              <a16:creationId xmlns:a16="http://schemas.microsoft.com/office/drawing/2014/main" id="{4D0EFA6F-AEB2-6FDA-F970-39FF307FFA92}"/>
            </a:ext>
          </a:extLst>
        </xdr:cNvPr>
        <xdr:cNvSpPr/>
      </xdr:nvSpPr>
      <xdr:spPr>
        <a:xfrm>
          <a:off x="10807700" y="2108200"/>
          <a:ext cx="4927600" cy="63500"/>
        </a:xfrm>
        <a:prstGeom prst="rect">
          <a:avLst/>
        </a:prstGeom>
        <a:solidFill>
          <a:srgbClr val="BE185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2809240</xdr:colOff>
      <xdr:row>9</xdr:row>
      <xdr:rowOff>167640</xdr:rowOff>
    </xdr:from>
    <xdr:to>
      <xdr:col>5</xdr:col>
      <xdr:colOff>3266440</xdr:colOff>
      <xdr:row>11</xdr:row>
      <xdr:rowOff>76200</xdr:rowOff>
    </xdr:to>
    <xdr:sp macro="" textlink="">
      <xdr:nvSpPr>
        <xdr:cNvPr id="75" name="Oval 74">
          <a:extLst>
            <a:ext uri="{FF2B5EF4-FFF2-40B4-BE49-F238E27FC236}">
              <a16:creationId xmlns:a16="http://schemas.microsoft.com/office/drawing/2014/main" id="{8A72A295-E925-9042-D068-F1118181F68E}"/>
            </a:ext>
          </a:extLst>
        </xdr:cNvPr>
        <xdr:cNvSpPr/>
      </xdr:nvSpPr>
      <xdr:spPr>
        <a:xfrm>
          <a:off x="11099800" y="2324100"/>
          <a:ext cx="457200" cy="457200"/>
        </a:xfrm>
        <a:prstGeom prst="ellipse">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2923540</xdr:colOff>
      <xdr:row>10</xdr:row>
      <xdr:rowOff>7620</xdr:rowOff>
    </xdr:from>
    <xdr:to>
      <xdr:col>5</xdr:col>
      <xdr:colOff>3152140</xdr:colOff>
      <xdr:row>10</xdr:row>
      <xdr:rowOff>236220</xdr:rowOff>
    </xdr:to>
    <xdr:pic>
      <xdr:nvPicPr>
        <xdr:cNvPr id="77" name="Icon_Domain_3">
          <a:extLst>
            <a:ext uri="{FF2B5EF4-FFF2-40B4-BE49-F238E27FC236}">
              <a16:creationId xmlns:a16="http://schemas.microsoft.com/office/drawing/2014/main" id="{0FF2F3BD-B527-C5F2-2818-E2F598709751}"/>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214100" y="2438400"/>
          <a:ext cx="228600" cy="228600"/>
        </a:xfrm>
        <a:prstGeom prst="rect">
          <a:avLst/>
        </a:prstGeom>
      </xdr:spPr>
    </xdr:pic>
    <xdr:clientData/>
  </xdr:twoCellAnchor>
  <xdr:twoCellAnchor>
    <xdr:from>
      <xdr:col>5</xdr:col>
      <xdr:colOff>3393440</xdr:colOff>
      <xdr:row>9</xdr:row>
      <xdr:rowOff>142240</xdr:rowOff>
    </xdr:from>
    <xdr:to>
      <xdr:col>12</xdr:col>
      <xdr:colOff>139700</xdr:colOff>
      <xdr:row>11</xdr:row>
      <xdr:rowOff>127000</xdr:rowOff>
    </xdr:to>
    <xdr:sp macro="" textlink="">
      <xdr:nvSpPr>
        <xdr:cNvPr id="78" name="Rectangle 77">
          <a:extLst>
            <a:ext uri="{FF2B5EF4-FFF2-40B4-BE49-F238E27FC236}">
              <a16:creationId xmlns:a16="http://schemas.microsoft.com/office/drawing/2014/main" id="{7AF9E1E0-ADD9-6A14-4162-FB111E2D940B}"/>
            </a:ext>
          </a:extLst>
        </xdr:cNvPr>
        <xdr:cNvSpPr/>
      </xdr:nvSpPr>
      <xdr:spPr>
        <a:xfrm>
          <a:off x="11684000" y="2298700"/>
          <a:ext cx="3810000" cy="533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50" b="1">
              <a:solidFill>
                <a:srgbClr val="0F172A"/>
              </a:solidFill>
              <a:latin typeface="Segoe UI" panose="020B0502040204020203" pitchFamily="34" charset="0"/>
            </a:rPr>
            <a:t>03 Diversity &amp; Inclusion Governance</a:t>
          </a:r>
        </a:p>
        <a:p>
          <a:pPr algn="l"/>
          <a:r>
            <a:rPr lang="en-US" sz="800" b="0">
              <a:solidFill>
                <a:srgbClr val="64748B"/>
              </a:solidFill>
              <a:latin typeface="Segoe UI" panose="020B0502040204020203" pitchFamily="34" charset="0"/>
            </a:rPr>
            <a:t>Pharma Group AG (Swiss Enterprise Headquarters)</a:t>
          </a:r>
        </a:p>
      </xdr:txBody>
    </xdr:sp>
    <xdr:clientData/>
  </xdr:twoCellAnchor>
  <xdr:twoCellAnchor>
    <xdr:from>
      <xdr:col>5</xdr:col>
      <xdr:colOff>2758440</xdr:colOff>
      <xdr:row>11</xdr:row>
      <xdr:rowOff>254000</xdr:rowOff>
    </xdr:from>
    <xdr:to>
      <xdr:col>12</xdr:col>
      <xdr:colOff>139700</xdr:colOff>
      <xdr:row>32</xdr:row>
      <xdr:rowOff>180340</xdr:rowOff>
    </xdr:to>
    <xdr:sp macro="" textlink="">
      <xdr:nvSpPr>
        <xdr:cNvPr id="79" name="Rectangle: Rounded Corners 78">
          <a:extLst>
            <a:ext uri="{FF2B5EF4-FFF2-40B4-BE49-F238E27FC236}">
              <a16:creationId xmlns:a16="http://schemas.microsoft.com/office/drawing/2014/main" id="{6DD24558-1D72-7E6C-C7BB-F44E420DCCCB}"/>
            </a:ext>
          </a:extLst>
        </xdr:cNvPr>
        <xdr:cNvSpPr/>
      </xdr:nvSpPr>
      <xdr:spPr>
        <a:xfrm>
          <a:off x="11049000" y="2959100"/>
          <a:ext cx="4445000" cy="4445000"/>
        </a:xfrm>
        <a:prstGeom prst="round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77800" rIns="177800" bIns="177800" rtlCol="0" anchor="t"/>
        <a:lstStyle/>
        <a:p>
          <a:pPr algn="l"/>
          <a:r>
            <a:rPr lang="en-US" sz="750" b="1">
              <a:solidFill>
                <a:srgbClr val="BE185D"/>
              </a:solidFill>
              <a:latin typeface="Segoe UI" panose="020B0502040204020203" pitchFamily="34" charset="0"/>
            </a:rPr>
            <a:t>DATA MODEL GRAIN</a:t>
          </a:r>
        </a:p>
        <a:p>
          <a:pPr algn="l"/>
          <a:r>
            <a:rPr lang="en-US" sz="850" b="0">
              <a:solidFill>
                <a:srgbClr val="1E293B"/>
              </a:solidFill>
              <a:latin typeface="Segoe UI" panose="020B0502040204020203" pitchFamily="34" charset="0"/>
            </a:rPr>
            <a:t>1 Corporate Employee Career Snapshot (500 staff)</a:t>
          </a:r>
        </a:p>
        <a:p>
          <a:pPr algn="l"/>
          <a:endParaRPr lang="en-US" sz="1100"/>
        </a:p>
        <a:p>
          <a:pPr algn="l"/>
          <a:r>
            <a:rPr lang="en-US" sz="750" b="1">
              <a:solidFill>
                <a:srgbClr val="BE185D"/>
              </a:solidFill>
              <a:latin typeface="Segoe UI" panose="020B0502040204020203" pitchFamily="34" charset="0"/>
            </a:rPr>
            <a:t>STRATEGIC MISSION</a:t>
          </a:r>
        </a:p>
        <a:p>
          <a:pPr algn="l"/>
          <a:r>
            <a:rPr lang="en-US" sz="850" b="0">
              <a:solidFill>
                <a:srgbClr val="1E293B"/>
              </a:solidFill>
              <a:latin typeface="Segoe UI" panose="020B0502040204020203" pitchFamily="34" charset="0"/>
            </a:rPr>
            <a:t>Achieve gender parity across executive leadership ranks</a:t>
          </a:r>
        </a:p>
        <a:p>
          <a:pPr algn="l"/>
          <a:endParaRPr lang="en-US" sz="1100"/>
        </a:p>
        <a:p>
          <a:pPr algn="l"/>
          <a:r>
            <a:rPr lang="en-US" sz="750" b="1">
              <a:solidFill>
                <a:srgbClr val="BE185D"/>
              </a:solidFill>
              <a:latin typeface="Segoe UI" panose="020B0502040204020203" pitchFamily="34" charset="0"/>
            </a:rPr>
            <a:t>VULNERABILITY &amp; RISK TAXONOMY</a:t>
          </a:r>
        </a:p>
        <a:p>
          <a:pPr algn="l"/>
          <a:r>
            <a:rPr lang="en-US" sz="850" b="0">
              <a:solidFill>
                <a:srgbClr val="1E293B"/>
              </a:solidFill>
              <a:latin typeface="Segoe UI" panose="020B0502040204020203" pitchFamily="34" charset="0"/>
            </a:rPr>
            <a:t>The Broken Rung: Manager (34.3% F) -&gt; Executive (20.0% F)</a:t>
          </a:r>
        </a:p>
        <a:p>
          <a:pPr algn="l"/>
          <a:endParaRPr lang="en-US" sz="1100"/>
        </a:p>
        <a:p>
          <a:pPr algn="l"/>
          <a:r>
            <a:rPr lang="en-US" sz="750" b="1">
              <a:solidFill>
                <a:srgbClr val="BE185D"/>
              </a:solidFill>
              <a:latin typeface="Segoe UI" panose="020B0502040204020203" pitchFamily="34" charset="0"/>
            </a:rPr>
            <a:t>INTERVENTION &amp; SOLUTION</a:t>
          </a:r>
        </a:p>
        <a:p>
          <a:pPr algn="l"/>
          <a:r>
            <a:rPr lang="en-US" sz="850" b="0">
              <a:solidFill>
                <a:srgbClr val="1E293B"/>
              </a:solidFill>
              <a:latin typeface="Segoe UI" panose="020B0502040204020203" pitchFamily="34" charset="0"/>
            </a:rPr>
            <a:t>Executive mentorship pipeline &amp; equal opportunity promotion velocity</a:t>
          </a:r>
        </a:p>
      </xdr:txBody>
    </xdr:sp>
    <xdr:clientData/>
  </xdr:twoCellAnchor>
  <xdr:twoCellAnchor>
    <xdr:from>
      <xdr:col>5</xdr:col>
      <xdr:colOff>2758440</xdr:colOff>
      <xdr:row>33</xdr:row>
      <xdr:rowOff>149860</xdr:rowOff>
    </xdr:from>
    <xdr:to>
      <xdr:col>12</xdr:col>
      <xdr:colOff>139700</xdr:colOff>
      <xdr:row>36</xdr:row>
      <xdr:rowOff>83820</xdr:rowOff>
    </xdr:to>
    <xdr:sp macro="" textlink="">
      <xdr:nvSpPr>
        <xdr:cNvPr id="80" name="Btn_Launch_Dom_3">
          <a:hlinkClick xmlns:r="http://schemas.openxmlformats.org/officeDocument/2006/relationships" r:id="rId12" tooltip="Open 03 Diversity &amp; Inclusion Governance"/>
          <a:extLst>
            <a:ext uri="{FF2B5EF4-FFF2-40B4-BE49-F238E27FC236}">
              <a16:creationId xmlns:a16="http://schemas.microsoft.com/office/drawing/2014/main" id="{AC32A2F8-2AE3-C60D-605A-4EDE18DF6A7A}"/>
            </a:ext>
          </a:extLst>
        </xdr:cNvPr>
        <xdr:cNvSpPr/>
      </xdr:nvSpPr>
      <xdr:spPr>
        <a:xfrm>
          <a:off x="11049000" y="7556500"/>
          <a:ext cx="4445000" cy="482600"/>
        </a:xfrm>
        <a:prstGeom prst="roundRect">
          <a:avLst/>
        </a:prstGeom>
        <a:solidFill>
          <a:srgbClr val="0F17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solidFill>
                <a:srgbClr val="FFFFFF"/>
              </a:solidFill>
              <a:latin typeface="Segoe UI" panose="020B0502040204020203" pitchFamily="34" charset="0"/>
            </a:rPr>
            <a:t>Launch D&amp;I Cockpit -&gt;</a:t>
          </a:r>
        </a:p>
      </xdr:txBody>
    </xdr:sp>
    <xdr:clientData/>
  </xdr:twoCellAnchor>
  <xdr:twoCellAnchor>
    <xdr:from>
      <xdr:col>1</xdr:col>
      <xdr:colOff>2357120</xdr:colOff>
      <xdr:row>1</xdr:row>
      <xdr:rowOff>147320</xdr:rowOff>
    </xdr:from>
    <xdr:to>
      <xdr:col>1</xdr:col>
      <xdr:colOff>3246120</xdr:colOff>
      <xdr:row>2</xdr:row>
      <xdr:rowOff>254000</xdr:rowOff>
    </xdr:to>
    <xdr:sp macro="modNavigation.NavigateToHomePortal" textlink="">
      <xdr:nvSpPr>
        <xdr:cNvPr id="2" name="Nav_Tab_Home">
          <a:hlinkClick xmlns:r="http://schemas.openxmlformats.org/officeDocument/2006/relationships" r:id="rId13"/>
          <a:extLst>
            <a:ext uri="{FF2B5EF4-FFF2-40B4-BE49-F238E27FC236}">
              <a16:creationId xmlns:a16="http://schemas.microsoft.com/office/drawing/2014/main" id="{77203B54-B610-24C3-7F5C-B2C9CDDD3644}"/>
            </a:ext>
          </a:extLst>
        </xdr:cNvPr>
        <xdr:cNvSpPr/>
      </xdr:nvSpPr>
      <xdr:spPr>
        <a:xfrm>
          <a:off x="2616200" y="330200"/>
          <a:ext cx="889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HOME</a:t>
          </a:r>
        </a:p>
      </xdr:txBody>
    </xdr:sp>
    <xdr:clientData/>
  </xdr:twoCellAnchor>
  <xdr:twoCellAnchor>
    <xdr:from>
      <xdr:col>1</xdr:col>
      <xdr:colOff>3322320</xdr:colOff>
      <xdr:row>1</xdr:row>
      <xdr:rowOff>147320</xdr:rowOff>
    </xdr:from>
    <xdr:to>
      <xdr:col>3</xdr:col>
      <xdr:colOff>1076960</xdr:colOff>
      <xdr:row>2</xdr:row>
      <xdr:rowOff>254000</xdr:rowOff>
    </xdr:to>
    <xdr:sp macro="modNavigation.NavigateToDomains" textlink="">
      <xdr:nvSpPr>
        <xdr:cNvPr id="4" name="Nav_Tab_Domains">
          <a:hlinkClick xmlns:r="http://schemas.openxmlformats.org/officeDocument/2006/relationships" r:id="rId14"/>
          <a:extLst>
            <a:ext uri="{FF2B5EF4-FFF2-40B4-BE49-F238E27FC236}">
              <a16:creationId xmlns:a16="http://schemas.microsoft.com/office/drawing/2014/main" id="{560541AE-834B-F9F0-E7E6-8C6427BADBAE}"/>
            </a:ext>
          </a:extLst>
        </xdr:cNvPr>
        <xdr:cNvSpPr/>
      </xdr:nvSpPr>
      <xdr:spPr>
        <a:xfrm>
          <a:off x="3581400" y="330200"/>
          <a:ext cx="1778000" cy="381000"/>
        </a:xfrm>
        <a:prstGeom prst="rect">
          <a:avLst/>
        </a:prstGeom>
        <a:solidFill>
          <a:srgbClr val="D09916"/>
        </a:solidFill>
        <a:ln w="19050">
          <a:solidFill>
            <a:srgbClr val="D0991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50" b="1">
              <a:solidFill>
                <a:srgbClr val="FFFFFF"/>
              </a:solidFill>
            </a:rPr>
            <a:t>BUSINESS DOMAINS</a:t>
          </a:r>
        </a:p>
      </xdr:txBody>
    </xdr:sp>
    <xdr:clientData/>
  </xdr:twoCellAnchor>
  <xdr:twoCellAnchor>
    <xdr:from>
      <xdr:col>3</xdr:col>
      <xdr:colOff>1153160</xdr:colOff>
      <xdr:row>1</xdr:row>
      <xdr:rowOff>147320</xdr:rowOff>
    </xdr:from>
    <xdr:to>
      <xdr:col>3</xdr:col>
      <xdr:colOff>2423160</xdr:colOff>
      <xdr:row>2</xdr:row>
      <xdr:rowOff>254000</xdr:rowOff>
    </xdr:to>
    <xdr:sp macro="modNavigation.NavigateToCatalog" textlink="">
      <xdr:nvSpPr>
        <xdr:cNvPr id="5" name="Nav_Tab_Catalog">
          <a:hlinkClick xmlns:r="http://schemas.openxmlformats.org/officeDocument/2006/relationships" r:id="rId15"/>
          <a:extLst>
            <a:ext uri="{FF2B5EF4-FFF2-40B4-BE49-F238E27FC236}">
              <a16:creationId xmlns:a16="http://schemas.microsoft.com/office/drawing/2014/main" id="{0CAAB99F-495E-F09E-8EC8-7A272581ADAA}"/>
            </a:ext>
          </a:extLst>
        </xdr:cNvPr>
        <xdr:cNvSpPr/>
      </xdr:nvSpPr>
      <xdr:spPr>
        <a:xfrm>
          <a:off x="5435600" y="330200"/>
          <a:ext cx="1270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KPI CATALOG</a:t>
          </a:r>
        </a:p>
      </xdr:txBody>
    </xdr:sp>
    <xdr:clientData/>
  </xdr:twoCellAnchor>
  <xdr:twoCellAnchor>
    <xdr:from>
      <xdr:col>3</xdr:col>
      <xdr:colOff>2499360</xdr:colOff>
      <xdr:row>1</xdr:row>
      <xdr:rowOff>147320</xdr:rowOff>
    </xdr:from>
    <xdr:to>
      <xdr:col>4</xdr:col>
      <xdr:colOff>68580</xdr:colOff>
      <xdr:row>2</xdr:row>
      <xdr:rowOff>254000</xdr:rowOff>
    </xdr:to>
    <xdr:sp macro="modNavigation.NavigateToCallCenter" textlink="">
      <xdr:nvSpPr>
        <xdr:cNvPr id="6" name="Nav_Tab_CallCenter">
          <a:hlinkClick xmlns:r="http://schemas.openxmlformats.org/officeDocument/2006/relationships" r:id="rId6"/>
          <a:extLst>
            <a:ext uri="{FF2B5EF4-FFF2-40B4-BE49-F238E27FC236}">
              <a16:creationId xmlns:a16="http://schemas.microsoft.com/office/drawing/2014/main" id="{59BEDCA6-2B3B-6BD6-249C-CFCF5AA04847}"/>
            </a:ext>
          </a:extLst>
        </xdr:cNvPr>
        <xdr:cNvSpPr/>
      </xdr:nvSpPr>
      <xdr:spPr>
        <a:xfrm>
          <a:off x="6781800" y="330200"/>
          <a:ext cx="13335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CALL CENTER</a:t>
          </a:r>
        </a:p>
      </xdr:txBody>
    </xdr:sp>
    <xdr:clientData/>
  </xdr:twoCellAnchor>
  <xdr:twoCellAnchor>
    <xdr:from>
      <xdr:col>4</xdr:col>
      <xdr:colOff>144780</xdr:colOff>
      <xdr:row>1</xdr:row>
      <xdr:rowOff>147320</xdr:rowOff>
    </xdr:from>
    <xdr:to>
      <xdr:col>5</xdr:col>
      <xdr:colOff>1790700</xdr:colOff>
      <xdr:row>2</xdr:row>
      <xdr:rowOff>254000</xdr:rowOff>
    </xdr:to>
    <xdr:sp macro="modNavigation.NavigateToRetention" textlink="">
      <xdr:nvSpPr>
        <xdr:cNvPr id="7" name="Nav_Tab_Retention">
          <a:hlinkClick xmlns:r="http://schemas.openxmlformats.org/officeDocument/2006/relationships" r:id="rId9"/>
          <a:extLst>
            <a:ext uri="{FF2B5EF4-FFF2-40B4-BE49-F238E27FC236}">
              <a16:creationId xmlns:a16="http://schemas.microsoft.com/office/drawing/2014/main" id="{DFDC2F3F-B16B-EF22-8084-175163784245}"/>
            </a:ext>
          </a:extLst>
        </xdr:cNvPr>
        <xdr:cNvSpPr/>
      </xdr:nvSpPr>
      <xdr:spPr>
        <a:xfrm>
          <a:off x="8191500" y="330200"/>
          <a:ext cx="1905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CUSTOMER RETENTION</a:t>
          </a:r>
        </a:p>
      </xdr:txBody>
    </xdr:sp>
    <xdr:clientData/>
  </xdr:twoCellAnchor>
  <xdr:twoCellAnchor>
    <xdr:from>
      <xdr:col>5</xdr:col>
      <xdr:colOff>1866900</xdr:colOff>
      <xdr:row>1</xdr:row>
      <xdr:rowOff>147320</xdr:rowOff>
    </xdr:from>
    <xdr:to>
      <xdr:col>5</xdr:col>
      <xdr:colOff>2628900</xdr:colOff>
      <xdr:row>2</xdr:row>
      <xdr:rowOff>254000</xdr:rowOff>
    </xdr:to>
    <xdr:sp macro="modNavigation.NavigateToDiversity" textlink="">
      <xdr:nvSpPr>
        <xdr:cNvPr id="14" name="Nav_Tab_Diversity">
          <a:hlinkClick xmlns:r="http://schemas.openxmlformats.org/officeDocument/2006/relationships" r:id="rId12"/>
          <a:extLst>
            <a:ext uri="{FF2B5EF4-FFF2-40B4-BE49-F238E27FC236}">
              <a16:creationId xmlns:a16="http://schemas.microsoft.com/office/drawing/2014/main" id="{75EF4C7C-6A6F-5494-5441-F6C5AAFFD76E}"/>
            </a:ext>
          </a:extLst>
        </xdr:cNvPr>
        <xdr:cNvSpPr/>
      </xdr:nvSpPr>
      <xdr:spPr>
        <a:xfrm>
          <a:off x="10172700" y="330200"/>
          <a:ext cx="762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D&amp;I</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254000</xdr:colOff>
      <xdr:row>1</xdr:row>
      <xdr:rowOff>20320</xdr:rowOff>
    </xdr:from>
    <xdr:to>
      <xdr:col>8</xdr:col>
      <xdr:colOff>309880</xdr:colOff>
      <xdr:row>4</xdr:row>
      <xdr:rowOff>86360</xdr:rowOff>
    </xdr:to>
    <xdr:sp macro="" textlink="">
      <xdr:nvSpPr>
        <xdr:cNvPr id="3" name="Nav_TopBar">
          <a:extLst>
            <a:ext uri="{FF2B5EF4-FFF2-40B4-BE49-F238E27FC236}">
              <a16:creationId xmlns:a16="http://schemas.microsoft.com/office/drawing/2014/main" id="{A27EF820-1AE6-6050-13E7-9424A599380C}"/>
            </a:ext>
          </a:extLst>
        </xdr:cNvPr>
        <xdr:cNvSpPr/>
      </xdr:nvSpPr>
      <xdr:spPr>
        <a:xfrm>
          <a:off x="254000" y="203200"/>
          <a:ext cx="15494000" cy="660400"/>
        </a:xfrm>
        <a:prstGeom prst="roundRect">
          <a:avLst/>
        </a:prstGeom>
        <a:solidFill>
          <a:srgbClr val="FFFFFF"/>
        </a:solidFill>
        <a:ln w="12700">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172720</xdr:colOff>
      <xdr:row>1</xdr:row>
      <xdr:rowOff>109220</xdr:rowOff>
    </xdr:from>
    <xdr:to>
      <xdr:col>1</xdr:col>
      <xdr:colOff>858520</xdr:colOff>
      <xdr:row>3</xdr:row>
      <xdr:rowOff>134620</xdr:rowOff>
    </xdr:to>
    <xdr:pic>
      <xdr:nvPicPr>
        <xdr:cNvPr id="8" name="Nav_PwCLogoImage">
          <a:extLst>
            <a:ext uri="{FF2B5EF4-FFF2-40B4-BE49-F238E27FC236}">
              <a16:creationId xmlns:a16="http://schemas.microsoft.com/office/drawing/2014/main" id="{BA119888-15C5-26B1-58D0-15FF648DC80E}"/>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1800" y="292100"/>
          <a:ext cx="685800" cy="482600"/>
        </a:xfrm>
        <a:prstGeom prst="rect">
          <a:avLst/>
        </a:prstGeom>
      </xdr:spPr>
    </xdr:pic>
    <xdr:clientData/>
  </xdr:twoCellAnchor>
  <xdr:twoCellAnchor>
    <xdr:from>
      <xdr:col>1</xdr:col>
      <xdr:colOff>985520</xdr:colOff>
      <xdr:row>1</xdr:row>
      <xdr:rowOff>147320</xdr:rowOff>
    </xdr:from>
    <xdr:to>
      <xdr:col>1</xdr:col>
      <xdr:colOff>998220</xdr:colOff>
      <xdr:row>3</xdr:row>
      <xdr:rowOff>5080</xdr:rowOff>
    </xdr:to>
    <xdr:sp macro="" textlink="">
      <xdr:nvSpPr>
        <xdr:cNvPr id="9" name="Nav_Divider">
          <a:extLst>
            <a:ext uri="{FF2B5EF4-FFF2-40B4-BE49-F238E27FC236}">
              <a16:creationId xmlns:a16="http://schemas.microsoft.com/office/drawing/2014/main" id="{FD566B9E-DF7E-37D0-79DF-F48C8C5A8A4B}"/>
            </a:ext>
          </a:extLst>
        </xdr:cNvPr>
        <xdr:cNvSpPr/>
      </xdr:nvSpPr>
      <xdr:spPr>
        <a:xfrm>
          <a:off x="1244600" y="330200"/>
          <a:ext cx="12700" cy="406400"/>
        </a:xfrm>
        <a:prstGeom prst="rect">
          <a:avLst/>
        </a:prstGeom>
        <a:ln w="12700">
          <a:solidFill>
            <a:srgbClr val="CBD5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833120</xdr:colOff>
      <xdr:row>1</xdr:row>
      <xdr:rowOff>121920</xdr:rowOff>
    </xdr:from>
    <xdr:to>
      <xdr:col>2</xdr:col>
      <xdr:colOff>63500</xdr:colOff>
      <xdr:row>3</xdr:row>
      <xdr:rowOff>5080</xdr:rowOff>
    </xdr:to>
    <xdr:sp macro="" textlink="">
      <xdr:nvSpPr>
        <xdr:cNvPr id="10" name="Nav_BrandTitle">
          <a:extLst>
            <a:ext uri="{FF2B5EF4-FFF2-40B4-BE49-F238E27FC236}">
              <a16:creationId xmlns:a16="http://schemas.microsoft.com/office/drawing/2014/main" id="{1EB5AB5B-5F8E-69A6-9D0E-A49E3710183F}"/>
            </a:ext>
          </a:extLst>
        </xdr:cNvPr>
        <xdr:cNvSpPr/>
      </xdr:nvSpPr>
      <xdr:spPr>
        <a:xfrm>
          <a:off x="1092200" y="304800"/>
          <a:ext cx="1447800" cy="431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200" b="1">
              <a:solidFill>
                <a:srgbClr val="FFFFFF"/>
              </a:solidFill>
              <a:latin typeface="Segoe UI" panose="020B0502040204020203" pitchFamily="34" charset="0"/>
            </a:rPr>
            <a:t>PwC | BI Suite</a:t>
          </a:r>
        </a:p>
      </xdr:txBody>
    </xdr:sp>
    <xdr:clientData/>
  </xdr:twoCellAnchor>
  <xdr:twoCellAnchor>
    <xdr:from>
      <xdr:col>5</xdr:col>
      <xdr:colOff>3124200</xdr:colOff>
      <xdr:row>1</xdr:row>
      <xdr:rowOff>147320</xdr:rowOff>
    </xdr:from>
    <xdr:to>
      <xdr:col>6</xdr:col>
      <xdr:colOff>749300</xdr:colOff>
      <xdr:row>2</xdr:row>
      <xdr:rowOff>254000</xdr:rowOff>
    </xdr:to>
    <xdr:sp macro="modThemeEngine.ToggleDashboardTheme" textlink="">
      <xdr:nvSpPr>
        <xdr:cNvPr id="12" name="btn_ThemeToggle">
          <a:extLst>
            <a:ext uri="{FF2B5EF4-FFF2-40B4-BE49-F238E27FC236}">
              <a16:creationId xmlns:a16="http://schemas.microsoft.com/office/drawing/2014/main" id="{E333014E-BE0F-72EB-7806-972A7F713E6E}"/>
            </a:ext>
          </a:extLst>
        </xdr:cNvPr>
        <xdr:cNvSpPr/>
      </xdr:nvSpPr>
      <xdr:spPr>
        <a:xfrm>
          <a:off x="11049000" y="330200"/>
          <a:ext cx="1244600" cy="381000"/>
        </a:xfrm>
        <a:prstGeom prst="roundRect">
          <a:avLst/>
        </a:prstGeom>
        <a:solidFill>
          <a:srgbClr val="F1F5F9"/>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F172A"/>
              </a:solidFill>
              <a:latin typeface="Segoe UI" panose="020B0502040204020203" pitchFamily="34" charset="0"/>
            </a:rPr>
            <a:t>DARK MODE</a:t>
          </a:r>
        </a:p>
      </xdr:txBody>
    </xdr:sp>
    <xdr:clientData/>
  </xdr:twoCellAnchor>
  <xdr:twoCellAnchor>
    <xdr:from>
      <xdr:col>6</xdr:col>
      <xdr:colOff>825500</xdr:colOff>
      <xdr:row>1</xdr:row>
      <xdr:rowOff>147320</xdr:rowOff>
    </xdr:from>
    <xdr:to>
      <xdr:col>7</xdr:col>
      <xdr:colOff>952500</xdr:colOff>
      <xdr:row>2</xdr:row>
      <xdr:rowOff>254000</xdr:rowOff>
    </xdr:to>
    <xdr:sp macro="" textlink="">
      <xdr:nvSpPr>
        <xdr:cNvPr id="13" name="Nav_StatusPill">
          <a:extLst>
            <a:ext uri="{FF2B5EF4-FFF2-40B4-BE49-F238E27FC236}">
              <a16:creationId xmlns:a16="http://schemas.microsoft.com/office/drawing/2014/main" id="{8792B2BC-F0FC-05AC-8C8F-99E833E9CCE3}"/>
            </a:ext>
          </a:extLst>
        </xdr:cNvPr>
        <xdr:cNvSpPr/>
      </xdr:nvSpPr>
      <xdr:spPr>
        <a:xfrm>
          <a:off x="12369800" y="330200"/>
          <a:ext cx="1498600" cy="381000"/>
        </a:xfrm>
        <a:prstGeom prst="roundRect">
          <a:avLst/>
        </a:prstGeom>
        <a:solidFill>
          <a:srgbClr val="ECFDF5"/>
        </a:solidFill>
        <a:ln w="9525">
          <a:solidFill>
            <a:srgbClr val="A7F3D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0" rIns="0" bIns="0" rtlCol="0" anchor="ctr"/>
        <a:lstStyle/>
        <a:p>
          <a:pPr algn="ctr"/>
          <a:r>
            <a:rPr lang="en-US" sz="800" b="1">
              <a:solidFill>
                <a:srgbClr val="059669"/>
              </a:solidFill>
              <a:latin typeface="Segoe UI" panose="020B0502040204020203" pitchFamily="34" charset="0"/>
            </a:rPr>
            <a:t>GOVERNANCE AUDITED</a:t>
          </a:r>
        </a:p>
      </xdr:txBody>
    </xdr:sp>
    <xdr:clientData/>
  </xdr:twoCellAnchor>
  <xdr:twoCellAnchor editAs="oneCell">
    <xdr:from>
      <xdr:col>7</xdr:col>
      <xdr:colOff>1155700</xdr:colOff>
      <xdr:row>1</xdr:row>
      <xdr:rowOff>261620</xdr:rowOff>
    </xdr:from>
    <xdr:to>
      <xdr:col>7</xdr:col>
      <xdr:colOff>1333500</xdr:colOff>
      <xdr:row>2</xdr:row>
      <xdr:rowOff>180340</xdr:rowOff>
    </xdr:to>
    <xdr:pic>
      <xdr:nvPicPr>
        <xdr:cNvPr id="16" name="Nav_IconLive">
          <a:extLst>
            <a:ext uri="{FF2B5EF4-FFF2-40B4-BE49-F238E27FC236}">
              <a16:creationId xmlns:a16="http://schemas.microsoft.com/office/drawing/2014/main" id="{C84D20B8-4A48-2DBC-2E95-7E1ABA7AB472}"/>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4071600" y="444500"/>
          <a:ext cx="177800" cy="177800"/>
        </a:xfrm>
        <a:prstGeom prst="rect">
          <a:avLst/>
        </a:prstGeom>
      </xdr:spPr>
    </xdr:pic>
    <xdr:clientData/>
  </xdr:twoCellAnchor>
  <xdr:twoCellAnchor>
    <xdr:from>
      <xdr:col>0</xdr:col>
      <xdr:colOff>254000</xdr:colOff>
      <xdr:row>4</xdr:row>
      <xdr:rowOff>187960</xdr:rowOff>
    </xdr:from>
    <xdr:to>
      <xdr:col>8</xdr:col>
      <xdr:colOff>309880</xdr:colOff>
      <xdr:row>7</xdr:row>
      <xdr:rowOff>266700</xdr:rowOff>
    </xdr:to>
    <xdr:sp macro="" textlink="">
      <xdr:nvSpPr>
        <xdr:cNvPr id="17" name="Hero_Cat_Card">
          <a:extLst>
            <a:ext uri="{FF2B5EF4-FFF2-40B4-BE49-F238E27FC236}">
              <a16:creationId xmlns:a16="http://schemas.microsoft.com/office/drawing/2014/main" id="{1F5A1668-5D4C-71E8-90DA-3CF35CE8F2C6}"/>
            </a:ext>
          </a:extLst>
        </xdr:cNvPr>
        <xdr:cNvSpPr/>
      </xdr:nvSpPr>
      <xdr:spPr>
        <a:xfrm>
          <a:off x="254000" y="965200"/>
          <a:ext cx="15494000" cy="825500"/>
        </a:xfrm>
        <a:prstGeom prst="roundRect">
          <a:avLst/>
        </a:prstGeom>
        <a:solidFill>
          <a:srgbClr val="0F172A"/>
        </a:solidFill>
        <a:ln w="12700">
          <a:solidFill>
            <a:srgbClr val="33415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248920</xdr:colOff>
      <xdr:row>4</xdr:row>
      <xdr:rowOff>264160</xdr:rowOff>
    </xdr:from>
    <xdr:to>
      <xdr:col>8</xdr:col>
      <xdr:colOff>55880</xdr:colOff>
      <xdr:row>7</xdr:row>
      <xdr:rowOff>215900</xdr:rowOff>
    </xdr:to>
    <xdr:sp macro="" textlink="">
      <xdr:nvSpPr>
        <xdr:cNvPr id="18" name="Hero_Cat_Text">
          <a:extLst>
            <a:ext uri="{FF2B5EF4-FFF2-40B4-BE49-F238E27FC236}">
              <a16:creationId xmlns:a16="http://schemas.microsoft.com/office/drawing/2014/main" id="{5B05D423-8993-9EC6-6E0E-5D9ADED255E5}"/>
            </a:ext>
          </a:extLst>
        </xdr:cNvPr>
        <xdr:cNvSpPr/>
      </xdr:nvSpPr>
      <xdr:spPr>
        <a:xfrm>
          <a:off x="508000" y="1041400"/>
          <a:ext cx="14986000" cy="6985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350" b="1">
              <a:solidFill>
                <a:srgbClr val="FFFFFF"/>
              </a:solidFill>
              <a:latin typeface="Segoe UI" panose="020B0502040204020203" pitchFamily="34" charset="0"/>
            </a:rPr>
            <a:t>Enterprise Metadata &amp; Measure Governance Catalog</a:t>
          </a:r>
        </a:p>
        <a:p>
          <a:pPr algn="l"/>
          <a:r>
            <a:rPr lang="en-US" sz="850" b="0">
              <a:solidFill>
                <a:srgbClr val="94A3B8"/>
              </a:solidFill>
              <a:latin typeface="Segoe UI" panose="020B0502040204020203" pitchFamily="34" charset="0"/>
            </a:rPr>
            <a:t>Audit inventory of 13 VertiPaq tabular tables, 15 certified DAX measures, and 10 executive SLA benchmarks.</a:t>
          </a:r>
        </a:p>
      </xdr:txBody>
    </xdr:sp>
    <xdr:clientData/>
  </xdr:twoCellAnchor>
  <xdr:twoCellAnchor>
    <xdr:from>
      <xdr:col>0</xdr:col>
      <xdr:colOff>254000</xdr:colOff>
      <xdr:row>45</xdr:row>
      <xdr:rowOff>101600</xdr:rowOff>
    </xdr:from>
    <xdr:to>
      <xdr:col>2</xdr:col>
      <xdr:colOff>774700</xdr:colOff>
      <xdr:row>47</xdr:row>
      <xdr:rowOff>167640</xdr:rowOff>
    </xdr:to>
    <xdr:sp macro="" textlink="">
      <xdr:nvSpPr>
        <xdr:cNvPr id="19" name="Btn_Jump_1">
          <a:hlinkClick xmlns:r="http://schemas.openxmlformats.org/officeDocument/2006/relationships" r:id="rId4" tooltip="Return to Home Portal"/>
          <a:extLst>
            <a:ext uri="{FF2B5EF4-FFF2-40B4-BE49-F238E27FC236}">
              <a16:creationId xmlns:a16="http://schemas.microsoft.com/office/drawing/2014/main" id="{7C467C02-74F2-D7B3-EDFA-7094B58BDEF7}"/>
            </a:ext>
          </a:extLst>
        </xdr:cNvPr>
        <xdr:cNvSpPr/>
      </xdr:nvSpPr>
      <xdr:spPr>
        <a:xfrm>
          <a:off x="254000" y="10541000"/>
          <a:ext cx="2997200" cy="431800"/>
        </a:xfrm>
        <a:prstGeom prst="roundRect">
          <a:avLst/>
        </a:prstGeom>
        <a:solidFill>
          <a:srgbClr val="0F17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FFFFFF"/>
              </a:solidFill>
              <a:latin typeface="Segoe UI" panose="020B0502040204020203" pitchFamily="34" charset="0"/>
            </a:rPr>
            <a:t>Return to Home Portal</a:t>
          </a:r>
        </a:p>
      </xdr:txBody>
    </xdr:sp>
    <xdr:clientData/>
  </xdr:twoCellAnchor>
  <xdr:twoCellAnchor>
    <xdr:from>
      <xdr:col>2</xdr:col>
      <xdr:colOff>901700</xdr:colOff>
      <xdr:row>45</xdr:row>
      <xdr:rowOff>101600</xdr:rowOff>
    </xdr:from>
    <xdr:to>
      <xdr:col>4</xdr:col>
      <xdr:colOff>332740</xdr:colOff>
      <xdr:row>47</xdr:row>
      <xdr:rowOff>167640</xdr:rowOff>
    </xdr:to>
    <xdr:sp macro="" textlink="">
      <xdr:nvSpPr>
        <xdr:cNvPr id="20" name="Btn_Jump_2">
          <a:hlinkClick xmlns:r="http://schemas.openxmlformats.org/officeDocument/2006/relationships" r:id="rId5" tooltip="View Business Domains"/>
          <a:extLst>
            <a:ext uri="{FF2B5EF4-FFF2-40B4-BE49-F238E27FC236}">
              <a16:creationId xmlns:a16="http://schemas.microsoft.com/office/drawing/2014/main" id="{1170B839-8B41-7561-FA64-F0DB3DD42A2C}"/>
            </a:ext>
          </a:extLst>
        </xdr:cNvPr>
        <xdr:cNvSpPr/>
      </xdr:nvSpPr>
      <xdr:spPr>
        <a:xfrm>
          <a:off x="3378200" y="10541000"/>
          <a:ext cx="2997200" cy="431800"/>
        </a:xfrm>
        <a:prstGeom prst="roundRect">
          <a:avLst/>
        </a:prstGeom>
        <a:solidFill>
          <a:srgbClr val="475569"/>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FFFFFF"/>
              </a:solidFill>
              <a:latin typeface="Segoe UI" panose="020B0502040204020203" pitchFamily="34" charset="0"/>
            </a:rPr>
            <a:t>View Business Domains</a:t>
          </a:r>
        </a:p>
      </xdr:txBody>
    </xdr:sp>
    <xdr:clientData/>
  </xdr:twoCellAnchor>
  <xdr:twoCellAnchor>
    <xdr:from>
      <xdr:col>4</xdr:col>
      <xdr:colOff>459740</xdr:colOff>
      <xdr:row>45</xdr:row>
      <xdr:rowOff>101600</xdr:rowOff>
    </xdr:from>
    <xdr:to>
      <xdr:col>5</xdr:col>
      <xdr:colOff>1574800</xdr:colOff>
      <xdr:row>47</xdr:row>
      <xdr:rowOff>167640</xdr:rowOff>
    </xdr:to>
    <xdr:sp macro="" textlink="">
      <xdr:nvSpPr>
        <xdr:cNvPr id="21" name="Btn_Jump_3">
          <a:hlinkClick xmlns:r="http://schemas.openxmlformats.org/officeDocument/2006/relationships" r:id="rId6" tooltip="Launch Call Center Cockpit"/>
          <a:extLst>
            <a:ext uri="{FF2B5EF4-FFF2-40B4-BE49-F238E27FC236}">
              <a16:creationId xmlns:a16="http://schemas.microsoft.com/office/drawing/2014/main" id="{094A8005-3E4B-F7CE-21DB-31DCAA782E63}"/>
            </a:ext>
          </a:extLst>
        </xdr:cNvPr>
        <xdr:cNvSpPr/>
      </xdr:nvSpPr>
      <xdr:spPr>
        <a:xfrm>
          <a:off x="6502400" y="10541000"/>
          <a:ext cx="2997200" cy="431800"/>
        </a:xfrm>
        <a:prstGeom prst="roundRect">
          <a:avLst/>
        </a:prstGeom>
        <a:solidFill>
          <a:srgbClr val="EA580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FFFFFF"/>
              </a:solidFill>
              <a:latin typeface="Segoe UI" panose="020B0502040204020203" pitchFamily="34" charset="0"/>
            </a:rPr>
            <a:t>Launch Call Center Cockpit</a:t>
          </a:r>
        </a:p>
      </xdr:txBody>
    </xdr:sp>
    <xdr:clientData/>
  </xdr:twoCellAnchor>
  <xdr:twoCellAnchor>
    <xdr:from>
      <xdr:col>5</xdr:col>
      <xdr:colOff>1701800</xdr:colOff>
      <xdr:row>45</xdr:row>
      <xdr:rowOff>101600</xdr:rowOff>
    </xdr:from>
    <xdr:to>
      <xdr:col>6</xdr:col>
      <xdr:colOff>1079500</xdr:colOff>
      <xdr:row>47</xdr:row>
      <xdr:rowOff>167640</xdr:rowOff>
    </xdr:to>
    <xdr:sp macro="" textlink="">
      <xdr:nvSpPr>
        <xdr:cNvPr id="22" name="Btn_Jump_4">
          <a:hlinkClick xmlns:r="http://schemas.openxmlformats.org/officeDocument/2006/relationships" r:id="rId7" tooltip="Launch Customer Retention Cockpit"/>
          <a:extLst>
            <a:ext uri="{FF2B5EF4-FFF2-40B4-BE49-F238E27FC236}">
              <a16:creationId xmlns:a16="http://schemas.microsoft.com/office/drawing/2014/main" id="{72424685-FA8C-59CD-C999-B3CFEAF8E732}"/>
            </a:ext>
          </a:extLst>
        </xdr:cNvPr>
        <xdr:cNvSpPr/>
      </xdr:nvSpPr>
      <xdr:spPr>
        <a:xfrm>
          <a:off x="9626600" y="10541000"/>
          <a:ext cx="2997200" cy="431800"/>
        </a:xfrm>
        <a:prstGeom prst="roundRect">
          <a:avLst/>
        </a:prstGeom>
        <a:solidFill>
          <a:srgbClr val="256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FFFFFF"/>
              </a:solidFill>
              <a:latin typeface="Segoe UI" panose="020B0502040204020203" pitchFamily="34" charset="0"/>
            </a:rPr>
            <a:t>Launch Customer Retention Cockpit</a:t>
          </a:r>
        </a:p>
      </xdr:txBody>
    </xdr:sp>
    <xdr:clientData/>
  </xdr:twoCellAnchor>
  <xdr:twoCellAnchor>
    <xdr:from>
      <xdr:col>6</xdr:col>
      <xdr:colOff>1206500</xdr:colOff>
      <xdr:row>45</xdr:row>
      <xdr:rowOff>101600</xdr:rowOff>
    </xdr:from>
    <xdr:to>
      <xdr:col>8</xdr:col>
      <xdr:colOff>309880</xdr:colOff>
      <xdr:row>47</xdr:row>
      <xdr:rowOff>167640</xdr:rowOff>
    </xdr:to>
    <xdr:sp macro="" textlink="">
      <xdr:nvSpPr>
        <xdr:cNvPr id="25" name="Btn_Jump_5">
          <a:hlinkClick xmlns:r="http://schemas.openxmlformats.org/officeDocument/2006/relationships" r:id="rId8" tooltip="Launch D&amp;I Cockpit"/>
          <a:extLst>
            <a:ext uri="{FF2B5EF4-FFF2-40B4-BE49-F238E27FC236}">
              <a16:creationId xmlns:a16="http://schemas.microsoft.com/office/drawing/2014/main" id="{17167F9E-51F9-B35F-ED4A-25227312BE4B}"/>
            </a:ext>
          </a:extLst>
        </xdr:cNvPr>
        <xdr:cNvSpPr/>
      </xdr:nvSpPr>
      <xdr:spPr>
        <a:xfrm>
          <a:off x="12750800" y="10541000"/>
          <a:ext cx="2997200" cy="431800"/>
        </a:xfrm>
        <a:prstGeom prst="roundRect">
          <a:avLst/>
        </a:prstGeom>
        <a:solidFill>
          <a:srgbClr val="BE185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FFFFFF"/>
              </a:solidFill>
              <a:latin typeface="Segoe UI" panose="020B0502040204020203" pitchFamily="34" charset="0"/>
            </a:rPr>
            <a:t>Launch D&amp;I Cockpit</a:t>
          </a:r>
        </a:p>
      </xdr:txBody>
    </xdr:sp>
    <xdr:clientData/>
  </xdr:twoCellAnchor>
  <xdr:twoCellAnchor>
    <xdr:from>
      <xdr:col>2</xdr:col>
      <xdr:colOff>139700</xdr:colOff>
      <xdr:row>1</xdr:row>
      <xdr:rowOff>147320</xdr:rowOff>
    </xdr:from>
    <xdr:to>
      <xdr:col>2</xdr:col>
      <xdr:colOff>1028700</xdr:colOff>
      <xdr:row>2</xdr:row>
      <xdr:rowOff>254000</xdr:rowOff>
    </xdr:to>
    <xdr:sp macro="modNavigation.NavigateToHomePortal" textlink="">
      <xdr:nvSpPr>
        <xdr:cNvPr id="2" name="Nav_Tab_Home">
          <a:hlinkClick xmlns:r="http://schemas.openxmlformats.org/officeDocument/2006/relationships" r:id="rId4"/>
          <a:extLst>
            <a:ext uri="{FF2B5EF4-FFF2-40B4-BE49-F238E27FC236}">
              <a16:creationId xmlns:a16="http://schemas.microsoft.com/office/drawing/2014/main" id="{0E001F25-0AC2-80E5-2640-E382AE909266}"/>
            </a:ext>
          </a:extLst>
        </xdr:cNvPr>
        <xdr:cNvSpPr/>
      </xdr:nvSpPr>
      <xdr:spPr>
        <a:xfrm>
          <a:off x="2616200" y="330200"/>
          <a:ext cx="889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HOME</a:t>
          </a:r>
        </a:p>
      </xdr:txBody>
    </xdr:sp>
    <xdr:clientData/>
  </xdr:twoCellAnchor>
  <xdr:twoCellAnchor>
    <xdr:from>
      <xdr:col>2</xdr:col>
      <xdr:colOff>1104900</xdr:colOff>
      <xdr:row>1</xdr:row>
      <xdr:rowOff>147320</xdr:rowOff>
    </xdr:from>
    <xdr:to>
      <xdr:col>3</xdr:col>
      <xdr:colOff>1153160</xdr:colOff>
      <xdr:row>2</xdr:row>
      <xdr:rowOff>254000</xdr:rowOff>
    </xdr:to>
    <xdr:sp macro="modNavigation.NavigateToDomains" textlink="">
      <xdr:nvSpPr>
        <xdr:cNvPr id="4" name="Nav_Tab_Domains">
          <a:hlinkClick xmlns:r="http://schemas.openxmlformats.org/officeDocument/2006/relationships" r:id="rId5"/>
          <a:extLst>
            <a:ext uri="{FF2B5EF4-FFF2-40B4-BE49-F238E27FC236}">
              <a16:creationId xmlns:a16="http://schemas.microsoft.com/office/drawing/2014/main" id="{D9C1A69F-5E85-6249-E1D6-2663E6364CB7}"/>
            </a:ext>
          </a:extLst>
        </xdr:cNvPr>
        <xdr:cNvSpPr/>
      </xdr:nvSpPr>
      <xdr:spPr>
        <a:xfrm>
          <a:off x="3581400" y="330200"/>
          <a:ext cx="1778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BUSINESS DOMAINS</a:t>
          </a:r>
        </a:p>
      </xdr:txBody>
    </xdr:sp>
    <xdr:clientData/>
  </xdr:twoCellAnchor>
  <xdr:twoCellAnchor>
    <xdr:from>
      <xdr:col>3</xdr:col>
      <xdr:colOff>1229360</xdr:colOff>
      <xdr:row>1</xdr:row>
      <xdr:rowOff>147320</xdr:rowOff>
    </xdr:from>
    <xdr:to>
      <xdr:col>4</xdr:col>
      <xdr:colOff>662940</xdr:colOff>
      <xdr:row>2</xdr:row>
      <xdr:rowOff>254000</xdr:rowOff>
    </xdr:to>
    <xdr:sp macro="modNavigation.NavigateToCatalog" textlink="">
      <xdr:nvSpPr>
        <xdr:cNvPr id="5" name="Nav_Tab_Catalog">
          <a:hlinkClick xmlns:r="http://schemas.openxmlformats.org/officeDocument/2006/relationships" r:id="rId9"/>
          <a:extLst>
            <a:ext uri="{FF2B5EF4-FFF2-40B4-BE49-F238E27FC236}">
              <a16:creationId xmlns:a16="http://schemas.microsoft.com/office/drawing/2014/main" id="{E9E54264-137D-91B6-C812-659609F5C066}"/>
            </a:ext>
          </a:extLst>
        </xdr:cNvPr>
        <xdr:cNvSpPr/>
      </xdr:nvSpPr>
      <xdr:spPr>
        <a:xfrm>
          <a:off x="5435600" y="330200"/>
          <a:ext cx="1270000" cy="381000"/>
        </a:xfrm>
        <a:prstGeom prst="rect">
          <a:avLst/>
        </a:prstGeom>
        <a:solidFill>
          <a:srgbClr val="D09916"/>
        </a:solidFill>
        <a:ln w="19050">
          <a:solidFill>
            <a:srgbClr val="D0991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50" b="1">
              <a:solidFill>
                <a:srgbClr val="FFFFFF"/>
              </a:solidFill>
            </a:rPr>
            <a:t>KPI CATALOG</a:t>
          </a:r>
        </a:p>
      </xdr:txBody>
    </xdr:sp>
    <xdr:clientData/>
  </xdr:twoCellAnchor>
  <xdr:twoCellAnchor>
    <xdr:from>
      <xdr:col>4</xdr:col>
      <xdr:colOff>739140</xdr:colOff>
      <xdr:row>1</xdr:row>
      <xdr:rowOff>147320</xdr:rowOff>
    </xdr:from>
    <xdr:to>
      <xdr:col>5</xdr:col>
      <xdr:colOff>190500</xdr:colOff>
      <xdr:row>2</xdr:row>
      <xdr:rowOff>254000</xdr:rowOff>
    </xdr:to>
    <xdr:sp macro="modNavigation.NavigateToCallCenter" textlink="">
      <xdr:nvSpPr>
        <xdr:cNvPr id="6" name="Nav_Tab_CallCenter">
          <a:hlinkClick xmlns:r="http://schemas.openxmlformats.org/officeDocument/2006/relationships" r:id="rId6"/>
          <a:extLst>
            <a:ext uri="{FF2B5EF4-FFF2-40B4-BE49-F238E27FC236}">
              <a16:creationId xmlns:a16="http://schemas.microsoft.com/office/drawing/2014/main" id="{DA12EF95-F15C-9AC2-7D6A-582FDF77F0B7}"/>
            </a:ext>
          </a:extLst>
        </xdr:cNvPr>
        <xdr:cNvSpPr/>
      </xdr:nvSpPr>
      <xdr:spPr>
        <a:xfrm>
          <a:off x="6781800" y="330200"/>
          <a:ext cx="13335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CALL CENTER</a:t>
          </a:r>
        </a:p>
      </xdr:txBody>
    </xdr:sp>
    <xdr:clientData/>
  </xdr:twoCellAnchor>
  <xdr:twoCellAnchor>
    <xdr:from>
      <xdr:col>5</xdr:col>
      <xdr:colOff>266700</xdr:colOff>
      <xdr:row>1</xdr:row>
      <xdr:rowOff>147320</xdr:rowOff>
    </xdr:from>
    <xdr:to>
      <xdr:col>5</xdr:col>
      <xdr:colOff>2171700</xdr:colOff>
      <xdr:row>2</xdr:row>
      <xdr:rowOff>254000</xdr:rowOff>
    </xdr:to>
    <xdr:sp macro="modNavigation.NavigateToRetention" textlink="">
      <xdr:nvSpPr>
        <xdr:cNvPr id="7" name="Nav_Tab_Retention">
          <a:hlinkClick xmlns:r="http://schemas.openxmlformats.org/officeDocument/2006/relationships" r:id="rId7"/>
          <a:extLst>
            <a:ext uri="{FF2B5EF4-FFF2-40B4-BE49-F238E27FC236}">
              <a16:creationId xmlns:a16="http://schemas.microsoft.com/office/drawing/2014/main" id="{00F32FA8-201C-2791-ACDC-782C2227716E}"/>
            </a:ext>
          </a:extLst>
        </xdr:cNvPr>
        <xdr:cNvSpPr/>
      </xdr:nvSpPr>
      <xdr:spPr>
        <a:xfrm>
          <a:off x="8191500" y="330200"/>
          <a:ext cx="1905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CUSTOMER RETENTION</a:t>
          </a:r>
        </a:p>
      </xdr:txBody>
    </xdr:sp>
    <xdr:clientData/>
  </xdr:twoCellAnchor>
  <xdr:twoCellAnchor>
    <xdr:from>
      <xdr:col>5</xdr:col>
      <xdr:colOff>2247900</xdr:colOff>
      <xdr:row>1</xdr:row>
      <xdr:rowOff>147320</xdr:rowOff>
    </xdr:from>
    <xdr:to>
      <xdr:col>5</xdr:col>
      <xdr:colOff>3009900</xdr:colOff>
      <xdr:row>2</xdr:row>
      <xdr:rowOff>254000</xdr:rowOff>
    </xdr:to>
    <xdr:sp macro="modNavigation.NavigateToDiversity" textlink="">
      <xdr:nvSpPr>
        <xdr:cNvPr id="14" name="Nav_Tab_Diversity">
          <a:hlinkClick xmlns:r="http://schemas.openxmlformats.org/officeDocument/2006/relationships" r:id="rId8"/>
          <a:extLst>
            <a:ext uri="{FF2B5EF4-FFF2-40B4-BE49-F238E27FC236}">
              <a16:creationId xmlns:a16="http://schemas.microsoft.com/office/drawing/2014/main" id="{C34F6B07-C11B-6DA4-CDC2-EB0A22940272}"/>
            </a:ext>
          </a:extLst>
        </xdr:cNvPr>
        <xdr:cNvSpPr/>
      </xdr:nvSpPr>
      <xdr:spPr>
        <a:xfrm>
          <a:off x="10172700" y="330200"/>
          <a:ext cx="762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D&amp;I</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3</xdr:row>
      <xdr:rowOff>210820</xdr:rowOff>
    </xdr:from>
    <xdr:to>
      <xdr:col>13</xdr:col>
      <xdr:colOff>396240</xdr:colOff>
      <xdr:row>6</xdr:row>
      <xdr:rowOff>40640</xdr:rowOff>
    </xdr:to>
    <xdr:sp macro="" textlink="">
      <xdr:nvSpPr>
        <xdr:cNvPr id="15" name="Hero_TitleText">
          <a:extLst>
            <a:ext uri="{FF2B5EF4-FFF2-40B4-BE49-F238E27FC236}">
              <a16:creationId xmlns:a16="http://schemas.microsoft.com/office/drawing/2014/main" id="{63BE80F4-CEE8-6A8D-CC28-36F2BB5096A2}"/>
            </a:ext>
          </a:extLst>
        </xdr:cNvPr>
        <xdr:cNvSpPr txBox="1"/>
      </xdr:nvSpPr>
      <xdr:spPr>
        <a:xfrm>
          <a:off x="304800" y="965200"/>
          <a:ext cx="10591800" cy="584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600" b="1">
              <a:solidFill>
                <a:srgbClr val="1E293B"/>
              </a:solidFill>
              <a:latin typeface="Segoe UI" panose="020B0502040204020203" pitchFamily="34" charset="0"/>
            </a:rPr>
            <a:t>Call Centre Operations &amp; SLA Performance Cockpit</a:t>
          </a:r>
        </a:p>
        <a:p>
          <a:r>
            <a:rPr lang="en-US" sz="900" b="0">
              <a:solidFill>
                <a:srgbClr val="747B8B"/>
              </a:solidFill>
              <a:latin typeface="Segoe UI" panose="020B0502040204020203" pitchFamily="34" charset="0"/>
            </a:rPr>
            <a:t>Operational SLA Monitoring, Queue Abandonment Forensics &amp; Agent Quality Auditing (Q1 2021)</a:t>
          </a:r>
        </a:p>
      </xdr:txBody>
    </xdr:sp>
    <xdr:clientData/>
  </xdr:twoCellAnchor>
  <xdr:twoCellAnchor>
    <xdr:from>
      <xdr:col>13</xdr:col>
      <xdr:colOff>574040</xdr:colOff>
      <xdr:row>4</xdr:row>
      <xdr:rowOff>60960</xdr:rowOff>
    </xdr:from>
    <xdr:to>
      <xdr:col>15</xdr:col>
      <xdr:colOff>508000</xdr:colOff>
      <xdr:row>5</xdr:row>
      <xdr:rowOff>165100</xdr:rowOff>
    </xdr:to>
    <xdr:sp macro="modDataRefresh.RefreshPipelineSynchronously" textlink="">
      <xdr:nvSpPr>
        <xdr:cNvPr id="16" name="Hero_BtnRefresh">
          <a:extLst>
            <a:ext uri="{FF2B5EF4-FFF2-40B4-BE49-F238E27FC236}">
              <a16:creationId xmlns:a16="http://schemas.microsoft.com/office/drawing/2014/main" id="{CFA79D4D-27B6-7D6F-0FC4-5F9CA8E729D2}"/>
            </a:ext>
          </a:extLst>
        </xdr:cNvPr>
        <xdr:cNvSpPr/>
      </xdr:nvSpPr>
      <xdr:spPr>
        <a:xfrm>
          <a:off x="11074400" y="1066800"/>
          <a:ext cx="1549400" cy="355600"/>
        </a:xfrm>
        <a:prstGeom prst="roundRect">
          <a:avLst>
            <a:gd name="adj" fmla="val 25000"/>
          </a:avLst>
        </a:prstGeom>
        <a:solidFill>
          <a:srgbClr val="FFFFFF"/>
        </a:solidFill>
        <a:ln w="12700">
          <a:solidFill>
            <a:srgbClr val="F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03200" tIns="0" rIns="25400" bIns="0" rtlCol="0" anchor="ctr"/>
        <a:lstStyle/>
        <a:p>
          <a:pPr algn="ctr"/>
          <a:r>
            <a:rPr lang="en-US" sz="850" b="1">
              <a:solidFill>
                <a:srgbClr val="A80802"/>
              </a:solidFill>
              <a:latin typeface="Segoe UI" panose="020B0502040204020203" pitchFamily="34" charset="0"/>
            </a:rPr>
            <a:t>Refresh Data</a:t>
          </a:r>
        </a:p>
      </xdr:txBody>
    </xdr:sp>
    <xdr:clientData/>
  </xdr:twoCellAnchor>
  <xdr:twoCellAnchor editAs="oneCell">
    <xdr:from>
      <xdr:col>13</xdr:col>
      <xdr:colOff>701040</xdr:colOff>
      <xdr:row>4</xdr:row>
      <xdr:rowOff>149860</xdr:rowOff>
    </xdr:from>
    <xdr:to>
      <xdr:col>14</xdr:col>
      <xdr:colOff>71120</xdr:colOff>
      <xdr:row>5</xdr:row>
      <xdr:rowOff>76200</xdr:rowOff>
    </xdr:to>
    <xdr:pic>
      <xdr:nvPicPr>
        <xdr:cNvPr id="18" name="Hero_IconRefresh">
          <a:extLst>
            <a:ext uri="{FF2B5EF4-FFF2-40B4-BE49-F238E27FC236}">
              <a16:creationId xmlns:a16="http://schemas.microsoft.com/office/drawing/2014/main" id="{4907913C-8273-3E29-437D-6078FFEEB2D6}"/>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201400" y="1155700"/>
          <a:ext cx="177800" cy="177800"/>
        </a:xfrm>
        <a:prstGeom prst="rect">
          <a:avLst/>
        </a:prstGeom>
      </xdr:spPr>
    </xdr:pic>
    <xdr:clientData/>
  </xdr:twoCellAnchor>
  <xdr:twoCellAnchor>
    <xdr:from>
      <xdr:col>15</xdr:col>
      <xdr:colOff>609600</xdr:colOff>
      <xdr:row>4</xdr:row>
      <xdr:rowOff>60960</xdr:rowOff>
    </xdr:from>
    <xdr:to>
      <xdr:col>17</xdr:col>
      <xdr:colOff>492760</xdr:colOff>
      <xdr:row>5</xdr:row>
      <xdr:rowOff>165100</xdr:rowOff>
    </xdr:to>
    <xdr:sp macro="modFilterController.ClearAllFilters" textlink="">
      <xdr:nvSpPr>
        <xdr:cNvPr id="19" name="Hero_BtnResetSlicers">
          <a:extLst>
            <a:ext uri="{FF2B5EF4-FFF2-40B4-BE49-F238E27FC236}">
              <a16:creationId xmlns:a16="http://schemas.microsoft.com/office/drawing/2014/main" id="{594A3FB2-225A-1E9B-D90A-B3BAE18F6A18}"/>
            </a:ext>
          </a:extLst>
        </xdr:cNvPr>
        <xdr:cNvSpPr/>
      </xdr:nvSpPr>
      <xdr:spPr>
        <a:xfrm>
          <a:off x="12725400" y="1066800"/>
          <a:ext cx="1498600" cy="355600"/>
        </a:xfrm>
        <a:prstGeom prst="roundRect">
          <a:avLst>
            <a:gd name="adj" fmla="val 25000"/>
          </a:avLst>
        </a:prstGeom>
        <a:solidFill>
          <a:srgbClr val="FFFFFF"/>
        </a:solidFill>
        <a:ln w="12700">
          <a:solidFill>
            <a:srgbClr val="F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03200" tIns="0" rIns="25400" bIns="0" rtlCol="0" anchor="ctr"/>
        <a:lstStyle/>
        <a:p>
          <a:pPr algn="ctr"/>
          <a:r>
            <a:rPr lang="en-US" sz="850" b="1">
              <a:solidFill>
                <a:srgbClr val="1E293B"/>
              </a:solidFill>
              <a:latin typeface="Segoe UI" panose="020B0502040204020203" pitchFamily="34" charset="0"/>
            </a:rPr>
            <a:t>Reset Filters</a:t>
          </a:r>
        </a:p>
      </xdr:txBody>
    </xdr:sp>
    <xdr:clientData/>
  </xdr:twoCellAnchor>
  <xdr:twoCellAnchor editAs="oneCell">
    <xdr:from>
      <xdr:col>15</xdr:col>
      <xdr:colOff>736600</xdr:colOff>
      <xdr:row>4</xdr:row>
      <xdr:rowOff>149860</xdr:rowOff>
    </xdr:from>
    <xdr:to>
      <xdr:col>16</xdr:col>
      <xdr:colOff>106680</xdr:colOff>
      <xdr:row>5</xdr:row>
      <xdr:rowOff>76200</xdr:rowOff>
    </xdr:to>
    <xdr:pic>
      <xdr:nvPicPr>
        <xdr:cNvPr id="21" name="Hero_IconReset">
          <a:extLst>
            <a:ext uri="{FF2B5EF4-FFF2-40B4-BE49-F238E27FC236}">
              <a16:creationId xmlns:a16="http://schemas.microsoft.com/office/drawing/2014/main" id="{5B0F1BA0-FD4F-6D0D-BBB8-9604328749CD}"/>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852400" y="1155700"/>
          <a:ext cx="177800" cy="177800"/>
        </a:xfrm>
        <a:prstGeom prst="rect">
          <a:avLst/>
        </a:prstGeom>
      </xdr:spPr>
    </xdr:pic>
    <xdr:clientData/>
  </xdr:twoCellAnchor>
  <xdr:twoCellAnchor>
    <xdr:from>
      <xdr:col>17</xdr:col>
      <xdr:colOff>594360</xdr:colOff>
      <xdr:row>4</xdr:row>
      <xdr:rowOff>60960</xdr:rowOff>
    </xdr:from>
    <xdr:to>
      <xdr:col>19</xdr:col>
      <xdr:colOff>375920</xdr:colOff>
      <xdr:row>5</xdr:row>
      <xdr:rowOff>165100</xdr:rowOff>
    </xdr:to>
    <xdr:sp macro="modExportPDF.ExportExecutiveReport" textlink="">
      <xdr:nvSpPr>
        <xdr:cNvPr id="22" name="Hero_BtnExportPDF">
          <a:extLst>
            <a:ext uri="{FF2B5EF4-FFF2-40B4-BE49-F238E27FC236}">
              <a16:creationId xmlns:a16="http://schemas.microsoft.com/office/drawing/2014/main" id="{20844CFF-1671-A980-8080-E38428F89DC0}"/>
            </a:ext>
          </a:extLst>
        </xdr:cNvPr>
        <xdr:cNvSpPr/>
      </xdr:nvSpPr>
      <xdr:spPr>
        <a:xfrm>
          <a:off x="14325600" y="1066800"/>
          <a:ext cx="1397000" cy="355600"/>
        </a:xfrm>
        <a:prstGeom prst="roundRect">
          <a:avLst>
            <a:gd name="adj" fmla="val 25000"/>
          </a:avLst>
        </a:prstGeom>
        <a:solidFill>
          <a:srgbClr val="1E293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03200" tIns="0" rIns="25400" bIns="0" rtlCol="0" anchor="ctr"/>
        <a:lstStyle/>
        <a:p>
          <a:pPr algn="ctr"/>
          <a:r>
            <a:rPr lang="en-US" sz="850" b="1">
              <a:solidFill>
                <a:srgbClr val="FFFFFF"/>
              </a:solidFill>
              <a:latin typeface="Segoe UI" panose="020B0502040204020203" pitchFamily="34" charset="0"/>
            </a:rPr>
            <a:t>Export PDF</a:t>
          </a:r>
        </a:p>
      </xdr:txBody>
    </xdr:sp>
    <xdr:clientData/>
  </xdr:twoCellAnchor>
  <xdr:twoCellAnchor editAs="oneCell">
    <xdr:from>
      <xdr:col>17</xdr:col>
      <xdr:colOff>721360</xdr:colOff>
      <xdr:row>4</xdr:row>
      <xdr:rowOff>149860</xdr:rowOff>
    </xdr:from>
    <xdr:to>
      <xdr:col>18</xdr:col>
      <xdr:colOff>91440</xdr:colOff>
      <xdr:row>5</xdr:row>
      <xdr:rowOff>76200</xdr:rowOff>
    </xdr:to>
    <xdr:pic>
      <xdr:nvPicPr>
        <xdr:cNvPr id="24" name="Hero_IconPDF">
          <a:extLst>
            <a:ext uri="{FF2B5EF4-FFF2-40B4-BE49-F238E27FC236}">
              <a16:creationId xmlns:a16="http://schemas.microsoft.com/office/drawing/2014/main" id="{12C6340C-300C-E6C6-53FA-F0010DAA6B5B}"/>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452600" y="1155700"/>
          <a:ext cx="177800" cy="177800"/>
        </a:xfrm>
        <a:prstGeom prst="rect">
          <a:avLst/>
        </a:prstGeom>
      </xdr:spPr>
    </xdr:pic>
    <xdr:clientData/>
  </xdr:twoCellAnchor>
  <xdr:twoCellAnchor>
    <xdr:from>
      <xdr:col>0</xdr:col>
      <xdr:colOff>304800</xdr:colOff>
      <xdr:row>6</xdr:row>
      <xdr:rowOff>142240</xdr:rowOff>
    </xdr:from>
    <xdr:to>
      <xdr:col>3</xdr:col>
      <xdr:colOff>802640</xdr:colOff>
      <xdr:row>10</xdr:row>
      <xdr:rowOff>203200</xdr:rowOff>
    </xdr:to>
    <xdr:sp macro="" textlink="">
      <xdr:nvSpPr>
        <xdr:cNvPr id="25" name="Card_CC_TotalDemand">
          <a:extLst>
            <a:ext uri="{FF2B5EF4-FFF2-40B4-BE49-F238E27FC236}">
              <a16:creationId xmlns:a16="http://schemas.microsoft.com/office/drawing/2014/main" id="{2376EF6C-C367-A226-A455-4260696ACCAB}"/>
            </a:ext>
          </a:extLst>
        </xdr:cNvPr>
        <xdr:cNvSpPr/>
      </xdr:nvSpPr>
      <xdr:spPr>
        <a:xfrm>
          <a:off x="3048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457200</xdr:colOff>
      <xdr:row>6</xdr:row>
      <xdr:rowOff>205740</xdr:rowOff>
    </xdr:from>
    <xdr:to>
      <xdr:col>3</xdr:col>
      <xdr:colOff>650240</xdr:colOff>
      <xdr:row>6</xdr:row>
      <xdr:rowOff>243840</xdr:rowOff>
    </xdr:to>
    <xdr:sp macro="" textlink="">
      <xdr:nvSpPr>
        <xdr:cNvPr id="26" name="Accent_CC_TotalDemand">
          <a:extLst>
            <a:ext uri="{FF2B5EF4-FFF2-40B4-BE49-F238E27FC236}">
              <a16:creationId xmlns:a16="http://schemas.microsoft.com/office/drawing/2014/main" id="{F640CAC0-3251-72C4-C96C-21B8C59592DA}"/>
            </a:ext>
          </a:extLst>
        </xdr:cNvPr>
        <xdr:cNvSpPr/>
      </xdr:nvSpPr>
      <xdr:spPr>
        <a:xfrm>
          <a:off x="457200" y="1714500"/>
          <a:ext cx="2616200" cy="38100"/>
        </a:xfrm>
        <a:prstGeom prst="roundRect">
          <a:avLst>
            <a:gd name="adj" fmla="val 50000"/>
          </a:avLst>
        </a:prstGeom>
        <a:solidFill>
          <a:srgbClr val="1E293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482600</xdr:colOff>
      <xdr:row>7</xdr:row>
      <xdr:rowOff>17780</xdr:rowOff>
    </xdr:from>
    <xdr:to>
      <xdr:col>3</xdr:col>
      <xdr:colOff>624840</xdr:colOff>
      <xdr:row>7</xdr:row>
      <xdr:rowOff>220980</xdr:rowOff>
    </xdr:to>
    <xdr:sp macro="" textlink="">
      <xdr:nvSpPr>
        <xdr:cNvPr id="27" name="Label_CC_TotalDemand">
          <a:extLst>
            <a:ext uri="{FF2B5EF4-FFF2-40B4-BE49-F238E27FC236}">
              <a16:creationId xmlns:a16="http://schemas.microsoft.com/office/drawing/2014/main" id="{E105F92F-40B3-8DD4-407D-E3EA13DCE99A}"/>
            </a:ext>
          </a:extLst>
        </xdr:cNvPr>
        <xdr:cNvSpPr txBox="1"/>
      </xdr:nvSpPr>
      <xdr:spPr>
        <a:xfrm>
          <a:off x="4826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TOTAL CALL INTAKE</a:t>
          </a:r>
        </a:p>
      </xdr:txBody>
    </xdr:sp>
    <xdr:clientData/>
  </xdr:twoCellAnchor>
  <xdr:twoCellAnchor>
    <xdr:from>
      <xdr:col>0</xdr:col>
      <xdr:colOff>482600</xdr:colOff>
      <xdr:row>7</xdr:row>
      <xdr:rowOff>170180</xdr:rowOff>
    </xdr:from>
    <xdr:to>
      <xdr:col>3</xdr:col>
      <xdr:colOff>624840</xdr:colOff>
      <xdr:row>9</xdr:row>
      <xdr:rowOff>175260</xdr:rowOff>
    </xdr:to>
    <xdr:sp macro="" textlink="$AA$65">
      <xdr:nvSpPr>
        <xdr:cNvPr id="28" name="Value_CC_TotalDemand">
          <a:extLst>
            <a:ext uri="{FF2B5EF4-FFF2-40B4-BE49-F238E27FC236}">
              <a16:creationId xmlns:a16="http://schemas.microsoft.com/office/drawing/2014/main" id="{D0D112D5-6047-9F33-3C12-AA9A7721E5BC}"/>
            </a:ext>
          </a:extLst>
        </xdr:cNvPr>
        <xdr:cNvSpPr txBox="1"/>
      </xdr:nvSpPr>
      <xdr:spPr>
        <a:xfrm>
          <a:off x="4826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22DE61EF-A36C-4CF2-91B6-2ECC058D99B3}" type="TxLink">
            <a:rPr lang="en-US" sz="1100" b="1" i="0" u="none" strike="noStrike">
              <a:solidFill>
                <a:srgbClr val="D09916"/>
              </a:solidFill>
              <a:latin typeface="Segoe UI"/>
              <a:cs typeface="Segoe UI"/>
            </a:rPr>
            <a:pPr/>
            <a:t>5,000</a:t>
          </a:fld>
          <a:endParaRPr lang="en-US" sz="2600" b="1">
            <a:solidFill>
              <a:srgbClr val="D09916"/>
            </a:solidFill>
            <a:latin typeface="Segoe UI" panose="020B0502040204020203" pitchFamily="34" charset="0"/>
          </a:endParaRPr>
        </a:p>
      </xdr:txBody>
    </xdr:sp>
    <xdr:clientData/>
  </xdr:twoCellAnchor>
  <xdr:twoCellAnchor>
    <xdr:from>
      <xdr:col>0</xdr:col>
      <xdr:colOff>482600</xdr:colOff>
      <xdr:row>9</xdr:row>
      <xdr:rowOff>149860</xdr:rowOff>
    </xdr:from>
    <xdr:to>
      <xdr:col>3</xdr:col>
      <xdr:colOff>624840</xdr:colOff>
      <xdr:row>10</xdr:row>
      <xdr:rowOff>101600</xdr:rowOff>
    </xdr:to>
    <xdr:sp macro="" textlink="">
      <xdr:nvSpPr>
        <xdr:cNvPr id="29" name="Subtext_CC_TotalDemand">
          <a:extLst>
            <a:ext uri="{FF2B5EF4-FFF2-40B4-BE49-F238E27FC236}">
              <a16:creationId xmlns:a16="http://schemas.microsoft.com/office/drawing/2014/main" id="{F673CACE-C54F-1E19-4A50-62E19408896D}"/>
            </a:ext>
          </a:extLst>
        </xdr:cNvPr>
        <xdr:cNvSpPr txBox="1"/>
      </xdr:nvSpPr>
      <xdr:spPr>
        <a:xfrm>
          <a:off x="4826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EA580C"/>
              </a:solidFill>
              <a:latin typeface="Segoe UI" panose="020B0502040204020203" pitchFamily="34" charset="0"/>
            </a:rPr>
            <a:t>▲ 12.4% vs PY  |  Target Benchmark</a:t>
          </a:r>
        </a:p>
      </xdr:txBody>
    </xdr:sp>
    <xdr:clientData/>
  </xdr:twoCellAnchor>
  <xdr:twoCellAnchor>
    <xdr:from>
      <xdr:col>4</xdr:col>
      <xdr:colOff>198120</xdr:colOff>
      <xdr:row>6</xdr:row>
      <xdr:rowOff>142240</xdr:rowOff>
    </xdr:from>
    <xdr:to>
      <xdr:col>7</xdr:col>
      <xdr:colOff>695960</xdr:colOff>
      <xdr:row>10</xdr:row>
      <xdr:rowOff>203200</xdr:rowOff>
    </xdr:to>
    <xdr:sp macro="" textlink="">
      <xdr:nvSpPr>
        <xdr:cNvPr id="30" name="Card_CC_Answered">
          <a:extLst>
            <a:ext uri="{FF2B5EF4-FFF2-40B4-BE49-F238E27FC236}">
              <a16:creationId xmlns:a16="http://schemas.microsoft.com/office/drawing/2014/main" id="{71CEC559-A6D3-7216-0671-DB8F32F37D6D}"/>
            </a:ext>
          </a:extLst>
        </xdr:cNvPr>
        <xdr:cNvSpPr/>
      </xdr:nvSpPr>
      <xdr:spPr>
        <a:xfrm>
          <a:off x="34290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350520</xdr:colOff>
      <xdr:row>6</xdr:row>
      <xdr:rowOff>205740</xdr:rowOff>
    </xdr:from>
    <xdr:to>
      <xdr:col>7</xdr:col>
      <xdr:colOff>543560</xdr:colOff>
      <xdr:row>6</xdr:row>
      <xdr:rowOff>243840</xdr:rowOff>
    </xdr:to>
    <xdr:sp macro="" textlink="">
      <xdr:nvSpPr>
        <xdr:cNvPr id="31" name="Accent_CC_Answered">
          <a:extLst>
            <a:ext uri="{FF2B5EF4-FFF2-40B4-BE49-F238E27FC236}">
              <a16:creationId xmlns:a16="http://schemas.microsoft.com/office/drawing/2014/main" id="{FD6DEDE5-2875-E161-FB15-5D4C799912C3}"/>
            </a:ext>
          </a:extLst>
        </xdr:cNvPr>
        <xdr:cNvSpPr/>
      </xdr:nvSpPr>
      <xdr:spPr>
        <a:xfrm>
          <a:off x="3581400" y="1714500"/>
          <a:ext cx="2616200" cy="38100"/>
        </a:xfrm>
        <a:prstGeom prst="roundRect">
          <a:avLst>
            <a:gd name="adj" fmla="val 50000"/>
          </a:avLst>
        </a:prstGeom>
        <a:solidFill>
          <a:srgbClr val="059642"/>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375920</xdr:colOff>
      <xdr:row>7</xdr:row>
      <xdr:rowOff>17780</xdr:rowOff>
    </xdr:from>
    <xdr:to>
      <xdr:col>7</xdr:col>
      <xdr:colOff>518160</xdr:colOff>
      <xdr:row>7</xdr:row>
      <xdr:rowOff>220980</xdr:rowOff>
    </xdr:to>
    <xdr:sp macro="" textlink="">
      <xdr:nvSpPr>
        <xdr:cNvPr id="32" name="Label_CC_Answered">
          <a:extLst>
            <a:ext uri="{FF2B5EF4-FFF2-40B4-BE49-F238E27FC236}">
              <a16:creationId xmlns:a16="http://schemas.microsoft.com/office/drawing/2014/main" id="{49747969-6ADB-BDB4-2E0C-6F5C788D26DD}"/>
            </a:ext>
          </a:extLst>
        </xdr:cNvPr>
        <xdr:cNvSpPr txBox="1"/>
      </xdr:nvSpPr>
      <xdr:spPr>
        <a:xfrm>
          <a:off x="36068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OPERATIONAL ANSWER RATE</a:t>
          </a:r>
        </a:p>
      </xdr:txBody>
    </xdr:sp>
    <xdr:clientData/>
  </xdr:twoCellAnchor>
  <xdr:twoCellAnchor>
    <xdr:from>
      <xdr:col>4</xdr:col>
      <xdr:colOff>375920</xdr:colOff>
      <xdr:row>7</xdr:row>
      <xdr:rowOff>170180</xdr:rowOff>
    </xdr:from>
    <xdr:to>
      <xdr:col>7</xdr:col>
      <xdr:colOff>518160</xdr:colOff>
      <xdr:row>9</xdr:row>
      <xdr:rowOff>175260</xdr:rowOff>
    </xdr:to>
    <xdr:sp macro="" textlink="$AB$65">
      <xdr:nvSpPr>
        <xdr:cNvPr id="33" name="Value_CC_Answered">
          <a:extLst>
            <a:ext uri="{FF2B5EF4-FFF2-40B4-BE49-F238E27FC236}">
              <a16:creationId xmlns:a16="http://schemas.microsoft.com/office/drawing/2014/main" id="{C2858F74-1830-0C8B-209B-39A72F19E3C1}"/>
            </a:ext>
          </a:extLst>
        </xdr:cNvPr>
        <xdr:cNvSpPr txBox="1"/>
      </xdr:nvSpPr>
      <xdr:spPr>
        <a:xfrm>
          <a:off x="36068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8E388C9F-7F21-40EF-B87C-1F62CBCF38BB}" type="TxLink">
            <a:rPr lang="en-US" sz="1100" b="1" i="0" u="none" strike="noStrike">
              <a:solidFill>
                <a:srgbClr val="D09916"/>
              </a:solidFill>
              <a:latin typeface="Segoe UI"/>
              <a:cs typeface="Segoe UI"/>
            </a:rPr>
            <a:pPr/>
            <a:t>81.08%</a:t>
          </a:fld>
          <a:endParaRPr lang="en-US" sz="2600" b="1">
            <a:solidFill>
              <a:srgbClr val="D09916"/>
            </a:solidFill>
            <a:latin typeface="Segoe UI" panose="020B0502040204020203" pitchFamily="34" charset="0"/>
          </a:endParaRPr>
        </a:p>
      </xdr:txBody>
    </xdr:sp>
    <xdr:clientData/>
  </xdr:twoCellAnchor>
  <xdr:twoCellAnchor>
    <xdr:from>
      <xdr:col>4</xdr:col>
      <xdr:colOff>375920</xdr:colOff>
      <xdr:row>9</xdr:row>
      <xdr:rowOff>149860</xdr:rowOff>
    </xdr:from>
    <xdr:to>
      <xdr:col>7</xdr:col>
      <xdr:colOff>518160</xdr:colOff>
      <xdr:row>10</xdr:row>
      <xdr:rowOff>101600</xdr:rowOff>
    </xdr:to>
    <xdr:sp macro="" textlink="">
      <xdr:nvSpPr>
        <xdr:cNvPr id="34" name="Subtext_CC_Answered">
          <a:extLst>
            <a:ext uri="{FF2B5EF4-FFF2-40B4-BE49-F238E27FC236}">
              <a16:creationId xmlns:a16="http://schemas.microsoft.com/office/drawing/2014/main" id="{16E50786-0CC2-35D7-0CAA-C030307568B5}"/>
            </a:ext>
          </a:extLst>
        </xdr:cNvPr>
        <xdr:cNvSpPr txBox="1"/>
      </xdr:nvSpPr>
      <xdr:spPr>
        <a:xfrm>
          <a:off x="36068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16A34A"/>
              </a:solidFill>
              <a:latin typeface="Segoe UI" panose="020B0502040204020203" pitchFamily="34" charset="0"/>
            </a:rPr>
            <a:t>▲ 11.8% vs PY  |  Target Benchmark</a:t>
          </a:r>
        </a:p>
      </xdr:txBody>
    </xdr:sp>
    <xdr:clientData/>
  </xdr:twoCellAnchor>
  <xdr:twoCellAnchor>
    <xdr:from>
      <xdr:col>8</xdr:col>
      <xdr:colOff>91440</xdr:colOff>
      <xdr:row>6</xdr:row>
      <xdr:rowOff>142240</xdr:rowOff>
    </xdr:from>
    <xdr:to>
      <xdr:col>11</xdr:col>
      <xdr:colOff>589280</xdr:colOff>
      <xdr:row>10</xdr:row>
      <xdr:rowOff>203200</xdr:rowOff>
    </xdr:to>
    <xdr:sp macro="" textlink="">
      <xdr:nvSpPr>
        <xdr:cNvPr id="35" name="Card_CC_Abandoned">
          <a:extLst>
            <a:ext uri="{FF2B5EF4-FFF2-40B4-BE49-F238E27FC236}">
              <a16:creationId xmlns:a16="http://schemas.microsoft.com/office/drawing/2014/main" id="{3446024A-ABD2-6F35-7D2E-F36DB13A776B}"/>
            </a:ext>
          </a:extLst>
        </xdr:cNvPr>
        <xdr:cNvSpPr/>
      </xdr:nvSpPr>
      <xdr:spPr>
        <a:xfrm>
          <a:off x="65532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243840</xdr:colOff>
      <xdr:row>6</xdr:row>
      <xdr:rowOff>205740</xdr:rowOff>
    </xdr:from>
    <xdr:to>
      <xdr:col>11</xdr:col>
      <xdr:colOff>436880</xdr:colOff>
      <xdr:row>6</xdr:row>
      <xdr:rowOff>243840</xdr:rowOff>
    </xdr:to>
    <xdr:sp macro="" textlink="">
      <xdr:nvSpPr>
        <xdr:cNvPr id="36" name="Accent_CC_Abandoned">
          <a:extLst>
            <a:ext uri="{FF2B5EF4-FFF2-40B4-BE49-F238E27FC236}">
              <a16:creationId xmlns:a16="http://schemas.microsoft.com/office/drawing/2014/main" id="{C180FE21-54B0-D10D-59EA-5F85947E698F}"/>
            </a:ext>
          </a:extLst>
        </xdr:cNvPr>
        <xdr:cNvSpPr/>
      </xdr:nvSpPr>
      <xdr:spPr>
        <a:xfrm>
          <a:off x="6705600" y="1714500"/>
          <a:ext cx="2616200" cy="38100"/>
        </a:xfrm>
        <a:prstGeom prst="roundRect">
          <a:avLst>
            <a:gd name="adj" fmla="val 50000"/>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269240</xdr:colOff>
      <xdr:row>7</xdr:row>
      <xdr:rowOff>17780</xdr:rowOff>
    </xdr:from>
    <xdr:to>
      <xdr:col>11</xdr:col>
      <xdr:colOff>411480</xdr:colOff>
      <xdr:row>7</xdr:row>
      <xdr:rowOff>220980</xdr:rowOff>
    </xdr:to>
    <xdr:sp macro="" textlink="">
      <xdr:nvSpPr>
        <xdr:cNvPr id="37" name="Label_CC_Abandoned">
          <a:extLst>
            <a:ext uri="{FF2B5EF4-FFF2-40B4-BE49-F238E27FC236}">
              <a16:creationId xmlns:a16="http://schemas.microsoft.com/office/drawing/2014/main" id="{74699B55-DD62-CCE9-D822-18628DD62E11}"/>
            </a:ext>
          </a:extLst>
        </xdr:cNvPr>
        <xdr:cNvSpPr txBox="1"/>
      </xdr:nvSpPr>
      <xdr:spPr>
        <a:xfrm>
          <a:off x="67310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QUEUE ABANDONMENT RATE</a:t>
          </a:r>
        </a:p>
      </xdr:txBody>
    </xdr:sp>
    <xdr:clientData/>
  </xdr:twoCellAnchor>
  <xdr:twoCellAnchor>
    <xdr:from>
      <xdr:col>8</xdr:col>
      <xdr:colOff>269240</xdr:colOff>
      <xdr:row>7</xdr:row>
      <xdr:rowOff>170180</xdr:rowOff>
    </xdr:from>
    <xdr:to>
      <xdr:col>11</xdr:col>
      <xdr:colOff>411480</xdr:colOff>
      <xdr:row>9</xdr:row>
      <xdr:rowOff>175260</xdr:rowOff>
    </xdr:to>
    <xdr:sp macro="" textlink="$AC$65">
      <xdr:nvSpPr>
        <xdr:cNvPr id="38" name="Value_CC_Abandoned">
          <a:extLst>
            <a:ext uri="{FF2B5EF4-FFF2-40B4-BE49-F238E27FC236}">
              <a16:creationId xmlns:a16="http://schemas.microsoft.com/office/drawing/2014/main" id="{6D30F97C-7E5A-920E-D3F9-79779944A0D4}"/>
            </a:ext>
          </a:extLst>
        </xdr:cNvPr>
        <xdr:cNvSpPr txBox="1"/>
      </xdr:nvSpPr>
      <xdr:spPr>
        <a:xfrm>
          <a:off x="67310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80B95ED4-F419-436E-810D-AE737AEBB56A}" type="TxLink">
            <a:rPr lang="en-US" sz="1100" b="1" i="0" u="none" strike="noStrike">
              <a:solidFill>
                <a:srgbClr val="D09916"/>
              </a:solidFill>
              <a:latin typeface="Segoe UI"/>
              <a:cs typeface="Segoe UI"/>
            </a:rPr>
            <a:pPr/>
            <a:t>18.92%</a:t>
          </a:fld>
          <a:endParaRPr lang="en-US" sz="2600" b="1">
            <a:solidFill>
              <a:srgbClr val="D09916"/>
            </a:solidFill>
            <a:latin typeface="Segoe UI" panose="020B0502040204020203" pitchFamily="34" charset="0"/>
          </a:endParaRPr>
        </a:p>
      </xdr:txBody>
    </xdr:sp>
    <xdr:clientData/>
  </xdr:twoCellAnchor>
  <xdr:twoCellAnchor>
    <xdr:from>
      <xdr:col>8</xdr:col>
      <xdr:colOff>269240</xdr:colOff>
      <xdr:row>9</xdr:row>
      <xdr:rowOff>149860</xdr:rowOff>
    </xdr:from>
    <xdr:to>
      <xdr:col>11</xdr:col>
      <xdr:colOff>411480</xdr:colOff>
      <xdr:row>10</xdr:row>
      <xdr:rowOff>101600</xdr:rowOff>
    </xdr:to>
    <xdr:sp macro="" textlink="">
      <xdr:nvSpPr>
        <xdr:cNvPr id="39" name="Subtext_CC_Abandoned">
          <a:extLst>
            <a:ext uri="{FF2B5EF4-FFF2-40B4-BE49-F238E27FC236}">
              <a16:creationId xmlns:a16="http://schemas.microsoft.com/office/drawing/2014/main" id="{491703E8-F9CE-B6D4-8ADA-6213E800EEDA}"/>
            </a:ext>
          </a:extLst>
        </xdr:cNvPr>
        <xdr:cNvSpPr txBox="1"/>
      </xdr:nvSpPr>
      <xdr:spPr>
        <a:xfrm>
          <a:off x="67310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DC2626"/>
              </a:solidFill>
              <a:latin typeface="Segoe UI" panose="020B0502040204020203" pitchFamily="34" charset="0"/>
            </a:rPr>
            <a:t>▲ 18.7% vs PY  |  Target Benchmark</a:t>
          </a:r>
        </a:p>
      </xdr:txBody>
    </xdr:sp>
    <xdr:clientData/>
  </xdr:twoCellAnchor>
  <xdr:twoCellAnchor>
    <xdr:from>
      <xdr:col>11</xdr:col>
      <xdr:colOff>792480</xdr:colOff>
      <xdr:row>6</xdr:row>
      <xdr:rowOff>142240</xdr:rowOff>
    </xdr:from>
    <xdr:to>
      <xdr:col>15</xdr:col>
      <xdr:colOff>482600</xdr:colOff>
      <xdr:row>10</xdr:row>
      <xdr:rowOff>203200</xdr:rowOff>
    </xdr:to>
    <xdr:sp macro="" textlink="">
      <xdr:nvSpPr>
        <xdr:cNvPr id="40" name="Card_CC_ASA">
          <a:extLst>
            <a:ext uri="{FF2B5EF4-FFF2-40B4-BE49-F238E27FC236}">
              <a16:creationId xmlns:a16="http://schemas.microsoft.com/office/drawing/2014/main" id="{6CBAF67C-7DFB-459E-3B75-550362C8925E}"/>
            </a:ext>
          </a:extLst>
        </xdr:cNvPr>
        <xdr:cNvSpPr/>
      </xdr:nvSpPr>
      <xdr:spPr>
        <a:xfrm>
          <a:off x="96774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137160</xdr:colOff>
      <xdr:row>6</xdr:row>
      <xdr:rowOff>205740</xdr:rowOff>
    </xdr:from>
    <xdr:to>
      <xdr:col>15</xdr:col>
      <xdr:colOff>330200</xdr:colOff>
      <xdr:row>6</xdr:row>
      <xdr:rowOff>243840</xdr:rowOff>
    </xdr:to>
    <xdr:sp macro="" textlink="">
      <xdr:nvSpPr>
        <xdr:cNvPr id="41" name="Accent_CC_ASA">
          <a:extLst>
            <a:ext uri="{FF2B5EF4-FFF2-40B4-BE49-F238E27FC236}">
              <a16:creationId xmlns:a16="http://schemas.microsoft.com/office/drawing/2014/main" id="{934801E6-A677-F9B4-4B1B-B08F664596BE}"/>
            </a:ext>
          </a:extLst>
        </xdr:cNvPr>
        <xdr:cNvSpPr/>
      </xdr:nvSpPr>
      <xdr:spPr>
        <a:xfrm>
          <a:off x="9829800" y="1714500"/>
          <a:ext cx="2616200" cy="38100"/>
        </a:xfrm>
        <a:prstGeom prst="roundRect">
          <a:avLst>
            <a:gd name="adj" fmla="val 50000"/>
          </a:avLst>
        </a:prstGeom>
        <a:solidFill>
          <a:srgbClr val="79700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162560</xdr:colOff>
      <xdr:row>7</xdr:row>
      <xdr:rowOff>17780</xdr:rowOff>
    </xdr:from>
    <xdr:to>
      <xdr:col>15</xdr:col>
      <xdr:colOff>304800</xdr:colOff>
      <xdr:row>7</xdr:row>
      <xdr:rowOff>220980</xdr:rowOff>
    </xdr:to>
    <xdr:sp macro="" textlink="">
      <xdr:nvSpPr>
        <xdr:cNvPr id="42" name="Label_CC_ASA">
          <a:extLst>
            <a:ext uri="{FF2B5EF4-FFF2-40B4-BE49-F238E27FC236}">
              <a16:creationId xmlns:a16="http://schemas.microsoft.com/office/drawing/2014/main" id="{03F1E222-ABBC-AEC0-F76E-5D4273C9F965}"/>
            </a:ext>
          </a:extLst>
        </xdr:cNvPr>
        <xdr:cNvSpPr txBox="1"/>
      </xdr:nvSpPr>
      <xdr:spPr>
        <a:xfrm>
          <a:off x="98552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AVG SPEED OF ANSWER</a:t>
          </a:r>
        </a:p>
      </xdr:txBody>
    </xdr:sp>
    <xdr:clientData/>
  </xdr:twoCellAnchor>
  <xdr:twoCellAnchor>
    <xdr:from>
      <xdr:col>12</xdr:col>
      <xdr:colOff>162560</xdr:colOff>
      <xdr:row>7</xdr:row>
      <xdr:rowOff>170180</xdr:rowOff>
    </xdr:from>
    <xdr:to>
      <xdr:col>15</xdr:col>
      <xdr:colOff>304800</xdr:colOff>
      <xdr:row>9</xdr:row>
      <xdr:rowOff>175260</xdr:rowOff>
    </xdr:to>
    <xdr:sp macro="" textlink="$AD$65">
      <xdr:nvSpPr>
        <xdr:cNvPr id="43" name="Value_CC_ASA">
          <a:extLst>
            <a:ext uri="{FF2B5EF4-FFF2-40B4-BE49-F238E27FC236}">
              <a16:creationId xmlns:a16="http://schemas.microsoft.com/office/drawing/2014/main" id="{6FA92D13-0A26-6654-7EE8-75777335CEF4}"/>
            </a:ext>
          </a:extLst>
        </xdr:cNvPr>
        <xdr:cNvSpPr txBox="1"/>
      </xdr:nvSpPr>
      <xdr:spPr>
        <a:xfrm>
          <a:off x="98552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37CCFC3C-95BD-47D6-B232-148C667C17FA}" type="TxLink">
            <a:rPr lang="en-US" sz="1100" b="1" i="0" u="none" strike="noStrike">
              <a:solidFill>
                <a:srgbClr val="D09916"/>
              </a:solidFill>
              <a:latin typeface="Segoe UI"/>
              <a:cs typeface="Segoe UI"/>
            </a:rPr>
            <a:pPr/>
            <a:t>67.5 s</a:t>
          </a:fld>
          <a:endParaRPr lang="en-US" sz="2600" b="1">
            <a:solidFill>
              <a:srgbClr val="D09916"/>
            </a:solidFill>
            <a:latin typeface="Segoe UI" panose="020B0502040204020203" pitchFamily="34" charset="0"/>
          </a:endParaRPr>
        </a:p>
      </xdr:txBody>
    </xdr:sp>
    <xdr:clientData/>
  </xdr:twoCellAnchor>
  <xdr:twoCellAnchor>
    <xdr:from>
      <xdr:col>12</xdr:col>
      <xdr:colOff>162560</xdr:colOff>
      <xdr:row>9</xdr:row>
      <xdr:rowOff>149860</xdr:rowOff>
    </xdr:from>
    <xdr:to>
      <xdr:col>15</xdr:col>
      <xdr:colOff>304800</xdr:colOff>
      <xdr:row>10</xdr:row>
      <xdr:rowOff>101600</xdr:rowOff>
    </xdr:to>
    <xdr:sp macro="" textlink="">
      <xdr:nvSpPr>
        <xdr:cNvPr id="44" name="Subtext_CC_ASA">
          <a:extLst>
            <a:ext uri="{FF2B5EF4-FFF2-40B4-BE49-F238E27FC236}">
              <a16:creationId xmlns:a16="http://schemas.microsoft.com/office/drawing/2014/main" id="{0EB4BCB9-442A-ED34-2E80-8BD66A370391}"/>
            </a:ext>
          </a:extLst>
        </xdr:cNvPr>
        <xdr:cNvSpPr txBox="1"/>
      </xdr:nvSpPr>
      <xdr:spPr>
        <a:xfrm>
          <a:off x="98552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D97706"/>
              </a:solidFill>
              <a:latin typeface="Segoe UI" panose="020B0502040204020203" pitchFamily="34" charset="0"/>
            </a:rPr>
            <a:t>▼ 3.4% vs PY  |  Target Benchmark</a:t>
          </a:r>
        </a:p>
      </xdr:txBody>
    </xdr:sp>
    <xdr:clientData/>
  </xdr:twoCellAnchor>
  <xdr:twoCellAnchor>
    <xdr:from>
      <xdr:col>15</xdr:col>
      <xdr:colOff>685800</xdr:colOff>
      <xdr:row>6</xdr:row>
      <xdr:rowOff>142240</xdr:rowOff>
    </xdr:from>
    <xdr:to>
      <xdr:col>19</xdr:col>
      <xdr:colOff>375920</xdr:colOff>
      <xdr:row>10</xdr:row>
      <xdr:rowOff>203200</xdr:rowOff>
    </xdr:to>
    <xdr:sp macro="" textlink="">
      <xdr:nvSpPr>
        <xdr:cNvPr id="45" name="Card_CC_CSAT">
          <a:extLst>
            <a:ext uri="{FF2B5EF4-FFF2-40B4-BE49-F238E27FC236}">
              <a16:creationId xmlns:a16="http://schemas.microsoft.com/office/drawing/2014/main" id="{9DFD5211-2187-8283-B6F2-C96FEAF5C164}"/>
            </a:ext>
          </a:extLst>
        </xdr:cNvPr>
        <xdr:cNvSpPr/>
      </xdr:nvSpPr>
      <xdr:spPr>
        <a:xfrm>
          <a:off x="128016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30480</xdr:colOff>
      <xdr:row>6</xdr:row>
      <xdr:rowOff>205740</xdr:rowOff>
    </xdr:from>
    <xdr:to>
      <xdr:col>19</xdr:col>
      <xdr:colOff>223520</xdr:colOff>
      <xdr:row>6</xdr:row>
      <xdr:rowOff>243840</xdr:rowOff>
    </xdr:to>
    <xdr:sp macro="" textlink="">
      <xdr:nvSpPr>
        <xdr:cNvPr id="46" name="Accent_CC_CSAT">
          <a:extLst>
            <a:ext uri="{FF2B5EF4-FFF2-40B4-BE49-F238E27FC236}">
              <a16:creationId xmlns:a16="http://schemas.microsoft.com/office/drawing/2014/main" id="{5D6AB20A-DE86-5C61-C370-33AB697C5925}"/>
            </a:ext>
          </a:extLst>
        </xdr:cNvPr>
        <xdr:cNvSpPr/>
      </xdr:nvSpPr>
      <xdr:spPr>
        <a:xfrm>
          <a:off x="12954000" y="1714500"/>
          <a:ext cx="2616200" cy="38100"/>
        </a:xfrm>
        <a:prstGeom prst="roundRect">
          <a:avLst>
            <a:gd name="adj" fmla="val 50000"/>
          </a:avLst>
        </a:prstGeom>
        <a:solidFill>
          <a:srgbClr val="A80802"/>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55880</xdr:colOff>
      <xdr:row>7</xdr:row>
      <xdr:rowOff>17780</xdr:rowOff>
    </xdr:from>
    <xdr:to>
      <xdr:col>19</xdr:col>
      <xdr:colOff>198120</xdr:colOff>
      <xdr:row>7</xdr:row>
      <xdr:rowOff>220980</xdr:rowOff>
    </xdr:to>
    <xdr:sp macro="" textlink="">
      <xdr:nvSpPr>
        <xdr:cNvPr id="47" name="Label_CC_CSAT">
          <a:extLst>
            <a:ext uri="{FF2B5EF4-FFF2-40B4-BE49-F238E27FC236}">
              <a16:creationId xmlns:a16="http://schemas.microsoft.com/office/drawing/2014/main" id="{E387140A-E762-FC9D-EC2B-613756000C84}"/>
            </a:ext>
          </a:extLst>
        </xdr:cNvPr>
        <xdr:cNvSpPr txBox="1"/>
      </xdr:nvSpPr>
      <xdr:spPr>
        <a:xfrm>
          <a:off x="129794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AVERAGE CSAT RATING</a:t>
          </a:r>
        </a:p>
      </xdr:txBody>
    </xdr:sp>
    <xdr:clientData/>
  </xdr:twoCellAnchor>
  <xdr:twoCellAnchor>
    <xdr:from>
      <xdr:col>16</xdr:col>
      <xdr:colOff>55880</xdr:colOff>
      <xdr:row>7</xdr:row>
      <xdr:rowOff>170180</xdr:rowOff>
    </xdr:from>
    <xdr:to>
      <xdr:col>19</xdr:col>
      <xdr:colOff>198120</xdr:colOff>
      <xdr:row>9</xdr:row>
      <xdr:rowOff>175260</xdr:rowOff>
    </xdr:to>
    <xdr:sp macro="" textlink="$AE$65">
      <xdr:nvSpPr>
        <xdr:cNvPr id="48" name="Value_CC_CSAT">
          <a:extLst>
            <a:ext uri="{FF2B5EF4-FFF2-40B4-BE49-F238E27FC236}">
              <a16:creationId xmlns:a16="http://schemas.microsoft.com/office/drawing/2014/main" id="{DE0AD06F-D147-B5D1-8A6D-7B8405E34C85}"/>
            </a:ext>
          </a:extLst>
        </xdr:cNvPr>
        <xdr:cNvSpPr txBox="1"/>
      </xdr:nvSpPr>
      <xdr:spPr>
        <a:xfrm>
          <a:off x="129794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3320A14A-39B3-4137-A77F-4D308942FB9C}" type="TxLink">
            <a:rPr lang="en-US" sz="1100" b="1" i="0" u="none" strike="noStrike">
              <a:solidFill>
                <a:srgbClr val="D09916"/>
              </a:solidFill>
              <a:latin typeface="Segoe UI"/>
              <a:cs typeface="Segoe UI"/>
            </a:rPr>
            <a:pPr/>
            <a:t>3.40</a:t>
          </a:fld>
          <a:endParaRPr lang="en-US" sz="2600" b="1">
            <a:solidFill>
              <a:srgbClr val="D09916"/>
            </a:solidFill>
            <a:latin typeface="Segoe UI" panose="020B0502040204020203" pitchFamily="34" charset="0"/>
          </a:endParaRPr>
        </a:p>
      </xdr:txBody>
    </xdr:sp>
    <xdr:clientData/>
  </xdr:twoCellAnchor>
  <xdr:twoCellAnchor>
    <xdr:from>
      <xdr:col>16</xdr:col>
      <xdr:colOff>55880</xdr:colOff>
      <xdr:row>9</xdr:row>
      <xdr:rowOff>149860</xdr:rowOff>
    </xdr:from>
    <xdr:to>
      <xdr:col>19</xdr:col>
      <xdr:colOff>198120</xdr:colOff>
      <xdr:row>10</xdr:row>
      <xdr:rowOff>101600</xdr:rowOff>
    </xdr:to>
    <xdr:sp macro="" textlink="">
      <xdr:nvSpPr>
        <xdr:cNvPr id="49" name="Subtext_CC_CSAT">
          <a:extLst>
            <a:ext uri="{FF2B5EF4-FFF2-40B4-BE49-F238E27FC236}">
              <a16:creationId xmlns:a16="http://schemas.microsoft.com/office/drawing/2014/main" id="{78646C12-A438-CEF2-D572-E6079180BF5D}"/>
            </a:ext>
          </a:extLst>
        </xdr:cNvPr>
        <xdr:cNvSpPr txBox="1"/>
      </xdr:nvSpPr>
      <xdr:spPr>
        <a:xfrm>
          <a:off x="129794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2563EB"/>
              </a:solidFill>
              <a:latin typeface="Segoe UI" panose="020B0502040204020203" pitchFamily="34" charset="0"/>
            </a:rPr>
            <a:t>▲ 0.3 vs PY  |  Target Benchmark</a:t>
          </a:r>
        </a:p>
      </xdr:txBody>
    </xdr:sp>
    <xdr:clientData/>
  </xdr:twoCellAnchor>
  <xdr:twoCellAnchor>
    <xdr:from>
      <xdr:col>0</xdr:col>
      <xdr:colOff>304800</xdr:colOff>
      <xdr:row>11</xdr:row>
      <xdr:rowOff>104140</xdr:rowOff>
    </xdr:from>
    <xdr:to>
      <xdr:col>3</xdr:col>
      <xdr:colOff>802640</xdr:colOff>
      <xdr:row>39</xdr:row>
      <xdr:rowOff>99060</xdr:rowOff>
    </xdr:to>
    <xdr:sp macro="" textlink="">
      <xdr:nvSpPr>
        <xdr:cNvPr id="50" name="Panel_CC_Slicers">
          <a:extLst>
            <a:ext uri="{FF2B5EF4-FFF2-40B4-BE49-F238E27FC236}">
              <a16:creationId xmlns:a16="http://schemas.microsoft.com/office/drawing/2014/main" id="{5964F01C-D867-96AA-DE75-B4216B1B5DBA}"/>
            </a:ext>
          </a:extLst>
        </xdr:cNvPr>
        <xdr:cNvSpPr/>
      </xdr:nvSpPr>
      <xdr:spPr>
        <a:xfrm>
          <a:off x="304800" y="2870200"/>
          <a:ext cx="2921000" cy="7035800"/>
        </a:xfrm>
        <a:prstGeom prst="roundRect">
          <a:avLst>
            <a:gd name="adj" fmla="val 5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482600</xdr:colOff>
      <xdr:row>12</xdr:row>
      <xdr:rowOff>5080</xdr:rowOff>
    </xdr:from>
    <xdr:to>
      <xdr:col>3</xdr:col>
      <xdr:colOff>624840</xdr:colOff>
      <xdr:row>13</xdr:row>
      <xdr:rowOff>210820</xdr:rowOff>
    </xdr:to>
    <xdr:sp macro="" textlink="">
      <xdr:nvSpPr>
        <xdr:cNvPr id="51" name="Header_CC_Slicers">
          <a:extLst>
            <a:ext uri="{FF2B5EF4-FFF2-40B4-BE49-F238E27FC236}">
              <a16:creationId xmlns:a16="http://schemas.microsoft.com/office/drawing/2014/main" id="{EBFCD4FF-05F8-B8A6-DF62-E8F101690FB4}"/>
            </a:ext>
          </a:extLst>
        </xdr:cNvPr>
        <xdr:cNvSpPr txBox="1"/>
      </xdr:nvSpPr>
      <xdr:spPr>
        <a:xfrm>
          <a:off x="482600" y="3022600"/>
          <a:ext cx="25654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00" b="1">
              <a:solidFill>
                <a:srgbClr val="0F272A"/>
              </a:solidFill>
              <a:latin typeface="Segoe UI" panose="020B0502040204020203" pitchFamily="34" charset="0"/>
            </a:rPr>
            <a:t>  FILTERS</a:t>
          </a:r>
        </a:p>
      </xdr:txBody>
    </xdr:sp>
    <xdr:clientData/>
  </xdr:twoCellAnchor>
  <xdr:twoCellAnchor>
    <xdr:from>
      <xdr:col>0</xdr:col>
      <xdr:colOff>457200</xdr:colOff>
      <xdr:row>37</xdr:row>
      <xdr:rowOff>43180</xdr:rowOff>
    </xdr:from>
    <xdr:to>
      <xdr:col>3</xdr:col>
      <xdr:colOff>650240</xdr:colOff>
      <xdr:row>38</xdr:row>
      <xdr:rowOff>223520</xdr:rowOff>
    </xdr:to>
    <xdr:sp macro="" textlink="">
      <xdr:nvSpPr>
        <xdr:cNvPr id="55" name="Footer_CC_Slicers">
          <a:extLst>
            <a:ext uri="{FF2B5EF4-FFF2-40B4-BE49-F238E27FC236}">
              <a16:creationId xmlns:a16="http://schemas.microsoft.com/office/drawing/2014/main" id="{B3B0105D-7C27-9DB1-1D21-051C011EB59D}"/>
            </a:ext>
          </a:extLst>
        </xdr:cNvPr>
        <xdr:cNvSpPr txBox="1"/>
      </xdr:nvSpPr>
      <xdr:spPr>
        <a:xfrm>
          <a:off x="457200" y="9347200"/>
          <a:ext cx="26162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r>
            <a:rPr lang="en-US" sz="750">
              <a:solidFill>
                <a:srgbClr val="B7B7B7"/>
              </a:solidFill>
              <a:latin typeface="Segoe UI" panose="020B0502040204020203" pitchFamily="34" charset="0"/>
            </a:rPr>
            <a:t>Multi-select slicers dynamically filter all visual containers via Data Model connections.</a:t>
          </a:r>
        </a:p>
      </xdr:txBody>
    </xdr:sp>
    <xdr:clientData/>
  </xdr:twoCellAnchor>
  <xdr:twoCellAnchor>
    <xdr:from>
      <xdr:col>4</xdr:col>
      <xdr:colOff>198120</xdr:colOff>
      <xdr:row>11</xdr:row>
      <xdr:rowOff>104140</xdr:rowOff>
    </xdr:from>
    <xdr:to>
      <xdr:col>11</xdr:col>
      <xdr:colOff>589280</xdr:colOff>
      <xdr:row>25</xdr:row>
      <xdr:rowOff>12700</xdr:rowOff>
    </xdr:to>
    <xdr:sp macro="" textlink="">
      <xdr:nvSpPr>
        <xdr:cNvPr id="56" name="Container_CC_HourlyVolume">
          <a:extLst>
            <a:ext uri="{FF2B5EF4-FFF2-40B4-BE49-F238E27FC236}">
              <a16:creationId xmlns:a16="http://schemas.microsoft.com/office/drawing/2014/main" id="{DC4C8988-5518-DDCB-FBDB-B44B9C300021}"/>
            </a:ext>
          </a:extLst>
        </xdr:cNvPr>
        <xdr:cNvSpPr/>
      </xdr:nvSpPr>
      <xdr:spPr>
        <a:xfrm>
          <a:off x="3429000" y="2870200"/>
          <a:ext cx="6045200" cy="3429000"/>
        </a:xfrm>
        <a:prstGeom prst="roundRect">
          <a:avLst>
            <a:gd name="adj" fmla="val 4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401320</xdr:colOff>
      <xdr:row>11</xdr:row>
      <xdr:rowOff>231140</xdr:rowOff>
    </xdr:from>
    <xdr:to>
      <xdr:col>9</xdr:col>
      <xdr:colOff>629920</xdr:colOff>
      <xdr:row>13</xdr:row>
      <xdr:rowOff>185420</xdr:rowOff>
    </xdr:to>
    <xdr:sp macro="" textlink="">
      <xdr:nvSpPr>
        <xdr:cNvPr id="57" name="Header_CC_HourlyVolume">
          <a:extLst>
            <a:ext uri="{FF2B5EF4-FFF2-40B4-BE49-F238E27FC236}">
              <a16:creationId xmlns:a16="http://schemas.microsoft.com/office/drawing/2014/main" id="{C2C1F95D-82BD-A71D-F86B-D168D458D8CB}"/>
            </a:ext>
          </a:extLst>
        </xdr:cNvPr>
        <xdr:cNvSpPr txBox="1"/>
      </xdr:nvSpPr>
      <xdr:spPr>
        <a:xfrm>
          <a:off x="3632200" y="2997200"/>
          <a:ext cx="42672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50" b="1">
              <a:solidFill>
                <a:srgbClr val="0F272A"/>
              </a:solidFill>
              <a:latin typeface="Segoe UI" panose="020B0502040204020203" pitchFamily="34" charset="0"/>
            </a:rPr>
            <a:t>Intraday Demand Surge &amp; Queue Triage</a:t>
          </a:r>
        </a:p>
        <a:p>
          <a:r>
            <a:rPr lang="en-US" sz="800" b="0">
              <a:solidFill>
                <a:srgbClr val="0F272A"/>
              </a:solidFill>
              <a:latin typeface="Segoe UI" panose="020B0502040204020203" pitchFamily="34" charset="0"/>
            </a:rPr>
            <a:t>Hourly Call Arrival Pattern (09:00 - 18:00) vs Pickup Status</a:t>
          </a:r>
        </a:p>
      </xdr:txBody>
    </xdr:sp>
    <xdr:clientData/>
  </xdr:twoCellAnchor>
  <xdr:twoCellAnchor>
    <xdr:from>
      <xdr:col>9</xdr:col>
      <xdr:colOff>731520</xdr:colOff>
      <xdr:row>11</xdr:row>
      <xdr:rowOff>231140</xdr:rowOff>
    </xdr:from>
    <xdr:to>
      <xdr:col>11</xdr:col>
      <xdr:colOff>411480</xdr:colOff>
      <xdr:row>13</xdr:row>
      <xdr:rowOff>7620</xdr:rowOff>
    </xdr:to>
    <xdr:sp macro="" textlink="">
      <xdr:nvSpPr>
        <xdr:cNvPr id="58" name="Badge_CC_HourlyVolume">
          <a:extLst>
            <a:ext uri="{FF2B5EF4-FFF2-40B4-BE49-F238E27FC236}">
              <a16:creationId xmlns:a16="http://schemas.microsoft.com/office/drawing/2014/main" id="{8A2A5B05-6F05-2033-DAB1-9C7A6C326838}"/>
            </a:ext>
          </a:extLst>
        </xdr:cNvPr>
        <xdr:cNvSpPr/>
      </xdr:nvSpPr>
      <xdr:spPr>
        <a:xfrm>
          <a:off x="8001000" y="2997200"/>
          <a:ext cx="1295400" cy="279400"/>
        </a:xfrm>
        <a:prstGeom prst="roundRect">
          <a:avLst>
            <a:gd name="adj" fmla="val 25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475569"/>
              </a:solidFill>
              <a:latin typeface="Segoe UI" panose="020B0502040204020203" pitchFamily="34" charset="0"/>
            </a:rPr>
            <a:t>Column Chart</a:t>
          </a:r>
        </a:p>
      </xdr:txBody>
    </xdr:sp>
    <xdr:clientData/>
  </xdr:twoCellAnchor>
  <xdr:twoCellAnchor>
    <xdr:from>
      <xdr:col>4</xdr:col>
      <xdr:colOff>375920</xdr:colOff>
      <xdr:row>13</xdr:row>
      <xdr:rowOff>210819</xdr:rowOff>
    </xdr:from>
    <xdr:to>
      <xdr:col>11</xdr:col>
      <xdr:colOff>426720</xdr:colOff>
      <xdr:row>24</xdr:row>
      <xdr:rowOff>123734</xdr:rowOff>
    </xdr:to>
    <xdr:sp macro="" textlink="">
      <xdr:nvSpPr>
        <xdr:cNvPr id="59" name="DockZone_CC_HourlyVolume">
          <a:extLst>
            <a:ext uri="{FF2B5EF4-FFF2-40B4-BE49-F238E27FC236}">
              <a16:creationId xmlns:a16="http://schemas.microsoft.com/office/drawing/2014/main" id="{C741F938-295F-15B1-894B-46D2F12C9534}"/>
            </a:ext>
          </a:extLst>
        </xdr:cNvPr>
        <xdr:cNvSpPr/>
      </xdr:nvSpPr>
      <xdr:spPr>
        <a:xfrm>
          <a:off x="3598091" y="3465648"/>
          <a:ext cx="5689600" cy="2667000"/>
        </a:xfrm>
        <a:prstGeom prst="roundRect">
          <a:avLst>
            <a:gd name="adj" fmla="val 4000"/>
          </a:avLst>
        </a:prstGeom>
        <a:solidFill>
          <a:srgbClr val="FFFFFF"/>
        </a:solidFill>
        <a:ln w="9525">
          <a:solidFill>
            <a:srgbClr val="E2F0F0"/>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52400" rIns="152400" bIns="152400" rtlCol="0" anchor="ctr"/>
        <a:lstStyle/>
        <a:p>
          <a:pPr algn="ctr"/>
          <a:endParaRPr lang="en-US"/>
        </a:p>
      </xdr:txBody>
    </xdr:sp>
    <xdr:clientData/>
  </xdr:twoCellAnchor>
  <xdr:twoCellAnchor>
    <xdr:from>
      <xdr:col>4</xdr:col>
      <xdr:colOff>198120</xdr:colOff>
      <xdr:row>25</xdr:row>
      <xdr:rowOff>190500</xdr:rowOff>
    </xdr:from>
    <xdr:to>
      <xdr:col>11</xdr:col>
      <xdr:colOff>589280</xdr:colOff>
      <xdr:row>39</xdr:row>
      <xdr:rowOff>99060</xdr:rowOff>
    </xdr:to>
    <xdr:sp macro="" textlink="">
      <xdr:nvSpPr>
        <xdr:cNvPr id="60" name="Container_CC_TopicBreakdown">
          <a:extLst>
            <a:ext uri="{FF2B5EF4-FFF2-40B4-BE49-F238E27FC236}">
              <a16:creationId xmlns:a16="http://schemas.microsoft.com/office/drawing/2014/main" id="{66AA52C9-039E-97F3-EF58-9A228181A100}"/>
            </a:ext>
          </a:extLst>
        </xdr:cNvPr>
        <xdr:cNvSpPr/>
      </xdr:nvSpPr>
      <xdr:spPr>
        <a:xfrm>
          <a:off x="3429000" y="6477000"/>
          <a:ext cx="6045200" cy="3429000"/>
        </a:xfrm>
        <a:prstGeom prst="roundRect">
          <a:avLst>
            <a:gd name="adj" fmla="val 4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401320</xdr:colOff>
      <xdr:row>26</xdr:row>
      <xdr:rowOff>66040</xdr:rowOff>
    </xdr:from>
    <xdr:to>
      <xdr:col>9</xdr:col>
      <xdr:colOff>629920</xdr:colOff>
      <xdr:row>28</xdr:row>
      <xdr:rowOff>20320</xdr:rowOff>
    </xdr:to>
    <xdr:sp macro="" textlink="">
      <xdr:nvSpPr>
        <xdr:cNvPr id="61" name="Header_CC_TopicBreakdown">
          <a:extLst>
            <a:ext uri="{FF2B5EF4-FFF2-40B4-BE49-F238E27FC236}">
              <a16:creationId xmlns:a16="http://schemas.microsoft.com/office/drawing/2014/main" id="{FA871964-037D-E9A2-8D18-33394EAC4E5C}"/>
            </a:ext>
          </a:extLst>
        </xdr:cNvPr>
        <xdr:cNvSpPr txBox="1"/>
      </xdr:nvSpPr>
      <xdr:spPr>
        <a:xfrm>
          <a:off x="3632200" y="6604000"/>
          <a:ext cx="42672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50" b="1">
              <a:solidFill>
                <a:srgbClr val="0F272A"/>
              </a:solidFill>
              <a:latin typeface="Segoe UI" panose="020B0502040204020203" pitchFamily="34" charset="0"/>
            </a:rPr>
            <a:t>Inquiry Topic SLA Compliance &amp; Speed</a:t>
          </a:r>
        </a:p>
        <a:p>
          <a:r>
            <a:rPr lang="en-US" sz="800" b="0">
              <a:solidFill>
                <a:srgbClr val="0F272A"/>
              </a:solidFill>
              <a:latin typeface="Segoe UI" panose="020B0502040204020203" pitchFamily="34" charset="0"/>
            </a:rPr>
            <a:t>Contract, Tech Support, Payment, Billing &amp; Admin Volume Breakdown</a:t>
          </a:r>
        </a:p>
      </xdr:txBody>
    </xdr:sp>
    <xdr:clientData/>
  </xdr:twoCellAnchor>
  <xdr:twoCellAnchor>
    <xdr:from>
      <xdr:col>9</xdr:col>
      <xdr:colOff>731520</xdr:colOff>
      <xdr:row>26</xdr:row>
      <xdr:rowOff>66040</xdr:rowOff>
    </xdr:from>
    <xdr:to>
      <xdr:col>11</xdr:col>
      <xdr:colOff>411480</xdr:colOff>
      <xdr:row>27</xdr:row>
      <xdr:rowOff>93980</xdr:rowOff>
    </xdr:to>
    <xdr:sp macro="" textlink="">
      <xdr:nvSpPr>
        <xdr:cNvPr id="62" name="Badge_CC_TopicBreakdown">
          <a:extLst>
            <a:ext uri="{FF2B5EF4-FFF2-40B4-BE49-F238E27FC236}">
              <a16:creationId xmlns:a16="http://schemas.microsoft.com/office/drawing/2014/main" id="{78A0A2BB-7E17-EC8E-FEFD-BB06A8169D4A}"/>
            </a:ext>
          </a:extLst>
        </xdr:cNvPr>
        <xdr:cNvSpPr/>
      </xdr:nvSpPr>
      <xdr:spPr>
        <a:xfrm>
          <a:off x="8001000" y="6604000"/>
          <a:ext cx="1295400" cy="279400"/>
        </a:xfrm>
        <a:prstGeom prst="roundRect">
          <a:avLst>
            <a:gd name="adj" fmla="val 25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475569"/>
              </a:solidFill>
              <a:latin typeface="Segoe UI" panose="020B0502040204020203" pitchFamily="34" charset="0"/>
            </a:rPr>
            <a:t>Clustered Bar</a:t>
          </a:r>
        </a:p>
      </xdr:txBody>
    </xdr:sp>
    <xdr:clientData/>
  </xdr:twoCellAnchor>
  <xdr:twoCellAnchor>
    <xdr:from>
      <xdr:col>4</xdr:col>
      <xdr:colOff>314960</xdr:colOff>
      <xdr:row>27</xdr:row>
      <xdr:rowOff>213359</xdr:rowOff>
    </xdr:from>
    <xdr:to>
      <xdr:col>11</xdr:col>
      <xdr:colOff>365760</xdr:colOff>
      <xdr:row>38</xdr:row>
      <xdr:rowOff>126274</xdr:rowOff>
    </xdr:to>
    <xdr:sp macro="" textlink="">
      <xdr:nvSpPr>
        <xdr:cNvPr id="63" name="DockZone_CC_TopicBreakdown">
          <a:extLst>
            <a:ext uri="{FF2B5EF4-FFF2-40B4-BE49-F238E27FC236}">
              <a16:creationId xmlns:a16="http://schemas.microsoft.com/office/drawing/2014/main" id="{AF081015-41E8-0383-CA66-180965BDF5C7}"/>
            </a:ext>
          </a:extLst>
        </xdr:cNvPr>
        <xdr:cNvSpPr/>
      </xdr:nvSpPr>
      <xdr:spPr>
        <a:xfrm>
          <a:off x="3537131" y="6973388"/>
          <a:ext cx="5689600" cy="2667000"/>
        </a:xfrm>
        <a:prstGeom prst="roundRect">
          <a:avLst>
            <a:gd name="adj" fmla="val 4000"/>
          </a:avLst>
        </a:prstGeom>
        <a:solidFill>
          <a:srgbClr val="FFFFFF"/>
        </a:solidFill>
        <a:ln w="9525">
          <a:solidFill>
            <a:srgbClr val="E2F0F0"/>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52400" rIns="152400" bIns="152400" rtlCol="0" anchor="ctr"/>
        <a:lstStyle/>
        <a:p>
          <a:pPr algn="ctr"/>
          <a:endParaRPr lang="en-US"/>
        </a:p>
      </xdr:txBody>
    </xdr:sp>
    <xdr:clientData/>
  </xdr:twoCellAnchor>
  <xdr:twoCellAnchor>
    <xdr:from>
      <xdr:col>11</xdr:col>
      <xdr:colOff>792480</xdr:colOff>
      <xdr:row>11</xdr:row>
      <xdr:rowOff>104140</xdr:rowOff>
    </xdr:from>
    <xdr:to>
      <xdr:col>19</xdr:col>
      <xdr:colOff>375920</xdr:colOff>
      <xdr:row>25</xdr:row>
      <xdr:rowOff>12700</xdr:rowOff>
    </xdr:to>
    <xdr:sp macro="" textlink="">
      <xdr:nvSpPr>
        <xdr:cNvPr id="64" name="Container_CC_AgentQuadrant">
          <a:extLst>
            <a:ext uri="{FF2B5EF4-FFF2-40B4-BE49-F238E27FC236}">
              <a16:creationId xmlns:a16="http://schemas.microsoft.com/office/drawing/2014/main" id="{8C18D7AE-00B9-7DE9-CDCE-FC7F8B547E71}"/>
            </a:ext>
          </a:extLst>
        </xdr:cNvPr>
        <xdr:cNvSpPr/>
      </xdr:nvSpPr>
      <xdr:spPr>
        <a:xfrm>
          <a:off x="9677400" y="2870200"/>
          <a:ext cx="6045200" cy="3429000"/>
        </a:xfrm>
        <a:prstGeom prst="roundRect">
          <a:avLst>
            <a:gd name="adj" fmla="val 4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187960</xdr:colOff>
      <xdr:row>11</xdr:row>
      <xdr:rowOff>231140</xdr:rowOff>
    </xdr:from>
    <xdr:to>
      <xdr:col>17</xdr:col>
      <xdr:colOff>416560</xdr:colOff>
      <xdr:row>13</xdr:row>
      <xdr:rowOff>185420</xdr:rowOff>
    </xdr:to>
    <xdr:sp macro="" textlink="">
      <xdr:nvSpPr>
        <xdr:cNvPr id="65" name="Header_CC_AgentQuadrant">
          <a:extLst>
            <a:ext uri="{FF2B5EF4-FFF2-40B4-BE49-F238E27FC236}">
              <a16:creationId xmlns:a16="http://schemas.microsoft.com/office/drawing/2014/main" id="{9DD2B648-45A0-0EBC-DFC3-FF4D97BB97F1}"/>
            </a:ext>
          </a:extLst>
        </xdr:cNvPr>
        <xdr:cNvSpPr txBox="1"/>
      </xdr:nvSpPr>
      <xdr:spPr>
        <a:xfrm>
          <a:off x="9880600" y="2997200"/>
          <a:ext cx="42672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50" b="1">
              <a:solidFill>
                <a:srgbClr val="0F272A"/>
              </a:solidFill>
              <a:latin typeface="Segoe UI" panose="020B0502040204020203" pitchFamily="34" charset="0"/>
            </a:rPr>
            <a:t>Representative Efficiency Matrix</a:t>
          </a:r>
        </a:p>
        <a:p>
          <a:r>
            <a:rPr lang="en-US" sz="800" b="0">
              <a:solidFill>
                <a:srgbClr val="0F272A"/>
              </a:solidFill>
              <a:latin typeface="Segoe UI" panose="020B0502040204020203" pitchFamily="34" charset="0"/>
            </a:rPr>
            <a:t>Speed of Answer vs Resolution Rate by Representative</a:t>
          </a:r>
        </a:p>
      </xdr:txBody>
    </xdr:sp>
    <xdr:clientData/>
  </xdr:twoCellAnchor>
  <xdr:twoCellAnchor>
    <xdr:from>
      <xdr:col>17</xdr:col>
      <xdr:colOff>518160</xdr:colOff>
      <xdr:row>11</xdr:row>
      <xdr:rowOff>231140</xdr:rowOff>
    </xdr:from>
    <xdr:to>
      <xdr:col>19</xdr:col>
      <xdr:colOff>198120</xdr:colOff>
      <xdr:row>13</xdr:row>
      <xdr:rowOff>7620</xdr:rowOff>
    </xdr:to>
    <xdr:sp macro="" textlink="">
      <xdr:nvSpPr>
        <xdr:cNvPr id="66" name="Badge_CC_AgentQuadrant">
          <a:extLst>
            <a:ext uri="{FF2B5EF4-FFF2-40B4-BE49-F238E27FC236}">
              <a16:creationId xmlns:a16="http://schemas.microsoft.com/office/drawing/2014/main" id="{CE2810E0-778C-7059-7092-CCD5F1BE53F3}"/>
            </a:ext>
          </a:extLst>
        </xdr:cNvPr>
        <xdr:cNvSpPr/>
      </xdr:nvSpPr>
      <xdr:spPr>
        <a:xfrm>
          <a:off x="14249400" y="2997200"/>
          <a:ext cx="1295400" cy="279400"/>
        </a:xfrm>
        <a:prstGeom prst="roundRect">
          <a:avLst>
            <a:gd name="adj" fmla="val 25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475569"/>
              </a:solidFill>
              <a:latin typeface="Segoe UI" panose="020B0502040204020203" pitchFamily="34" charset="0"/>
            </a:rPr>
            <a:t>Scatter Plot</a:t>
          </a:r>
        </a:p>
      </xdr:txBody>
    </xdr:sp>
    <xdr:clientData/>
  </xdr:twoCellAnchor>
  <xdr:twoCellAnchor>
    <xdr:from>
      <xdr:col>12</xdr:col>
      <xdr:colOff>162560</xdr:colOff>
      <xdr:row>13</xdr:row>
      <xdr:rowOff>210820</xdr:rowOff>
    </xdr:from>
    <xdr:to>
      <xdr:col>19</xdr:col>
      <xdr:colOff>198120</xdr:colOff>
      <xdr:row>24</xdr:row>
      <xdr:rowOff>111760</xdr:rowOff>
    </xdr:to>
    <xdr:sp macro="" textlink="">
      <xdr:nvSpPr>
        <xdr:cNvPr id="67" name="DockZone_CC_AgentQuadrant">
          <a:extLst>
            <a:ext uri="{FF2B5EF4-FFF2-40B4-BE49-F238E27FC236}">
              <a16:creationId xmlns:a16="http://schemas.microsoft.com/office/drawing/2014/main" id="{24CF7C77-DAF4-5051-69CC-D1C088ACFC15}"/>
            </a:ext>
          </a:extLst>
        </xdr:cNvPr>
        <xdr:cNvSpPr/>
      </xdr:nvSpPr>
      <xdr:spPr>
        <a:xfrm>
          <a:off x="9855200" y="3479800"/>
          <a:ext cx="5689600" cy="2667000"/>
        </a:xfrm>
        <a:prstGeom prst="roundRect">
          <a:avLst>
            <a:gd name="adj" fmla="val 4000"/>
          </a:avLst>
        </a:prstGeom>
        <a:solidFill>
          <a:srgbClr val="FFFFFF"/>
        </a:solidFill>
        <a:ln w="9525">
          <a:solidFill>
            <a:srgbClr val="E2F0F0"/>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52400" rIns="152400" bIns="152400" rtlCol="0" anchor="ctr"/>
        <a:lstStyle/>
        <a:p>
          <a:pPr algn="ctr"/>
          <a:endParaRPr lang="en-US"/>
        </a:p>
      </xdr:txBody>
    </xdr:sp>
    <xdr:clientData/>
  </xdr:twoCellAnchor>
  <xdr:twoCellAnchor>
    <xdr:from>
      <xdr:col>11</xdr:col>
      <xdr:colOff>792480</xdr:colOff>
      <xdr:row>25</xdr:row>
      <xdr:rowOff>190500</xdr:rowOff>
    </xdr:from>
    <xdr:to>
      <xdr:col>19</xdr:col>
      <xdr:colOff>375920</xdr:colOff>
      <xdr:row>39</xdr:row>
      <xdr:rowOff>99060</xdr:rowOff>
    </xdr:to>
    <xdr:sp macro="" textlink="">
      <xdr:nvSpPr>
        <xdr:cNvPr id="68" name="Container_CC_AgentScorecard">
          <a:extLst>
            <a:ext uri="{FF2B5EF4-FFF2-40B4-BE49-F238E27FC236}">
              <a16:creationId xmlns:a16="http://schemas.microsoft.com/office/drawing/2014/main" id="{F3D079F5-728F-8B4B-A315-EBEC3AF19656}"/>
            </a:ext>
          </a:extLst>
        </xdr:cNvPr>
        <xdr:cNvSpPr/>
      </xdr:nvSpPr>
      <xdr:spPr>
        <a:xfrm>
          <a:off x="9677400" y="6477000"/>
          <a:ext cx="6045200" cy="3429000"/>
        </a:xfrm>
        <a:prstGeom prst="roundRect">
          <a:avLst>
            <a:gd name="adj" fmla="val 4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520337</xdr:colOff>
      <xdr:row>26</xdr:row>
      <xdr:rowOff>66040</xdr:rowOff>
    </xdr:from>
    <xdr:to>
      <xdr:col>17</xdr:col>
      <xdr:colOff>748937</xdr:colOff>
      <xdr:row>28</xdr:row>
      <xdr:rowOff>20320</xdr:rowOff>
    </xdr:to>
    <xdr:sp macro="" textlink="">
      <xdr:nvSpPr>
        <xdr:cNvPr id="69" name="Header_CC_AgentScorecard">
          <a:extLst>
            <a:ext uri="{FF2B5EF4-FFF2-40B4-BE49-F238E27FC236}">
              <a16:creationId xmlns:a16="http://schemas.microsoft.com/office/drawing/2014/main" id="{9D80EDAD-8BEC-F1F0-E553-C59DDDD929DC}"/>
            </a:ext>
          </a:extLst>
        </xdr:cNvPr>
        <xdr:cNvSpPr txBox="1"/>
      </xdr:nvSpPr>
      <xdr:spPr>
        <a:xfrm>
          <a:off x="10186851" y="6575697"/>
          <a:ext cx="4256315" cy="45502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50" b="1">
              <a:solidFill>
                <a:srgbClr val="0F272A"/>
              </a:solidFill>
              <a:latin typeface="Segoe UI" panose="020B0502040204020203" pitchFamily="34" charset="0"/>
            </a:rPr>
            <a:t>Representative Quality &amp; CSAT Audit</a:t>
          </a:r>
        </a:p>
        <a:p>
          <a:r>
            <a:rPr lang="en-US" sz="800" b="0">
              <a:solidFill>
                <a:srgbClr val="0F272A"/>
              </a:solidFill>
              <a:latin typeface="Segoe UI" panose="020B0502040204020203" pitchFamily="34" charset="0"/>
            </a:rPr>
            <a:t>FCR %, Answer Speed, CSAT Ratings &amp; Assigned Tier</a:t>
          </a:r>
        </a:p>
      </xdr:txBody>
    </xdr:sp>
    <xdr:clientData/>
  </xdr:twoCellAnchor>
  <xdr:twoCellAnchor>
    <xdr:from>
      <xdr:col>17</xdr:col>
      <xdr:colOff>518160</xdr:colOff>
      <xdr:row>26</xdr:row>
      <xdr:rowOff>66040</xdr:rowOff>
    </xdr:from>
    <xdr:to>
      <xdr:col>19</xdr:col>
      <xdr:colOff>198120</xdr:colOff>
      <xdr:row>27</xdr:row>
      <xdr:rowOff>93980</xdr:rowOff>
    </xdr:to>
    <xdr:sp macro="" textlink="">
      <xdr:nvSpPr>
        <xdr:cNvPr id="70" name="Badge_CC_AgentScorecard">
          <a:extLst>
            <a:ext uri="{FF2B5EF4-FFF2-40B4-BE49-F238E27FC236}">
              <a16:creationId xmlns:a16="http://schemas.microsoft.com/office/drawing/2014/main" id="{5E80C4F4-E995-FF41-BB4B-A811D3C9F906}"/>
            </a:ext>
          </a:extLst>
        </xdr:cNvPr>
        <xdr:cNvSpPr/>
      </xdr:nvSpPr>
      <xdr:spPr>
        <a:xfrm>
          <a:off x="14249400" y="6604000"/>
          <a:ext cx="1295400" cy="279400"/>
        </a:xfrm>
        <a:prstGeom prst="roundRect">
          <a:avLst>
            <a:gd name="adj" fmla="val 25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475569"/>
              </a:solidFill>
              <a:latin typeface="Segoe UI" panose="020B0502040204020203" pitchFamily="34" charset="0"/>
            </a:rPr>
            <a:t>8 Agents Active</a:t>
          </a:r>
        </a:p>
      </xdr:txBody>
    </xdr:sp>
    <xdr:clientData/>
  </xdr:twoCellAnchor>
  <xdr:twoCellAnchor>
    <xdr:from>
      <xdr:col>4</xdr:col>
      <xdr:colOff>368300</xdr:colOff>
      <xdr:row>13</xdr:row>
      <xdr:rowOff>187960</xdr:rowOff>
    </xdr:from>
    <xdr:to>
      <xdr:col>11</xdr:col>
      <xdr:colOff>403860</xdr:colOff>
      <xdr:row>24</xdr:row>
      <xdr:rowOff>88900</xdr:rowOff>
    </xdr:to>
    <xdr:graphicFrame macro="">
      <xdr:nvGraphicFramePr>
        <xdr:cNvPr id="13" name="CC_HourlyVolume">
          <a:extLst>
            <a:ext uri="{FF2B5EF4-FFF2-40B4-BE49-F238E27FC236}">
              <a16:creationId xmlns:a16="http://schemas.microsoft.com/office/drawing/2014/main" id="{BD3F3200-01F5-4F9A-A7E0-3E9308868F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326572</xdr:colOff>
      <xdr:row>27</xdr:row>
      <xdr:rowOff>228600</xdr:rowOff>
    </xdr:from>
    <xdr:to>
      <xdr:col>11</xdr:col>
      <xdr:colOff>337458</xdr:colOff>
      <xdr:row>38</xdr:row>
      <xdr:rowOff>97972</xdr:rowOff>
    </xdr:to>
    <xdr:graphicFrame macro="">
      <xdr:nvGraphicFramePr>
        <xdr:cNvPr id="17" name="CC_TopicBreakdown">
          <a:extLst>
            <a:ext uri="{FF2B5EF4-FFF2-40B4-BE49-F238E27FC236}">
              <a16:creationId xmlns:a16="http://schemas.microsoft.com/office/drawing/2014/main" id="{CA142D8B-BC6E-4D9D-8F39-5436D1A3CE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188686</xdr:colOff>
      <xdr:row>13</xdr:row>
      <xdr:rowOff>224971</xdr:rowOff>
    </xdr:from>
    <xdr:to>
      <xdr:col>19</xdr:col>
      <xdr:colOff>239486</xdr:colOff>
      <xdr:row>24</xdr:row>
      <xdr:rowOff>137886</xdr:rowOff>
    </xdr:to>
    <xdr:graphicFrame macro="">
      <xdr:nvGraphicFramePr>
        <xdr:cNvPr id="20" name="CC_AgentQuadrant">
          <a:extLst>
            <a:ext uri="{FF2B5EF4-FFF2-40B4-BE49-F238E27FC236}">
              <a16:creationId xmlns:a16="http://schemas.microsoft.com/office/drawing/2014/main" id="{6BA5DC30-6313-4CEC-B525-1A18592010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177801</xdr:colOff>
      <xdr:row>27</xdr:row>
      <xdr:rowOff>181428</xdr:rowOff>
    </xdr:from>
    <xdr:to>
      <xdr:col>19</xdr:col>
      <xdr:colOff>213361</xdr:colOff>
      <xdr:row>38</xdr:row>
      <xdr:rowOff>82368</xdr:rowOff>
    </xdr:to>
    <xdr:sp macro="" textlink="">
      <xdr:nvSpPr>
        <xdr:cNvPr id="73" name="DockZone_CC_AgentScorecard">
          <a:extLst>
            <a:ext uri="{FF2B5EF4-FFF2-40B4-BE49-F238E27FC236}">
              <a16:creationId xmlns:a16="http://schemas.microsoft.com/office/drawing/2014/main" id="{A112AC7B-2D6A-4912-96FB-18A7E2B7E739}"/>
            </a:ext>
          </a:extLst>
        </xdr:cNvPr>
        <xdr:cNvSpPr/>
      </xdr:nvSpPr>
      <xdr:spPr>
        <a:xfrm>
          <a:off x="9844315" y="6941457"/>
          <a:ext cx="5674360" cy="2655025"/>
        </a:xfrm>
        <a:prstGeom prst="roundRect">
          <a:avLst>
            <a:gd name="adj" fmla="val 4000"/>
          </a:avLst>
        </a:prstGeom>
        <a:solidFill>
          <a:srgbClr val="FFFFFF"/>
        </a:solidFill>
        <a:ln w="9525">
          <a:solidFill>
            <a:srgbClr val="E2F0F0"/>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52400" rIns="152400" bIns="152400" rtlCol="0" anchor="ctr"/>
        <a:lstStyle/>
        <a:p>
          <a:pPr algn="ctr"/>
          <a:endParaRPr lang="en-US" sz="750" i="1">
            <a:solidFill>
              <a:srgbClr val="B7B7B7"/>
            </a:solidFill>
            <a:latin typeface="Segoe UI" panose="020B0502040204020203" pitchFamily="34" charset="0"/>
          </a:endParaRPr>
        </a:p>
      </xdr:txBody>
    </xdr:sp>
    <xdr:clientData/>
  </xdr:twoCellAnchor>
  <xdr:twoCellAnchor editAs="oneCell">
    <xdr:from>
      <xdr:col>12</xdr:col>
      <xdr:colOff>190137</xdr:colOff>
      <xdr:row>26</xdr:row>
      <xdr:rowOff>117929</xdr:rowOff>
    </xdr:from>
    <xdr:to>
      <xdr:col>12</xdr:col>
      <xdr:colOff>418737</xdr:colOff>
      <xdr:row>27</xdr:row>
      <xdr:rowOff>96157</xdr:rowOff>
    </xdr:to>
    <xdr:pic>
      <xdr:nvPicPr>
        <xdr:cNvPr id="23" name="Icon_CC_AgentScorecard">
          <a:extLst>
            <a:ext uri="{FF2B5EF4-FFF2-40B4-BE49-F238E27FC236}">
              <a16:creationId xmlns:a16="http://schemas.microsoft.com/office/drawing/2014/main" id="{9DE7665D-AFDF-4BC1-5E5A-9E9E0A282CB2}"/>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9856651" y="6627586"/>
          <a:ext cx="228600" cy="2286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xdr:col>
          <xdr:colOff>512523</xdr:colOff>
          <xdr:row>27</xdr:row>
          <xdr:rowOff>219528</xdr:rowOff>
        </xdr:from>
        <xdr:to>
          <xdr:col>18</xdr:col>
          <xdr:colOff>686358</xdr:colOff>
          <xdr:row>38</xdr:row>
          <xdr:rowOff>44268</xdr:rowOff>
        </xdr:to>
        <xdr:pic>
          <xdr:nvPicPr>
            <xdr:cNvPr id="1037" name="LiveScorecard_HTMLTable">
              <a:extLst>
                <a:ext uri="{FF2B5EF4-FFF2-40B4-BE49-F238E27FC236}">
                  <a16:creationId xmlns:a16="http://schemas.microsoft.com/office/drawing/2014/main" id="{CC54E5F1-9FAE-FEC9-D4A0-347DF3322DF9}"/>
                </a:ext>
              </a:extLst>
            </xdr:cNvPr>
            <xdr:cNvPicPr>
              <a:picLocks noChangeAspect="1" noChangeArrowheads="1"/>
              <a:extLst>
                <a:ext uri="{84589F7E-364E-4C9E-8A38-B11213B215E9}">
                  <a14:cameraTool cellRange="Staging_Pivots!$C$3:$H$11" spid="_x0000_s5126"/>
                </a:ext>
              </a:extLst>
            </xdr:cNvPicPr>
          </xdr:nvPicPr>
          <xdr:blipFill>
            <a:blip xmlns:r="http://schemas.openxmlformats.org/officeDocument/2006/relationships" r:embed="rId12"/>
            <a:srcRect/>
            <a:stretch>
              <a:fillRect/>
            </a:stretch>
          </xdr:blipFill>
          <xdr:spPr bwMode="auto">
            <a:xfrm>
              <a:off x="10205163" y="7008948"/>
              <a:ext cx="5020155" cy="2590800"/>
            </a:xfrm>
            <a:prstGeom prst="rect">
              <a:avLst/>
            </a:prstGeom>
            <a:solidFill>
              <a:srgbClr val="FFFFFF"/>
            </a:solidFill>
            <a:ln w="12700">
              <a:solidFill>
                <a:srgbClr val="E2F0F0"/>
              </a:solidFill>
            </a:ln>
          </xdr:spPr>
        </xdr:pic>
        <xdr:clientData/>
      </xdr:twoCellAnchor>
    </mc:Choice>
    <mc:Fallback/>
  </mc:AlternateContent>
  <xdr:twoCellAnchor>
    <xdr:from>
      <xdr:col>12</xdr:col>
      <xdr:colOff>162560</xdr:colOff>
      <xdr:row>28</xdr:row>
      <xdr:rowOff>45720</xdr:rowOff>
    </xdr:from>
    <xdr:to>
      <xdr:col>19</xdr:col>
      <xdr:colOff>198120</xdr:colOff>
      <xdr:row>38</xdr:row>
      <xdr:rowOff>198120</xdr:rowOff>
    </xdr:to>
    <xdr:graphicFrame macro="">
      <xdr:nvGraphicFramePr>
        <xdr:cNvPr id="71" name="CC_AgentScorecard">
          <a:extLst>
            <a:ext uri="{FF2B5EF4-FFF2-40B4-BE49-F238E27FC236}">
              <a16:creationId xmlns:a16="http://schemas.microsoft.com/office/drawing/2014/main" id="{76E808CD-D029-6EC1-5E71-715BB98EB4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254000</xdr:colOff>
      <xdr:row>0</xdr:row>
      <xdr:rowOff>203200</xdr:rowOff>
    </xdr:from>
    <xdr:to>
      <xdr:col>19</xdr:col>
      <xdr:colOff>442686</xdr:colOff>
      <xdr:row>3</xdr:row>
      <xdr:rowOff>112486</xdr:rowOff>
    </xdr:to>
    <xdr:sp macro="" textlink="">
      <xdr:nvSpPr>
        <xdr:cNvPr id="3" name="Nav_TopBar">
          <a:extLst>
            <a:ext uri="{FF2B5EF4-FFF2-40B4-BE49-F238E27FC236}">
              <a16:creationId xmlns:a16="http://schemas.microsoft.com/office/drawing/2014/main" id="{294D09BF-CB3C-7223-7031-33E61F14BB56}"/>
            </a:ext>
          </a:extLst>
        </xdr:cNvPr>
        <xdr:cNvSpPr/>
      </xdr:nvSpPr>
      <xdr:spPr>
        <a:xfrm>
          <a:off x="254000" y="203200"/>
          <a:ext cx="15494000" cy="660400"/>
        </a:xfrm>
        <a:prstGeom prst="roundRect">
          <a:avLst/>
        </a:prstGeom>
        <a:solidFill>
          <a:srgbClr val="FFFFFF"/>
        </a:solidFill>
        <a:ln w="12700">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431800</xdr:colOff>
      <xdr:row>1</xdr:row>
      <xdr:rowOff>40640</xdr:rowOff>
    </xdr:from>
    <xdr:to>
      <xdr:col>1</xdr:col>
      <xdr:colOff>309880</xdr:colOff>
      <xdr:row>3</xdr:row>
      <xdr:rowOff>20320</xdr:rowOff>
    </xdr:to>
    <xdr:pic>
      <xdr:nvPicPr>
        <xdr:cNvPr id="14" name="Nav_PwCLogoImage">
          <a:extLst>
            <a:ext uri="{FF2B5EF4-FFF2-40B4-BE49-F238E27FC236}">
              <a16:creationId xmlns:a16="http://schemas.microsoft.com/office/drawing/2014/main" id="{901980AD-24E7-DD61-3D99-42A2B26EDF0D}"/>
            </a:ext>
          </a:extLst>
        </xdr:cNvPr>
        <xdr:cNvPicPr>
          <a:picLocks/>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31800" y="292100"/>
          <a:ext cx="685800" cy="482600"/>
        </a:xfrm>
        <a:prstGeom prst="rect">
          <a:avLst/>
        </a:prstGeom>
      </xdr:spPr>
    </xdr:pic>
    <xdr:clientData/>
  </xdr:twoCellAnchor>
  <xdr:twoCellAnchor>
    <xdr:from>
      <xdr:col>1</xdr:col>
      <xdr:colOff>436880</xdr:colOff>
      <xdr:row>1</xdr:row>
      <xdr:rowOff>78740</xdr:rowOff>
    </xdr:from>
    <xdr:to>
      <xdr:col>1</xdr:col>
      <xdr:colOff>449580</xdr:colOff>
      <xdr:row>2</xdr:row>
      <xdr:rowOff>233680</xdr:rowOff>
    </xdr:to>
    <xdr:sp macro="" textlink="">
      <xdr:nvSpPr>
        <xdr:cNvPr id="74" name="Nav_Divider">
          <a:extLst>
            <a:ext uri="{FF2B5EF4-FFF2-40B4-BE49-F238E27FC236}">
              <a16:creationId xmlns:a16="http://schemas.microsoft.com/office/drawing/2014/main" id="{D01F9DCF-C7CD-2D46-F1A1-46274D3CC265}"/>
            </a:ext>
          </a:extLst>
        </xdr:cNvPr>
        <xdr:cNvSpPr/>
      </xdr:nvSpPr>
      <xdr:spPr>
        <a:xfrm>
          <a:off x="1244600" y="330200"/>
          <a:ext cx="12700" cy="406400"/>
        </a:xfrm>
        <a:prstGeom prst="rect">
          <a:avLst/>
        </a:prstGeom>
        <a:ln w="12700">
          <a:solidFill>
            <a:srgbClr val="CBD5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286657</xdr:colOff>
      <xdr:row>1</xdr:row>
      <xdr:rowOff>54429</xdr:rowOff>
    </xdr:from>
    <xdr:to>
      <xdr:col>3</xdr:col>
      <xdr:colOff>123371</xdr:colOff>
      <xdr:row>2</xdr:row>
      <xdr:rowOff>235857</xdr:rowOff>
    </xdr:to>
    <xdr:sp macro="" textlink="">
      <xdr:nvSpPr>
        <xdr:cNvPr id="76" name="Nav_BrandTitle">
          <a:extLst>
            <a:ext uri="{FF2B5EF4-FFF2-40B4-BE49-F238E27FC236}">
              <a16:creationId xmlns:a16="http://schemas.microsoft.com/office/drawing/2014/main" id="{F7842015-CC9E-4591-0323-A0302F453324}"/>
            </a:ext>
          </a:extLst>
        </xdr:cNvPr>
        <xdr:cNvSpPr/>
      </xdr:nvSpPr>
      <xdr:spPr>
        <a:xfrm>
          <a:off x="1092200" y="304800"/>
          <a:ext cx="1447800" cy="431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200" b="1">
              <a:solidFill>
                <a:srgbClr val="FFFFFF"/>
              </a:solidFill>
              <a:latin typeface="Segoe UI" panose="020B0502040204020203" pitchFamily="34" charset="0"/>
            </a:rPr>
            <a:t>PwC | BI Suite</a:t>
          </a:r>
        </a:p>
      </xdr:txBody>
    </xdr:sp>
    <xdr:clientData/>
  </xdr:twoCellAnchor>
  <xdr:twoCellAnchor>
    <xdr:from>
      <xdr:col>13</xdr:col>
      <xdr:colOff>576943</xdr:colOff>
      <xdr:row>1</xdr:row>
      <xdr:rowOff>79829</xdr:rowOff>
    </xdr:from>
    <xdr:to>
      <xdr:col>15</xdr:col>
      <xdr:colOff>210457</xdr:colOff>
      <xdr:row>2</xdr:row>
      <xdr:rowOff>210457</xdr:rowOff>
    </xdr:to>
    <xdr:sp macro="modThemeEngine.ToggleDashboardTheme" textlink="">
      <xdr:nvSpPr>
        <xdr:cNvPr id="79" name="btn_ThemeToggle">
          <a:extLst>
            <a:ext uri="{FF2B5EF4-FFF2-40B4-BE49-F238E27FC236}">
              <a16:creationId xmlns:a16="http://schemas.microsoft.com/office/drawing/2014/main" id="{6E239B7B-8EC4-6394-9F95-A16AB28E5A43}"/>
            </a:ext>
          </a:extLst>
        </xdr:cNvPr>
        <xdr:cNvSpPr/>
      </xdr:nvSpPr>
      <xdr:spPr>
        <a:xfrm>
          <a:off x="11049000" y="330200"/>
          <a:ext cx="1244600" cy="381000"/>
        </a:xfrm>
        <a:prstGeom prst="roundRect">
          <a:avLst/>
        </a:prstGeom>
        <a:solidFill>
          <a:srgbClr val="F1F5F9"/>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F172A"/>
              </a:solidFill>
              <a:latin typeface="Segoe UI" panose="020B0502040204020203" pitchFamily="34" charset="0"/>
            </a:rPr>
            <a:t>DARK MODE</a:t>
          </a:r>
        </a:p>
      </xdr:txBody>
    </xdr:sp>
    <xdr:clientData/>
  </xdr:twoCellAnchor>
  <xdr:twoCellAnchor>
    <xdr:from>
      <xdr:col>15</xdr:col>
      <xdr:colOff>286657</xdr:colOff>
      <xdr:row>1</xdr:row>
      <xdr:rowOff>79829</xdr:rowOff>
    </xdr:from>
    <xdr:to>
      <xdr:col>17</xdr:col>
      <xdr:colOff>174171</xdr:colOff>
      <xdr:row>2</xdr:row>
      <xdr:rowOff>210457</xdr:rowOff>
    </xdr:to>
    <xdr:sp macro="" textlink="">
      <xdr:nvSpPr>
        <xdr:cNvPr id="82" name="Nav_StatusPill">
          <a:extLst>
            <a:ext uri="{FF2B5EF4-FFF2-40B4-BE49-F238E27FC236}">
              <a16:creationId xmlns:a16="http://schemas.microsoft.com/office/drawing/2014/main" id="{4E94C4EF-39B0-C3E4-F951-695A3FE50AB2}"/>
            </a:ext>
          </a:extLst>
        </xdr:cNvPr>
        <xdr:cNvSpPr/>
      </xdr:nvSpPr>
      <xdr:spPr>
        <a:xfrm>
          <a:off x="12369800" y="330200"/>
          <a:ext cx="1498600" cy="381000"/>
        </a:xfrm>
        <a:prstGeom prst="roundRect">
          <a:avLst/>
        </a:prstGeom>
        <a:solidFill>
          <a:srgbClr val="ECFDF5"/>
        </a:solidFill>
        <a:ln w="9525">
          <a:solidFill>
            <a:srgbClr val="A7F3D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0" rIns="0" bIns="0" rtlCol="0" anchor="ctr"/>
        <a:lstStyle/>
        <a:p>
          <a:pPr algn="ctr"/>
          <a:r>
            <a:rPr lang="en-US" sz="800" b="1">
              <a:solidFill>
                <a:srgbClr val="059669"/>
              </a:solidFill>
              <a:latin typeface="Segoe UI" panose="020B0502040204020203" pitchFamily="34" charset="0"/>
            </a:rPr>
            <a:t>LIVE VERTIPAQ</a:t>
          </a:r>
        </a:p>
      </xdr:txBody>
    </xdr:sp>
    <xdr:clientData/>
  </xdr:twoCellAnchor>
  <xdr:twoCellAnchor editAs="oneCell">
    <xdr:from>
      <xdr:col>17</xdr:col>
      <xdr:colOff>340360</xdr:colOff>
      <xdr:row>1</xdr:row>
      <xdr:rowOff>193040</xdr:rowOff>
    </xdr:from>
    <xdr:to>
      <xdr:col>17</xdr:col>
      <xdr:colOff>518160</xdr:colOff>
      <xdr:row>2</xdr:row>
      <xdr:rowOff>119380</xdr:rowOff>
    </xdr:to>
    <xdr:pic>
      <xdr:nvPicPr>
        <xdr:cNvPr id="85" name="Nav_IconLive">
          <a:extLst>
            <a:ext uri="{FF2B5EF4-FFF2-40B4-BE49-F238E27FC236}">
              <a16:creationId xmlns:a16="http://schemas.microsoft.com/office/drawing/2014/main" id="{B193D25A-24A8-D240-F2C2-C7EFCBC3562C}"/>
            </a:ext>
          </a:extLst>
        </xdr:cNvPr>
        <xdr:cNvPicPr>
          <a:picLocks/>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4071600" y="444500"/>
          <a:ext cx="177800" cy="177800"/>
        </a:xfrm>
        <a:prstGeom prst="rect">
          <a:avLst/>
        </a:prstGeom>
      </xdr:spPr>
    </xdr:pic>
    <xdr:clientData/>
  </xdr:twoCellAnchor>
  <xdr:twoCellAnchor>
    <xdr:from>
      <xdr:col>3</xdr:col>
      <xdr:colOff>218440</xdr:colOff>
      <xdr:row>7</xdr:row>
      <xdr:rowOff>43180</xdr:rowOff>
    </xdr:from>
    <xdr:to>
      <xdr:col>3</xdr:col>
      <xdr:colOff>624840</xdr:colOff>
      <xdr:row>8</xdr:row>
      <xdr:rowOff>198120</xdr:rowOff>
    </xdr:to>
    <xdr:sp macro="" textlink="">
      <xdr:nvSpPr>
        <xdr:cNvPr id="87" name="KPI_Badge_Card_CC_TotalDemand">
          <a:extLst>
            <a:ext uri="{FF2B5EF4-FFF2-40B4-BE49-F238E27FC236}">
              <a16:creationId xmlns:a16="http://schemas.microsoft.com/office/drawing/2014/main" id="{E44B3235-C1B3-B0D2-A70D-7836413EE701}"/>
            </a:ext>
          </a:extLst>
        </xdr:cNvPr>
        <xdr:cNvSpPr/>
      </xdr:nvSpPr>
      <xdr:spPr>
        <a:xfrm>
          <a:off x="26416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307340</xdr:colOff>
      <xdr:row>7</xdr:row>
      <xdr:rowOff>132080</xdr:rowOff>
    </xdr:from>
    <xdr:to>
      <xdr:col>3</xdr:col>
      <xdr:colOff>535940</xdr:colOff>
      <xdr:row>8</xdr:row>
      <xdr:rowOff>109220</xdr:rowOff>
    </xdr:to>
    <xdr:pic>
      <xdr:nvPicPr>
        <xdr:cNvPr id="91" name="KPI_IconPic_Card_CC_TotalDemand">
          <a:extLst>
            <a:ext uri="{FF2B5EF4-FFF2-40B4-BE49-F238E27FC236}">
              <a16:creationId xmlns:a16="http://schemas.microsoft.com/office/drawing/2014/main" id="{175491D9-D4F4-976A-6A60-4693EE4F08FB}"/>
            </a:ext>
          </a:extLst>
        </xdr:cNvPr>
        <xdr:cNvPicPr>
          <a:picLocks/>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730500" y="1892300"/>
          <a:ext cx="228600" cy="228600"/>
        </a:xfrm>
        <a:prstGeom prst="rect">
          <a:avLst/>
        </a:prstGeom>
      </xdr:spPr>
    </xdr:pic>
    <xdr:clientData/>
  </xdr:twoCellAnchor>
  <xdr:twoCellAnchor>
    <xdr:from>
      <xdr:col>7</xdr:col>
      <xdr:colOff>111760</xdr:colOff>
      <xdr:row>7</xdr:row>
      <xdr:rowOff>43180</xdr:rowOff>
    </xdr:from>
    <xdr:to>
      <xdr:col>7</xdr:col>
      <xdr:colOff>518160</xdr:colOff>
      <xdr:row>8</xdr:row>
      <xdr:rowOff>198120</xdr:rowOff>
    </xdr:to>
    <xdr:sp macro="" textlink="">
      <xdr:nvSpPr>
        <xdr:cNvPr id="92" name="KPI_Badge_Card_CC_Answered">
          <a:extLst>
            <a:ext uri="{FF2B5EF4-FFF2-40B4-BE49-F238E27FC236}">
              <a16:creationId xmlns:a16="http://schemas.microsoft.com/office/drawing/2014/main" id="{34819D6F-484F-D7D5-80BA-D92CE417DC80}"/>
            </a:ext>
          </a:extLst>
        </xdr:cNvPr>
        <xdr:cNvSpPr/>
      </xdr:nvSpPr>
      <xdr:spPr>
        <a:xfrm>
          <a:off x="57658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200660</xdr:colOff>
      <xdr:row>7</xdr:row>
      <xdr:rowOff>132080</xdr:rowOff>
    </xdr:from>
    <xdr:to>
      <xdr:col>7</xdr:col>
      <xdr:colOff>429260</xdr:colOff>
      <xdr:row>8</xdr:row>
      <xdr:rowOff>109220</xdr:rowOff>
    </xdr:to>
    <xdr:pic>
      <xdr:nvPicPr>
        <xdr:cNvPr id="1024" name="KPI_IconPic_Card_CC_Answered">
          <a:extLst>
            <a:ext uri="{FF2B5EF4-FFF2-40B4-BE49-F238E27FC236}">
              <a16:creationId xmlns:a16="http://schemas.microsoft.com/office/drawing/2014/main" id="{BE284CD7-11BC-32B0-F981-872C5C021AF1}"/>
            </a:ext>
          </a:extLst>
        </xdr:cNvPr>
        <xdr:cNvPicPr>
          <a:picLocks/>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854700" y="1892300"/>
          <a:ext cx="228600" cy="228600"/>
        </a:xfrm>
        <a:prstGeom prst="rect">
          <a:avLst/>
        </a:prstGeom>
      </xdr:spPr>
    </xdr:pic>
    <xdr:clientData/>
  </xdr:twoCellAnchor>
  <xdr:twoCellAnchor>
    <xdr:from>
      <xdr:col>11</xdr:col>
      <xdr:colOff>5080</xdr:colOff>
      <xdr:row>7</xdr:row>
      <xdr:rowOff>43180</xdr:rowOff>
    </xdr:from>
    <xdr:to>
      <xdr:col>11</xdr:col>
      <xdr:colOff>411480</xdr:colOff>
      <xdr:row>8</xdr:row>
      <xdr:rowOff>198120</xdr:rowOff>
    </xdr:to>
    <xdr:sp macro="" textlink="">
      <xdr:nvSpPr>
        <xdr:cNvPr id="1026" name="KPI_Badge_Card_CC_Abandoned">
          <a:extLst>
            <a:ext uri="{FF2B5EF4-FFF2-40B4-BE49-F238E27FC236}">
              <a16:creationId xmlns:a16="http://schemas.microsoft.com/office/drawing/2014/main" id="{6FB04174-4D69-2A25-C1C6-3E22E88FB830}"/>
            </a:ext>
          </a:extLst>
        </xdr:cNvPr>
        <xdr:cNvSpPr/>
      </xdr:nvSpPr>
      <xdr:spPr>
        <a:xfrm>
          <a:off x="88900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93980</xdr:colOff>
      <xdr:row>7</xdr:row>
      <xdr:rowOff>132080</xdr:rowOff>
    </xdr:from>
    <xdr:to>
      <xdr:col>11</xdr:col>
      <xdr:colOff>322580</xdr:colOff>
      <xdr:row>8</xdr:row>
      <xdr:rowOff>109220</xdr:rowOff>
    </xdr:to>
    <xdr:pic>
      <xdr:nvPicPr>
        <xdr:cNvPr id="1029" name="KPI_IconPic_Card_CC_Abandoned">
          <a:extLst>
            <a:ext uri="{FF2B5EF4-FFF2-40B4-BE49-F238E27FC236}">
              <a16:creationId xmlns:a16="http://schemas.microsoft.com/office/drawing/2014/main" id="{301F38C9-E9F5-1EA3-9C97-16B32DD4809B}"/>
            </a:ext>
          </a:extLst>
        </xdr:cNvPr>
        <xdr:cNvPicPr>
          <a:picLocks/>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8978900" y="1892300"/>
          <a:ext cx="228600" cy="228600"/>
        </a:xfrm>
        <a:prstGeom prst="rect">
          <a:avLst/>
        </a:prstGeom>
      </xdr:spPr>
    </xdr:pic>
    <xdr:clientData/>
  </xdr:twoCellAnchor>
  <xdr:twoCellAnchor>
    <xdr:from>
      <xdr:col>14</xdr:col>
      <xdr:colOff>706120</xdr:colOff>
      <xdr:row>7</xdr:row>
      <xdr:rowOff>43180</xdr:rowOff>
    </xdr:from>
    <xdr:to>
      <xdr:col>15</xdr:col>
      <xdr:colOff>304800</xdr:colOff>
      <xdr:row>8</xdr:row>
      <xdr:rowOff>198120</xdr:rowOff>
    </xdr:to>
    <xdr:sp macro="" textlink="">
      <xdr:nvSpPr>
        <xdr:cNvPr id="1031" name="KPI_Badge_Card_CC_ASA">
          <a:extLst>
            <a:ext uri="{FF2B5EF4-FFF2-40B4-BE49-F238E27FC236}">
              <a16:creationId xmlns:a16="http://schemas.microsoft.com/office/drawing/2014/main" id="{FB2B073D-D814-65FD-C6AE-2A0E1FA42045}"/>
            </a:ext>
          </a:extLst>
        </xdr:cNvPr>
        <xdr:cNvSpPr/>
      </xdr:nvSpPr>
      <xdr:spPr>
        <a:xfrm>
          <a:off x="120142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795020</xdr:colOff>
      <xdr:row>7</xdr:row>
      <xdr:rowOff>132080</xdr:rowOff>
    </xdr:from>
    <xdr:to>
      <xdr:col>15</xdr:col>
      <xdr:colOff>215900</xdr:colOff>
      <xdr:row>8</xdr:row>
      <xdr:rowOff>109220</xdr:rowOff>
    </xdr:to>
    <xdr:pic>
      <xdr:nvPicPr>
        <xdr:cNvPr id="1034" name="KPI_IconPic_Card_CC_ASA">
          <a:extLst>
            <a:ext uri="{FF2B5EF4-FFF2-40B4-BE49-F238E27FC236}">
              <a16:creationId xmlns:a16="http://schemas.microsoft.com/office/drawing/2014/main" id="{9922ACB8-ED0F-854B-6B91-64A63A39CCE3}"/>
            </a:ext>
          </a:extLst>
        </xdr:cNvPr>
        <xdr:cNvPicPr>
          <a:picLocks/>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2103100" y="1892300"/>
          <a:ext cx="228600" cy="228600"/>
        </a:xfrm>
        <a:prstGeom prst="rect">
          <a:avLst/>
        </a:prstGeom>
      </xdr:spPr>
    </xdr:pic>
    <xdr:clientData/>
  </xdr:twoCellAnchor>
  <xdr:twoCellAnchor>
    <xdr:from>
      <xdr:col>18</xdr:col>
      <xdr:colOff>599440</xdr:colOff>
      <xdr:row>7</xdr:row>
      <xdr:rowOff>43180</xdr:rowOff>
    </xdr:from>
    <xdr:to>
      <xdr:col>19</xdr:col>
      <xdr:colOff>198120</xdr:colOff>
      <xdr:row>8</xdr:row>
      <xdr:rowOff>198120</xdr:rowOff>
    </xdr:to>
    <xdr:sp macro="" textlink="">
      <xdr:nvSpPr>
        <xdr:cNvPr id="1035" name="KPI_Badge_Card_CC_CSAT">
          <a:extLst>
            <a:ext uri="{FF2B5EF4-FFF2-40B4-BE49-F238E27FC236}">
              <a16:creationId xmlns:a16="http://schemas.microsoft.com/office/drawing/2014/main" id="{55B669AE-3460-45C7-8DBA-17D7CAA42F90}"/>
            </a:ext>
          </a:extLst>
        </xdr:cNvPr>
        <xdr:cNvSpPr/>
      </xdr:nvSpPr>
      <xdr:spPr>
        <a:xfrm>
          <a:off x="151384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688340</xdr:colOff>
      <xdr:row>7</xdr:row>
      <xdr:rowOff>132080</xdr:rowOff>
    </xdr:from>
    <xdr:to>
      <xdr:col>19</xdr:col>
      <xdr:colOff>109220</xdr:colOff>
      <xdr:row>8</xdr:row>
      <xdr:rowOff>109220</xdr:rowOff>
    </xdr:to>
    <xdr:pic>
      <xdr:nvPicPr>
        <xdr:cNvPr id="1038" name="KPI_IconPic_Card_CC_CSAT">
          <a:extLst>
            <a:ext uri="{FF2B5EF4-FFF2-40B4-BE49-F238E27FC236}">
              <a16:creationId xmlns:a16="http://schemas.microsoft.com/office/drawing/2014/main" id="{A4C84DDC-D4DC-BE00-1E7F-1417DCD2888D}"/>
            </a:ext>
          </a:extLst>
        </xdr:cNvPr>
        <xdr:cNvPicPr>
          <a:picLocks/>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5227300" y="1892300"/>
          <a:ext cx="228600" cy="228600"/>
        </a:xfrm>
        <a:prstGeom prst="rect">
          <a:avLst/>
        </a:prstGeom>
      </xdr:spPr>
    </xdr:pic>
    <xdr:clientData/>
  </xdr:twoCellAnchor>
  <xdr:twoCellAnchor>
    <xdr:from>
      <xdr:col>0</xdr:col>
      <xdr:colOff>457200</xdr:colOff>
      <xdr:row>36</xdr:row>
      <xdr:rowOff>116840</xdr:rowOff>
    </xdr:from>
    <xdr:to>
      <xdr:col>3</xdr:col>
      <xdr:colOff>650240</xdr:colOff>
      <xdr:row>38</xdr:row>
      <xdr:rowOff>198120</xdr:rowOff>
    </xdr:to>
    <xdr:sp macro="" textlink="">
      <xdr:nvSpPr>
        <xdr:cNvPr id="1039" name="Quote_CC_Slicers">
          <a:extLst>
            <a:ext uri="{FF2B5EF4-FFF2-40B4-BE49-F238E27FC236}">
              <a16:creationId xmlns:a16="http://schemas.microsoft.com/office/drawing/2014/main" id="{6CC6BC19-6050-16FB-8FFA-CF4D07BAF575}"/>
            </a:ext>
          </a:extLst>
        </xdr:cNvPr>
        <xdr:cNvSpPr/>
      </xdr:nvSpPr>
      <xdr:spPr>
        <a:xfrm>
          <a:off x="457200" y="9169400"/>
          <a:ext cx="2616200" cy="584200"/>
        </a:xfrm>
        <a:prstGeom prst="roundRect">
          <a:avLst/>
        </a:prstGeom>
        <a:solidFill>
          <a:srgbClr val="0F172A"/>
        </a:solidFill>
        <a:ln w="9525">
          <a:solidFill>
            <a:srgbClr val="EA580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FFB600"/>
              </a:solidFill>
              <a:latin typeface="Segoe UI" panose="020B0502040204020203" pitchFamily="34" charset="0"/>
            </a:rPr>
            <a:t>" Delivering value through insights. "
- PwC Virtual Case</a:t>
          </a:r>
        </a:p>
      </xdr:txBody>
    </xdr:sp>
    <xdr:clientData/>
  </xdr:twoCellAnchor>
  <xdr:twoCellAnchor editAs="oneCell">
    <xdr:from>
      <xdr:col>11</xdr:col>
      <xdr:colOff>671649</xdr:colOff>
      <xdr:row>14</xdr:row>
      <xdr:rowOff>91440</xdr:rowOff>
    </xdr:from>
    <xdr:to>
      <xdr:col>14</xdr:col>
      <xdr:colOff>83820</xdr:colOff>
      <xdr:row>24</xdr:row>
      <xdr:rowOff>169001</xdr:rowOff>
    </xdr:to>
    <mc:AlternateContent xmlns:mc="http://schemas.openxmlformats.org/markup-compatibility/2006" xmlns:a14="http://schemas.microsoft.com/office/drawing/2010/main">
      <mc:Choice Requires="a14">
        <xdr:graphicFrame macro="">
          <xdr:nvGraphicFramePr>
            <xdr:cNvPr id="2" name="Month_Name">
              <a:extLst>
                <a:ext uri="{FF2B5EF4-FFF2-40B4-BE49-F238E27FC236}">
                  <a16:creationId xmlns:a16="http://schemas.microsoft.com/office/drawing/2014/main" id="{7C96AA3F-19C6-E160-B398-F3136B6AB970}"/>
                </a:ext>
              </a:extLst>
            </xdr:cNvPr>
            <xdr:cNvGraphicFramePr/>
          </xdr:nvGraphicFramePr>
          <xdr:xfrm>
            <a:off x="0" y="0"/>
            <a:ext cx="0" cy="0"/>
          </xdr:xfrm>
          <a:graphic>
            <a:graphicData uri="http://schemas.microsoft.com/office/drawing/2010/slicer">
              <sle:slicer xmlns:sle="http://schemas.microsoft.com/office/drawing/2010/slicer" name="Month_Name"/>
            </a:graphicData>
          </a:graphic>
        </xdr:graphicFrame>
      </mc:Choice>
      <mc:Fallback xmlns="">
        <xdr:sp macro="" textlink="">
          <xdr:nvSpPr>
            <xdr:cNvPr id="0" name=""/>
            <xdr:cNvSpPr>
              <a:spLocks noTextEdit="1"/>
            </xdr:cNvSpPr>
          </xdr:nvSpPr>
          <xdr:spPr>
            <a:xfrm>
              <a:off x="9577524" y="3558540"/>
              <a:ext cx="1841046" cy="25540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671649</xdr:colOff>
      <xdr:row>14</xdr:row>
      <xdr:rowOff>91440</xdr:rowOff>
    </xdr:from>
    <xdr:to>
      <xdr:col>14</xdr:col>
      <xdr:colOff>83820</xdr:colOff>
      <xdr:row>24</xdr:row>
      <xdr:rowOff>169001</xdr:rowOff>
    </xdr:to>
    <mc:AlternateContent xmlns:mc="http://schemas.openxmlformats.org/markup-compatibility/2006" xmlns:a14="http://schemas.microsoft.com/office/drawing/2010/main">
      <mc:Choice Requires="a14">
        <xdr:graphicFrame macro="">
          <xdr:nvGraphicFramePr>
            <xdr:cNvPr id="4" name="Topic">
              <a:extLst>
                <a:ext uri="{FF2B5EF4-FFF2-40B4-BE49-F238E27FC236}">
                  <a16:creationId xmlns:a16="http://schemas.microsoft.com/office/drawing/2014/main" id="{47F042AB-AC06-8F63-0CDA-D27EE7131954}"/>
                </a:ext>
              </a:extLst>
            </xdr:cNvPr>
            <xdr:cNvGraphicFramePr/>
          </xdr:nvGraphicFramePr>
          <xdr:xfrm>
            <a:off x="0" y="0"/>
            <a:ext cx="0" cy="0"/>
          </xdr:xfrm>
          <a:graphic>
            <a:graphicData uri="http://schemas.microsoft.com/office/drawing/2010/slicer">
              <sle:slicer xmlns:sle="http://schemas.microsoft.com/office/drawing/2010/slicer" name="Topic"/>
            </a:graphicData>
          </a:graphic>
        </xdr:graphicFrame>
      </mc:Choice>
      <mc:Fallback xmlns="">
        <xdr:sp macro="" textlink="">
          <xdr:nvSpPr>
            <xdr:cNvPr id="0" name=""/>
            <xdr:cNvSpPr>
              <a:spLocks noTextEdit="1"/>
            </xdr:cNvSpPr>
          </xdr:nvSpPr>
          <xdr:spPr>
            <a:xfrm>
              <a:off x="9577524" y="3558540"/>
              <a:ext cx="1841046" cy="25540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671649</xdr:colOff>
      <xdr:row>14</xdr:row>
      <xdr:rowOff>91440</xdr:rowOff>
    </xdr:from>
    <xdr:to>
      <xdr:col>14</xdr:col>
      <xdr:colOff>83820</xdr:colOff>
      <xdr:row>24</xdr:row>
      <xdr:rowOff>169001</xdr:rowOff>
    </xdr:to>
    <mc:AlternateContent xmlns:mc="http://schemas.openxmlformats.org/markup-compatibility/2006" xmlns:a14="http://schemas.microsoft.com/office/drawing/2010/main">
      <mc:Choice Requires="a14">
        <xdr:graphicFrame macro="">
          <xdr:nvGraphicFramePr>
            <xdr:cNvPr id="5" name="Agent">
              <a:extLst>
                <a:ext uri="{FF2B5EF4-FFF2-40B4-BE49-F238E27FC236}">
                  <a16:creationId xmlns:a16="http://schemas.microsoft.com/office/drawing/2014/main" id="{7A4CD12E-D900-4F3D-AD94-446774F52AE4}"/>
                </a:ext>
              </a:extLst>
            </xdr:cNvPr>
            <xdr:cNvGraphicFramePr/>
          </xdr:nvGraphicFramePr>
          <xdr:xfrm>
            <a:off x="0" y="0"/>
            <a:ext cx="0" cy="0"/>
          </xdr:xfrm>
          <a:graphic>
            <a:graphicData uri="http://schemas.microsoft.com/office/drawing/2010/slicer">
              <sle:slicer xmlns:sle="http://schemas.microsoft.com/office/drawing/2010/slicer" name="Agent"/>
            </a:graphicData>
          </a:graphic>
        </xdr:graphicFrame>
      </mc:Choice>
      <mc:Fallback xmlns="">
        <xdr:sp macro="" textlink="">
          <xdr:nvSpPr>
            <xdr:cNvPr id="0" name=""/>
            <xdr:cNvSpPr>
              <a:spLocks noTextEdit="1"/>
            </xdr:cNvSpPr>
          </xdr:nvSpPr>
          <xdr:spPr>
            <a:xfrm>
              <a:off x="9577524" y="3558540"/>
              <a:ext cx="1841046" cy="25540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199571</xdr:colOff>
      <xdr:row>1</xdr:row>
      <xdr:rowOff>79829</xdr:rowOff>
    </xdr:from>
    <xdr:to>
      <xdr:col>4</xdr:col>
      <xdr:colOff>283029</xdr:colOff>
      <xdr:row>2</xdr:row>
      <xdr:rowOff>210457</xdr:rowOff>
    </xdr:to>
    <xdr:sp macro="modNavigation.NavigateToHomePortal" textlink="">
      <xdr:nvSpPr>
        <xdr:cNvPr id="6" name="Nav_Tab_Home">
          <a:hlinkClick xmlns:r="http://schemas.openxmlformats.org/officeDocument/2006/relationships" r:id="rId27"/>
          <a:extLst>
            <a:ext uri="{FF2B5EF4-FFF2-40B4-BE49-F238E27FC236}">
              <a16:creationId xmlns:a16="http://schemas.microsoft.com/office/drawing/2014/main" id="{5B24EBD3-FF46-28B4-7CD3-94FD7F3E5FE8}"/>
            </a:ext>
          </a:extLst>
        </xdr:cNvPr>
        <xdr:cNvSpPr/>
      </xdr:nvSpPr>
      <xdr:spPr>
        <a:xfrm>
          <a:off x="2616200" y="330200"/>
          <a:ext cx="889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HOME</a:t>
          </a:r>
        </a:p>
      </xdr:txBody>
    </xdr:sp>
    <xdr:clientData/>
  </xdr:twoCellAnchor>
  <xdr:twoCellAnchor>
    <xdr:from>
      <xdr:col>4</xdr:col>
      <xdr:colOff>359229</xdr:colOff>
      <xdr:row>1</xdr:row>
      <xdr:rowOff>79829</xdr:rowOff>
    </xdr:from>
    <xdr:to>
      <xdr:col>6</xdr:col>
      <xdr:colOff>526143</xdr:colOff>
      <xdr:row>2</xdr:row>
      <xdr:rowOff>210457</xdr:rowOff>
    </xdr:to>
    <xdr:sp macro="modNavigation.NavigateToDomains" textlink="">
      <xdr:nvSpPr>
        <xdr:cNvPr id="7" name="Nav_Tab_Domains">
          <a:hlinkClick xmlns:r="http://schemas.openxmlformats.org/officeDocument/2006/relationships" r:id="rId28"/>
          <a:extLst>
            <a:ext uri="{FF2B5EF4-FFF2-40B4-BE49-F238E27FC236}">
              <a16:creationId xmlns:a16="http://schemas.microsoft.com/office/drawing/2014/main" id="{ABD69095-658C-E9EC-1289-8DA18B067B02}"/>
            </a:ext>
          </a:extLst>
        </xdr:cNvPr>
        <xdr:cNvSpPr/>
      </xdr:nvSpPr>
      <xdr:spPr>
        <a:xfrm>
          <a:off x="3581400" y="330200"/>
          <a:ext cx="1778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BUSINESS DOMAINS</a:t>
          </a:r>
        </a:p>
      </xdr:txBody>
    </xdr:sp>
    <xdr:clientData/>
  </xdr:twoCellAnchor>
  <xdr:twoCellAnchor>
    <xdr:from>
      <xdr:col>6</xdr:col>
      <xdr:colOff>602343</xdr:colOff>
      <xdr:row>1</xdr:row>
      <xdr:rowOff>79829</xdr:rowOff>
    </xdr:from>
    <xdr:to>
      <xdr:col>8</xdr:col>
      <xdr:colOff>261257</xdr:colOff>
      <xdr:row>2</xdr:row>
      <xdr:rowOff>210457</xdr:rowOff>
    </xdr:to>
    <xdr:sp macro="modNavigation.NavigateToCatalog" textlink="">
      <xdr:nvSpPr>
        <xdr:cNvPr id="8" name="Nav_Tab_Catalog">
          <a:hlinkClick xmlns:r="http://schemas.openxmlformats.org/officeDocument/2006/relationships" r:id="rId29"/>
          <a:extLst>
            <a:ext uri="{FF2B5EF4-FFF2-40B4-BE49-F238E27FC236}">
              <a16:creationId xmlns:a16="http://schemas.microsoft.com/office/drawing/2014/main" id="{C544A15F-39EF-5999-82E6-7D0C6BEB567D}"/>
            </a:ext>
          </a:extLst>
        </xdr:cNvPr>
        <xdr:cNvSpPr/>
      </xdr:nvSpPr>
      <xdr:spPr>
        <a:xfrm>
          <a:off x="5435600" y="330200"/>
          <a:ext cx="1270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KPI CATALOG</a:t>
          </a:r>
        </a:p>
      </xdr:txBody>
    </xdr:sp>
    <xdr:clientData/>
  </xdr:twoCellAnchor>
  <xdr:twoCellAnchor>
    <xdr:from>
      <xdr:col>8</xdr:col>
      <xdr:colOff>337457</xdr:colOff>
      <xdr:row>1</xdr:row>
      <xdr:rowOff>79829</xdr:rowOff>
    </xdr:from>
    <xdr:to>
      <xdr:col>10</xdr:col>
      <xdr:colOff>59871</xdr:colOff>
      <xdr:row>2</xdr:row>
      <xdr:rowOff>210457</xdr:rowOff>
    </xdr:to>
    <xdr:sp macro="modNavigation.NavigateToCallCenter" textlink="">
      <xdr:nvSpPr>
        <xdr:cNvPr id="9" name="Nav_Tab_CallCenter">
          <a:hlinkClick xmlns:r="http://schemas.openxmlformats.org/officeDocument/2006/relationships" r:id="rId30"/>
          <a:extLst>
            <a:ext uri="{FF2B5EF4-FFF2-40B4-BE49-F238E27FC236}">
              <a16:creationId xmlns:a16="http://schemas.microsoft.com/office/drawing/2014/main" id="{60749F8D-2B81-40BB-10B4-8B600F6CDA7F}"/>
            </a:ext>
          </a:extLst>
        </xdr:cNvPr>
        <xdr:cNvSpPr/>
      </xdr:nvSpPr>
      <xdr:spPr>
        <a:xfrm>
          <a:off x="6781800" y="330200"/>
          <a:ext cx="1333500" cy="381000"/>
        </a:xfrm>
        <a:prstGeom prst="rect">
          <a:avLst/>
        </a:prstGeom>
        <a:solidFill>
          <a:srgbClr val="D09916"/>
        </a:solidFill>
        <a:ln w="19050">
          <a:solidFill>
            <a:srgbClr val="D0991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50" b="1">
              <a:solidFill>
                <a:srgbClr val="FFFFFF"/>
              </a:solidFill>
            </a:rPr>
            <a:t>CALL CENTER</a:t>
          </a:r>
        </a:p>
      </xdr:txBody>
    </xdr:sp>
    <xdr:clientData/>
  </xdr:twoCellAnchor>
  <xdr:twoCellAnchor>
    <xdr:from>
      <xdr:col>10</xdr:col>
      <xdr:colOff>136071</xdr:colOff>
      <xdr:row>1</xdr:row>
      <xdr:rowOff>79829</xdr:rowOff>
    </xdr:from>
    <xdr:to>
      <xdr:col>12</xdr:col>
      <xdr:colOff>429986</xdr:colOff>
      <xdr:row>2</xdr:row>
      <xdr:rowOff>210457</xdr:rowOff>
    </xdr:to>
    <xdr:sp macro="modNavigation.NavigateToRetention" textlink="">
      <xdr:nvSpPr>
        <xdr:cNvPr id="10" name="Nav_Tab_Retention">
          <a:hlinkClick xmlns:r="http://schemas.openxmlformats.org/officeDocument/2006/relationships" r:id="rId31"/>
          <a:extLst>
            <a:ext uri="{FF2B5EF4-FFF2-40B4-BE49-F238E27FC236}">
              <a16:creationId xmlns:a16="http://schemas.microsoft.com/office/drawing/2014/main" id="{7BE21B6A-D4E5-D737-1FB8-4FAA071A6B59}"/>
            </a:ext>
          </a:extLst>
        </xdr:cNvPr>
        <xdr:cNvSpPr/>
      </xdr:nvSpPr>
      <xdr:spPr>
        <a:xfrm>
          <a:off x="8191500" y="330200"/>
          <a:ext cx="1905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CUSTOMER RETENTION</a:t>
          </a:r>
        </a:p>
      </xdr:txBody>
    </xdr:sp>
    <xdr:clientData/>
  </xdr:twoCellAnchor>
  <xdr:twoCellAnchor>
    <xdr:from>
      <xdr:col>12</xdr:col>
      <xdr:colOff>506186</xdr:colOff>
      <xdr:row>1</xdr:row>
      <xdr:rowOff>79829</xdr:rowOff>
    </xdr:from>
    <xdr:to>
      <xdr:col>13</xdr:col>
      <xdr:colOff>462643</xdr:colOff>
      <xdr:row>2</xdr:row>
      <xdr:rowOff>210457</xdr:rowOff>
    </xdr:to>
    <xdr:sp macro="modNavigation.NavigateToDiversity" textlink="">
      <xdr:nvSpPr>
        <xdr:cNvPr id="11" name="Nav_Tab_Diversity">
          <a:hlinkClick xmlns:r="http://schemas.openxmlformats.org/officeDocument/2006/relationships" r:id="rId32"/>
          <a:extLst>
            <a:ext uri="{FF2B5EF4-FFF2-40B4-BE49-F238E27FC236}">
              <a16:creationId xmlns:a16="http://schemas.microsoft.com/office/drawing/2014/main" id="{1F59F206-C196-716E-546F-F23A44D5C9B9}"/>
            </a:ext>
          </a:extLst>
        </xdr:cNvPr>
        <xdr:cNvSpPr/>
      </xdr:nvSpPr>
      <xdr:spPr>
        <a:xfrm>
          <a:off x="10172700" y="330200"/>
          <a:ext cx="762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D&amp;I</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304800</xdr:colOff>
      <xdr:row>3</xdr:row>
      <xdr:rowOff>210820</xdr:rowOff>
    </xdr:from>
    <xdr:to>
      <xdr:col>13</xdr:col>
      <xdr:colOff>396240</xdr:colOff>
      <xdr:row>6</xdr:row>
      <xdr:rowOff>40640</xdr:rowOff>
    </xdr:to>
    <xdr:sp macro="" textlink="">
      <xdr:nvSpPr>
        <xdr:cNvPr id="15" name="Hero_TitleText">
          <a:extLst>
            <a:ext uri="{FF2B5EF4-FFF2-40B4-BE49-F238E27FC236}">
              <a16:creationId xmlns:a16="http://schemas.microsoft.com/office/drawing/2014/main" id="{822ADBA4-23A3-69B8-0D2B-1DB46703587B}"/>
            </a:ext>
          </a:extLst>
        </xdr:cNvPr>
        <xdr:cNvSpPr txBox="1"/>
      </xdr:nvSpPr>
      <xdr:spPr>
        <a:xfrm>
          <a:off x="304800" y="965200"/>
          <a:ext cx="10591800" cy="584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600" b="1">
              <a:solidFill>
                <a:srgbClr val="1E293B"/>
              </a:solidFill>
              <a:latin typeface="Segoe UI" panose="020B0502040204020203" pitchFamily="34" charset="0"/>
            </a:rPr>
            <a:t>Customer Retention &amp; Revenue Risk Cockpit</a:t>
          </a:r>
        </a:p>
        <a:p>
          <a:r>
            <a:rPr lang="en-US" sz="900" b="0">
              <a:solidFill>
                <a:srgbClr val="747B8B"/>
              </a:solidFill>
              <a:latin typeface="Segoe UI" panose="020B0502040204020203" pitchFamily="34" charset="0"/>
            </a:rPr>
            <a:t>Subscriber Attrition Forensics, ARR Revenue Exposure &amp; Commitment Contract Vulnerability</a:t>
          </a:r>
        </a:p>
      </xdr:txBody>
    </xdr:sp>
    <xdr:clientData/>
  </xdr:twoCellAnchor>
  <xdr:twoCellAnchor>
    <xdr:from>
      <xdr:col>13</xdr:col>
      <xdr:colOff>574040</xdr:colOff>
      <xdr:row>4</xdr:row>
      <xdr:rowOff>60960</xdr:rowOff>
    </xdr:from>
    <xdr:to>
      <xdr:col>15</xdr:col>
      <xdr:colOff>508000</xdr:colOff>
      <xdr:row>5</xdr:row>
      <xdr:rowOff>165100</xdr:rowOff>
    </xdr:to>
    <xdr:sp macro="modDataRefresh.RefreshPipelineSynchronously" textlink="">
      <xdr:nvSpPr>
        <xdr:cNvPr id="16" name="Hero_BtnRefresh">
          <a:extLst>
            <a:ext uri="{FF2B5EF4-FFF2-40B4-BE49-F238E27FC236}">
              <a16:creationId xmlns:a16="http://schemas.microsoft.com/office/drawing/2014/main" id="{20EDF096-A8B4-2C7E-58B1-889454D66BAD}"/>
            </a:ext>
          </a:extLst>
        </xdr:cNvPr>
        <xdr:cNvSpPr/>
      </xdr:nvSpPr>
      <xdr:spPr>
        <a:xfrm>
          <a:off x="11074400" y="1066800"/>
          <a:ext cx="1549400" cy="355600"/>
        </a:xfrm>
        <a:prstGeom prst="roundRect">
          <a:avLst>
            <a:gd name="adj" fmla="val 25000"/>
          </a:avLst>
        </a:prstGeom>
        <a:solidFill>
          <a:srgbClr val="FFFFFF"/>
        </a:solidFill>
        <a:ln w="12700">
          <a:solidFill>
            <a:srgbClr val="F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03200" tIns="0" rIns="25400" bIns="0" rtlCol="0" anchor="ctr"/>
        <a:lstStyle/>
        <a:p>
          <a:pPr algn="ctr"/>
          <a:r>
            <a:rPr lang="en-US" sz="850" b="1">
              <a:solidFill>
                <a:srgbClr val="A80802"/>
              </a:solidFill>
              <a:latin typeface="Segoe UI" panose="020B0502040204020203" pitchFamily="34" charset="0"/>
            </a:rPr>
            <a:t>Refresh Data</a:t>
          </a:r>
        </a:p>
      </xdr:txBody>
    </xdr:sp>
    <xdr:clientData/>
  </xdr:twoCellAnchor>
  <xdr:twoCellAnchor editAs="oneCell">
    <xdr:from>
      <xdr:col>13</xdr:col>
      <xdr:colOff>701040</xdr:colOff>
      <xdr:row>4</xdr:row>
      <xdr:rowOff>149860</xdr:rowOff>
    </xdr:from>
    <xdr:to>
      <xdr:col>14</xdr:col>
      <xdr:colOff>71120</xdr:colOff>
      <xdr:row>5</xdr:row>
      <xdr:rowOff>76200</xdr:rowOff>
    </xdr:to>
    <xdr:pic>
      <xdr:nvPicPr>
        <xdr:cNvPr id="18" name="Hero_IconRefresh">
          <a:extLst>
            <a:ext uri="{FF2B5EF4-FFF2-40B4-BE49-F238E27FC236}">
              <a16:creationId xmlns:a16="http://schemas.microsoft.com/office/drawing/2014/main" id="{BF3E3313-5260-F2BF-1585-4EC72C0E76BD}"/>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201400" y="1155700"/>
          <a:ext cx="177800" cy="177800"/>
        </a:xfrm>
        <a:prstGeom prst="rect">
          <a:avLst/>
        </a:prstGeom>
      </xdr:spPr>
    </xdr:pic>
    <xdr:clientData/>
  </xdr:twoCellAnchor>
  <xdr:twoCellAnchor>
    <xdr:from>
      <xdr:col>15</xdr:col>
      <xdr:colOff>609600</xdr:colOff>
      <xdr:row>4</xdr:row>
      <xdr:rowOff>60960</xdr:rowOff>
    </xdr:from>
    <xdr:to>
      <xdr:col>17</xdr:col>
      <xdr:colOff>492760</xdr:colOff>
      <xdr:row>5</xdr:row>
      <xdr:rowOff>165100</xdr:rowOff>
    </xdr:to>
    <xdr:sp macro="modFilterController.ClearAllFilters" textlink="">
      <xdr:nvSpPr>
        <xdr:cNvPr id="19" name="Hero_BtnResetSlicers">
          <a:extLst>
            <a:ext uri="{FF2B5EF4-FFF2-40B4-BE49-F238E27FC236}">
              <a16:creationId xmlns:a16="http://schemas.microsoft.com/office/drawing/2014/main" id="{7BD43EFB-1E03-49D0-7C2D-3BC13872EBB3}"/>
            </a:ext>
          </a:extLst>
        </xdr:cNvPr>
        <xdr:cNvSpPr/>
      </xdr:nvSpPr>
      <xdr:spPr>
        <a:xfrm>
          <a:off x="12725400" y="1066800"/>
          <a:ext cx="1498600" cy="355600"/>
        </a:xfrm>
        <a:prstGeom prst="roundRect">
          <a:avLst>
            <a:gd name="adj" fmla="val 25000"/>
          </a:avLst>
        </a:prstGeom>
        <a:solidFill>
          <a:srgbClr val="FFFFFF"/>
        </a:solidFill>
        <a:ln w="12700">
          <a:solidFill>
            <a:srgbClr val="F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03200" tIns="0" rIns="25400" bIns="0" rtlCol="0" anchor="ctr"/>
        <a:lstStyle/>
        <a:p>
          <a:pPr algn="ctr"/>
          <a:r>
            <a:rPr lang="en-US" sz="850" b="1">
              <a:solidFill>
                <a:srgbClr val="1E293B"/>
              </a:solidFill>
              <a:latin typeface="Segoe UI" panose="020B0502040204020203" pitchFamily="34" charset="0"/>
            </a:rPr>
            <a:t>Reset Filters</a:t>
          </a:r>
        </a:p>
      </xdr:txBody>
    </xdr:sp>
    <xdr:clientData/>
  </xdr:twoCellAnchor>
  <xdr:twoCellAnchor editAs="oneCell">
    <xdr:from>
      <xdr:col>15</xdr:col>
      <xdr:colOff>736600</xdr:colOff>
      <xdr:row>4</xdr:row>
      <xdr:rowOff>149860</xdr:rowOff>
    </xdr:from>
    <xdr:to>
      <xdr:col>16</xdr:col>
      <xdr:colOff>106680</xdr:colOff>
      <xdr:row>5</xdr:row>
      <xdr:rowOff>76200</xdr:rowOff>
    </xdr:to>
    <xdr:pic>
      <xdr:nvPicPr>
        <xdr:cNvPr id="21" name="Hero_IconReset">
          <a:extLst>
            <a:ext uri="{FF2B5EF4-FFF2-40B4-BE49-F238E27FC236}">
              <a16:creationId xmlns:a16="http://schemas.microsoft.com/office/drawing/2014/main" id="{628E03FA-2721-B5E7-2AA8-F3D71ED28329}"/>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852400" y="1155700"/>
          <a:ext cx="177800" cy="177800"/>
        </a:xfrm>
        <a:prstGeom prst="rect">
          <a:avLst/>
        </a:prstGeom>
      </xdr:spPr>
    </xdr:pic>
    <xdr:clientData/>
  </xdr:twoCellAnchor>
  <xdr:twoCellAnchor>
    <xdr:from>
      <xdr:col>17</xdr:col>
      <xdr:colOff>594360</xdr:colOff>
      <xdr:row>4</xdr:row>
      <xdr:rowOff>60960</xdr:rowOff>
    </xdr:from>
    <xdr:to>
      <xdr:col>19</xdr:col>
      <xdr:colOff>375920</xdr:colOff>
      <xdr:row>5</xdr:row>
      <xdr:rowOff>165100</xdr:rowOff>
    </xdr:to>
    <xdr:sp macro="modExportPDF.ExportExecutiveReport" textlink="">
      <xdr:nvSpPr>
        <xdr:cNvPr id="22" name="Hero_BtnExportPDF">
          <a:extLst>
            <a:ext uri="{FF2B5EF4-FFF2-40B4-BE49-F238E27FC236}">
              <a16:creationId xmlns:a16="http://schemas.microsoft.com/office/drawing/2014/main" id="{158BD3D2-73A0-F63F-E64A-3D444BF1F9ED}"/>
            </a:ext>
          </a:extLst>
        </xdr:cNvPr>
        <xdr:cNvSpPr/>
      </xdr:nvSpPr>
      <xdr:spPr>
        <a:xfrm>
          <a:off x="14325600" y="1066800"/>
          <a:ext cx="1397000" cy="355600"/>
        </a:xfrm>
        <a:prstGeom prst="roundRect">
          <a:avLst>
            <a:gd name="adj" fmla="val 25000"/>
          </a:avLst>
        </a:prstGeom>
        <a:solidFill>
          <a:srgbClr val="1E293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03200" tIns="0" rIns="25400" bIns="0" rtlCol="0" anchor="ctr"/>
        <a:lstStyle/>
        <a:p>
          <a:pPr algn="ctr"/>
          <a:r>
            <a:rPr lang="en-US" sz="850" b="1">
              <a:solidFill>
                <a:srgbClr val="FFFFFF"/>
              </a:solidFill>
              <a:latin typeface="Segoe UI" panose="020B0502040204020203" pitchFamily="34" charset="0"/>
            </a:rPr>
            <a:t>Export PDF</a:t>
          </a:r>
        </a:p>
      </xdr:txBody>
    </xdr:sp>
    <xdr:clientData/>
  </xdr:twoCellAnchor>
  <xdr:twoCellAnchor editAs="oneCell">
    <xdr:from>
      <xdr:col>17</xdr:col>
      <xdr:colOff>721360</xdr:colOff>
      <xdr:row>4</xdr:row>
      <xdr:rowOff>149860</xdr:rowOff>
    </xdr:from>
    <xdr:to>
      <xdr:col>18</xdr:col>
      <xdr:colOff>91440</xdr:colOff>
      <xdr:row>5</xdr:row>
      <xdr:rowOff>76200</xdr:rowOff>
    </xdr:to>
    <xdr:pic>
      <xdr:nvPicPr>
        <xdr:cNvPr id="24" name="Hero_IconPDF">
          <a:extLst>
            <a:ext uri="{FF2B5EF4-FFF2-40B4-BE49-F238E27FC236}">
              <a16:creationId xmlns:a16="http://schemas.microsoft.com/office/drawing/2014/main" id="{60D6AD43-7CE2-295B-4F4F-7B5CF3A8C4AB}"/>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452600" y="1155700"/>
          <a:ext cx="177800" cy="177800"/>
        </a:xfrm>
        <a:prstGeom prst="rect">
          <a:avLst/>
        </a:prstGeom>
      </xdr:spPr>
    </xdr:pic>
    <xdr:clientData/>
  </xdr:twoCellAnchor>
  <xdr:twoCellAnchor>
    <xdr:from>
      <xdr:col>0</xdr:col>
      <xdr:colOff>304800</xdr:colOff>
      <xdr:row>6</xdr:row>
      <xdr:rowOff>142240</xdr:rowOff>
    </xdr:from>
    <xdr:to>
      <xdr:col>3</xdr:col>
      <xdr:colOff>802640</xdr:colOff>
      <xdr:row>10</xdr:row>
      <xdr:rowOff>203200</xdr:rowOff>
    </xdr:to>
    <xdr:sp macro="" textlink="">
      <xdr:nvSpPr>
        <xdr:cNvPr id="25" name="Card_CH_Subscribers">
          <a:extLst>
            <a:ext uri="{FF2B5EF4-FFF2-40B4-BE49-F238E27FC236}">
              <a16:creationId xmlns:a16="http://schemas.microsoft.com/office/drawing/2014/main" id="{B5B6E770-0B15-8FCB-D205-AFFCDA45169E}"/>
            </a:ext>
          </a:extLst>
        </xdr:cNvPr>
        <xdr:cNvSpPr/>
      </xdr:nvSpPr>
      <xdr:spPr>
        <a:xfrm>
          <a:off x="3048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457200</xdr:colOff>
      <xdr:row>6</xdr:row>
      <xdr:rowOff>205740</xdr:rowOff>
    </xdr:from>
    <xdr:to>
      <xdr:col>3</xdr:col>
      <xdr:colOff>650240</xdr:colOff>
      <xdr:row>6</xdr:row>
      <xdr:rowOff>243840</xdr:rowOff>
    </xdr:to>
    <xdr:sp macro="" textlink="">
      <xdr:nvSpPr>
        <xdr:cNvPr id="26" name="Accent_CH_Subscribers">
          <a:extLst>
            <a:ext uri="{FF2B5EF4-FFF2-40B4-BE49-F238E27FC236}">
              <a16:creationId xmlns:a16="http://schemas.microsoft.com/office/drawing/2014/main" id="{75A582CB-612A-69D4-766F-206D13A9325F}"/>
            </a:ext>
          </a:extLst>
        </xdr:cNvPr>
        <xdr:cNvSpPr/>
      </xdr:nvSpPr>
      <xdr:spPr>
        <a:xfrm>
          <a:off x="457200" y="1714500"/>
          <a:ext cx="2616200" cy="38100"/>
        </a:xfrm>
        <a:prstGeom prst="roundRect">
          <a:avLst>
            <a:gd name="adj" fmla="val 50000"/>
          </a:avLst>
        </a:prstGeom>
        <a:solidFill>
          <a:srgbClr val="1E293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482600</xdr:colOff>
      <xdr:row>7</xdr:row>
      <xdr:rowOff>17780</xdr:rowOff>
    </xdr:from>
    <xdr:to>
      <xdr:col>3</xdr:col>
      <xdr:colOff>624840</xdr:colOff>
      <xdr:row>7</xdr:row>
      <xdr:rowOff>220980</xdr:rowOff>
    </xdr:to>
    <xdr:sp macro="" textlink="">
      <xdr:nvSpPr>
        <xdr:cNvPr id="27" name="Label_CH_Subscribers">
          <a:extLst>
            <a:ext uri="{FF2B5EF4-FFF2-40B4-BE49-F238E27FC236}">
              <a16:creationId xmlns:a16="http://schemas.microsoft.com/office/drawing/2014/main" id="{8D47357E-F6AF-75A0-AE75-A93BCB07782F}"/>
            </a:ext>
          </a:extLst>
        </xdr:cNvPr>
        <xdr:cNvSpPr txBox="1"/>
      </xdr:nvSpPr>
      <xdr:spPr>
        <a:xfrm>
          <a:off x="4826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TOTAL ACTIVE ACCOUNTS</a:t>
          </a:r>
        </a:p>
      </xdr:txBody>
    </xdr:sp>
    <xdr:clientData/>
  </xdr:twoCellAnchor>
  <xdr:twoCellAnchor>
    <xdr:from>
      <xdr:col>0</xdr:col>
      <xdr:colOff>482600</xdr:colOff>
      <xdr:row>7</xdr:row>
      <xdr:rowOff>170180</xdr:rowOff>
    </xdr:from>
    <xdr:to>
      <xdr:col>3</xdr:col>
      <xdr:colOff>624840</xdr:colOff>
      <xdr:row>9</xdr:row>
      <xdr:rowOff>175260</xdr:rowOff>
    </xdr:to>
    <xdr:sp macro="" textlink="$AA$65">
      <xdr:nvSpPr>
        <xdr:cNvPr id="28" name="Value_CH_Subscribers">
          <a:extLst>
            <a:ext uri="{FF2B5EF4-FFF2-40B4-BE49-F238E27FC236}">
              <a16:creationId xmlns:a16="http://schemas.microsoft.com/office/drawing/2014/main" id="{3CCB5768-0BF7-D500-148A-6A813F6DFF5F}"/>
            </a:ext>
          </a:extLst>
        </xdr:cNvPr>
        <xdr:cNvSpPr txBox="1"/>
      </xdr:nvSpPr>
      <xdr:spPr>
        <a:xfrm>
          <a:off x="4826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89F9D00E-7247-4CBD-828B-168F61824B54}" type="TxLink">
            <a:rPr lang="en-US" sz="1100" b="1" i="0" u="none" strike="noStrike">
              <a:solidFill>
                <a:srgbClr val="D09916"/>
              </a:solidFill>
              <a:latin typeface="Segoe UI"/>
              <a:cs typeface="Segoe UI"/>
            </a:rPr>
            <a:pPr/>
            <a:t>7,043</a:t>
          </a:fld>
          <a:endParaRPr lang="en-US" sz="2600" b="1">
            <a:solidFill>
              <a:srgbClr val="D09916"/>
            </a:solidFill>
            <a:latin typeface="Segoe UI" panose="020B0502040204020203" pitchFamily="34" charset="0"/>
          </a:endParaRPr>
        </a:p>
      </xdr:txBody>
    </xdr:sp>
    <xdr:clientData/>
  </xdr:twoCellAnchor>
  <xdr:twoCellAnchor>
    <xdr:from>
      <xdr:col>0</xdr:col>
      <xdr:colOff>482600</xdr:colOff>
      <xdr:row>9</xdr:row>
      <xdr:rowOff>149860</xdr:rowOff>
    </xdr:from>
    <xdr:to>
      <xdr:col>3</xdr:col>
      <xdr:colOff>624840</xdr:colOff>
      <xdr:row>10</xdr:row>
      <xdr:rowOff>101600</xdr:rowOff>
    </xdr:to>
    <xdr:sp macro="" textlink="">
      <xdr:nvSpPr>
        <xdr:cNvPr id="29" name="Subtext_CH_Subscribers">
          <a:extLst>
            <a:ext uri="{FF2B5EF4-FFF2-40B4-BE49-F238E27FC236}">
              <a16:creationId xmlns:a16="http://schemas.microsoft.com/office/drawing/2014/main" id="{7075994F-21E6-10B1-CA78-2A4057C673E2}"/>
            </a:ext>
          </a:extLst>
        </xdr:cNvPr>
        <xdr:cNvSpPr txBox="1"/>
      </xdr:nvSpPr>
      <xdr:spPr>
        <a:xfrm>
          <a:off x="4826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2563EB"/>
              </a:solidFill>
              <a:latin typeface="Segoe UI" panose="020B0502040204020203" pitchFamily="34" charset="0"/>
            </a:rPr>
            <a:t>▲ 4.2% vs PY  |  Target Benchmark</a:t>
          </a:r>
        </a:p>
      </xdr:txBody>
    </xdr:sp>
    <xdr:clientData/>
  </xdr:twoCellAnchor>
  <xdr:twoCellAnchor>
    <xdr:from>
      <xdr:col>4</xdr:col>
      <xdr:colOff>198120</xdr:colOff>
      <xdr:row>6</xdr:row>
      <xdr:rowOff>142240</xdr:rowOff>
    </xdr:from>
    <xdr:to>
      <xdr:col>7</xdr:col>
      <xdr:colOff>695960</xdr:colOff>
      <xdr:row>10</xdr:row>
      <xdr:rowOff>203200</xdr:rowOff>
    </xdr:to>
    <xdr:sp macro="" textlink="">
      <xdr:nvSpPr>
        <xdr:cNvPr id="30" name="Card_CH_ChurnRate">
          <a:extLst>
            <a:ext uri="{FF2B5EF4-FFF2-40B4-BE49-F238E27FC236}">
              <a16:creationId xmlns:a16="http://schemas.microsoft.com/office/drawing/2014/main" id="{442F7561-CFE1-99DB-E1A8-3F895DB102AC}"/>
            </a:ext>
          </a:extLst>
        </xdr:cNvPr>
        <xdr:cNvSpPr/>
      </xdr:nvSpPr>
      <xdr:spPr>
        <a:xfrm>
          <a:off x="34290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350520</xdr:colOff>
      <xdr:row>6</xdr:row>
      <xdr:rowOff>205740</xdr:rowOff>
    </xdr:from>
    <xdr:to>
      <xdr:col>7</xdr:col>
      <xdr:colOff>543560</xdr:colOff>
      <xdr:row>6</xdr:row>
      <xdr:rowOff>243840</xdr:rowOff>
    </xdr:to>
    <xdr:sp macro="" textlink="">
      <xdr:nvSpPr>
        <xdr:cNvPr id="31" name="Accent_CH_ChurnRate">
          <a:extLst>
            <a:ext uri="{FF2B5EF4-FFF2-40B4-BE49-F238E27FC236}">
              <a16:creationId xmlns:a16="http://schemas.microsoft.com/office/drawing/2014/main" id="{3FF39A63-0B26-7BED-F0E1-E5A9239E4A7A}"/>
            </a:ext>
          </a:extLst>
        </xdr:cNvPr>
        <xdr:cNvSpPr/>
      </xdr:nvSpPr>
      <xdr:spPr>
        <a:xfrm>
          <a:off x="3581400" y="1714500"/>
          <a:ext cx="2616200" cy="38100"/>
        </a:xfrm>
        <a:prstGeom prst="roundRect">
          <a:avLst>
            <a:gd name="adj" fmla="val 50000"/>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375920</xdr:colOff>
      <xdr:row>7</xdr:row>
      <xdr:rowOff>17780</xdr:rowOff>
    </xdr:from>
    <xdr:to>
      <xdr:col>7</xdr:col>
      <xdr:colOff>518160</xdr:colOff>
      <xdr:row>7</xdr:row>
      <xdr:rowOff>220980</xdr:rowOff>
    </xdr:to>
    <xdr:sp macro="" textlink="">
      <xdr:nvSpPr>
        <xdr:cNvPr id="32" name="Label_CH_ChurnRate">
          <a:extLst>
            <a:ext uri="{FF2B5EF4-FFF2-40B4-BE49-F238E27FC236}">
              <a16:creationId xmlns:a16="http://schemas.microsoft.com/office/drawing/2014/main" id="{6541C2A5-A9A7-ABF5-00EC-AA00A228201A}"/>
            </a:ext>
          </a:extLst>
        </xdr:cNvPr>
        <xdr:cNvSpPr txBox="1"/>
      </xdr:nvSpPr>
      <xdr:spPr>
        <a:xfrm>
          <a:off x="36068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CUSTOMER CHURN RATE</a:t>
          </a:r>
        </a:p>
      </xdr:txBody>
    </xdr:sp>
    <xdr:clientData/>
  </xdr:twoCellAnchor>
  <xdr:twoCellAnchor>
    <xdr:from>
      <xdr:col>4</xdr:col>
      <xdr:colOff>375920</xdr:colOff>
      <xdr:row>7</xdr:row>
      <xdr:rowOff>170180</xdr:rowOff>
    </xdr:from>
    <xdr:to>
      <xdr:col>7</xdr:col>
      <xdr:colOff>518160</xdr:colOff>
      <xdr:row>9</xdr:row>
      <xdr:rowOff>175260</xdr:rowOff>
    </xdr:to>
    <xdr:sp macro="" textlink="$AB$65">
      <xdr:nvSpPr>
        <xdr:cNvPr id="33" name="Value_CH_ChurnRate">
          <a:extLst>
            <a:ext uri="{FF2B5EF4-FFF2-40B4-BE49-F238E27FC236}">
              <a16:creationId xmlns:a16="http://schemas.microsoft.com/office/drawing/2014/main" id="{A83B48DB-5F11-DF00-87B1-CD0AF10C8762}"/>
            </a:ext>
          </a:extLst>
        </xdr:cNvPr>
        <xdr:cNvSpPr txBox="1"/>
      </xdr:nvSpPr>
      <xdr:spPr>
        <a:xfrm>
          <a:off x="36068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7292990A-D9E8-4BE1-8575-EFA61C9682E9}" type="TxLink">
            <a:rPr lang="en-US" sz="1100" b="1" i="0" u="none" strike="noStrike">
              <a:solidFill>
                <a:srgbClr val="D09916"/>
              </a:solidFill>
              <a:latin typeface="Segoe UI"/>
              <a:cs typeface="Segoe UI"/>
            </a:rPr>
            <a:pPr/>
            <a:t>26.54%</a:t>
          </a:fld>
          <a:endParaRPr lang="en-US" sz="2600" b="1">
            <a:solidFill>
              <a:srgbClr val="D09916"/>
            </a:solidFill>
            <a:latin typeface="Segoe UI" panose="020B0502040204020203" pitchFamily="34" charset="0"/>
          </a:endParaRPr>
        </a:p>
      </xdr:txBody>
    </xdr:sp>
    <xdr:clientData/>
  </xdr:twoCellAnchor>
  <xdr:twoCellAnchor>
    <xdr:from>
      <xdr:col>4</xdr:col>
      <xdr:colOff>375920</xdr:colOff>
      <xdr:row>9</xdr:row>
      <xdr:rowOff>149860</xdr:rowOff>
    </xdr:from>
    <xdr:to>
      <xdr:col>7</xdr:col>
      <xdr:colOff>518160</xdr:colOff>
      <xdr:row>10</xdr:row>
      <xdr:rowOff>101600</xdr:rowOff>
    </xdr:to>
    <xdr:sp macro="" textlink="">
      <xdr:nvSpPr>
        <xdr:cNvPr id="34" name="Subtext_CH_ChurnRate">
          <a:extLst>
            <a:ext uri="{FF2B5EF4-FFF2-40B4-BE49-F238E27FC236}">
              <a16:creationId xmlns:a16="http://schemas.microsoft.com/office/drawing/2014/main" id="{4CBBCF6C-234A-F3FC-88D2-E7FDD161FAEA}"/>
            </a:ext>
          </a:extLst>
        </xdr:cNvPr>
        <xdr:cNvSpPr txBox="1"/>
      </xdr:nvSpPr>
      <xdr:spPr>
        <a:xfrm>
          <a:off x="36068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DC2626"/>
              </a:solidFill>
              <a:latin typeface="Segoe UI" panose="020B0502040204020203" pitchFamily="34" charset="0"/>
            </a:rPr>
            <a:t>▼ 1.8% vs PY  |  Target Benchmark</a:t>
          </a:r>
        </a:p>
      </xdr:txBody>
    </xdr:sp>
    <xdr:clientData/>
  </xdr:twoCellAnchor>
  <xdr:twoCellAnchor>
    <xdr:from>
      <xdr:col>8</xdr:col>
      <xdr:colOff>91440</xdr:colOff>
      <xdr:row>6</xdr:row>
      <xdr:rowOff>142240</xdr:rowOff>
    </xdr:from>
    <xdr:to>
      <xdr:col>11</xdr:col>
      <xdr:colOff>589280</xdr:colOff>
      <xdr:row>10</xdr:row>
      <xdr:rowOff>203200</xdr:rowOff>
    </xdr:to>
    <xdr:sp macro="" textlink="">
      <xdr:nvSpPr>
        <xdr:cNvPr id="35" name="Card_CH_ARRRisk">
          <a:extLst>
            <a:ext uri="{FF2B5EF4-FFF2-40B4-BE49-F238E27FC236}">
              <a16:creationId xmlns:a16="http://schemas.microsoft.com/office/drawing/2014/main" id="{222F30D8-D626-CE90-BA24-7C509927B0ED}"/>
            </a:ext>
          </a:extLst>
        </xdr:cNvPr>
        <xdr:cNvSpPr/>
      </xdr:nvSpPr>
      <xdr:spPr>
        <a:xfrm>
          <a:off x="65532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243840</xdr:colOff>
      <xdr:row>6</xdr:row>
      <xdr:rowOff>205740</xdr:rowOff>
    </xdr:from>
    <xdr:to>
      <xdr:col>11</xdr:col>
      <xdr:colOff>436880</xdr:colOff>
      <xdr:row>6</xdr:row>
      <xdr:rowOff>243840</xdr:rowOff>
    </xdr:to>
    <xdr:sp macro="" textlink="">
      <xdr:nvSpPr>
        <xdr:cNvPr id="36" name="Accent_CH_ARRRisk">
          <a:extLst>
            <a:ext uri="{FF2B5EF4-FFF2-40B4-BE49-F238E27FC236}">
              <a16:creationId xmlns:a16="http://schemas.microsoft.com/office/drawing/2014/main" id="{002513A3-DD64-2174-33DD-7FA14353FEDD}"/>
            </a:ext>
          </a:extLst>
        </xdr:cNvPr>
        <xdr:cNvSpPr/>
      </xdr:nvSpPr>
      <xdr:spPr>
        <a:xfrm>
          <a:off x="6705600" y="1714500"/>
          <a:ext cx="2616200" cy="38100"/>
        </a:xfrm>
        <a:prstGeom prst="roundRect">
          <a:avLst>
            <a:gd name="adj" fmla="val 50000"/>
          </a:avLst>
        </a:prstGeom>
        <a:solidFill>
          <a:srgbClr val="A80802"/>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269240</xdr:colOff>
      <xdr:row>7</xdr:row>
      <xdr:rowOff>17780</xdr:rowOff>
    </xdr:from>
    <xdr:to>
      <xdr:col>11</xdr:col>
      <xdr:colOff>411480</xdr:colOff>
      <xdr:row>7</xdr:row>
      <xdr:rowOff>220980</xdr:rowOff>
    </xdr:to>
    <xdr:sp macro="" textlink="">
      <xdr:nvSpPr>
        <xdr:cNvPr id="37" name="Label_CH_ARRRisk">
          <a:extLst>
            <a:ext uri="{FF2B5EF4-FFF2-40B4-BE49-F238E27FC236}">
              <a16:creationId xmlns:a16="http://schemas.microsoft.com/office/drawing/2014/main" id="{53176E86-041D-861F-F48A-E67FF6AAAB63}"/>
            </a:ext>
          </a:extLst>
        </xdr:cNvPr>
        <xdr:cNvSpPr txBox="1"/>
      </xdr:nvSpPr>
      <xdr:spPr>
        <a:xfrm>
          <a:off x="67310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MONTHLY REVENUE AT RISK (MRR)</a:t>
          </a:r>
        </a:p>
      </xdr:txBody>
    </xdr:sp>
    <xdr:clientData/>
  </xdr:twoCellAnchor>
  <xdr:twoCellAnchor>
    <xdr:from>
      <xdr:col>8</xdr:col>
      <xdr:colOff>269240</xdr:colOff>
      <xdr:row>7</xdr:row>
      <xdr:rowOff>170180</xdr:rowOff>
    </xdr:from>
    <xdr:to>
      <xdr:col>11</xdr:col>
      <xdr:colOff>411480</xdr:colOff>
      <xdr:row>9</xdr:row>
      <xdr:rowOff>175260</xdr:rowOff>
    </xdr:to>
    <xdr:sp macro="" textlink="$AC$65">
      <xdr:nvSpPr>
        <xdr:cNvPr id="38" name="Value_CH_ARRRisk">
          <a:extLst>
            <a:ext uri="{FF2B5EF4-FFF2-40B4-BE49-F238E27FC236}">
              <a16:creationId xmlns:a16="http://schemas.microsoft.com/office/drawing/2014/main" id="{4DF7D01B-59E7-01CA-0AEB-2D185BF0C86C}"/>
            </a:ext>
          </a:extLst>
        </xdr:cNvPr>
        <xdr:cNvSpPr txBox="1"/>
      </xdr:nvSpPr>
      <xdr:spPr>
        <a:xfrm>
          <a:off x="67310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FB9B4D35-6599-45B2-9843-EB644E35A914}" type="TxLink">
            <a:rPr lang="en-US" sz="1100" b="1" i="0" u="none" strike="noStrike">
              <a:solidFill>
                <a:srgbClr val="D09916"/>
              </a:solidFill>
              <a:latin typeface="Segoe UI"/>
              <a:cs typeface="Segoe UI"/>
            </a:rPr>
            <a:pPr/>
            <a:t>$139,130.85</a:t>
          </a:fld>
          <a:endParaRPr lang="en-US" sz="2600" b="1">
            <a:solidFill>
              <a:srgbClr val="D09916"/>
            </a:solidFill>
            <a:latin typeface="Segoe UI" panose="020B0502040204020203" pitchFamily="34" charset="0"/>
          </a:endParaRPr>
        </a:p>
      </xdr:txBody>
    </xdr:sp>
    <xdr:clientData/>
  </xdr:twoCellAnchor>
  <xdr:twoCellAnchor>
    <xdr:from>
      <xdr:col>8</xdr:col>
      <xdr:colOff>269240</xdr:colOff>
      <xdr:row>9</xdr:row>
      <xdr:rowOff>149860</xdr:rowOff>
    </xdr:from>
    <xdr:to>
      <xdr:col>11</xdr:col>
      <xdr:colOff>411480</xdr:colOff>
      <xdr:row>10</xdr:row>
      <xdr:rowOff>101600</xdr:rowOff>
    </xdr:to>
    <xdr:sp macro="" textlink="">
      <xdr:nvSpPr>
        <xdr:cNvPr id="39" name="Subtext_CH_ARRRisk">
          <a:extLst>
            <a:ext uri="{FF2B5EF4-FFF2-40B4-BE49-F238E27FC236}">
              <a16:creationId xmlns:a16="http://schemas.microsoft.com/office/drawing/2014/main" id="{CFD82CA0-D333-9402-56E5-B192336EBFD1}"/>
            </a:ext>
          </a:extLst>
        </xdr:cNvPr>
        <xdr:cNvSpPr txBox="1"/>
      </xdr:nvSpPr>
      <xdr:spPr>
        <a:xfrm>
          <a:off x="67310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EA580C"/>
              </a:solidFill>
              <a:latin typeface="Segoe UI" panose="020B0502040204020203" pitchFamily="34" charset="0"/>
            </a:rPr>
            <a:t>Annualized Lost ARR: $1.67M (1,869 Churned)</a:t>
          </a:r>
        </a:p>
      </xdr:txBody>
    </xdr:sp>
    <xdr:clientData/>
  </xdr:twoCellAnchor>
  <xdr:twoCellAnchor>
    <xdr:from>
      <xdr:col>11</xdr:col>
      <xdr:colOff>792480</xdr:colOff>
      <xdr:row>6</xdr:row>
      <xdr:rowOff>142240</xdr:rowOff>
    </xdr:from>
    <xdr:to>
      <xdr:col>15</xdr:col>
      <xdr:colOff>482600</xdr:colOff>
      <xdr:row>10</xdr:row>
      <xdr:rowOff>203200</xdr:rowOff>
    </xdr:to>
    <xdr:sp macro="" textlink="">
      <xdr:nvSpPr>
        <xdr:cNvPr id="40" name="Card_CH_M2MChurn">
          <a:extLst>
            <a:ext uri="{FF2B5EF4-FFF2-40B4-BE49-F238E27FC236}">
              <a16:creationId xmlns:a16="http://schemas.microsoft.com/office/drawing/2014/main" id="{1D81191D-0BEF-2015-E6F3-733895579F4F}"/>
            </a:ext>
          </a:extLst>
        </xdr:cNvPr>
        <xdr:cNvSpPr/>
      </xdr:nvSpPr>
      <xdr:spPr>
        <a:xfrm>
          <a:off x="96774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137160</xdr:colOff>
      <xdr:row>6</xdr:row>
      <xdr:rowOff>205740</xdr:rowOff>
    </xdr:from>
    <xdr:to>
      <xdr:col>15</xdr:col>
      <xdr:colOff>330200</xdr:colOff>
      <xdr:row>6</xdr:row>
      <xdr:rowOff>243840</xdr:rowOff>
    </xdr:to>
    <xdr:sp macro="" textlink="">
      <xdr:nvSpPr>
        <xdr:cNvPr id="41" name="Accent_CH_M2MChurn">
          <a:extLst>
            <a:ext uri="{FF2B5EF4-FFF2-40B4-BE49-F238E27FC236}">
              <a16:creationId xmlns:a16="http://schemas.microsoft.com/office/drawing/2014/main" id="{DC6D8790-4793-62DE-C79A-44C348D461EF}"/>
            </a:ext>
          </a:extLst>
        </xdr:cNvPr>
        <xdr:cNvSpPr/>
      </xdr:nvSpPr>
      <xdr:spPr>
        <a:xfrm>
          <a:off x="9829800" y="1714500"/>
          <a:ext cx="2616200" cy="38100"/>
        </a:xfrm>
        <a:prstGeom prst="roundRect">
          <a:avLst>
            <a:gd name="adj" fmla="val 50000"/>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162560</xdr:colOff>
      <xdr:row>7</xdr:row>
      <xdr:rowOff>17780</xdr:rowOff>
    </xdr:from>
    <xdr:to>
      <xdr:col>15</xdr:col>
      <xdr:colOff>304800</xdr:colOff>
      <xdr:row>7</xdr:row>
      <xdr:rowOff>220980</xdr:rowOff>
    </xdr:to>
    <xdr:sp macro="" textlink="">
      <xdr:nvSpPr>
        <xdr:cNvPr id="42" name="Label_CH_M2MChurn">
          <a:extLst>
            <a:ext uri="{FF2B5EF4-FFF2-40B4-BE49-F238E27FC236}">
              <a16:creationId xmlns:a16="http://schemas.microsoft.com/office/drawing/2014/main" id="{3D2657A0-84BA-E993-F8A7-5826517E1AE5}"/>
            </a:ext>
          </a:extLst>
        </xdr:cNvPr>
        <xdr:cNvSpPr txBox="1"/>
      </xdr:nvSpPr>
      <xdr:spPr>
        <a:xfrm>
          <a:off x="98552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MONTH-TO-MONTH CHURN</a:t>
          </a:r>
        </a:p>
      </xdr:txBody>
    </xdr:sp>
    <xdr:clientData/>
  </xdr:twoCellAnchor>
  <xdr:twoCellAnchor>
    <xdr:from>
      <xdr:col>12</xdr:col>
      <xdr:colOff>162560</xdr:colOff>
      <xdr:row>7</xdr:row>
      <xdr:rowOff>170180</xdr:rowOff>
    </xdr:from>
    <xdr:to>
      <xdr:col>15</xdr:col>
      <xdr:colOff>304800</xdr:colOff>
      <xdr:row>9</xdr:row>
      <xdr:rowOff>175260</xdr:rowOff>
    </xdr:to>
    <xdr:sp macro="" textlink="$AD$65">
      <xdr:nvSpPr>
        <xdr:cNvPr id="43" name="Value_CH_M2MChurn">
          <a:extLst>
            <a:ext uri="{FF2B5EF4-FFF2-40B4-BE49-F238E27FC236}">
              <a16:creationId xmlns:a16="http://schemas.microsoft.com/office/drawing/2014/main" id="{707C9011-3DE9-7AC2-B92A-552845809EE9}"/>
            </a:ext>
          </a:extLst>
        </xdr:cNvPr>
        <xdr:cNvSpPr txBox="1"/>
      </xdr:nvSpPr>
      <xdr:spPr>
        <a:xfrm>
          <a:off x="98552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DFD7C608-71BF-460A-A10D-9A24C45FB63E}" type="TxLink">
            <a:rPr lang="en-US" sz="1100" b="1" i="0" u="none" strike="noStrike">
              <a:solidFill>
                <a:srgbClr val="D09916"/>
              </a:solidFill>
              <a:latin typeface="Segoe UI"/>
              <a:cs typeface="Segoe UI"/>
            </a:rPr>
            <a:pPr/>
            <a:t>42.71%</a:t>
          </a:fld>
          <a:endParaRPr lang="en-US" sz="2600" b="1">
            <a:solidFill>
              <a:srgbClr val="D09916"/>
            </a:solidFill>
            <a:latin typeface="Segoe UI" panose="020B0502040204020203" pitchFamily="34" charset="0"/>
          </a:endParaRPr>
        </a:p>
      </xdr:txBody>
    </xdr:sp>
    <xdr:clientData/>
  </xdr:twoCellAnchor>
  <xdr:twoCellAnchor>
    <xdr:from>
      <xdr:col>12</xdr:col>
      <xdr:colOff>162560</xdr:colOff>
      <xdr:row>9</xdr:row>
      <xdr:rowOff>149860</xdr:rowOff>
    </xdr:from>
    <xdr:to>
      <xdr:col>15</xdr:col>
      <xdr:colOff>304800</xdr:colOff>
      <xdr:row>10</xdr:row>
      <xdr:rowOff>101600</xdr:rowOff>
    </xdr:to>
    <xdr:sp macro="" textlink="">
      <xdr:nvSpPr>
        <xdr:cNvPr id="44" name="Subtext_CH_M2MChurn">
          <a:extLst>
            <a:ext uri="{FF2B5EF4-FFF2-40B4-BE49-F238E27FC236}">
              <a16:creationId xmlns:a16="http://schemas.microsoft.com/office/drawing/2014/main" id="{074B5C1B-0604-5374-3760-78F3E263A3E5}"/>
            </a:ext>
          </a:extLst>
        </xdr:cNvPr>
        <xdr:cNvSpPr txBox="1"/>
      </xdr:nvSpPr>
      <xdr:spPr>
        <a:xfrm>
          <a:off x="98552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D97706"/>
              </a:solidFill>
              <a:latin typeface="Segoe UI" panose="020B0502040204020203" pitchFamily="34" charset="0"/>
            </a:rPr>
            <a:t>▲ 2.1% vs PY  |  Target Benchmark</a:t>
          </a:r>
        </a:p>
      </xdr:txBody>
    </xdr:sp>
    <xdr:clientData/>
  </xdr:twoCellAnchor>
  <xdr:twoCellAnchor>
    <xdr:from>
      <xdr:col>15</xdr:col>
      <xdr:colOff>685800</xdr:colOff>
      <xdr:row>6</xdr:row>
      <xdr:rowOff>142240</xdr:rowOff>
    </xdr:from>
    <xdr:to>
      <xdr:col>19</xdr:col>
      <xdr:colOff>375920</xdr:colOff>
      <xdr:row>10</xdr:row>
      <xdr:rowOff>203200</xdr:rowOff>
    </xdr:to>
    <xdr:sp macro="" textlink="">
      <xdr:nvSpPr>
        <xdr:cNvPr id="45" name="Card_CH_Tickets">
          <a:extLst>
            <a:ext uri="{FF2B5EF4-FFF2-40B4-BE49-F238E27FC236}">
              <a16:creationId xmlns:a16="http://schemas.microsoft.com/office/drawing/2014/main" id="{745C0081-4B84-C8B4-ABCC-D4158F95AFD4}"/>
            </a:ext>
          </a:extLst>
        </xdr:cNvPr>
        <xdr:cNvSpPr/>
      </xdr:nvSpPr>
      <xdr:spPr>
        <a:xfrm>
          <a:off x="128016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30480</xdr:colOff>
      <xdr:row>6</xdr:row>
      <xdr:rowOff>205740</xdr:rowOff>
    </xdr:from>
    <xdr:to>
      <xdr:col>19</xdr:col>
      <xdr:colOff>223520</xdr:colOff>
      <xdr:row>6</xdr:row>
      <xdr:rowOff>243840</xdr:rowOff>
    </xdr:to>
    <xdr:sp macro="" textlink="">
      <xdr:nvSpPr>
        <xdr:cNvPr id="46" name="Accent_CH_Tickets">
          <a:extLst>
            <a:ext uri="{FF2B5EF4-FFF2-40B4-BE49-F238E27FC236}">
              <a16:creationId xmlns:a16="http://schemas.microsoft.com/office/drawing/2014/main" id="{77F47267-32F6-F5D0-349D-6F70157AFF43}"/>
            </a:ext>
          </a:extLst>
        </xdr:cNvPr>
        <xdr:cNvSpPr/>
      </xdr:nvSpPr>
      <xdr:spPr>
        <a:xfrm>
          <a:off x="12954000" y="1714500"/>
          <a:ext cx="2616200" cy="38100"/>
        </a:xfrm>
        <a:prstGeom prst="roundRect">
          <a:avLst>
            <a:gd name="adj" fmla="val 50000"/>
          </a:avLst>
        </a:prstGeom>
        <a:solidFill>
          <a:srgbClr val="79700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55880</xdr:colOff>
      <xdr:row>7</xdr:row>
      <xdr:rowOff>17780</xdr:rowOff>
    </xdr:from>
    <xdr:to>
      <xdr:col>19</xdr:col>
      <xdr:colOff>198120</xdr:colOff>
      <xdr:row>7</xdr:row>
      <xdr:rowOff>220980</xdr:rowOff>
    </xdr:to>
    <xdr:sp macro="" textlink="">
      <xdr:nvSpPr>
        <xdr:cNvPr id="47" name="Label_CH_Tickets">
          <a:extLst>
            <a:ext uri="{FF2B5EF4-FFF2-40B4-BE49-F238E27FC236}">
              <a16:creationId xmlns:a16="http://schemas.microsoft.com/office/drawing/2014/main" id="{B0962BC0-44D3-7BFA-8CAB-44E6F3576E19}"/>
            </a:ext>
          </a:extLst>
        </xdr:cNvPr>
        <xdr:cNvSpPr txBox="1"/>
      </xdr:nvSpPr>
      <xdr:spPr>
        <a:xfrm>
          <a:off x="129794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TECH TICKETS PER CHURN</a:t>
          </a:r>
        </a:p>
      </xdr:txBody>
    </xdr:sp>
    <xdr:clientData/>
  </xdr:twoCellAnchor>
  <xdr:twoCellAnchor>
    <xdr:from>
      <xdr:col>16</xdr:col>
      <xdr:colOff>55880</xdr:colOff>
      <xdr:row>7</xdr:row>
      <xdr:rowOff>170180</xdr:rowOff>
    </xdr:from>
    <xdr:to>
      <xdr:col>19</xdr:col>
      <xdr:colOff>198120</xdr:colOff>
      <xdr:row>9</xdr:row>
      <xdr:rowOff>175260</xdr:rowOff>
    </xdr:to>
    <xdr:sp macro="" textlink="$AE$65">
      <xdr:nvSpPr>
        <xdr:cNvPr id="48" name="Value_CH_Tickets">
          <a:extLst>
            <a:ext uri="{FF2B5EF4-FFF2-40B4-BE49-F238E27FC236}">
              <a16:creationId xmlns:a16="http://schemas.microsoft.com/office/drawing/2014/main" id="{6B17FCCB-B4D4-C49D-A05C-40D2F6D9ADE4}"/>
            </a:ext>
          </a:extLst>
        </xdr:cNvPr>
        <xdr:cNvSpPr txBox="1"/>
      </xdr:nvSpPr>
      <xdr:spPr>
        <a:xfrm>
          <a:off x="129794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C0F6323A-0A45-446D-A757-2B1FD8A7A319}" type="TxLink">
            <a:rPr lang="en-US" sz="1100" b="1" i="0" u="none" strike="noStrike">
              <a:solidFill>
                <a:srgbClr val="D09916"/>
              </a:solidFill>
              <a:latin typeface="Segoe UI"/>
              <a:cs typeface="Segoe UI"/>
            </a:rPr>
            <a:pPr/>
            <a:t>0.42</a:t>
          </a:fld>
          <a:endParaRPr lang="en-US" sz="2600" b="1">
            <a:solidFill>
              <a:srgbClr val="D09916"/>
            </a:solidFill>
            <a:latin typeface="Segoe UI" panose="020B0502040204020203" pitchFamily="34" charset="0"/>
          </a:endParaRPr>
        </a:p>
      </xdr:txBody>
    </xdr:sp>
    <xdr:clientData/>
  </xdr:twoCellAnchor>
  <xdr:twoCellAnchor>
    <xdr:from>
      <xdr:col>16</xdr:col>
      <xdr:colOff>55880</xdr:colOff>
      <xdr:row>9</xdr:row>
      <xdr:rowOff>149860</xdr:rowOff>
    </xdr:from>
    <xdr:to>
      <xdr:col>19</xdr:col>
      <xdr:colOff>198120</xdr:colOff>
      <xdr:row>10</xdr:row>
      <xdr:rowOff>101600</xdr:rowOff>
    </xdr:to>
    <xdr:sp macro="" textlink="">
      <xdr:nvSpPr>
        <xdr:cNvPr id="49" name="Subtext_CH_Tickets">
          <a:extLst>
            <a:ext uri="{FF2B5EF4-FFF2-40B4-BE49-F238E27FC236}">
              <a16:creationId xmlns:a16="http://schemas.microsoft.com/office/drawing/2014/main" id="{C0F2962A-2FF1-B0BA-D0EF-914955E4693E}"/>
            </a:ext>
          </a:extLst>
        </xdr:cNvPr>
        <xdr:cNvSpPr txBox="1"/>
      </xdr:nvSpPr>
      <xdr:spPr>
        <a:xfrm>
          <a:off x="129794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9333EA"/>
              </a:solidFill>
              <a:latin typeface="Segoe UI" panose="020B0502040204020203" pitchFamily="34" charset="0"/>
            </a:rPr>
            <a:t>▼ 0.4 vs PY  |  Target Benchmark</a:t>
          </a:r>
        </a:p>
      </xdr:txBody>
    </xdr:sp>
    <xdr:clientData/>
  </xdr:twoCellAnchor>
  <xdr:twoCellAnchor>
    <xdr:from>
      <xdr:col>0</xdr:col>
      <xdr:colOff>304800</xdr:colOff>
      <xdr:row>11</xdr:row>
      <xdr:rowOff>104140</xdr:rowOff>
    </xdr:from>
    <xdr:to>
      <xdr:col>3</xdr:col>
      <xdr:colOff>802640</xdr:colOff>
      <xdr:row>39</xdr:row>
      <xdr:rowOff>99060</xdr:rowOff>
    </xdr:to>
    <xdr:sp macro="" textlink="">
      <xdr:nvSpPr>
        <xdr:cNvPr id="50" name="Panel_CH_Slicers">
          <a:extLst>
            <a:ext uri="{FF2B5EF4-FFF2-40B4-BE49-F238E27FC236}">
              <a16:creationId xmlns:a16="http://schemas.microsoft.com/office/drawing/2014/main" id="{6E800CFE-1BA3-8468-BA89-3248B527ED42}"/>
            </a:ext>
          </a:extLst>
        </xdr:cNvPr>
        <xdr:cNvSpPr/>
      </xdr:nvSpPr>
      <xdr:spPr>
        <a:xfrm>
          <a:off x="304800" y="2870200"/>
          <a:ext cx="2921000" cy="7035800"/>
        </a:xfrm>
        <a:prstGeom prst="roundRect">
          <a:avLst>
            <a:gd name="adj" fmla="val 5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482600</xdr:colOff>
      <xdr:row>12</xdr:row>
      <xdr:rowOff>5080</xdr:rowOff>
    </xdr:from>
    <xdr:to>
      <xdr:col>3</xdr:col>
      <xdr:colOff>624840</xdr:colOff>
      <xdr:row>13</xdr:row>
      <xdr:rowOff>210820</xdr:rowOff>
    </xdr:to>
    <xdr:sp macro="" textlink="">
      <xdr:nvSpPr>
        <xdr:cNvPr id="51" name="Header_CH_Slicers">
          <a:extLst>
            <a:ext uri="{FF2B5EF4-FFF2-40B4-BE49-F238E27FC236}">
              <a16:creationId xmlns:a16="http://schemas.microsoft.com/office/drawing/2014/main" id="{167E9373-424E-E2D1-01DB-349316C673CD}"/>
            </a:ext>
          </a:extLst>
        </xdr:cNvPr>
        <xdr:cNvSpPr txBox="1"/>
      </xdr:nvSpPr>
      <xdr:spPr>
        <a:xfrm>
          <a:off x="482600" y="3022600"/>
          <a:ext cx="25654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00" b="1">
              <a:solidFill>
                <a:srgbClr val="0F272A"/>
              </a:solidFill>
              <a:latin typeface="Segoe UI" panose="020B0502040204020203" pitchFamily="34" charset="0"/>
            </a:rPr>
            <a:t>  FILTERS</a:t>
          </a:r>
        </a:p>
      </xdr:txBody>
    </xdr:sp>
    <xdr:clientData/>
  </xdr:twoCellAnchor>
  <xdr:twoCellAnchor>
    <xdr:from>
      <xdr:col>0</xdr:col>
      <xdr:colOff>457200</xdr:colOff>
      <xdr:row>37</xdr:row>
      <xdr:rowOff>43180</xdr:rowOff>
    </xdr:from>
    <xdr:to>
      <xdr:col>3</xdr:col>
      <xdr:colOff>650240</xdr:colOff>
      <xdr:row>38</xdr:row>
      <xdr:rowOff>223520</xdr:rowOff>
    </xdr:to>
    <xdr:sp macro="" textlink="">
      <xdr:nvSpPr>
        <xdr:cNvPr id="55" name="Footer_CH_Slicers">
          <a:extLst>
            <a:ext uri="{FF2B5EF4-FFF2-40B4-BE49-F238E27FC236}">
              <a16:creationId xmlns:a16="http://schemas.microsoft.com/office/drawing/2014/main" id="{EBE3D827-1D8B-65D3-B85C-582816B981BC}"/>
            </a:ext>
          </a:extLst>
        </xdr:cNvPr>
        <xdr:cNvSpPr txBox="1"/>
      </xdr:nvSpPr>
      <xdr:spPr>
        <a:xfrm>
          <a:off x="457200" y="9347200"/>
          <a:ext cx="26162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r>
            <a:rPr lang="en-US" sz="750">
              <a:solidFill>
                <a:srgbClr val="B7B7B7"/>
              </a:solidFill>
              <a:latin typeface="Segoe UI" panose="020B0502040204020203" pitchFamily="34" charset="0"/>
            </a:rPr>
            <a:t>Multi-select slicers dynamically filter all visual containers via Data Model connections.</a:t>
          </a:r>
        </a:p>
      </xdr:txBody>
    </xdr:sp>
    <xdr:clientData/>
  </xdr:twoCellAnchor>
  <xdr:twoCellAnchor>
    <xdr:from>
      <xdr:col>4</xdr:col>
      <xdr:colOff>198120</xdr:colOff>
      <xdr:row>11</xdr:row>
      <xdr:rowOff>104140</xdr:rowOff>
    </xdr:from>
    <xdr:to>
      <xdr:col>11</xdr:col>
      <xdr:colOff>589280</xdr:colOff>
      <xdr:row>25</xdr:row>
      <xdr:rowOff>12700</xdr:rowOff>
    </xdr:to>
    <xdr:sp macro="" textlink="">
      <xdr:nvSpPr>
        <xdr:cNvPr id="56" name="Container_CH_ContractRisk">
          <a:extLst>
            <a:ext uri="{FF2B5EF4-FFF2-40B4-BE49-F238E27FC236}">
              <a16:creationId xmlns:a16="http://schemas.microsoft.com/office/drawing/2014/main" id="{8716494B-0061-9FC2-6705-AFA18C66EE7C}"/>
            </a:ext>
          </a:extLst>
        </xdr:cNvPr>
        <xdr:cNvSpPr/>
      </xdr:nvSpPr>
      <xdr:spPr>
        <a:xfrm>
          <a:off x="3429000" y="2870200"/>
          <a:ext cx="6045200" cy="3429000"/>
        </a:xfrm>
        <a:prstGeom prst="roundRect">
          <a:avLst>
            <a:gd name="adj" fmla="val 4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401320</xdr:colOff>
      <xdr:row>11</xdr:row>
      <xdr:rowOff>231140</xdr:rowOff>
    </xdr:from>
    <xdr:to>
      <xdr:col>9</xdr:col>
      <xdr:colOff>629920</xdr:colOff>
      <xdr:row>13</xdr:row>
      <xdr:rowOff>185420</xdr:rowOff>
    </xdr:to>
    <xdr:sp macro="" textlink="">
      <xdr:nvSpPr>
        <xdr:cNvPr id="57" name="Header_CH_ContractRisk">
          <a:extLst>
            <a:ext uri="{FF2B5EF4-FFF2-40B4-BE49-F238E27FC236}">
              <a16:creationId xmlns:a16="http://schemas.microsoft.com/office/drawing/2014/main" id="{6C75C0D7-30E2-B3C4-509F-61CDF165F7EA}"/>
            </a:ext>
          </a:extLst>
        </xdr:cNvPr>
        <xdr:cNvSpPr txBox="1"/>
      </xdr:nvSpPr>
      <xdr:spPr>
        <a:xfrm>
          <a:off x="3632200" y="2997200"/>
          <a:ext cx="42672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50" b="1">
              <a:solidFill>
                <a:srgbClr val="0F272A"/>
              </a:solidFill>
              <a:latin typeface="Segoe UI" panose="020B0502040204020203" pitchFamily="34" charset="0"/>
            </a:rPr>
            <a:t>Churn Rate % by Commitment Contract</a:t>
          </a:r>
        </a:p>
        <a:p>
          <a:r>
            <a:rPr lang="en-US" sz="800" b="0">
              <a:solidFill>
                <a:srgbClr val="0F272A"/>
              </a:solidFill>
              <a:latin typeface="Segoe UI" panose="020B0502040204020203" pitchFamily="34" charset="0"/>
            </a:rPr>
            <a:t>Month-to-Month Vulnerability vs 1-Year &amp; 2-Year Commitments</a:t>
          </a:r>
        </a:p>
      </xdr:txBody>
    </xdr:sp>
    <xdr:clientData/>
  </xdr:twoCellAnchor>
  <xdr:twoCellAnchor>
    <xdr:from>
      <xdr:col>9</xdr:col>
      <xdr:colOff>731520</xdr:colOff>
      <xdr:row>11</xdr:row>
      <xdr:rowOff>231140</xdr:rowOff>
    </xdr:from>
    <xdr:to>
      <xdr:col>11</xdr:col>
      <xdr:colOff>411480</xdr:colOff>
      <xdr:row>13</xdr:row>
      <xdr:rowOff>7620</xdr:rowOff>
    </xdr:to>
    <xdr:sp macro="" textlink="">
      <xdr:nvSpPr>
        <xdr:cNvPr id="58" name="Badge_CH_ContractRisk">
          <a:extLst>
            <a:ext uri="{FF2B5EF4-FFF2-40B4-BE49-F238E27FC236}">
              <a16:creationId xmlns:a16="http://schemas.microsoft.com/office/drawing/2014/main" id="{82F2DFEE-03F5-AE80-0ACA-8785AE20BCCE}"/>
            </a:ext>
          </a:extLst>
        </xdr:cNvPr>
        <xdr:cNvSpPr/>
      </xdr:nvSpPr>
      <xdr:spPr>
        <a:xfrm>
          <a:off x="8001000" y="2997200"/>
          <a:ext cx="1295400" cy="279400"/>
        </a:xfrm>
        <a:prstGeom prst="roundRect">
          <a:avLst>
            <a:gd name="adj" fmla="val 25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475569"/>
              </a:solidFill>
              <a:latin typeface="Segoe UI" panose="020B0502040204020203" pitchFamily="34" charset="0"/>
            </a:rPr>
            <a:t>Column Chart</a:t>
          </a:r>
        </a:p>
      </xdr:txBody>
    </xdr:sp>
    <xdr:clientData/>
  </xdr:twoCellAnchor>
  <xdr:twoCellAnchor>
    <xdr:from>
      <xdr:col>4</xdr:col>
      <xdr:colOff>375920</xdr:colOff>
      <xdr:row>13</xdr:row>
      <xdr:rowOff>210820</xdr:rowOff>
    </xdr:from>
    <xdr:to>
      <xdr:col>11</xdr:col>
      <xdr:colOff>411480</xdr:colOff>
      <xdr:row>24</xdr:row>
      <xdr:rowOff>111760</xdr:rowOff>
    </xdr:to>
    <xdr:sp macro="" textlink="">
      <xdr:nvSpPr>
        <xdr:cNvPr id="59" name="DockZone_CH_ContractRisk">
          <a:extLst>
            <a:ext uri="{FF2B5EF4-FFF2-40B4-BE49-F238E27FC236}">
              <a16:creationId xmlns:a16="http://schemas.microsoft.com/office/drawing/2014/main" id="{47C6CD61-1935-DEE9-6653-2213E94B1153}"/>
            </a:ext>
          </a:extLst>
        </xdr:cNvPr>
        <xdr:cNvSpPr/>
      </xdr:nvSpPr>
      <xdr:spPr>
        <a:xfrm>
          <a:off x="3606800" y="3479800"/>
          <a:ext cx="5689600" cy="2667000"/>
        </a:xfrm>
        <a:prstGeom prst="roundRect">
          <a:avLst>
            <a:gd name="adj" fmla="val 4000"/>
          </a:avLst>
        </a:prstGeom>
        <a:solidFill>
          <a:srgbClr val="FFFFFF"/>
        </a:solidFill>
        <a:ln w="9525">
          <a:solidFill>
            <a:srgbClr val="E2F0F0"/>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52400" rIns="152400" bIns="152400" rtlCol="0" anchor="ctr"/>
        <a:lstStyle/>
        <a:p>
          <a:pPr algn="ctr"/>
          <a:endParaRPr lang="en-US"/>
        </a:p>
      </xdr:txBody>
    </xdr:sp>
    <xdr:clientData/>
  </xdr:twoCellAnchor>
  <xdr:twoCellAnchor>
    <xdr:from>
      <xdr:col>4</xdr:col>
      <xdr:colOff>198120</xdr:colOff>
      <xdr:row>25</xdr:row>
      <xdr:rowOff>190500</xdr:rowOff>
    </xdr:from>
    <xdr:to>
      <xdr:col>11</xdr:col>
      <xdr:colOff>589280</xdr:colOff>
      <xdr:row>39</xdr:row>
      <xdr:rowOff>99060</xdr:rowOff>
    </xdr:to>
    <xdr:sp macro="" textlink="">
      <xdr:nvSpPr>
        <xdr:cNvPr id="60" name="Container_CH_TenureCohort">
          <a:extLst>
            <a:ext uri="{FF2B5EF4-FFF2-40B4-BE49-F238E27FC236}">
              <a16:creationId xmlns:a16="http://schemas.microsoft.com/office/drawing/2014/main" id="{4BDDD64F-1320-A40B-52A4-5A576BA7F92C}"/>
            </a:ext>
          </a:extLst>
        </xdr:cNvPr>
        <xdr:cNvSpPr/>
      </xdr:nvSpPr>
      <xdr:spPr>
        <a:xfrm>
          <a:off x="3429000" y="6477000"/>
          <a:ext cx="6045200" cy="3429000"/>
        </a:xfrm>
        <a:prstGeom prst="roundRect">
          <a:avLst>
            <a:gd name="adj" fmla="val 4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401320</xdr:colOff>
      <xdr:row>26</xdr:row>
      <xdr:rowOff>66040</xdr:rowOff>
    </xdr:from>
    <xdr:to>
      <xdr:col>9</xdr:col>
      <xdr:colOff>629920</xdr:colOff>
      <xdr:row>28</xdr:row>
      <xdr:rowOff>20320</xdr:rowOff>
    </xdr:to>
    <xdr:sp macro="" textlink="">
      <xdr:nvSpPr>
        <xdr:cNvPr id="61" name="Header_CH_TenureCohort">
          <a:extLst>
            <a:ext uri="{FF2B5EF4-FFF2-40B4-BE49-F238E27FC236}">
              <a16:creationId xmlns:a16="http://schemas.microsoft.com/office/drawing/2014/main" id="{9A4CDF64-3BCD-ED55-3B06-F15334B1D978}"/>
            </a:ext>
          </a:extLst>
        </xdr:cNvPr>
        <xdr:cNvSpPr txBox="1"/>
      </xdr:nvSpPr>
      <xdr:spPr>
        <a:xfrm>
          <a:off x="3632200" y="6604000"/>
          <a:ext cx="42672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50" b="1">
              <a:solidFill>
                <a:srgbClr val="0F272A"/>
              </a:solidFill>
              <a:latin typeface="Segoe UI" panose="020B0502040204020203" pitchFamily="34" charset="0"/>
            </a:rPr>
            <a:t>Tenure Attrition Curve &amp; Vulnerability</a:t>
          </a:r>
        </a:p>
        <a:p>
          <a:r>
            <a:rPr lang="en-US" sz="800" b="0">
              <a:solidFill>
                <a:srgbClr val="0F272A"/>
              </a:solidFill>
              <a:latin typeface="Segoe UI" panose="020B0502040204020203" pitchFamily="34" charset="0"/>
            </a:rPr>
            <a:t>Early Risk Window (Months 1-12) vs Established Subscribers</a:t>
          </a:r>
        </a:p>
      </xdr:txBody>
    </xdr:sp>
    <xdr:clientData/>
  </xdr:twoCellAnchor>
  <xdr:twoCellAnchor>
    <xdr:from>
      <xdr:col>9</xdr:col>
      <xdr:colOff>731520</xdr:colOff>
      <xdr:row>26</xdr:row>
      <xdr:rowOff>66040</xdr:rowOff>
    </xdr:from>
    <xdr:to>
      <xdr:col>11</xdr:col>
      <xdr:colOff>411480</xdr:colOff>
      <xdr:row>27</xdr:row>
      <xdr:rowOff>93980</xdr:rowOff>
    </xdr:to>
    <xdr:sp macro="" textlink="">
      <xdr:nvSpPr>
        <xdr:cNvPr id="62" name="Badge_CH_TenureCohort">
          <a:extLst>
            <a:ext uri="{FF2B5EF4-FFF2-40B4-BE49-F238E27FC236}">
              <a16:creationId xmlns:a16="http://schemas.microsoft.com/office/drawing/2014/main" id="{72F8AF5C-2CE7-110B-485E-CAD28DC2F69C}"/>
            </a:ext>
          </a:extLst>
        </xdr:cNvPr>
        <xdr:cNvSpPr/>
      </xdr:nvSpPr>
      <xdr:spPr>
        <a:xfrm>
          <a:off x="8001000" y="6604000"/>
          <a:ext cx="1295400" cy="279400"/>
        </a:xfrm>
        <a:prstGeom prst="roundRect">
          <a:avLst>
            <a:gd name="adj" fmla="val 25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475569"/>
              </a:solidFill>
              <a:latin typeface="Segoe UI" panose="020B0502040204020203" pitchFamily="34" charset="0"/>
            </a:rPr>
            <a:t>Area / Line Chart</a:t>
          </a:r>
        </a:p>
      </xdr:txBody>
    </xdr:sp>
    <xdr:clientData/>
  </xdr:twoCellAnchor>
  <xdr:twoCellAnchor>
    <xdr:from>
      <xdr:col>4</xdr:col>
      <xdr:colOff>375920</xdr:colOff>
      <xdr:row>28</xdr:row>
      <xdr:rowOff>45720</xdr:rowOff>
    </xdr:from>
    <xdr:to>
      <xdr:col>11</xdr:col>
      <xdr:colOff>411480</xdr:colOff>
      <xdr:row>38</xdr:row>
      <xdr:rowOff>198120</xdr:rowOff>
    </xdr:to>
    <xdr:sp macro="" textlink="">
      <xdr:nvSpPr>
        <xdr:cNvPr id="63" name="DockZone_CH_TenureCohort">
          <a:extLst>
            <a:ext uri="{FF2B5EF4-FFF2-40B4-BE49-F238E27FC236}">
              <a16:creationId xmlns:a16="http://schemas.microsoft.com/office/drawing/2014/main" id="{A2804B8F-9868-BB23-8492-B741E865E933}"/>
            </a:ext>
          </a:extLst>
        </xdr:cNvPr>
        <xdr:cNvSpPr/>
      </xdr:nvSpPr>
      <xdr:spPr>
        <a:xfrm>
          <a:off x="3606800" y="7086600"/>
          <a:ext cx="5689600" cy="2667000"/>
        </a:xfrm>
        <a:prstGeom prst="roundRect">
          <a:avLst>
            <a:gd name="adj" fmla="val 4000"/>
          </a:avLst>
        </a:prstGeom>
        <a:solidFill>
          <a:srgbClr val="FFFFFF"/>
        </a:solidFill>
        <a:ln w="9525">
          <a:solidFill>
            <a:srgbClr val="E2F0F0"/>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52400" rIns="152400" bIns="152400" rtlCol="0" anchor="ctr"/>
        <a:lstStyle/>
        <a:p>
          <a:pPr algn="ctr"/>
          <a:endParaRPr lang="en-US"/>
        </a:p>
      </xdr:txBody>
    </xdr:sp>
    <xdr:clientData/>
  </xdr:twoCellAnchor>
  <xdr:twoCellAnchor>
    <xdr:from>
      <xdr:col>11</xdr:col>
      <xdr:colOff>792480</xdr:colOff>
      <xdr:row>11</xdr:row>
      <xdr:rowOff>104140</xdr:rowOff>
    </xdr:from>
    <xdr:to>
      <xdr:col>19</xdr:col>
      <xdr:colOff>375920</xdr:colOff>
      <xdr:row>25</xdr:row>
      <xdr:rowOff>12700</xdr:rowOff>
    </xdr:to>
    <xdr:sp macro="" textlink="">
      <xdr:nvSpPr>
        <xdr:cNvPr id="64" name="Container_CH_PaymentFriction">
          <a:extLst>
            <a:ext uri="{FF2B5EF4-FFF2-40B4-BE49-F238E27FC236}">
              <a16:creationId xmlns:a16="http://schemas.microsoft.com/office/drawing/2014/main" id="{45BB66F0-A29D-12BD-8646-6B735B3F7C05}"/>
            </a:ext>
          </a:extLst>
        </xdr:cNvPr>
        <xdr:cNvSpPr/>
      </xdr:nvSpPr>
      <xdr:spPr>
        <a:xfrm>
          <a:off x="9677400" y="2870200"/>
          <a:ext cx="6045200" cy="3429000"/>
        </a:xfrm>
        <a:prstGeom prst="roundRect">
          <a:avLst>
            <a:gd name="adj" fmla="val 4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187960</xdr:colOff>
      <xdr:row>11</xdr:row>
      <xdr:rowOff>231140</xdr:rowOff>
    </xdr:from>
    <xdr:to>
      <xdr:col>17</xdr:col>
      <xdr:colOff>416560</xdr:colOff>
      <xdr:row>13</xdr:row>
      <xdr:rowOff>185420</xdr:rowOff>
    </xdr:to>
    <xdr:sp macro="" textlink="">
      <xdr:nvSpPr>
        <xdr:cNvPr id="65" name="Header_CH_PaymentFriction">
          <a:extLst>
            <a:ext uri="{FF2B5EF4-FFF2-40B4-BE49-F238E27FC236}">
              <a16:creationId xmlns:a16="http://schemas.microsoft.com/office/drawing/2014/main" id="{2F638F87-23CE-CADF-CF47-E417091233CE}"/>
            </a:ext>
          </a:extLst>
        </xdr:cNvPr>
        <xdr:cNvSpPr txBox="1"/>
      </xdr:nvSpPr>
      <xdr:spPr>
        <a:xfrm>
          <a:off x="9880600" y="2997200"/>
          <a:ext cx="42672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50" b="1">
              <a:solidFill>
                <a:srgbClr val="0F272A"/>
              </a:solidFill>
              <a:latin typeface="Segoe UI" panose="020B0502040204020203" pitchFamily="34" charset="0"/>
            </a:rPr>
            <a:t>Payment Method Risk Diagnostics</a:t>
          </a:r>
        </a:p>
        <a:p>
          <a:r>
            <a:rPr lang="en-US" sz="800" b="0">
              <a:solidFill>
                <a:srgbClr val="0F272A"/>
              </a:solidFill>
              <a:latin typeface="Segoe UI" panose="020B0502040204020203" pitchFamily="34" charset="0"/>
            </a:rPr>
            <a:t>Electronic Check Friction vs Automated Credit Card &amp; Bank Transfers</a:t>
          </a:r>
        </a:p>
      </xdr:txBody>
    </xdr:sp>
    <xdr:clientData/>
  </xdr:twoCellAnchor>
  <xdr:twoCellAnchor>
    <xdr:from>
      <xdr:col>17</xdr:col>
      <xdr:colOff>518160</xdr:colOff>
      <xdr:row>11</xdr:row>
      <xdr:rowOff>231140</xdr:rowOff>
    </xdr:from>
    <xdr:to>
      <xdr:col>19</xdr:col>
      <xdr:colOff>198120</xdr:colOff>
      <xdr:row>13</xdr:row>
      <xdr:rowOff>7620</xdr:rowOff>
    </xdr:to>
    <xdr:sp macro="" textlink="">
      <xdr:nvSpPr>
        <xdr:cNvPr id="66" name="Badge_CH_PaymentFriction">
          <a:extLst>
            <a:ext uri="{FF2B5EF4-FFF2-40B4-BE49-F238E27FC236}">
              <a16:creationId xmlns:a16="http://schemas.microsoft.com/office/drawing/2014/main" id="{452F2AC3-5F11-E92D-9AF5-5A1BDFB55667}"/>
            </a:ext>
          </a:extLst>
        </xdr:cNvPr>
        <xdr:cNvSpPr/>
      </xdr:nvSpPr>
      <xdr:spPr>
        <a:xfrm>
          <a:off x="14249400" y="2997200"/>
          <a:ext cx="1295400" cy="279400"/>
        </a:xfrm>
        <a:prstGeom prst="roundRect">
          <a:avLst>
            <a:gd name="adj" fmla="val 25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475569"/>
              </a:solidFill>
              <a:latin typeface="Segoe UI" panose="020B0502040204020203" pitchFamily="34" charset="0"/>
            </a:rPr>
            <a:t>Clustered Bar</a:t>
          </a:r>
        </a:p>
      </xdr:txBody>
    </xdr:sp>
    <xdr:clientData/>
  </xdr:twoCellAnchor>
  <xdr:twoCellAnchor>
    <xdr:from>
      <xdr:col>12</xdr:col>
      <xdr:colOff>162560</xdr:colOff>
      <xdr:row>13</xdr:row>
      <xdr:rowOff>210820</xdr:rowOff>
    </xdr:from>
    <xdr:to>
      <xdr:col>19</xdr:col>
      <xdr:colOff>198120</xdr:colOff>
      <xdr:row>24</xdr:row>
      <xdr:rowOff>111760</xdr:rowOff>
    </xdr:to>
    <xdr:sp macro="" textlink="">
      <xdr:nvSpPr>
        <xdr:cNvPr id="67" name="DockZone_CH_PaymentFriction">
          <a:extLst>
            <a:ext uri="{FF2B5EF4-FFF2-40B4-BE49-F238E27FC236}">
              <a16:creationId xmlns:a16="http://schemas.microsoft.com/office/drawing/2014/main" id="{42CDE66C-820F-0080-0E8D-954A38EB2237}"/>
            </a:ext>
          </a:extLst>
        </xdr:cNvPr>
        <xdr:cNvSpPr/>
      </xdr:nvSpPr>
      <xdr:spPr>
        <a:xfrm>
          <a:off x="9855200" y="3479800"/>
          <a:ext cx="5689600" cy="2667000"/>
        </a:xfrm>
        <a:prstGeom prst="roundRect">
          <a:avLst>
            <a:gd name="adj" fmla="val 4000"/>
          </a:avLst>
        </a:prstGeom>
        <a:solidFill>
          <a:srgbClr val="FFFFFF"/>
        </a:solidFill>
        <a:ln w="9525">
          <a:solidFill>
            <a:srgbClr val="E2F0F0"/>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52400" rIns="152400" bIns="152400" rtlCol="0" anchor="ctr"/>
        <a:lstStyle/>
        <a:p>
          <a:pPr algn="ctr"/>
          <a:endParaRPr lang="en-US"/>
        </a:p>
      </xdr:txBody>
    </xdr:sp>
    <xdr:clientData/>
  </xdr:twoCellAnchor>
  <xdr:twoCellAnchor>
    <xdr:from>
      <xdr:col>11</xdr:col>
      <xdr:colOff>792480</xdr:colOff>
      <xdr:row>25</xdr:row>
      <xdr:rowOff>190500</xdr:rowOff>
    </xdr:from>
    <xdr:to>
      <xdr:col>19</xdr:col>
      <xdr:colOff>375920</xdr:colOff>
      <xdr:row>39</xdr:row>
      <xdr:rowOff>99060</xdr:rowOff>
    </xdr:to>
    <xdr:sp macro="" textlink="">
      <xdr:nvSpPr>
        <xdr:cNvPr id="68" name="Container_CH_ServiceMatrix">
          <a:extLst>
            <a:ext uri="{FF2B5EF4-FFF2-40B4-BE49-F238E27FC236}">
              <a16:creationId xmlns:a16="http://schemas.microsoft.com/office/drawing/2014/main" id="{A9B1BDD4-5496-CE04-911F-8CF1199B6272}"/>
            </a:ext>
          </a:extLst>
        </xdr:cNvPr>
        <xdr:cNvSpPr/>
      </xdr:nvSpPr>
      <xdr:spPr>
        <a:xfrm>
          <a:off x="9677400" y="6477000"/>
          <a:ext cx="6045200" cy="3429000"/>
        </a:xfrm>
        <a:prstGeom prst="roundRect">
          <a:avLst>
            <a:gd name="adj" fmla="val 4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187960</xdr:colOff>
      <xdr:row>26</xdr:row>
      <xdr:rowOff>66040</xdr:rowOff>
    </xdr:from>
    <xdr:to>
      <xdr:col>17</xdr:col>
      <xdr:colOff>416560</xdr:colOff>
      <xdr:row>28</xdr:row>
      <xdr:rowOff>20320</xdr:rowOff>
    </xdr:to>
    <xdr:sp macro="" textlink="">
      <xdr:nvSpPr>
        <xdr:cNvPr id="69" name="Header_CH_ServiceMatrix">
          <a:extLst>
            <a:ext uri="{FF2B5EF4-FFF2-40B4-BE49-F238E27FC236}">
              <a16:creationId xmlns:a16="http://schemas.microsoft.com/office/drawing/2014/main" id="{20FCCB76-BA84-1C00-1C5A-F4FB0A30A439}"/>
            </a:ext>
          </a:extLst>
        </xdr:cNvPr>
        <xdr:cNvSpPr txBox="1"/>
      </xdr:nvSpPr>
      <xdr:spPr>
        <a:xfrm>
          <a:off x="9880600" y="6604000"/>
          <a:ext cx="42672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50" b="1">
              <a:solidFill>
                <a:srgbClr val="0F272A"/>
              </a:solidFill>
              <a:latin typeface="Segoe UI" panose="020B0502040204020203" pitchFamily="34" charset="0"/>
            </a:rPr>
            <a:t>Internet Service &amp; Add-On Protection</a:t>
          </a:r>
        </a:p>
        <a:p>
          <a:r>
            <a:rPr lang="en-US" sz="800" b="0">
              <a:solidFill>
                <a:srgbClr val="0F272A"/>
              </a:solidFill>
              <a:latin typeface="Segoe UI" panose="020B0502040204020203" pitchFamily="34" charset="0"/>
            </a:rPr>
            <a:t>Fiber Optic Churn Exposure vs Online Security &amp; Tech Support</a:t>
          </a:r>
        </a:p>
      </xdr:txBody>
    </xdr:sp>
    <xdr:clientData/>
  </xdr:twoCellAnchor>
  <xdr:twoCellAnchor>
    <xdr:from>
      <xdr:col>17</xdr:col>
      <xdr:colOff>518160</xdr:colOff>
      <xdr:row>26</xdr:row>
      <xdr:rowOff>66040</xdr:rowOff>
    </xdr:from>
    <xdr:to>
      <xdr:col>19</xdr:col>
      <xdr:colOff>198120</xdr:colOff>
      <xdr:row>27</xdr:row>
      <xdr:rowOff>93980</xdr:rowOff>
    </xdr:to>
    <xdr:sp macro="" textlink="">
      <xdr:nvSpPr>
        <xdr:cNvPr id="70" name="Badge_CH_ServiceMatrix">
          <a:extLst>
            <a:ext uri="{FF2B5EF4-FFF2-40B4-BE49-F238E27FC236}">
              <a16:creationId xmlns:a16="http://schemas.microsoft.com/office/drawing/2014/main" id="{CE4A735E-489D-0E85-CD03-43EE50D35BF5}"/>
            </a:ext>
          </a:extLst>
        </xdr:cNvPr>
        <xdr:cNvSpPr/>
      </xdr:nvSpPr>
      <xdr:spPr>
        <a:xfrm>
          <a:off x="14249400" y="6604000"/>
          <a:ext cx="1295400" cy="279400"/>
        </a:xfrm>
        <a:prstGeom prst="roundRect">
          <a:avLst>
            <a:gd name="adj" fmla="val 25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475569"/>
              </a:solidFill>
              <a:latin typeface="Segoe UI" panose="020B0502040204020203" pitchFamily="34" charset="0"/>
            </a:rPr>
            <a:t>Matrix Table</a:t>
          </a:r>
        </a:p>
      </xdr:txBody>
    </xdr:sp>
    <xdr:clientData/>
  </xdr:twoCellAnchor>
  <xdr:twoCellAnchor>
    <xdr:from>
      <xdr:col>12</xdr:col>
      <xdr:colOff>162560</xdr:colOff>
      <xdr:row>28</xdr:row>
      <xdr:rowOff>45720</xdr:rowOff>
    </xdr:from>
    <xdr:to>
      <xdr:col>19</xdr:col>
      <xdr:colOff>198120</xdr:colOff>
      <xdr:row>38</xdr:row>
      <xdr:rowOff>198120</xdr:rowOff>
    </xdr:to>
    <xdr:sp macro="" textlink="">
      <xdr:nvSpPr>
        <xdr:cNvPr id="71" name="DockZone_CH_ServiceMatrix">
          <a:extLst>
            <a:ext uri="{FF2B5EF4-FFF2-40B4-BE49-F238E27FC236}">
              <a16:creationId xmlns:a16="http://schemas.microsoft.com/office/drawing/2014/main" id="{A3CC7419-22F4-0F69-BBF8-73FEC63DC980}"/>
            </a:ext>
          </a:extLst>
        </xdr:cNvPr>
        <xdr:cNvSpPr/>
      </xdr:nvSpPr>
      <xdr:spPr>
        <a:xfrm>
          <a:off x="9855200" y="7086600"/>
          <a:ext cx="5689600" cy="2667000"/>
        </a:xfrm>
        <a:prstGeom prst="roundRect">
          <a:avLst>
            <a:gd name="adj" fmla="val 4000"/>
          </a:avLst>
        </a:prstGeom>
        <a:solidFill>
          <a:srgbClr val="FFFFFF"/>
        </a:solidFill>
        <a:ln w="9525">
          <a:solidFill>
            <a:srgbClr val="E2F0F0"/>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52400" rIns="152400" bIns="152400" rtlCol="0" anchor="ctr"/>
        <a:lstStyle/>
        <a:p>
          <a:pPr algn="ctr"/>
          <a:endParaRPr lang="en-US"/>
        </a:p>
      </xdr:txBody>
    </xdr:sp>
    <xdr:clientData/>
  </xdr:twoCellAnchor>
  <xdr:twoCellAnchor>
    <xdr:from>
      <xdr:col>0</xdr:col>
      <xdr:colOff>254000</xdr:colOff>
      <xdr:row>0</xdr:row>
      <xdr:rowOff>203200</xdr:rowOff>
    </xdr:from>
    <xdr:to>
      <xdr:col>19</xdr:col>
      <xdr:colOff>401320</xdr:colOff>
      <xdr:row>3</xdr:row>
      <xdr:rowOff>109220</xdr:rowOff>
    </xdr:to>
    <xdr:sp macro="" textlink="">
      <xdr:nvSpPr>
        <xdr:cNvPr id="3" name="Nav_TopBar">
          <a:extLst>
            <a:ext uri="{FF2B5EF4-FFF2-40B4-BE49-F238E27FC236}">
              <a16:creationId xmlns:a16="http://schemas.microsoft.com/office/drawing/2014/main" id="{6E09A039-09CC-341B-43CB-CBBB5B26CD3B}"/>
            </a:ext>
          </a:extLst>
        </xdr:cNvPr>
        <xdr:cNvSpPr/>
      </xdr:nvSpPr>
      <xdr:spPr>
        <a:xfrm>
          <a:off x="254000" y="203200"/>
          <a:ext cx="15494000" cy="660400"/>
        </a:xfrm>
        <a:prstGeom prst="roundRect">
          <a:avLst/>
        </a:prstGeom>
        <a:solidFill>
          <a:srgbClr val="FFFFFF"/>
        </a:solidFill>
        <a:ln w="12700">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431800</xdr:colOff>
      <xdr:row>1</xdr:row>
      <xdr:rowOff>40640</xdr:rowOff>
    </xdr:from>
    <xdr:to>
      <xdr:col>1</xdr:col>
      <xdr:colOff>309880</xdr:colOff>
      <xdr:row>3</xdr:row>
      <xdr:rowOff>20320</xdr:rowOff>
    </xdr:to>
    <xdr:pic>
      <xdr:nvPicPr>
        <xdr:cNvPr id="13" name="Nav_PwCLogoImage">
          <a:extLst>
            <a:ext uri="{FF2B5EF4-FFF2-40B4-BE49-F238E27FC236}">
              <a16:creationId xmlns:a16="http://schemas.microsoft.com/office/drawing/2014/main" id="{4F52B8FE-AA7A-4A43-71A3-348A39AEC6E5}"/>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31800" y="292100"/>
          <a:ext cx="685800" cy="482600"/>
        </a:xfrm>
        <a:prstGeom prst="rect">
          <a:avLst/>
        </a:prstGeom>
      </xdr:spPr>
    </xdr:pic>
    <xdr:clientData/>
  </xdr:twoCellAnchor>
  <xdr:twoCellAnchor>
    <xdr:from>
      <xdr:col>1</xdr:col>
      <xdr:colOff>436880</xdr:colOff>
      <xdr:row>1</xdr:row>
      <xdr:rowOff>78740</xdr:rowOff>
    </xdr:from>
    <xdr:to>
      <xdr:col>1</xdr:col>
      <xdr:colOff>449580</xdr:colOff>
      <xdr:row>2</xdr:row>
      <xdr:rowOff>233680</xdr:rowOff>
    </xdr:to>
    <xdr:sp macro="" textlink="">
      <xdr:nvSpPr>
        <xdr:cNvPr id="23" name="Nav_Divider">
          <a:extLst>
            <a:ext uri="{FF2B5EF4-FFF2-40B4-BE49-F238E27FC236}">
              <a16:creationId xmlns:a16="http://schemas.microsoft.com/office/drawing/2014/main" id="{6DF2BE2F-2D80-02A0-EF85-143C94995330}"/>
            </a:ext>
          </a:extLst>
        </xdr:cNvPr>
        <xdr:cNvSpPr/>
      </xdr:nvSpPr>
      <xdr:spPr>
        <a:xfrm>
          <a:off x="1244600" y="330200"/>
          <a:ext cx="12700" cy="406400"/>
        </a:xfrm>
        <a:prstGeom prst="rect">
          <a:avLst/>
        </a:prstGeom>
        <a:ln w="12700">
          <a:solidFill>
            <a:srgbClr val="CBD5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284480</xdr:colOff>
      <xdr:row>1</xdr:row>
      <xdr:rowOff>53340</xdr:rowOff>
    </xdr:from>
    <xdr:to>
      <xdr:col>3</xdr:col>
      <xdr:colOff>116840</xdr:colOff>
      <xdr:row>2</xdr:row>
      <xdr:rowOff>233680</xdr:rowOff>
    </xdr:to>
    <xdr:sp macro="" textlink="">
      <xdr:nvSpPr>
        <xdr:cNvPr id="72" name="Nav_BrandTitle">
          <a:extLst>
            <a:ext uri="{FF2B5EF4-FFF2-40B4-BE49-F238E27FC236}">
              <a16:creationId xmlns:a16="http://schemas.microsoft.com/office/drawing/2014/main" id="{6D7394F9-ADA4-2BF1-649D-C3F1CA54CFE3}"/>
            </a:ext>
          </a:extLst>
        </xdr:cNvPr>
        <xdr:cNvSpPr/>
      </xdr:nvSpPr>
      <xdr:spPr>
        <a:xfrm>
          <a:off x="1092200" y="304800"/>
          <a:ext cx="1447800" cy="431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200" b="1">
              <a:solidFill>
                <a:srgbClr val="FFFFFF"/>
              </a:solidFill>
              <a:latin typeface="Segoe UI" panose="020B0502040204020203" pitchFamily="34" charset="0"/>
            </a:rPr>
            <a:t>PwC | BI Suite</a:t>
          </a:r>
        </a:p>
      </xdr:txBody>
    </xdr:sp>
    <xdr:clientData/>
  </xdr:twoCellAnchor>
  <xdr:twoCellAnchor>
    <xdr:from>
      <xdr:col>13</xdr:col>
      <xdr:colOff>548640</xdr:colOff>
      <xdr:row>1</xdr:row>
      <xdr:rowOff>78740</xdr:rowOff>
    </xdr:from>
    <xdr:to>
      <xdr:col>15</xdr:col>
      <xdr:colOff>177800</xdr:colOff>
      <xdr:row>2</xdr:row>
      <xdr:rowOff>208280</xdr:rowOff>
    </xdr:to>
    <xdr:sp macro="modThemeEngine.ToggleDashboardTheme" textlink="">
      <xdr:nvSpPr>
        <xdr:cNvPr id="76" name="btn_ThemeToggle">
          <a:extLst>
            <a:ext uri="{FF2B5EF4-FFF2-40B4-BE49-F238E27FC236}">
              <a16:creationId xmlns:a16="http://schemas.microsoft.com/office/drawing/2014/main" id="{BA51E410-05F2-F7D5-AAB8-8B31CA29F89C}"/>
            </a:ext>
          </a:extLst>
        </xdr:cNvPr>
        <xdr:cNvSpPr/>
      </xdr:nvSpPr>
      <xdr:spPr>
        <a:xfrm>
          <a:off x="11049000" y="330200"/>
          <a:ext cx="1244600" cy="381000"/>
        </a:xfrm>
        <a:prstGeom prst="roundRect">
          <a:avLst/>
        </a:prstGeom>
        <a:solidFill>
          <a:srgbClr val="F1F5F9"/>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F172A"/>
              </a:solidFill>
              <a:latin typeface="Segoe UI" panose="020B0502040204020203" pitchFamily="34" charset="0"/>
            </a:rPr>
            <a:t>DARK MODE</a:t>
          </a:r>
        </a:p>
      </xdr:txBody>
    </xdr:sp>
    <xdr:clientData/>
  </xdr:twoCellAnchor>
  <xdr:twoCellAnchor>
    <xdr:from>
      <xdr:col>15</xdr:col>
      <xdr:colOff>254000</xdr:colOff>
      <xdr:row>1</xdr:row>
      <xdr:rowOff>78740</xdr:rowOff>
    </xdr:from>
    <xdr:to>
      <xdr:col>17</xdr:col>
      <xdr:colOff>137160</xdr:colOff>
      <xdr:row>2</xdr:row>
      <xdr:rowOff>208280</xdr:rowOff>
    </xdr:to>
    <xdr:sp macro="" textlink="">
      <xdr:nvSpPr>
        <xdr:cNvPr id="79" name="Nav_StatusPill">
          <a:extLst>
            <a:ext uri="{FF2B5EF4-FFF2-40B4-BE49-F238E27FC236}">
              <a16:creationId xmlns:a16="http://schemas.microsoft.com/office/drawing/2014/main" id="{1634B5F6-04E9-D66C-A65E-4FE986B58453}"/>
            </a:ext>
          </a:extLst>
        </xdr:cNvPr>
        <xdr:cNvSpPr/>
      </xdr:nvSpPr>
      <xdr:spPr>
        <a:xfrm>
          <a:off x="12369800" y="330200"/>
          <a:ext cx="1498600" cy="381000"/>
        </a:xfrm>
        <a:prstGeom prst="roundRect">
          <a:avLst/>
        </a:prstGeom>
        <a:solidFill>
          <a:srgbClr val="ECFDF5"/>
        </a:solidFill>
        <a:ln w="9525">
          <a:solidFill>
            <a:srgbClr val="A7F3D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0" rIns="0" bIns="0" rtlCol="0" anchor="ctr"/>
        <a:lstStyle/>
        <a:p>
          <a:pPr algn="ctr"/>
          <a:r>
            <a:rPr lang="en-US" sz="800" b="1">
              <a:solidFill>
                <a:srgbClr val="059669"/>
              </a:solidFill>
              <a:latin typeface="Segoe UI" panose="020B0502040204020203" pitchFamily="34" charset="0"/>
            </a:rPr>
            <a:t>LIVE VERTIPAQ</a:t>
          </a:r>
        </a:p>
      </xdr:txBody>
    </xdr:sp>
    <xdr:clientData/>
  </xdr:twoCellAnchor>
  <xdr:twoCellAnchor editAs="oneCell">
    <xdr:from>
      <xdr:col>17</xdr:col>
      <xdr:colOff>340360</xdr:colOff>
      <xdr:row>1</xdr:row>
      <xdr:rowOff>193040</xdr:rowOff>
    </xdr:from>
    <xdr:to>
      <xdr:col>17</xdr:col>
      <xdr:colOff>518160</xdr:colOff>
      <xdr:row>2</xdr:row>
      <xdr:rowOff>119380</xdr:rowOff>
    </xdr:to>
    <xdr:pic>
      <xdr:nvPicPr>
        <xdr:cNvPr id="81" name="Nav_IconLive">
          <a:extLst>
            <a:ext uri="{FF2B5EF4-FFF2-40B4-BE49-F238E27FC236}">
              <a16:creationId xmlns:a16="http://schemas.microsoft.com/office/drawing/2014/main" id="{1D161956-E4BC-0335-E249-D4953635A9CF}"/>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4071600" y="444500"/>
          <a:ext cx="177800" cy="177800"/>
        </a:xfrm>
        <a:prstGeom prst="rect">
          <a:avLst/>
        </a:prstGeom>
      </xdr:spPr>
    </xdr:pic>
    <xdr:clientData/>
  </xdr:twoCellAnchor>
  <xdr:twoCellAnchor>
    <xdr:from>
      <xdr:col>3</xdr:col>
      <xdr:colOff>218440</xdr:colOff>
      <xdr:row>7</xdr:row>
      <xdr:rowOff>43180</xdr:rowOff>
    </xdr:from>
    <xdr:to>
      <xdr:col>3</xdr:col>
      <xdr:colOff>624840</xdr:colOff>
      <xdr:row>8</xdr:row>
      <xdr:rowOff>198120</xdr:rowOff>
    </xdr:to>
    <xdr:sp macro="" textlink="">
      <xdr:nvSpPr>
        <xdr:cNvPr id="84" name="KPI_Badge_Card_CH_Subscribers">
          <a:extLst>
            <a:ext uri="{FF2B5EF4-FFF2-40B4-BE49-F238E27FC236}">
              <a16:creationId xmlns:a16="http://schemas.microsoft.com/office/drawing/2014/main" id="{7C096611-EAA6-014B-478E-D9A466752719}"/>
            </a:ext>
          </a:extLst>
        </xdr:cNvPr>
        <xdr:cNvSpPr/>
      </xdr:nvSpPr>
      <xdr:spPr>
        <a:xfrm>
          <a:off x="26416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307340</xdr:colOff>
      <xdr:row>7</xdr:row>
      <xdr:rowOff>132080</xdr:rowOff>
    </xdr:from>
    <xdr:to>
      <xdr:col>3</xdr:col>
      <xdr:colOff>535940</xdr:colOff>
      <xdr:row>8</xdr:row>
      <xdr:rowOff>109220</xdr:rowOff>
    </xdr:to>
    <xdr:pic>
      <xdr:nvPicPr>
        <xdr:cNvPr id="87" name="KPI_IconPic_Card_CH_Subscribers">
          <a:extLst>
            <a:ext uri="{FF2B5EF4-FFF2-40B4-BE49-F238E27FC236}">
              <a16:creationId xmlns:a16="http://schemas.microsoft.com/office/drawing/2014/main" id="{DE150C16-DFA3-2BAE-5AEB-21AD57F61F3C}"/>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730500" y="1892300"/>
          <a:ext cx="228600" cy="228600"/>
        </a:xfrm>
        <a:prstGeom prst="rect">
          <a:avLst/>
        </a:prstGeom>
      </xdr:spPr>
    </xdr:pic>
    <xdr:clientData/>
  </xdr:twoCellAnchor>
  <xdr:twoCellAnchor>
    <xdr:from>
      <xdr:col>7</xdr:col>
      <xdr:colOff>111760</xdr:colOff>
      <xdr:row>7</xdr:row>
      <xdr:rowOff>43180</xdr:rowOff>
    </xdr:from>
    <xdr:to>
      <xdr:col>7</xdr:col>
      <xdr:colOff>518160</xdr:colOff>
      <xdr:row>8</xdr:row>
      <xdr:rowOff>198120</xdr:rowOff>
    </xdr:to>
    <xdr:sp macro="" textlink="">
      <xdr:nvSpPr>
        <xdr:cNvPr id="89" name="KPI_Badge_Card_CH_ChurnRate">
          <a:extLst>
            <a:ext uri="{FF2B5EF4-FFF2-40B4-BE49-F238E27FC236}">
              <a16:creationId xmlns:a16="http://schemas.microsoft.com/office/drawing/2014/main" id="{4E0B211F-E7B6-23E9-FE37-C68A324BD445}"/>
            </a:ext>
          </a:extLst>
        </xdr:cNvPr>
        <xdr:cNvSpPr/>
      </xdr:nvSpPr>
      <xdr:spPr>
        <a:xfrm>
          <a:off x="57658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200660</xdr:colOff>
      <xdr:row>7</xdr:row>
      <xdr:rowOff>132080</xdr:rowOff>
    </xdr:from>
    <xdr:to>
      <xdr:col>7</xdr:col>
      <xdr:colOff>429260</xdr:colOff>
      <xdr:row>8</xdr:row>
      <xdr:rowOff>109220</xdr:rowOff>
    </xdr:to>
    <xdr:pic>
      <xdr:nvPicPr>
        <xdr:cNvPr id="94" name="KPI_IconPic_Card_CH_ChurnRate">
          <a:extLst>
            <a:ext uri="{FF2B5EF4-FFF2-40B4-BE49-F238E27FC236}">
              <a16:creationId xmlns:a16="http://schemas.microsoft.com/office/drawing/2014/main" id="{F0FCAB99-98BE-9610-8A19-65AEDF4295BF}"/>
            </a:ext>
          </a:extLst>
        </xdr:cNvPr>
        <xdr:cNvPicPr>
          <a:picLocks/>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854700" y="1892300"/>
          <a:ext cx="228600" cy="228600"/>
        </a:xfrm>
        <a:prstGeom prst="rect">
          <a:avLst/>
        </a:prstGeom>
      </xdr:spPr>
    </xdr:pic>
    <xdr:clientData/>
  </xdr:twoCellAnchor>
  <xdr:twoCellAnchor>
    <xdr:from>
      <xdr:col>11</xdr:col>
      <xdr:colOff>5080</xdr:colOff>
      <xdr:row>7</xdr:row>
      <xdr:rowOff>43180</xdr:rowOff>
    </xdr:from>
    <xdr:to>
      <xdr:col>11</xdr:col>
      <xdr:colOff>411480</xdr:colOff>
      <xdr:row>8</xdr:row>
      <xdr:rowOff>198120</xdr:rowOff>
    </xdr:to>
    <xdr:sp macro="" textlink="">
      <xdr:nvSpPr>
        <xdr:cNvPr id="95" name="KPI_Badge_Card_CH_ARRRisk">
          <a:extLst>
            <a:ext uri="{FF2B5EF4-FFF2-40B4-BE49-F238E27FC236}">
              <a16:creationId xmlns:a16="http://schemas.microsoft.com/office/drawing/2014/main" id="{0CD0F384-760E-901D-AC4F-E5FFE4AB96F3}"/>
            </a:ext>
          </a:extLst>
        </xdr:cNvPr>
        <xdr:cNvSpPr/>
      </xdr:nvSpPr>
      <xdr:spPr>
        <a:xfrm>
          <a:off x="88900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93980</xdr:colOff>
      <xdr:row>7</xdr:row>
      <xdr:rowOff>132080</xdr:rowOff>
    </xdr:from>
    <xdr:to>
      <xdr:col>11</xdr:col>
      <xdr:colOff>322580</xdr:colOff>
      <xdr:row>8</xdr:row>
      <xdr:rowOff>109220</xdr:rowOff>
    </xdr:to>
    <xdr:pic>
      <xdr:nvPicPr>
        <xdr:cNvPr id="100" name="KPI_IconPic_Card_CH_ARRRisk">
          <a:extLst>
            <a:ext uri="{FF2B5EF4-FFF2-40B4-BE49-F238E27FC236}">
              <a16:creationId xmlns:a16="http://schemas.microsoft.com/office/drawing/2014/main" id="{EDD9054A-344E-A08B-5B53-16053A1BEA2B}"/>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978900" y="1892300"/>
          <a:ext cx="228600" cy="228600"/>
        </a:xfrm>
        <a:prstGeom prst="rect">
          <a:avLst/>
        </a:prstGeom>
      </xdr:spPr>
    </xdr:pic>
    <xdr:clientData/>
  </xdr:twoCellAnchor>
  <xdr:twoCellAnchor>
    <xdr:from>
      <xdr:col>14</xdr:col>
      <xdr:colOff>706120</xdr:colOff>
      <xdr:row>7</xdr:row>
      <xdr:rowOff>43180</xdr:rowOff>
    </xdr:from>
    <xdr:to>
      <xdr:col>15</xdr:col>
      <xdr:colOff>304800</xdr:colOff>
      <xdr:row>8</xdr:row>
      <xdr:rowOff>198120</xdr:rowOff>
    </xdr:to>
    <xdr:sp macro="" textlink="">
      <xdr:nvSpPr>
        <xdr:cNvPr id="103" name="KPI_Badge_Card_CH_M2MChurn">
          <a:extLst>
            <a:ext uri="{FF2B5EF4-FFF2-40B4-BE49-F238E27FC236}">
              <a16:creationId xmlns:a16="http://schemas.microsoft.com/office/drawing/2014/main" id="{1D7E514C-8ACA-F47E-982D-91D5FC939A8A}"/>
            </a:ext>
          </a:extLst>
        </xdr:cNvPr>
        <xdr:cNvSpPr/>
      </xdr:nvSpPr>
      <xdr:spPr>
        <a:xfrm>
          <a:off x="120142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795020</xdr:colOff>
      <xdr:row>7</xdr:row>
      <xdr:rowOff>132080</xdr:rowOff>
    </xdr:from>
    <xdr:to>
      <xdr:col>15</xdr:col>
      <xdr:colOff>215900</xdr:colOff>
      <xdr:row>8</xdr:row>
      <xdr:rowOff>109220</xdr:rowOff>
    </xdr:to>
    <xdr:pic>
      <xdr:nvPicPr>
        <xdr:cNvPr id="105" name="KPI_IconPic_Card_CH_M2MChurn">
          <a:extLst>
            <a:ext uri="{FF2B5EF4-FFF2-40B4-BE49-F238E27FC236}">
              <a16:creationId xmlns:a16="http://schemas.microsoft.com/office/drawing/2014/main" id="{6C97D36F-0C5E-7D62-00B6-A9FEFB25701E}"/>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2103100" y="1892300"/>
          <a:ext cx="228600" cy="228600"/>
        </a:xfrm>
        <a:prstGeom prst="rect">
          <a:avLst/>
        </a:prstGeom>
      </xdr:spPr>
    </xdr:pic>
    <xdr:clientData/>
  </xdr:twoCellAnchor>
  <xdr:twoCellAnchor>
    <xdr:from>
      <xdr:col>18</xdr:col>
      <xdr:colOff>599440</xdr:colOff>
      <xdr:row>7</xdr:row>
      <xdr:rowOff>43180</xdr:rowOff>
    </xdr:from>
    <xdr:to>
      <xdr:col>19</xdr:col>
      <xdr:colOff>198120</xdr:colOff>
      <xdr:row>8</xdr:row>
      <xdr:rowOff>198120</xdr:rowOff>
    </xdr:to>
    <xdr:sp macro="" textlink="">
      <xdr:nvSpPr>
        <xdr:cNvPr id="106" name="KPI_Badge_Card_CH_Tickets">
          <a:extLst>
            <a:ext uri="{FF2B5EF4-FFF2-40B4-BE49-F238E27FC236}">
              <a16:creationId xmlns:a16="http://schemas.microsoft.com/office/drawing/2014/main" id="{8BEAB402-8F67-7757-62B8-58A2E9DE5D4F}"/>
            </a:ext>
          </a:extLst>
        </xdr:cNvPr>
        <xdr:cNvSpPr/>
      </xdr:nvSpPr>
      <xdr:spPr>
        <a:xfrm>
          <a:off x="151384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688340</xdr:colOff>
      <xdr:row>7</xdr:row>
      <xdr:rowOff>132080</xdr:rowOff>
    </xdr:from>
    <xdr:to>
      <xdr:col>19</xdr:col>
      <xdr:colOff>109220</xdr:colOff>
      <xdr:row>8</xdr:row>
      <xdr:rowOff>109220</xdr:rowOff>
    </xdr:to>
    <xdr:pic>
      <xdr:nvPicPr>
        <xdr:cNvPr id="108" name="KPI_IconPic_Card_CH_Tickets">
          <a:extLst>
            <a:ext uri="{FF2B5EF4-FFF2-40B4-BE49-F238E27FC236}">
              <a16:creationId xmlns:a16="http://schemas.microsoft.com/office/drawing/2014/main" id="{FBD18117-E770-5CDA-0067-9293AD6E25F0}"/>
            </a:ext>
          </a:extLst>
        </xdr:cNvPr>
        <xdr:cNvPicPr>
          <a:picLocks/>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5227300" y="1892300"/>
          <a:ext cx="228600" cy="228600"/>
        </a:xfrm>
        <a:prstGeom prst="rect">
          <a:avLst/>
        </a:prstGeom>
      </xdr:spPr>
    </xdr:pic>
    <xdr:clientData/>
  </xdr:twoCellAnchor>
  <xdr:twoCellAnchor>
    <xdr:from>
      <xdr:col>0</xdr:col>
      <xdr:colOff>457200</xdr:colOff>
      <xdr:row>36</xdr:row>
      <xdr:rowOff>116840</xdr:rowOff>
    </xdr:from>
    <xdr:to>
      <xdr:col>3</xdr:col>
      <xdr:colOff>650240</xdr:colOff>
      <xdr:row>38</xdr:row>
      <xdr:rowOff>198120</xdr:rowOff>
    </xdr:to>
    <xdr:sp macro="" textlink="">
      <xdr:nvSpPr>
        <xdr:cNvPr id="109" name="Quote_CH_Slicers">
          <a:extLst>
            <a:ext uri="{FF2B5EF4-FFF2-40B4-BE49-F238E27FC236}">
              <a16:creationId xmlns:a16="http://schemas.microsoft.com/office/drawing/2014/main" id="{2E535EBC-8026-5A33-4745-406C1D4A7B73}"/>
            </a:ext>
          </a:extLst>
        </xdr:cNvPr>
        <xdr:cNvSpPr/>
      </xdr:nvSpPr>
      <xdr:spPr>
        <a:xfrm>
          <a:off x="457200" y="9169400"/>
          <a:ext cx="2616200" cy="584200"/>
        </a:xfrm>
        <a:prstGeom prst="roundRect">
          <a:avLst/>
        </a:prstGeom>
        <a:solidFill>
          <a:srgbClr val="0F172A"/>
        </a:solidFill>
        <a:ln w="9525">
          <a:solidFill>
            <a:srgbClr val="EA580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FFB600"/>
              </a:solidFill>
              <a:latin typeface="Segoe UI" panose="020B0502040204020203" pitchFamily="34" charset="0"/>
            </a:rPr>
            <a:t>" Retaining subscribers builds enduring ARR. "
- PwC Virtual Case</a:t>
          </a:r>
        </a:p>
      </xdr:txBody>
    </xdr:sp>
    <xdr:clientData/>
  </xdr:twoCellAnchor>
  <xdr:twoCellAnchor>
    <xdr:from>
      <xdr:col>4</xdr:col>
      <xdr:colOff>375920</xdr:colOff>
      <xdr:row>13</xdr:row>
      <xdr:rowOff>210820</xdr:rowOff>
    </xdr:from>
    <xdr:to>
      <xdr:col>11</xdr:col>
      <xdr:colOff>411480</xdr:colOff>
      <xdr:row>24</xdr:row>
      <xdr:rowOff>111760</xdr:rowOff>
    </xdr:to>
    <xdr:graphicFrame macro="">
      <xdr:nvGraphicFramePr>
        <xdr:cNvPr id="2" name="CH_ContractRisk">
          <a:extLst>
            <a:ext uri="{FF2B5EF4-FFF2-40B4-BE49-F238E27FC236}">
              <a16:creationId xmlns:a16="http://schemas.microsoft.com/office/drawing/2014/main" id="{AAA9F549-3EC2-4081-8CD1-9EE4AB946C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xdr:col>
      <xdr:colOff>375920</xdr:colOff>
      <xdr:row>28</xdr:row>
      <xdr:rowOff>45720</xdr:rowOff>
    </xdr:from>
    <xdr:to>
      <xdr:col>11</xdr:col>
      <xdr:colOff>411480</xdr:colOff>
      <xdr:row>38</xdr:row>
      <xdr:rowOff>198120</xdr:rowOff>
    </xdr:to>
    <xdr:graphicFrame macro="">
      <xdr:nvGraphicFramePr>
        <xdr:cNvPr id="4" name="CH_TenureCohort">
          <a:extLst>
            <a:ext uri="{FF2B5EF4-FFF2-40B4-BE49-F238E27FC236}">
              <a16:creationId xmlns:a16="http://schemas.microsoft.com/office/drawing/2014/main" id="{FF3E6E35-8ED7-409C-883A-6C4B23788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12</xdr:col>
      <xdr:colOff>162560</xdr:colOff>
      <xdr:row>13</xdr:row>
      <xdr:rowOff>210820</xdr:rowOff>
    </xdr:from>
    <xdr:to>
      <xdr:col>19</xdr:col>
      <xdr:colOff>198120</xdr:colOff>
      <xdr:row>24</xdr:row>
      <xdr:rowOff>111760</xdr:rowOff>
    </xdr:to>
    <xdr:graphicFrame macro="">
      <xdr:nvGraphicFramePr>
        <xdr:cNvPr id="5" name="CH_PaymentFriction">
          <a:extLst>
            <a:ext uri="{FF2B5EF4-FFF2-40B4-BE49-F238E27FC236}">
              <a16:creationId xmlns:a16="http://schemas.microsoft.com/office/drawing/2014/main" id="{78DB4ADC-2FFE-4300-A801-6BB0BB53EC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12</xdr:col>
      <xdr:colOff>162560</xdr:colOff>
      <xdr:row>28</xdr:row>
      <xdr:rowOff>45720</xdr:rowOff>
    </xdr:from>
    <xdr:to>
      <xdr:col>19</xdr:col>
      <xdr:colOff>198120</xdr:colOff>
      <xdr:row>38</xdr:row>
      <xdr:rowOff>198120</xdr:rowOff>
    </xdr:to>
    <xdr:graphicFrame macro="">
      <xdr:nvGraphicFramePr>
        <xdr:cNvPr id="6" name="CH_ServiceMatrix">
          <a:extLst>
            <a:ext uri="{FF2B5EF4-FFF2-40B4-BE49-F238E27FC236}">
              <a16:creationId xmlns:a16="http://schemas.microsoft.com/office/drawing/2014/main" id="{25E63C99-A732-46B2-883D-4B279F91A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oneCell">
    <xdr:from>
      <xdr:col>7</xdr:col>
      <xdr:colOff>647700</xdr:colOff>
      <xdr:row>9</xdr:row>
      <xdr:rowOff>106680</xdr:rowOff>
    </xdr:from>
    <xdr:to>
      <xdr:col>10</xdr:col>
      <xdr:colOff>53340</xdr:colOff>
      <xdr:row>19</xdr:row>
      <xdr:rowOff>173355</xdr:rowOff>
    </xdr:to>
    <mc:AlternateContent xmlns:mc="http://schemas.openxmlformats.org/markup-compatibility/2006" xmlns:a14="http://schemas.microsoft.com/office/drawing/2010/main">
      <mc:Choice Requires="a14">
        <xdr:graphicFrame macro="">
          <xdr:nvGraphicFramePr>
            <xdr:cNvPr id="7" name="Contract">
              <a:extLst>
                <a:ext uri="{FF2B5EF4-FFF2-40B4-BE49-F238E27FC236}">
                  <a16:creationId xmlns:a16="http://schemas.microsoft.com/office/drawing/2014/main" id="{B54C561F-A531-EBCC-CED3-C65628AA2716}"/>
                </a:ext>
              </a:extLst>
            </xdr:cNvPr>
            <xdr:cNvGraphicFramePr/>
          </xdr:nvGraphicFramePr>
          <xdr:xfrm>
            <a:off x="0" y="0"/>
            <a:ext cx="0" cy="0"/>
          </xdr:xfrm>
          <a:graphic>
            <a:graphicData uri="http://schemas.microsoft.com/office/drawing/2010/slicer">
              <sle:slicer xmlns:sle="http://schemas.microsoft.com/office/drawing/2010/slicer" name="Contract"/>
            </a:graphicData>
          </a:graphic>
        </xdr:graphicFrame>
      </mc:Choice>
      <mc:Fallback xmlns="">
        <xdr:sp macro="" textlink="">
          <xdr:nvSpPr>
            <xdr:cNvPr id="0" name=""/>
            <xdr:cNvSpPr>
              <a:spLocks noTextEdit="1"/>
            </xdr:cNvSpPr>
          </xdr:nvSpPr>
          <xdr:spPr>
            <a:xfrm>
              <a:off x="6315075" y="2335530"/>
              <a:ext cx="1834515" cy="2543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647700</xdr:colOff>
      <xdr:row>9</xdr:row>
      <xdr:rowOff>106680</xdr:rowOff>
    </xdr:from>
    <xdr:to>
      <xdr:col>10</xdr:col>
      <xdr:colOff>53340</xdr:colOff>
      <xdr:row>19</xdr:row>
      <xdr:rowOff>173355</xdr:rowOff>
    </xdr:to>
    <mc:AlternateContent xmlns:mc="http://schemas.openxmlformats.org/markup-compatibility/2006" xmlns:a14="http://schemas.microsoft.com/office/drawing/2010/main">
      <mc:Choice Requires="a14">
        <xdr:graphicFrame macro="">
          <xdr:nvGraphicFramePr>
            <xdr:cNvPr id="8" name="PaymentMethod">
              <a:extLst>
                <a:ext uri="{FF2B5EF4-FFF2-40B4-BE49-F238E27FC236}">
                  <a16:creationId xmlns:a16="http://schemas.microsoft.com/office/drawing/2014/main" id="{871C8134-10BA-5A49-1F59-F4B1782D77B3}"/>
                </a:ext>
              </a:extLst>
            </xdr:cNvPr>
            <xdr:cNvGraphicFramePr/>
          </xdr:nvGraphicFramePr>
          <xdr:xfrm>
            <a:off x="0" y="0"/>
            <a:ext cx="0" cy="0"/>
          </xdr:xfrm>
          <a:graphic>
            <a:graphicData uri="http://schemas.microsoft.com/office/drawing/2010/slicer">
              <sle:slicer xmlns:sle="http://schemas.microsoft.com/office/drawing/2010/slicer" name="PaymentMethod"/>
            </a:graphicData>
          </a:graphic>
        </xdr:graphicFrame>
      </mc:Choice>
      <mc:Fallback xmlns="">
        <xdr:sp macro="" textlink="">
          <xdr:nvSpPr>
            <xdr:cNvPr id="0" name=""/>
            <xdr:cNvSpPr>
              <a:spLocks noTextEdit="1"/>
            </xdr:cNvSpPr>
          </xdr:nvSpPr>
          <xdr:spPr>
            <a:xfrm>
              <a:off x="6315075" y="2335530"/>
              <a:ext cx="1834515" cy="2543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647700</xdr:colOff>
      <xdr:row>9</xdr:row>
      <xdr:rowOff>106680</xdr:rowOff>
    </xdr:from>
    <xdr:to>
      <xdr:col>10</xdr:col>
      <xdr:colOff>53340</xdr:colOff>
      <xdr:row>19</xdr:row>
      <xdr:rowOff>173355</xdr:rowOff>
    </xdr:to>
    <mc:AlternateContent xmlns:mc="http://schemas.openxmlformats.org/markup-compatibility/2006" xmlns:a14="http://schemas.microsoft.com/office/drawing/2010/main">
      <mc:Choice Requires="a14">
        <xdr:graphicFrame macro="">
          <xdr:nvGraphicFramePr>
            <xdr:cNvPr id="9" name="InternetService">
              <a:extLst>
                <a:ext uri="{FF2B5EF4-FFF2-40B4-BE49-F238E27FC236}">
                  <a16:creationId xmlns:a16="http://schemas.microsoft.com/office/drawing/2014/main" id="{B23D7D28-1C3A-5BB6-9E45-B14CD8A00B11}"/>
                </a:ext>
              </a:extLst>
            </xdr:cNvPr>
            <xdr:cNvGraphicFramePr/>
          </xdr:nvGraphicFramePr>
          <xdr:xfrm>
            <a:off x="0" y="0"/>
            <a:ext cx="0" cy="0"/>
          </xdr:xfrm>
          <a:graphic>
            <a:graphicData uri="http://schemas.microsoft.com/office/drawing/2010/slicer">
              <sle:slicer xmlns:sle="http://schemas.microsoft.com/office/drawing/2010/slicer" name="InternetService"/>
            </a:graphicData>
          </a:graphic>
        </xdr:graphicFrame>
      </mc:Choice>
      <mc:Fallback xmlns="">
        <xdr:sp macro="" textlink="">
          <xdr:nvSpPr>
            <xdr:cNvPr id="0" name=""/>
            <xdr:cNvSpPr>
              <a:spLocks noTextEdit="1"/>
            </xdr:cNvSpPr>
          </xdr:nvSpPr>
          <xdr:spPr>
            <a:xfrm>
              <a:off x="6315075" y="2335530"/>
              <a:ext cx="1834515" cy="2543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193040</xdr:colOff>
      <xdr:row>1</xdr:row>
      <xdr:rowOff>78740</xdr:rowOff>
    </xdr:from>
    <xdr:to>
      <xdr:col>4</xdr:col>
      <xdr:colOff>274320</xdr:colOff>
      <xdr:row>2</xdr:row>
      <xdr:rowOff>208280</xdr:rowOff>
    </xdr:to>
    <xdr:sp macro="modNavigation.NavigateToHomePortal" textlink="">
      <xdr:nvSpPr>
        <xdr:cNvPr id="10" name="Nav_Tab_Home">
          <a:hlinkClick xmlns:r="http://schemas.openxmlformats.org/officeDocument/2006/relationships" r:id="rId24"/>
          <a:extLst>
            <a:ext uri="{FF2B5EF4-FFF2-40B4-BE49-F238E27FC236}">
              <a16:creationId xmlns:a16="http://schemas.microsoft.com/office/drawing/2014/main" id="{2EA22777-914C-0472-C8F5-E38E5D04801B}"/>
            </a:ext>
          </a:extLst>
        </xdr:cNvPr>
        <xdr:cNvSpPr/>
      </xdr:nvSpPr>
      <xdr:spPr>
        <a:xfrm>
          <a:off x="2616200" y="330200"/>
          <a:ext cx="889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HOME</a:t>
          </a:r>
        </a:p>
      </xdr:txBody>
    </xdr:sp>
    <xdr:clientData/>
  </xdr:twoCellAnchor>
  <xdr:twoCellAnchor>
    <xdr:from>
      <xdr:col>4</xdr:col>
      <xdr:colOff>350520</xdr:colOff>
      <xdr:row>1</xdr:row>
      <xdr:rowOff>78740</xdr:rowOff>
    </xdr:from>
    <xdr:to>
      <xdr:col>6</xdr:col>
      <xdr:colOff>513080</xdr:colOff>
      <xdr:row>2</xdr:row>
      <xdr:rowOff>208280</xdr:rowOff>
    </xdr:to>
    <xdr:sp macro="modNavigation.NavigateToDomains" textlink="">
      <xdr:nvSpPr>
        <xdr:cNvPr id="11" name="Nav_Tab_Domains">
          <a:hlinkClick xmlns:r="http://schemas.openxmlformats.org/officeDocument/2006/relationships" r:id="rId25"/>
          <a:extLst>
            <a:ext uri="{FF2B5EF4-FFF2-40B4-BE49-F238E27FC236}">
              <a16:creationId xmlns:a16="http://schemas.microsoft.com/office/drawing/2014/main" id="{4EAA8BF6-86E8-E26C-3E1B-3F5325AB40BA}"/>
            </a:ext>
          </a:extLst>
        </xdr:cNvPr>
        <xdr:cNvSpPr/>
      </xdr:nvSpPr>
      <xdr:spPr>
        <a:xfrm>
          <a:off x="3581400" y="330200"/>
          <a:ext cx="1778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BUSINESS DOMAINS</a:t>
          </a:r>
        </a:p>
      </xdr:txBody>
    </xdr:sp>
    <xdr:clientData/>
  </xdr:twoCellAnchor>
  <xdr:twoCellAnchor>
    <xdr:from>
      <xdr:col>6</xdr:col>
      <xdr:colOff>589280</xdr:colOff>
      <xdr:row>1</xdr:row>
      <xdr:rowOff>78740</xdr:rowOff>
    </xdr:from>
    <xdr:to>
      <xdr:col>8</xdr:col>
      <xdr:colOff>243840</xdr:colOff>
      <xdr:row>2</xdr:row>
      <xdr:rowOff>208280</xdr:rowOff>
    </xdr:to>
    <xdr:sp macro="modNavigation.NavigateToCatalog" textlink="">
      <xdr:nvSpPr>
        <xdr:cNvPr id="12" name="Nav_Tab_Catalog">
          <a:hlinkClick xmlns:r="http://schemas.openxmlformats.org/officeDocument/2006/relationships" r:id="rId26"/>
          <a:extLst>
            <a:ext uri="{FF2B5EF4-FFF2-40B4-BE49-F238E27FC236}">
              <a16:creationId xmlns:a16="http://schemas.microsoft.com/office/drawing/2014/main" id="{F9C9A102-C3DB-BD3C-8934-915F74C61706}"/>
            </a:ext>
          </a:extLst>
        </xdr:cNvPr>
        <xdr:cNvSpPr/>
      </xdr:nvSpPr>
      <xdr:spPr>
        <a:xfrm>
          <a:off x="5435600" y="330200"/>
          <a:ext cx="1270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KPI CATALOG</a:t>
          </a:r>
        </a:p>
      </xdr:txBody>
    </xdr:sp>
    <xdr:clientData/>
  </xdr:twoCellAnchor>
  <xdr:twoCellAnchor>
    <xdr:from>
      <xdr:col>8</xdr:col>
      <xdr:colOff>320040</xdr:colOff>
      <xdr:row>1</xdr:row>
      <xdr:rowOff>78740</xdr:rowOff>
    </xdr:from>
    <xdr:to>
      <xdr:col>10</xdr:col>
      <xdr:colOff>38100</xdr:colOff>
      <xdr:row>2</xdr:row>
      <xdr:rowOff>208280</xdr:rowOff>
    </xdr:to>
    <xdr:sp macro="modNavigation.NavigateToCallCenter" textlink="">
      <xdr:nvSpPr>
        <xdr:cNvPr id="14" name="Nav_Tab_CallCenter">
          <a:hlinkClick xmlns:r="http://schemas.openxmlformats.org/officeDocument/2006/relationships" r:id="rId27"/>
          <a:extLst>
            <a:ext uri="{FF2B5EF4-FFF2-40B4-BE49-F238E27FC236}">
              <a16:creationId xmlns:a16="http://schemas.microsoft.com/office/drawing/2014/main" id="{5EDF95A3-A553-D451-2DDC-2B40F83AC5A7}"/>
            </a:ext>
          </a:extLst>
        </xdr:cNvPr>
        <xdr:cNvSpPr/>
      </xdr:nvSpPr>
      <xdr:spPr>
        <a:xfrm>
          <a:off x="6781800" y="330200"/>
          <a:ext cx="13335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CALL CENTER</a:t>
          </a:r>
        </a:p>
      </xdr:txBody>
    </xdr:sp>
    <xdr:clientData/>
  </xdr:twoCellAnchor>
  <xdr:twoCellAnchor>
    <xdr:from>
      <xdr:col>10</xdr:col>
      <xdr:colOff>114300</xdr:colOff>
      <xdr:row>1</xdr:row>
      <xdr:rowOff>78740</xdr:rowOff>
    </xdr:from>
    <xdr:to>
      <xdr:col>12</xdr:col>
      <xdr:colOff>403860</xdr:colOff>
      <xdr:row>2</xdr:row>
      <xdr:rowOff>208280</xdr:rowOff>
    </xdr:to>
    <xdr:sp macro="modNavigation.NavigateToRetention" textlink="">
      <xdr:nvSpPr>
        <xdr:cNvPr id="17" name="Nav_Tab_Retention">
          <a:hlinkClick xmlns:r="http://schemas.openxmlformats.org/officeDocument/2006/relationships" r:id="rId28"/>
          <a:extLst>
            <a:ext uri="{FF2B5EF4-FFF2-40B4-BE49-F238E27FC236}">
              <a16:creationId xmlns:a16="http://schemas.microsoft.com/office/drawing/2014/main" id="{924E8FB8-0F21-7920-C92C-F61E779DD30B}"/>
            </a:ext>
          </a:extLst>
        </xdr:cNvPr>
        <xdr:cNvSpPr/>
      </xdr:nvSpPr>
      <xdr:spPr>
        <a:xfrm>
          <a:off x="8191500" y="330200"/>
          <a:ext cx="1905000" cy="381000"/>
        </a:xfrm>
        <a:prstGeom prst="rect">
          <a:avLst/>
        </a:prstGeom>
        <a:solidFill>
          <a:srgbClr val="D09916"/>
        </a:solidFill>
        <a:ln w="19050">
          <a:solidFill>
            <a:srgbClr val="D0991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50" b="1">
              <a:solidFill>
                <a:srgbClr val="FFFFFF"/>
              </a:solidFill>
            </a:rPr>
            <a:t>CUSTOMER RETENTION</a:t>
          </a:r>
        </a:p>
      </xdr:txBody>
    </xdr:sp>
    <xdr:clientData/>
  </xdr:twoCellAnchor>
  <xdr:twoCellAnchor>
    <xdr:from>
      <xdr:col>12</xdr:col>
      <xdr:colOff>480060</xdr:colOff>
      <xdr:row>1</xdr:row>
      <xdr:rowOff>78740</xdr:rowOff>
    </xdr:from>
    <xdr:to>
      <xdr:col>13</xdr:col>
      <xdr:colOff>434340</xdr:colOff>
      <xdr:row>2</xdr:row>
      <xdr:rowOff>208280</xdr:rowOff>
    </xdr:to>
    <xdr:sp macro="modNavigation.NavigateToDiversity" textlink="">
      <xdr:nvSpPr>
        <xdr:cNvPr id="20" name="Nav_Tab_Diversity">
          <a:hlinkClick xmlns:r="http://schemas.openxmlformats.org/officeDocument/2006/relationships" r:id="rId29"/>
          <a:extLst>
            <a:ext uri="{FF2B5EF4-FFF2-40B4-BE49-F238E27FC236}">
              <a16:creationId xmlns:a16="http://schemas.microsoft.com/office/drawing/2014/main" id="{DB502701-EDCA-4292-1BC7-74649ED79290}"/>
            </a:ext>
          </a:extLst>
        </xdr:cNvPr>
        <xdr:cNvSpPr/>
      </xdr:nvSpPr>
      <xdr:spPr>
        <a:xfrm>
          <a:off x="10172700" y="330200"/>
          <a:ext cx="762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D&amp;I</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304800</xdr:colOff>
      <xdr:row>3</xdr:row>
      <xdr:rowOff>210820</xdr:rowOff>
    </xdr:from>
    <xdr:to>
      <xdr:col>13</xdr:col>
      <xdr:colOff>396240</xdr:colOff>
      <xdr:row>6</xdr:row>
      <xdr:rowOff>40640</xdr:rowOff>
    </xdr:to>
    <xdr:sp macro="" textlink="">
      <xdr:nvSpPr>
        <xdr:cNvPr id="15" name="Hero_TitleText">
          <a:extLst>
            <a:ext uri="{FF2B5EF4-FFF2-40B4-BE49-F238E27FC236}">
              <a16:creationId xmlns:a16="http://schemas.microsoft.com/office/drawing/2014/main" id="{894A79E9-45A4-C583-399B-6A8E936FE1E7}"/>
            </a:ext>
          </a:extLst>
        </xdr:cNvPr>
        <xdr:cNvSpPr txBox="1"/>
      </xdr:nvSpPr>
      <xdr:spPr>
        <a:xfrm>
          <a:off x="304800" y="965200"/>
          <a:ext cx="10591800" cy="584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600" b="1">
              <a:solidFill>
                <a:srgbClr val="1E293B"/>
              </a:solidFill>
              <a:latin typeface="Segoe UI" panose="020B0502040204020203" pitchFamily="34" charset="0"/>
            </a:rPr>
            <a:t>Diversity, Equity &amp; Executive Parity Cockpit</a:t>
          </a:r>
        </a:p>
        <a:p>
          <a:r>
            <a:rPr lang="en-US" sz="900" b="0">
              <a:solidFill>
                <a:srgbClr val="747B8B"/>
              </a:solidFill>
              <a:latin typeface="Segoe UI" panose="020B0502040204020203" pitchFamily="34" charset="0"/>
            </a:rPr>
            <a:t>Workforce Pipeline Governance, Broken Rung Diagnostics &amp; Promotion Velocity Parity (FY21)</a:t>
          </a:r>
        </a:p>
      </xdr:txBody>
    </xdr:sp>
    <xdr:clientData/>
  </xdr:twoCellAnchor>
  <xdr:twoCellAnchor>
    <xdr:from>
      <xdr:col>13</xdr:col>
      <xdr:colOff>574040</xdr:colOff>
      <xdr:row>4</xdr:row>
      <xdr:rowOff>60960</xdr:rowOff>
    </xdr:from>
    <xdr:to>
      <xdr:col>15</xdr:col>
      <xdr:colOff>508000</xdr:colOff>
      <xdr:row>5</xdr:row>
      <xdr:rowOff>165100</xdr:rowOff>
    </xdr:to>
    <xdr:sp macro="modDataRefresh.RefreshPipelineSynchronously" textlink="">
      <xdr:nvSpPr>
        <xdr:cNvPr id="16" name="Hero_BtnRefresh">
          <a:extLst>
            <a:ext uri="{FF2B5EF4-FFF2-40B4-BE49-F238E27FC236}">
              <a16:creationId xmlns:a16="http://schemas.microsoft.com/office/drawing/2014/main" id="{CBE46427-3AB7-73AC-C480-75C560337104}"/>
            </a:ext>
          </a:extLst>
        </xdr:cNvPr>
        <xdr:cNvSpPr/>
      </xdr:nvSpPr>
      <xdr:spPr>
        <a:xfrm>
          <a:off x="11074400" y="1066800"/>
          <a:ext cx="1549400" cy="355600"/>
        </a:xfrm>
        <a:prstGeom prst="roundRect">
          <a:avLst>
            <a:gd name="adj" fmla="val 25000"/>
          </a:avLst>
        </a:prstGeom>
        <a:solidFill>
          <a:srgbClr val="FFFFFF"/>
        </a:solidFill>
        <a:ln w="12700">
          <a:solidFill>
            <a:srgbClr val="F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03200" tIns="0" rIns="25400" bIns="0" rtlCol="0" anchor="ctr"/>
        <a:lstStyle/>
        <a:p>
          <a:pPr algn="ctr"/>
          <a:r>
            <a:rPr lang="en-US" sz="850" b="1">
              <a:solidFill>
                <a:srgbClr val="A80802"/>
              </a:solidFill>
              <a:latin typeface="Segoe UI" panose="020B0502040204020203" pitchFamily="34" charset="0"/>
            </a:rPr>
            <a:t>Refresh Data</a:t>
          </a:r>
        </a:p>
      </xdr:txBody>
    </xdr:sp>
    <xdr:clientData/>
  </xdr:twoCellAnchor>
  <xdr:twoCellAnchor editAs="oneCell">
    <xdr:from>
      <xdr:col>13</xdr:col>
      <xdr:colOff>701040</xdr:colOff>
      <xdr:row>4</xdr:row>
      <xdr:rowOff>149860</xdr:rowOff>
    </xdr:from>
    <xdr:to>
      <xdr:col>14</xdr:col>
      <xdr:colOff>71120</xdr:colOff>
      <xdr:row>5</xdr:row>
      <xdr:rowOff>76200</xdr:rowOff>
    </xdr:to>
    <xdr:pic>
      <xdr:nvPicPr>
        <xdr:cNvPr id="18" name="Hero_IconRefresh">
          <a:extLst>
            <a:ext uri="{FF2B5EF4-FFF2-40B4-BE49-F238E27FC236}">
              <a16:creationId xmlns:a16="http://schemas.microsoft.com/office/drawing/2014/main" id="{F93A0D57-E7D6-CD7A-C18E-A2CA1949EBB3}"/>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201400" y="1155700"/>
          <a:ext cx="177800" cy="177800"/>
        </a:xfrm>
        <a:prstGeom prst="rect">
          <a:avLst/>
        </a:prstGeom>
      </xdr:spPr>
    </xdr:pic>
    <xdr:clientData/>
  </xdr:twoCellAnchor>
  <xdr:twoCellAnchor>
    <xdr:from>
      <xdr:col>15</xdr:col>
      <xdr:colOff>609600</xdr:colOff>
      <xdr:row>4</xdr:row>
      <xdr:rowOff>60960</xdr:rowOff>
    </xdr:from>
    <xdr:to>
      <xdr:col>17</xdr:col>
      <xdr:colOff>492760</xdr:colOff>
      <xdr:row>5</xdr:row>
      <xdr:rowOff>165100</xdr:rowOff>
    </xdr:to>
    <xdr:sp macro="modFilterController.ClearAllFilters" textlink="">
      <xdr:nvSpPr>
        <xdr:cNvPr id="19" name="Hero_BtnResetSlicers">
          <a:extLst>
            <a:ext uri="{FF2B5EF4-FFF2-40B4-BE49-F238E27FC236}">
              <a16:creationId xmlns:a16="http://schemas.microsoft.com/office/drawing/2014/main" id="{EA54A7A1-D72A-6EEE-5949-B37DE5BF0FDB}"/>
            </a:ext>
          </a:extLst>
        </xdr:cNvPr>
        <xdr:cNvSpPr/>
      </xdr:nvSpPr>
      <xdr:spPr>
        <a:xfrm>
          <a:off x="12725400" y="1066800"/>
          <a:ext cx="1498600" cy="355600"/>
        </a:xfrm>
        <a:prstGeom prst="roundRect">
          <a:avLst>
            <a:gd name="adj" fmla="val 25000"/>
          </a:avLst>
        </a:prstGeom>
        <a:solidFill>
          <a:srgbClr val="FFFFFF"/>
        </a:solidFill>
        <a:ln w="12700">
          <a:solidFill>
            <a:srgbClr val="F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03200" tIns="0" rIns="25400" bIns="0" rtlCol="0" anchor="ctr"/>
        <a:lstStyle/>
        <a:p>
          <a:pPr algn="ctr"/>
          <a:r>
            <a:rPr lang="en-US" sz="850" b="1">
              <a:solidFill>
                <a:srgbClr val="1E293B"/>
              </a:solidFill>
              <a:latin typeface="Segoe UI" panose="020B0502040204020203" pitchFamily="34" charset="0"/>
            </a:rPr>
            <a:t>Reset Filters</a:t>
          </a:r>
        </a:p>
      </xdr:txBody>
    </xdr:sp>
    <xdr:clientData/>
  </xdr:twoCellAnchor>
  <xdr:twoCellAnchor editAs="oneCell">
    <xdr:from>
      <xdr:col>15</xdr:col>
      <xdr:colOff>736600</xdr:colOff>
      <xdr:row>4</xdr:row>
      <xdr:rowOff>149860</xdr:rowOff>
    </xdr:from>
    <xdr:to>
      <xdr:col>16</xdr:col>
      <xdr:colOff>106680</xdr:colOff>
      <xdr:row>5</xdr:row>
      <xdr:rowOff>76200</xdr:rowOff>
    </xdr:to>
    <xdr:pic>
      <xdr:nvPicPr>
        <xdr:cNvPr id="21" name="Hero_IconReset">
          <a:extLst>
            <a:ext uri="{FF2B5EF4-FFF2-40B4-BE49-F238E27FC236}">
              <a16:creationId xmlns:a16="http://schemas.microsoft.com/office/drawing/2014/main" id="{BE66273D-67CC-9D04-91F7-8F1ECB4508B9}"/>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852400" y="1155700"/>
          <a:ext cx="177800" cy="177800"/>
        </a:xfrm>
        <a:prstGeom prst="rect">
          <a:avLst/>
        </a:prstGeom>
      </xdr:spPr>
    </xdr:pic>
    <xdr:clientData/>
  </xdr:twoCellAnchor>
  <xdr:twoCellAnchor>
    <xdr:from>
      <xdr:col>17</xdr:col>
      <xdr:colOff>594360</xdr:colOff>
      <xdr:row>4</xdr:row>
      <xdr:rowOff>60960</xdr:rowOff>
    </xdr:from>
    <xdr:to>
      <xdr:col>19</xdr:col>
      <xdr:colOff>375920</xdr:colOff>
      <xdr:row>5</xdr:row>
      <xdr:rowOff>165100</xdr:rowOff>
    </xdr:to>
    <xdr:sp macro="modExportPDF.ExportExecutiveReport" textlink="">
      <xdr:nvSpPr>
        <xdr:cNvPr id="22" name="Hero_BtnExportPDF">
          <a:extLst>
            <a:ext uri="{FF2B5EF4-FFF2-40B4-BE49-F238E27FC236}">
              <a16:creationId xmlns:a16="http://schemas.microsoft.com/office/drawing/2014/main" id="{9E9DEA10-415C-C4F3-CE0C-4085E6C12B5E}"/>
            </a:ext>
          </a:extLst>
        </xdr:cNvPr>
        <xdr:cNvSpPr/>
      </xdr:nvSpPr>
      <xdr:spPr>
        <a:xfrm>
          <a:off x="14325600" y="1066800"/>
          <a:ext cx="1397000" cy="355600"/>
        </a:xfrm>
        <a:prstGeom prst="roundRect">
          <a:avLst>
            <a:gd name="adj" fmla="val 25000"/>
          </a:avLst>
        </a:prstGeom>
        <a:solidFill>
          <a:srgbClr val="1E293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03200" tIns="0" rIns="25400" bIns="0" rtlCol="0" anchor="ctr"/>
        <a:lstStyle/>
        <a:p>
          <a:pPr algn="ctr"/>
          <a:r>
            <a:rPr lang="en-US" sz="850" b="1">
              <a:solidFill>
                <a:srgbClr val="FFFFFF"/>
              </a:solidFill>
              <a:latin typeface="Segoe UI" panose="020B0502040204020203" pitchFamily="34" charset="0"/>
            </a:rPr>
            <a:t>Export PDF</a:t>
          </a:r>
        </a:p>
      </xdr:txBody>
    </xdr:sp>
    <xdr:clientData/>
  </xdr:twoCellAnchor>
  <xdr:twoCellAnchor editAs="oneCell">
    <xdr:from>
      <xdr:col>17</xdr:col>
      <xdr:colOff>721360</xdr:colOff>
      <xdr:row>4</xdr:row>
      <xdr:rowOff>149860</xdr:rowOff>
    </xdr:from>
    <xdr:to>
      <xdr:col>18</xdr:col>
      <xdr:colOff>91440</xdr:colOff>
      <xdr:row>5</xdr:row>
      <xdr:rowOff>76200</xdr:rowOff>
    </xdr:to>
    <xdr:pic>
      <xdr:nvPicPr>
        <xdr:cNvPr id="24" name="Hero_IconPDF">
          <a:extLst>
            <a:ext uri="{FF2B5EF4-FFF2-40B4-BE49-F238E27FC236}">
              <a16:creationId xmlns:a16="http://schemas.microsoft.com/office/drawing/2014/main" id="{3F94CD4C-6664-C129-CB74-3CDE332256C6}"/>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452600" y="1155700"/>
          <a:ext cx="177800" cy="177800"/>
        </a:xfrm>
        <a:prstGeom prst="rect">
          <a:avLst/>
        </a:prstGeom>
      </xdr:spPr>
    </xdr:pic>
    <xdr:clientData/>
  </xdr:twoCellAnchor>
  <xdr:twoCellAnchor>
    <xdr:from>
      <xdr:col>0</xdr:col>
      <xdr:colOff>304800</xdr:colOff>
      <xdr:row>6</xdr:row>
      <xdr:rowOff>142240</xdr:rowOff>
    </xdr:from>
    <xdr:to>
      <xdr:col>3</xdr:col>
      <xdr:colOff>802640</xdr:colOff>
      <xdr:row>10</xdr:row>
      <xdr:rowOff>203200</xdr:rowOff>
    </xdr:to>
    <xdr:sp macro="" textlink="">
      <xdr:nvSpPr>
        <xdr:cNvPr id="25" name="Card_DI_Workforce">
          <a:extLst>
            <a:ext uri="{FF2B5EF4-FFF2-40B4-BE49-F238E27FC236}">
              <a16:creationId xmlns:a16="http://schemas.microsoft.com/office/drawing/2014/main" id="{B9361002-5E91-28A8-9232-CC9F50980541}"/>
            </a:ext>
          </a:extLst>
        </xdr:cNvPr>
        <xdr:cNvSpPr/>
      </xdr:nvSpPr>
      <xdr:spPr>
        <a:xfrm>
          <a:off x="3048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457200</xdr:colOff>
      <xdr:row>6</xdr:row>
      <xdr:rowOff>205740</xdr:rowOff>
    </xdr:from>
    <xdr:to>
      <xdr:col>3</xdr:col>
      <xdr:colOff>650240</xdr:colOff>
      <xdr:row>6</xdr:row>
      <xdr:rowOff>243840</xdr:rowOff>
    </xdr:to>
    <xdr:sp macro="" textlink="">
      <xdr:nvSpPr>
        <xdr:cNvPr id="26" name="Accent_DI_Workforce">
          <a:extLst>
            <a:ext uri="{FF2B5EF4-FFF2-40B4-BE49-F238E27FC236}">
              <a16:creationId xmlns:a16="http://schemas.microsoft.com/office/drawing/2014/main" id="{99314814-544B-DC60-5AE2-79188B2E7315}"/>
            </a:ext>
          </a:extLst>
        </xdr:cNvPr>
        <xdr:cNvSpPr/>
      </xdr:nvSpPr>
      <xdr:spPr>
        <a:xfrm>
          <a:off x="457200" y="1714500"/>
          <a:ext cx="2616200" cy="38100"/>
        </a:xfrm>
        <a:prstGeom prst="roundRect">
          <a:avLst>
            <a:gd name="adj" fmla="val 50000"/>
          </a:avLst>
        </a:prstGeom>
        <a:solidFill>
          <a:srgbClr val="1E293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482600</xdr:colOff>
      <xdr:row>7</xdr:row>
      <xdr:rowOff>17780</xdr:rowOff>
    </xdr:from>
    <xdr:to>
      <xdr:col>3</xdr:col>
      <xdr:colOff>624840</xdr:colOff>
      <xdr:row>7</xdr:row>
      <xdr:rowOff>220980</xdr:rowOff>
    </xdr:to>
    <xdr:sp macro="" textlink="">
      <xdr:nvSpPr>
        <xdr:cNvPr id="27" name="Label_DI_Workforce">
          <a:extLst>
            <a:ext uri="{FF2B5EF4-FFF2-40B4-BE49-F238E27FC236}">
              <a16:creationId xmlns:a16="http://schemas.microsoft.com/office/drawing/2014/main" id="{19D914FB-F5B8-DEEC-B8E1-F93DF9EA49F7}"/>
            </a:ext>
          </a:extLst>
        </xdr:cNvPr>
        <xdr:cNvSpPr txBox="1"/>
      </xdr:nvSpPr>
      <xdr:spPr>
        <a:xfrm>
          <a:off x="4826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TOTAL CORPORATE CENSUS</a:t>
          </a:r>
        </a:p>
      </xdr:txBody>
    </xdr:sp>
    <xdr:clientData/>
  </xdr:twoCellAnchor>
  <xdr:twoCellAnchor>
    <xdr:from>
      <xdr:col>0</xdr:col>
      <xdr:colOff>482600</xdr:colOff>
      <xdr:row>7</xdr:row>
      <xdr:rowOff>170180</xdr:rowOff>
    </xdr:from>
    <xdr:to>
      <xdr:col>3</xdr:col>
      <xdr:colOff>624840</xdr:colOff>
      <xdr:row>9</xdr:row>
      <xdr:rowOff>175260</xdr:rowOff>
    </xdr:to>
    <xdr:sp macro="" textlink="$AA$65">
      <xdr:nvSpPr>
        <xdr:cNvPr id="28" name="Value_DI_Workforce">
          <a:extLst>
            <a:ext uri="{FF2B5EF4-FFF2-40B4-BE49-F238E27FC236}">
              <a16:creationId xmlns:a16="http://schemas.microsoft.com/office/drawing/2014/main" id="{600866C8-16F0-9315-72BA-7C3FDE7A46F5}"/>
            </a:ext>
          </a:extLst>
        </xdr:cNvPr>
        <xdr:cNvSpPr txBox="1"/>
      </xdr:nvSpPr>
      <xdr:spPr>
        <a:xfrm>
          <a:off x="4826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B3ACCC09-F5C5-4B92-A523-2BA5155FB76D}" type="TxLink">
            <a:rPr lang="en-US" sz="1100" b="1" i="0" u="none" strike="noStrike">
              <a:solidFill>
                <a:srgbClr val="D09916"/>
              </a:solidFill>
              <a:latin typeface="Segoe UI"/>
              <a:cs typeface="Segoe UI"/>
            </a:rPr>
            <a:pPr/>
            <a:t>500</a:t>
          </a:fld>
          <a:endParaRPr lang="en-US" sz="2600" b="1">
            <a:solidFill>
              <a:srgbClr val="D09916"/>
            </a:solidFill>
            <a:latin typeface="Segoe UI" panose="020B0502040204020203" pitchFamily="34" charset="0"/>
          </a:endParaRPr>
        </a:p>
      </xdr:txBody>
    </xdr:sp>
    <xdr:clientData/>
  </xdr:twoCellAnchor>
  <xdr:twoCellAnchor>
    <xdr:from>
      <xdr:col>0</xdr:col>
      <xdr:colOff>482600</xdr:colOff>
      <xdr:row>9</xdr:row>
      <xdr:rowOff>149860</xdr:rowOff>
    </xdr:from>
    <xdr:to>
      <xdr:col>3</xdr:col>
      <xdr:colOff>624840</xdr:colOff>
      <xdr:row>10</xdr:row>
      <xdr:rowOff>101600</xdr:rowOff>
    </xdr:to>
    <xdr:sp macro="" textlink="">
      <xdr:nvSpPr>
        <xdr:cNvPr id="29" name="Subtext_DI_Workforce">
          <a:extLst>
            <a:ext uri="{FF2B5EF4-FFF2-40B4-BE49-F238E27FC236}">
              <a16:creationId xmlns:a16="http://schemas.microsoft.com/office/drawing/2014/main" id="{982AD808-3D2E-2621-1B6A-3E1240A82017}"/>
            </a:ext>
          </a:extLst>
        </xdr:cNvPr>
        <xdr:cNvSpPr txBox="1"/>
      </xdr:nvSpPr>
      <xdr:spPr>
        <a:xfrm>
          <a:off x="4826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2563EB"/>
              </a:solidFill>
              <a:latin typeface="Segoe UI" panose="020B0502040204020203" pitchFamily="34" charset="0"/>
            </a:rPr>
            <a:t>▲ 3.5% vs PY  |  Target Benchmark</a:t>
          </a:r>
        </a:p>
      </xdr:txBody>
    </xdr:sp>
    <xdr:clientData/>
  </xdr:twoCellAnchor>
  <xdr:twoCellAnchor>
    <xdr:from>
      <xdr:col>4</xdr:col>
      <xdr:colOff>198120</xdr:colOff>
      <xdr:row>6</xdr:row>
      <xdr:rowOff>142240</xdr:rowOff>
    </xdr:from>
    <xdr:to>
      <xdr:col>7</xdr:col>
      <xdr:colOff>695960</xdr:colOff>
      <xdr:row>10</xdr:row>
      <xdr:rowOff>203200</xdr:rowOff>
    </xdr:to>
    <xdr:sp macro="" textlink="">
      <xdr:nvSpPr>
        <xdr:cNvPr id="30" name="Card_DI_FemaleShare">
          <a:extLst>
            <a:ext uri="{FF2B5EF4-FFF2-40B4-BE49-F238E27FC236}">
              <a16:creationId xmlns:a16="http://schemas.microsoft.com/office/drawing/2014/main" id="{1DAC27DE-AF7B-C94C-16FF-6974D7E709E9}"/>
            </a:ext>
          </a:extLst>
        </xdr:cNvPr>
        <xdr:cNvSpPr/>
      </xdr:nvSpPr>
      <xdr:spPr>
        <a:xfrm>
          <a:off x="34290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350520</xdr:colOff>
      <xdr:row>6</xdr:row>
      <xdr:rowOff>205740</xdr:rowOff>
    </xdr:from>
    <xdr:to>
      <xdr:col>7</xdr:col>
      <xdr:colOff>543560</xdr:colOff>
      <xdr:row>6</xdr:row>
      <xdr:rowOff>243840</xdr:rowOff>
    </xdr:to>
    <xdr:sp macro="" textlink="">
      <xdr:nvSpPr>
        <xdr:cNvPr id="31" name="Accent_DI_FemaleShare">
          <a:extLst>
            <a:ext uri="{FF2B5EF4-FFF2-40B4-BE49-F238E27FC236}">
              <a16:creationId xmlns:a16="http://schemas.microsoft.com/office/drawing/2014/main" id="{B854A628-7BDB-3E1F-B97E-E5CD6E5C3B4D}"/>
            </a:ext>
          </a:extLst>
        </xdr:cNvPr>
        <xdr:cNvSpPr/>
      </xdr:nvSpPr>
      <xdr:spPr>
        <a:xfrm>
          <a:off x="3581400" y="1714500"/>
          <a:ext cx="2616200" cy="38100"/>
        </a:xfrm>
        <a:prstGeom prst="roundRect">
          <a:avLst>
            <a:gd name="adj" fmla="val 50000"/>
          </a:avLst>
        </a:prstGeom>
        <a:solidFill>
          <a:srgbClr val="79700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375920</xdr:colOff>
      <xdr:row>7</xdr:row>
      <xdr:rowOff>17780</xdr:rowOff>
    </xdr:from>
    <xdr:to>
      <xdr:col>7</xdr:col>
      <xdr:colOff>518160</xdr:colOff>
      <xdr:row>7</xdr:row>
      <xdr:rowOff>220980</xdr:rowOff>
    </xdr:to>
    <xdr:sp macro="" textlink="">
      <xdr:nvSpPr>
        <xdr:cNvPr id="32" name="Label_DI_FemaleShare">
          <a:extLst>
            <a:ext uri="{FF2B5EF4-FFF2-40B4-BE49-F238E27FC236}">
              <a16:creationId xmlns:a16="http://schemas.microsoft.com/office/drawing/2014/main" id="{770976A5-1208-7184-A8A1-39E434959D85}"/>
            </a:ext>
          </a:extLst>
        </xdr:cNvPr>
        <xdr:cNvSpPr txBox="1"/>
      </xdr:nvSpPr>
      <xdr:spPr>
        <a:xfrm>
          <a:off x="36068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FEMALE HEADCOUNT SHARE</a:t>
          </a:r>
        </a:p>
      </xdr:txBody>
    </xdr:sp>
    <xdr:clientData/>
  </xdr:twoCellAnchor>
  <xdr:twoCellAnchor>
    <xdr:from>
      <xdr:col>4</xdr:col>
      <xdr:colOff>375920</xdr:colOff>
      <xdr:row>7</xdr:row>
      <xdr:rowOff>170180</xdr:rowOff>
    </xdr:from>
    <xdr:to>
      <xdr:col>7</xdr:col>
      <xdr:colOff>518160</xdr:colOff>
      <xdr:row>9</xdr:row>
      <xdr:rowOff>175260</xdr:rowOff>
    </xdr:to>
    <xdr:sp macro="" textlink="$AB$65">
      <xdr:nvSpPr>
        <xdr:cNvPr id="33" name="Value_DI_FemaleShare">
          <a:extLst>
            <a:ext uri="{FF2B5EF4-FFF2-40B4-BE49-F238E27FC236}">
              <a16:creationId xmlns:a16="http://schemas.microsoft.com/office/drawing/2014/main" id="{AE06806B-0144-6F1F-075C-11565112FBCE}"/>
            </a:ext>
          </a:extLst>
        </xdr:cNvPr>
        <xdr:cNvSpPr txBox="1"/>
      </xdr:nvSpPr>
      <xdr:spPr>
        <a:xfrm>
          <a:off x="36068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E1699BD3-512B-4CEB-8E01-C3D449256496}" type="TxLink">
            <a:rPr lang="en-US" sz="1100" b="1" i="0" u="none" strike="noStrike">
              <a:solidFill>
                <a:srgbClr val="D09916"/>
              </a:solidFill>
              <a:latin typeface="Segoe UI"/>
              <a:cs typeface="Segoe UI"/>
            </a:rPr>
            <a:pPr/>
            <a:t>41.00%</a:t>
          </a:fld>
          <a:endParaRPr lang="en-US" sz="2600" b="1">
            <a:solidFill>
              <a:srgbClr val="D09916"/>
            </a:solidFill>
            <a:latin typeface="Segoe UI" panose="020B0502040204020203" pitchFamily="34" charset="0"/>
          </a:endParaRPr>
        </a:p>
      </xdr:txBody>
    </xdr:sp>
    <xdr:clientData/>
  </xdr:twoCellAnchor>
  <xdr:twoCellAnchor>
    <xdr:from>
      <xdr:col>4</xdr:col>
      <xdr:colOff>375920</xdr:colOff>
      <xdr:row>9</xdr:row>
      <xdr:rowOff>149860</xdr:rowOff>
    </xdr:from>
    <xdr:to>
      <xdr:col>7</xdr:col>
      <xdr:colOff>518160</xdr:colOff>
      <xdr:row>10</xdr:row>
      <xdr:rowOff>101600</xdr:rowOff>
    </xdr:to>
    <xdr:sp macro="" textlink="">
      <xdr:nvSpPr>
        <xdr:cNvPr id="34" name="Subtext_DI_FemaleShare">
          <a:extLst>
            <a:ext uri="{FF2B5EF4-FFF2-40B4-BE49-F238E27FC236}">
              <a16:creationId xmlns:a16="http://schemas.microsoft.com/office/drawing/2014/main" id="{FE3AD40A-53EB-5899-09DC-1FE9DB4205D0}"/>
            </a:ext>
          </a:extLst>
        </xdr:cNvPr>
        <xdr:cNvSpPr txBox="1"/>
      </xdr:nvSpPr>
      <xdr:spPr>
        <a:xfrm>
          <a:off x="36068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BE185D"/>
              </a:solidFill>
              <a:latin typeface="Segoe UI" panose="020B0502040204020203" pitchFamily="34" charset="0"/>
            </a:rPr>
            <a:t>▲ 2.0% vs PY  |  Target Benchmark</a:t>
          </a:r>
        </a:p>
      </xdr:txBody>
    </xdr:sp>
    <xdr:clientData/>
  </xdr:twoCellAnchor>
  <xdr:twoCellAnchor>
    <xdr:from>
      <xdr:col>8</xdr:col>
      <xdr:colOff>91440</xdr:colOff>
      <xdr:row>6</xdr:row>
      <xdr:rowOff>142240</xdr:rowOff>
    </xdr:from>
    <xdr:to>
      <xdr:col>11</xdr:col>
      <xdr:colOff>589280</xdr:colOff>
      <xdr:row>10</xdr:row>
      <xdr:rowOff>203200</xdr:rowOff>
    </xdr:to>
    <xdr:sp macro="" textlink="">
      <xdr:nvSpPr>
        <xdr:cNvPr id="35" name="Card_DI_BrokenRung">
          <a:extLst>
            <a:ext uri="{FF2B5EF4-FFF2-40B4-BE49-F238E27FC236}">
              <a16:creationId xmlns:a16="http://schemas.microsoft.com/office/drawing/2014/main" id="{E2E277F0-1CB8-1708-5826-C1A85D696F45}"/>
            </a:ext>
          </a:extLst>
        </xdr:cNvPr>
        <xdr:cNvSpPr/>
      </xdr:nvSpPr>
      <xdr:spPr>
        <a:xfrm>
          <a:off x="65532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243840</xdr:colOff>
      <xdr:row>6</xdr:row>
      <xdr:rowOff>205740</xdr:rowOff>
    </xdr:from>
    <xdr:to>
      <xdr:col>11</xdr:col>
      <xdr:colOff>436880</xdr:colOff>
      <xdr:row>6</xdr:row>
      <xdr:rowOff>243840</xdr:rowOff>
    </xdr:to>
    <xdr:sp macro="" textlink="">
      <xdr:nvSpPr>
        <xdr:cNvPr id="36" name="Accent_DI_BrokenRung">
          <a:extLst>
            <a:ext uri="{FF2B5EF4-FFF2-40B4-BE49-F238E27FC236}">
              <a16:creationId xmlns:a16="http://schemas.microsoft.com/office/drawing/2014/main" id="{2708CDC3-C19F-E9FA-4970-FA4629EF0485}"/>
            </a:ext>
          </a:extLst>
        </xdr:cNvPr>
        <xdr:cNvSpPr/>
      </xdr:nvSpPr>
      <xdr:spPr>
        <a:xfrm>
          <a:off x="6705600" y="1714500"/>
          <a:ext cx="2616200" cy="38100"/>
        </a:xfrm>
        <a:prstGeom prst="roundRect">
          <a:avLst>
            <a:gd name="adj" fmla="val 50000"/>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269240</xdr:colOff>
      <xdr:row>7</xdr:row>
      <xdr:rowOff>17780</xdr:rowOff>
    </xdr:from>
    <xdr:to>
      <xdr:col>11</xdr:col>
      <xdr:colOff>411480</xdr:colOff>
      <xdr:row>7</xdr:row>
      <xdr:rowOff>220980</xdr:rowOff>
    </xdr:to>
    <xdr:sp macro="" textlink="">
      <xdr:nvSpPr>
        <xdr:cNvPr id="37" name="Label_DI_BrokenRung">
          <a:extLst>
            <a:ext uri="{FF2B5EF4-FFF2-40B4-BE49-F238E27FC236}">
              <a16:creationId xmlns:a16="http://schemas.microsoft.com/office/drawing/2014/main" id="{472D6DD7-D296-0E76-8D97-36A5B1EA2764}"/>
            </a:ext>
          </a:extLst>
        </xdr:cNvPr>
        <xdr:cNvSpPr txBox="1"/>
      </xdr:nvSpPr>
      <xdr:spPr>
        <a:xfrm>
          <a:off x="67310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BROKEN RUNG CLIFF GAP</a:t>
          </a:r>
        </a:p>
      </xdr:txBody>
    </xdr:sp>
    <xdr:clientData/>
  </xdr:twoCellAnchor>
  <xdr:twoCellAnchor>
    <xdr:from>
      <xdr:col>8</xdr:col>
      <xdr:colOff>269240</xdr:colOff>
      <xdr:row>7</xdr:row>
      <xdr:rowOff>170180</xdr:rowOff>
    </xdr:from>
    <xdr:to>
      <xdr:col>11</xdr:col>
      <xdr:colOff>411480</xdr:colOff>
      <xdr:row>9</xdr:row>
      <xdr:rowOff>175260</xdr:rowOff>
    </xdr:to>
    <xdr:sp macro="" textlink="$AC$65">
      <xdr:nvSpPr>
        <xdr:cNvPr id="38" name="Value_DI_BrokenRung">
          <a:extLst>
            <a:ext uri="{FF2B5EF4-FFF2-40B4-BE49-F238E27FC236}">
              <a16:creationId xmlns:a16="http://schemas.microsoft.com/office/drawing/2014/main" id="{0B60CE9C-890A-FBEF-1F37-A02190F19875}"/>
            </a:ext>
          </a:extLst>
        </xdr:cNvPr>
        <xdr:cNvSpPr txBox="1"/>
      </xdr:nvSpPr>
      <xdr:spPr>
        <a:xfrm>
          <a:off x="67310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C8C7ED00-388A-495E-A24F-4D31DDD8BF1F}" type="TxLink">
            <a:rPr lang="en-US" sz="1100" b="1" i="0" u="none" strike="noStrike">
              <a:solidFill>
                <a:srgbClr val="D09916"/>
              </a:solidFill>
              <a:latin typeface="Segoe UI"/>
              <a:cs typeface="Segoe UI"/>
            </a:rPr>
            <a:pPr/>
            <a:t>14.29%</a:t>
          </a:fld>
          <a:endParaRPr lang="en-US" sz="2600" b="1">
            <a:solidFill>
              <a:srgbClr val="D09916"/>
            </a:solidFill>
            <a:latin typeface="Segoe UI" panose="020B0502040204020203" pitchFamily="34" charset="0"/>
          </a:endParaRPr>
        </a:p>
      </xdr:txBody>
    </xdr:sp>
    <xdr:clientData/>
  </xdr:twoCellAnchor>
  <xdr:twoCellAnchor>
    <xdr:from>
      <xdr:col>8</xdr:col>
      <xdr:colOff>269240</xdr:colOff>
      <xdr:row>9</xdr:row>
      <xdr:rowOff>149860</xdr:rowOff>
    </xdr:from>
    <xdr:to>
      <xdr:col>11</xdr:col>
      <xdr:colOff>411480</xdr:colOff>
      <xdr:row>10</xdr:row>
      <xdr:rowOff>101600</xdr:rowOff>
    </xdr:to>
    <xdr:sp macro="" textlink="">
      <xdr:nvSpPr>
        <xdr:cNvPr id="39" name="Subtext_DI_BrokenRung">
          <a:extLst>
            <a:ext uri="{FF2B5EF4-FFF2-40B4-BE49-F238E27FC236}">
              <a16:creationId xmlns:a16="http://schemas.microsoft.com/office/drawing/2014/main" id="{B460297A-A2ED-5CC9-4A21-BA084B8CC8AA}"/>
            </a:ext>
          </a:extLst>
        </xdr:cNvPr>
        <xdr:cNvSpPr txBox="1"/>
      </xdr:nvSpPr>
      <xdr:spPr>
        <a:xfrm>
          <a:off x="67310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D97706"/>
              </a:solidFill>
              <a:latin typeface="Segoe UI" panose="020B0502040204020203" pitchFamily="34" charset="0"/>
            </a:rPr>
            <a:t>▼ 1.2% vs PY  |  Target Benchmark</a:t>
          </a:r>
        </a:p>
      </xdr:txBody>
    </xdr:sp>
    <xdr:clientData/>
  </xdr:twoCellAnchor>
  <xdr:twoCellAnchor>
    <xdr:from>
      <xdr:col>11</xdr:col>
      <xdr:colOff>792480</xdr:colOff>
      <xdr:row>6</xdr:row>
      <xdr:rowOff>142240</xdr:rowOff>
    </xdr:from>
    <xdr:to>
      <xdr:col>15</xdr:col>
      <xdr:colOff>482600</xdr:colOff>
      <xdr:row>10</xdr:row>
      <xdr:rowOff>203200</xdr:rowOff>
    </xdr:to>
    <xdr:sp macro="" textlink="">
      <xdr:nvSpPr>
        <xdr:cNvPr id="40" name="Card_DI_PromoShare">
          <a:extLst>
            <a:ext uri="{FF2B5EF4-FFF2-40B4-BE49-F238E27FC236}">
              <a16:creationId xmlns:a16="http://schemas.microsoft.com/office/drawing/2014/main" id="{0EBC3BDD-FC7D-4662-D729-3799874C36F5}"/>
            </a:ext>
          </a:extLst>
        </xdr:cNvPr>
        <xdr:cNvSpPr/>
      </xdr:nvSpPr>
      <xdr:spPr>
        <a:xfrm>
          <a:off x="96774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137160</xdr:colOff>
      <xdr:row>6</xdr:row>
      <xdr:rowOff>205740</xdr:rowOff>
    </xdr:from>
    <xdr:to>
      <xdr:col>15</xdr:col>
      <xdr:colOff>330200</xdr:colOff>
      <xdr:row>6</xdr:row>
      <xdr:rowOff>243840</xdr:rowOff>
    </xdr:to>
    <xdr:sp macro="" textlink="">
      <xdr:nvSpPr>
        <xdr:cNvPr id="41" name="Accent_DI_PromoShare">
          <a:extLst>
            <a:ext uri="{FF2B5EF4-FFF2-40B4-BE49-F238E27FC236}">
              <a16:creationId xmlns:a16="http://schemas.microsoft.com/office/drawing/2014/main" id="{1FC3BAF6-D02B-1147-EF5B-9D1FAB7133BF}"/>
            </a:ext>
          </a:extLst>
        </xdr:cNvPr>
        <xdr:cNvSpPr/>
      </xdr:nvSpPr>
      <xdr:spPr>
        <a:xfrm>
          <a:off x="9829800" y="1714500"/>
          <a:ext cx="2616200" cy="38100"/>
        </a:xfrm>
        <a:prstGeom prst="roundRect">
          <a:avLst>
            <a:gd name="adj" fmla="val 50000"/>
          </a:avLst>
        </a:prstGeom>
        <a:solidFill>
          <a:srgbClr val="A80802"/>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162560</xdr:colOff>
      <xdr:row>7</xdr:row>
      <xdr:rowOff>17780</xdr:rowOff>
    </xdr:from>
    <xdr:to>
      <xdr:col>15</xdr:col>
      <xdr:colOff>304800</xdr:colOff>
      <xdr:row>7</xdr:row>
      <xdr:rowOff>220980</xdr:rowOff>
    </xdr:to>
    <xdr:sp macro="" textlink="">
      <xdr:nvSpPr>
        <xdr:cNvPr id="42" name="Label_DI_PromoShare">
          <a:extLst>
            <a:ext uri="{FF2B5EF4-FFF2-40B4-BE49-F238E27FC236}">
              <a16:creationId xmlns:a16="http://schemas.microsoft.com/office/drawing/2014/main" id="{AD3C7633-CA1C-4655-5480-E16D5518E154}"/>
            </a:ext>
          </a:extLst>
        </xdr:cNvPr>
        <xdr:cNvSpPr txBox="1"/>
      </xdr:nvSpPr>
      <xdr:spPr>
        <a:xfrm>
          <a:off x="98552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FY21 PROMOTIONS AWARDED</a:t>
          </a:r>
        </a:p>
      </xdr:txBody>
    </xdr:sp>
    <xdr:clientData/>
  </xdr:twoCellAnchor>
  <xdr:twoCellAnchor>
    <xdr:from>
      <xdr:col>12</xdr:col>
      <xdr:colOff>162560</xdr:colOff>
      <xdr:row>7</xdr:row>
      <xdr:rowOff>170180</xdr:rowOff>
    </xdr:from>
    <xdr:to>
      <xdr:col>15</xdr:col>
      <xdr:colOff>304800</xdr:colOff>
      <xdr:row>9</xdr:row>
      <xdr:rowOff>175260</xdr:rowOff>
    </xdr:to>
    <xdr:sp macro="" textlink="$AD$65">
      <xdr:nvSpPr>
        <xdr:cNvPr id="43" name="Value_DI_PromoShare">
          <a:extLst>
            <a:ext uri="{FF2B5EF4-FFF2-40B4-BE49-F238E27FC236}">
              <a16:creationId xmlns:a16="http://schemas.microsoft.com/office/drawing/2014/main" id="{462A87A3-B337-271C-007B-8690E7BE2BBA}"/>
            </a:ext>
          </a:extLst>
        </xdr:cNvPr>
        <xdr:cNvSpPr txBox="1"/>
      </xdr:nvSpPr>
      <xdr:spPr>
        <a:xfrm>
          <a:off x="98552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CDD6D228-8F28-4F0B-AFB3-2D0E4CD1E594}" type="TxLink">
            <a:rPr lang="en-US" sz="1100" b="1" i="0" u="none" strike="noStrike">
              <a:solidFill>
                <a:srgbClr val="D09916"/>
              </a:solidFill>
              <a:latin typeface="Segoe UI"/>
              <a:cs typeface="Segoe UI"/>
            </a:rPr>
            <a:pPr/>
            <a:t>35.29%</a:t>
          </a:fld>
          <a:endParaRPr lang="en-US" sz="2600" b="1">
            <a:solidFill>
              <a:srgbClr val="D09916"/>
            </a:solidFill>
            <a:latin typeface="Segoe UI" panose="020B0502040204020203" pitchFamily="34" charset="0"/>
          </a:endParaRPr>
        </a:p>
      </xdr:txBody>
    </xdr:sp>
    <xdr:clientData/>
  </xdr:twoCellAnchor>
  <xdr:twoCellAnchor>
    <xdr:from>
      <xdr:col>12</xdr:col>
      <xdr:colOff>162560</xdr:colOff>
      <xdr:row>9</xdr:row>
      <xdr:rowOff>149860</xdr:rowOff>
    </xdr:from>
    <xdr:to>
      <xdr:col>15</xdr:col>
      <xdr:colOff>304800</xdr:colOff>
      <xdr:row>10</xdr:row>
      <xdr:rowOff>101600</xdr:rowOff>
    </xdr:to>
    <xdr:sp macro="" textlink="">
      <xdr:nvSpPr>
        <xdr:cNvPr id="44" name="Subtext_DI_PromoShare">
          <a:extLst>
            <a:ext uri="{FF2B5EF4-FFF2-40B4-BE49-F238E27FC236}">
              <a16:creationId xmlns:a16="http://schemas.microsoft.com/office/drawing/2014/main" id="{629469FF-46D6-22C2-E5F3-5A1776C3867F}"/>
            </a:ext>
          </a:extLst>
        </xdr:cNvPr>
        <xdr:cNvSpPr txBox="1"/>
      </xdr:nvSpPr>
      <xdr:spPr>
        <a:xfrm>
          <a:off x="98552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16A34A"/>
              </a:solidFill>
              <a:latin typeface="Segoe UI" panose="020B0502040204020203" pitchFamily="34" charset="0"/>
            </a:rPr>
            <a:t>▲ 4.1% vs PY  |  Target Benchmark</a:t>
          </a:r>
        </a:p>
      </xdr:txBody>
    </xdr:sp>
    <xdr:clientData/>
  </xdr:twoCellAnchor>
  <xdr:twoCellAnchor>
    <xdr:from>
      <xdr:col>15</xdr:col>
      <xdr:colOff>685800</xdr:colOff>
      <xdr:row>6</xdr:row>
      <xdr:rowOff>142240</xdr:rowOff>
    </xdr:from>
    <xdr:to>
      <xdr:col>19</xdr:col>
      <xdr:colOff>375920</xdr:colOff>
      <xdr:row>10</xdr:row>
      <xdr:rowOff>203200</xdr:rowOff>
    </xdr:to>
    <xdr:sp macro="" textlink="">
      <xdr:nvSpPr>
        <xdr:cNvPr id="45" name="Card_DI_TimeInGrade">
          <a:extLst>
            <a:ext uri="{FF2B5EF4-FFF2-40B4-BE49-F238E27FC236}">
              <a16:creationId xmlns:a16="http://schemas.microsoft.com/office/drawing/2014/main" id="{1C002E69-B3F9-D92C-41EC-9693F41ABCAC}"/>
            </a:ext>
          </a:extLst>
        </xdr:cNvPr>
        <xdr:cNvSpPr/>
      </xdr:nvSpPr>
      <xdr:spPr>
        <a:xfrm>
          <a:off x="128016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30480</xdr:colOff>
      <xdr:row>6</xdr:row>
      <xdr:rowOff>205740</xdr:rowOff>
    </xdr:from>
    <xdr:to>
      <xdr:col>19</xdr:col>
      <xdr:colOff>223520</xdr:colOff>
      <xdr:row>6</xdr:row>
      <xdr:rowOff>243840</xdr:rowOff>
    </xdr:to>
    <xdr:sp macro="" textlink="">
      <xdr:nvSpPr>
        <xdr:cNvPr id="46" name="Accent_DI_TimeInGrade">
          <a:extLst>
            <a:ext uri="{FF2B5EF4-FFF2-40B4-BE49-F238E27FC236}">
              <a16:creationId xmlns:a16="http://schemas.microsoft.com/office/drawing/2014/main" id="{D383982C-36B8-8E8C-917A-59137DF83C7D}"/>
            </a:ext>
          </a:extLst>
        </xdr:cNvPr>
        <xdr:cNvSpPr/>
      </xdr:nvSpPr>
      <xdr:spPr>
        <a:xfrm>
          <a:off x="12954000" y="1714500"/>
          <a:ext cx="2616200" cy="38100"/>
        </a:xfrm>
        <a:prstGeom prst="roundRect">
          <a:avLst>
            <a:gd name="adj" fmla="val 50000"/>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55880</xdr:colOff>
      <xdr:row>7</xdr:row>
      <xdr:rowOff>17780</xdr:rowOff>
    </xdr:from>
    <xdr:to>
      <xdr:col>19</xdr:col>
      <xdr:colOff>198120</xdr:colOff>
      <xdr:row>7</xdr:row>
      <xdr:rowOff>220980</xdr:rowOff>
    </xdr:to>
    <xdr:sp macro="" textlink="">
      <xdr:nvSpPr>
        <xdr:cNvPr id="47" name="Label_DI_TimeInGrade">
          <a:extLst>
            <a:ext uri="{FF2B5EF4-FFF2-40B4-BE49-F238E27FC236}">
              <a16:creationId xmlns:a16="http://schemas.microsoft.com/office/drawing/2014/main" id="{62F61732-580A-204C-6E3D-812E07509690}"/>
            </a:ext>
          </a:extLst>
        </xdr:cNvPr>
        <xdr:cNvSpPr txBox="1"/>
      </xdr:nvSpPr>
      <xdr:spPr>
        <a:xfrm>
          <a:off x="129794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PROMOTION VELOCITY GAP</a:t>
          </a:r>
        </a:p>
      </xdr:txBody>
    </xdr:sp>
    <xdr:clientData/>
  </xdr:twoCellAnchor>
  <xdr:twoCellAnchor>
    <xdr:from>
      <xdr:col>16</xdr:col>
      <xdr:colOff>55880</xdr:colOff>
      <xdr:row>7</xdr:row>
      <xdr:rowOff>170180</xdr:rowOff>
    </xdr:from>
    <xdr:to>
      <xdr:col>19</xdr:col>
      <xdr:colOff>198120</xdr:colOff>
      <xdr:row>9</xdr:row>
      <xdr:rowOff>175260</xdr:rowOff>
    </xdr:to>
    <xdr:sp macro="" textlink="$AE$65">
      <xdr:nvSpPr>
        <xdr:cNvPr id="48" name="Value_DI_TimeInGrade">
          <a:extLst>
            <a:ext uri="{FF2B5EF4-FFF2-40B4-BE49-F238E27FC236}">
              <a16:creationId xmlns:a16="http://schemas.microsoft.com/office/drawing/2014/main" id="{EEEC4291-17B6-1666-8777-E9AFB4ACE619}"/>
            </a:ext>
          </a:extLst>
        </xdr:cNvPr>
        <xdr:cNvSpPr txBox="1"/>
      </xdr:nvSpPr>
      <xdr:spPr>
        <a:xfrm>
          <a:off x="129794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80C7A176-6E51-4143-883B-433DC6B6188F}" type="TxLink">
            <a:rPr lang="en-US" sz="1100" b="1" i="0" u="none" strike="noStrike">
              <a:solidFill>
                <a:srgbClr val="D09916"/>
              </a:solidFill>
              <a:latin typeface="Segoe UI"/>
              <a:cs typeface="Segoe UI"/>
            </a:rPr>
            <a:pPr/>
            <a:t>9.40%</a:t>
          </a:fld>
          <a:endParaRPr lang="en-US" sz="2600" b="1">
            <a:solidFill>
              <a:srgbClr val="D09916"/>
            </a:solidFill>
            <a:latin typeface="Segoe UI" panose="020B0502040204020203" pitchFamily="34" charset="0"/>
          </a:endParaRPr>
        </a:p>
      </xdr:txBody>
    </xdr:sp>
    <xdr:clientData/>
  </xdr:twoCellAnchor>
  <xdr:twoCellAnchor>
    <xdr:from>
      <xdr:col>16</xdr:col>
      <xdr:colOff>55880</xdr:colOff>
      <xdr:row>9</xdr:row>
      <xdr:rowOff>149860</xdr:rowOff>
    </xdr:from>
    <xdr:to>
      <xdr:col>19</xdr:col>
      <xdr:colOff>198120</xdr:colOff>
      <xdr:row>10</xdr:row>
      <xdr:rowOff>101600</xdr:rowOff>
    </xdr:to>
    <xdr:sp macro="" textlink="">
      <xdr:nvSpPr>
        <xdr:cNvPr id="49" name="Subtext_DI_TimeInGrade">
          <a:extLst>
            <a:ext uri="{FF2B5EF4-FFF2-40B4-BE49-F238E27FC236}">
              <a16:creationId xmlns:a16="http://schemas.microsoft.com/office/drawing/2014/main" id="{264811CD-9B91-1E44-AEBC-B925EDD8A47B}"/>
            </a:ext>
          </a:extLst>
        </xdr:cNvPr>
        <xdr:cNvSpPr txBox="1"/>
      </xdr:nvSpPr>
      <xdr:spPr>
        <a:xfrm>
          <a:off x="129794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9333EA"/>
              </a:solidFill>
              <a:latin typeface="Segoe UI" panose="020B0502040204020203" pitchFamily="34" charset="0"/>
            </a:rPr>
            <a:t>0.0 Mos Gap  |  Target Benchmark</a:t>
          </a:r>
        </a:p>
      </xdr:txBody>
    </xdr:sp>
    <xdr:clientData/>
  </xdr:twoCellAnchor>
  <xdr:twoCellAnchor>
    <xdr:from>
      <xdr:col>0</xdr:col>
      <xdr:colOff>304800</xdr:colOff>
      <xdr:row>11</xdr:row>
      <xdr:rowOff>104140</xdr:rowOff>
    </xdr:from>
    <xdr:to>
      <xdr:col>3</xdr:col>
      <xdr:colOff>802640</xdr:colOff>
      <xdr:row>39</xdr:row>
      <xdr:rowOff>99060</xdr:rowOff>
    </xdr:to>
    <xdr:sp macro="" textlink="">
      <xdr:nvSpPr>
        <xdr:cNvPr id="50" name="Panel_DI_Slicers">
          <a:extLst>
            <a:ext uri="{FF2B5EF4-FFF2-40B4-BE49-F238E27FC236}">
              <a16:creationId xmlns:a16="http://schemas.microsoft.com/office/drawing/2014/main" id="{43128A84-6BF3-B926-17F8-07CA70DCD451}"/>
            </a:ext>
          </a:extLst>
        </xdr:cNvPr>
        <xdr:cNvSpPr/>
      </xdr:nvSpPr>
      <xdr:spPr>
        <a:xfrm>
          <a:off x="304800" y="2870200"/>
          <a:ext cx="2921000" cy="7035800"/>
        </a:xfrm>
        <a:prstGeom prst="roundRect">
          <a:avLst>
            <a:gd name="adj" fmla="val 5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482600</xdr:colOff>
      <xdr:row>12</xdr:row>
      <xdr:rowOff>5080</xdr:rowOff>
    </xdr:from>
    <xdr:to>
      <xdr:col>3</xdr:col>
      <xdr:colOff>624840</xdr:colOff>
      <xdr:row>13</xdr:row>
      <xdr:rowOff>210820</xdr:rowOff>
    </xdr:to>
    <xdr:sp macro="" textlink="">
      <xdr:nvSpPr>
        <xdr:cNvPr id="51" name="Header_DI_Slicers">
          <a:extLst>
            <a:ext uri="{FF2B5EF4-FFF2-40B4-BE49-F238E27FC236}">
              <a16:creationId xmlns:a16="http://schemas.microsoft.com/office/drawing/2014/main" id="{7619A06E-CA8B-AC38-64BB-092BDA127BC3}"/>
            </a:ext>
          </a:extLst>
        </xdr:cNvPr>
        <xdr:cNvSpPr txBox="1"/>
      </xdr:nvSpPr>
      <xdr:spPr>
        <a:xfrm>
          <a:off x="482600" y="3022600"/>
          <a:ext cx="25654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00" b="1">
              <a:solidFill>
                <a:srgbClr val="0F272A"/>
              </a:solidFill>
              <a:latin typeface="Segoe UI" panose="020B0502040204020203" pitchFamily="34" charset="0"/>
            </a:rPr>
            <a:t>  FILTERS</a:t>
          </a:r>
        </a:p>
      </xdr:txBody>
    </xdr:sp>
    <xdr:clientData/>
  </xdr:twoCellAnchor>
  <xdr:twoCellAnchor>
    <xdr:from>
      <xdr:col>0</xdr:col>
      <xdr:colOff>457200</xdr:colOff>
      <xdr:row>37</xdr:row>
      <xdr:rowOff>43180</xdr:rowOff>
    </xdr:from>
    <xdr:to>
      <xdr:col>3</xdr:col>
      <xdr:colOff>650240</xdr:colOff>
      <xdr:row>38</xdr:row>
      <xdr:rowOff>223520</xdr:rowOff>
    </xdr:to>
    <xdr:sp macro="" textlink="">
      <xdr:nvSpPr>
        <xdr:cNvPr id="55" name="Footer_DI_Slicers">
          <a:extLst>
            <a:ext uri="{FF2B5EF4-FFF2-40B4-BE49-F238E27FC236}">
              <a16:creationId xmlns:a16="http://schemas.microsoft.com/office/drawing/2014/main" id="{ACBCEC31-FB69-3306-547E-F8A3E188EAEF}"/>
            </a:ext>
          </a:extLst>
        </xdr:cNvPr>
        <xdr:cNvSpPr txBox="1"/>
      </xdr:nvSpPr>
      <xdr:spPr>
        <a:xfrm>
          <a:off x="457200" y="9347200"/>
          <a:ext cx="26162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r>
            <a:rPr lang="en-US" sz="750">
              <a:solidFill>
                <a:srgbClr val="B7B7B7"/>
              </a:solidFill>
              <a:latin typeface="Segoe UI" panose="020B0502040204020203" pitchFamily="34" charset="0"/>
            </a:rPr>
            <a:t>Multi-select slicers dynamically filter all visual containers via Data Model connections.</a:t>
          </a:r>
        </a:p>
      </xdr:txBody>
    </xdr:sp>
    <xdr:clientData/>
  </xdr:twoCellAnchor>
  <xdr:twoCellAnchor>
    <xdr:from>
      <xdr:col>4</xdr:col>
      <xdr:colOff>198120</xdr:colOff>
      <xdr:row>11</xdr:row>
      <xdr:rowOff>104140</xdr:rowOff>
    </xdr:from>
    <xdr:to>
      <xdr:col>11</xdr:col>
      <xdr:colOff>589280</xdr:colOff>
      <xdr:row>25</xdr:row>
      <xdr:rowOff>12700</xdr:rowOff>
    </xdr:to>
    <xdr:sp macro="" textlink="">
      <xdr:nvSpPr>
        <xdr:cNvPr id="56" name="Container_DI_PipelineFunnel">
          <a:extLst>
            <a:ext uri="{FF2B5EF4-FFF2-40B4-BE49-F238E27FC236}">
              <a16:creationId xmlns:a16="http://schemas.microsoft.com/office/drawing/2014/main" id="{EC54470E-0EC8-F780-270E-56A6931B0DE6}"/>
            </a:ext>
          </a:extLst>
        </xdr:cNvPr>
        <xdr:cNvSpPr/>
      </xdr:nvSpPr>
      <xdr:spPr>
        <a:xfrm>
          <a:off x="3429000" y="2870200"/>
          <a:ext cx="6045200" cy="3429000"/>
        </a:xfrm>
        <a:prstGeom prst="roundRect">
          <a:avLst>
            <a:gd name="adj" fmla="val 4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401320</xdr:colOff>
      <xdr:row>11</xdr:row>
      <xdr:rowOff>231140</xdr:rowOff>
    </xdr:from>
    <xdr:to>
      <xdr:col>9</xdr:col>
      <xdr:colOff>629920</xdr:colOff>
      <xdr:row>13</xdr:row>
      <xdr:rowOff>185420</xdr:rowOff>
    </xdr:to>
    <xdr:sp macro="" textlink="">
      <xdr:nvSpPr>
        <xdr:cNvPr id="57" name="Header_DI_PipelineFunnel">
          <a:extLst>
            <a:ext uri="{FF2B5EF4-FFF2-40B4-BE49-F238E27FC236}">
              <a16:creationId xmlns:a16="http://schemas.microsoft.com/office/drawing/2014/main" id="{B4C56857-AD69-0459-E405-E0D3B076748A}"/>
            </a:ext>
          </a:extLst>
        </xdr:cNvPr>
        <xdr:cNvSpPr txBox="1"/>
      </xdr:nvSpPr>
      <xdr:spPr>
        <a:xfrm>
          <a:off x="3632200" y="2997200"/>
          <a:ext cx="42672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50" b="1">
              <a:solidFill>
                <a:srgbClr val="0F272A"/>
              </a:solidFill>
              <a:latin typeface="Segoe UI" panose="020B0502040204020203" pitchFamily="34" charset="0"/>
            </a:rPr>
            <a:t>Workforce Hierarchy &amp; Broken Rung Funnel</a:t>
          </a:r>
        </a:p>
        <a:p>
          <a:r>
            <a:rPr lang="en-US" sz="800" b="0">
              <a:solidFill>
                <a:srgbClr val="0F272A"/>
              </a:solidFill>
              <a:latin typeface="Segoe UI" panose="020B0502040204020203" pitchFamily="34" charset="0"/>
            </a:rPr>
            <a:t>Female vs Male Representation across Corporate Grades 1 to 6</a:t>
          </a:r>
        </a:p>
      </xdr:txBody>
    </xdr:sp>
    <xdr:clientData/>
  </xdr:twoCellAnchor>
  <xdr:twoCellAnchor>
    <xdr:from>
      <xdr:col>9</xdr:col>
      <xdr:colOff>731520</xdr:colOff>
      <xdr:row>11</xdr:row>
      <xdr:rowOff>231140</xdr:rowOff>
    </xdr:from>
    <xdr:to>
      <xdr:col>11</xdr:col>
      <xdr:colOff>411480</xdr:colOff>
      <xdr:row>13</xdr:row>
      <xdr:rowOff>7620</xdr:rowOff>
    </xdr:to>
    <xdr:sp macro="" textlink="">
      <xdr:nvSpPr>
        <xdr:cNvPr id="58" name="Badge_DI_PipelineFunnel">
          <a:extLst>
            <a:ext uri="{FF2B5EF4-FFF2-40B4-BE49-F238E27FC236}">
              <a16:creationId xmlns:a16="http://schemas.microsoft.com/office/drawing/2014/main" id="{E7B2BAA0-E924-CA25-C065-E90F424BA3E1}"/>
            </a:ext>
          </a:extLst>
        </xdr:cNvPr>
        <xdr:cNvSpPr/>
      </xdr:nvSpPr>
      <xdr:spPr>
        <a:xfrm>
          <a:off x="8001000" y="2997200"/>
          <a:ext cx="1295400" cy="279400"/>
        </a:xfrm>
        <a:prstGeom prst="roundRect">
          <a:avLst>
            <a:gd name="adj" fmla="val 25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475569"/>
              </a:solidFill>
              <a:latin typeface="Segoe UI" panose="020B0502040204020203" pitchFamily="34" charset="0"/>
            </a:rPr>
            <a:t>Funnel / Bar</a:t>
          </a:r>
        </a:p>
      </xdr:txBody>
    </xdr:sp>
    <xdr:clientData/>
  </xdr:twoCellAnchor>
  <xdr:twoCellAnchor>
    <xdr:from>
      <xdr:col>4</xdr:col>
      <xdr:colOff>375920</xdr:colOff>
      <xdr:row>13</xdr:row>
      <xdr:rowOff>210820</xdr:rowOff>
    </xdr:from>
    <xdr:to>
      <xdr:col>11</xdr:col>
      <xdr:colOff>411480</xdr:colOff>
      <xdr:row>24</xdr:row>
      <xdr:rowOff>111760</xdr:rowOff>
    </xdr:to>
    <xdr:sp macro="" textlink="">
      <xdr:nvSpPr>
        <xdr:cNvPr id="59" name="DockZone_DI_PipelineFunnel">
          <a:extLst>
            <a:ext uri="{FF2B5EF4-FFF2-40B4-BE49-F238E27FC236}">
              <a16:creationId xmlns:a16="http://schemas.microsoft.com/office/drawing/2014/main" id="{27A02B64-6076-B233-3AD2-E10A952A597A}"/>
            </a:ext>
          </a:extLst>
        </xdr:cNvPr>
        <xdr:cNvSpPr/>
      </xdr:nvSpPr>
      <xdr:spPr>
        <a:xfrm>
          <a:off x="3606800" y="3479800"/>
          <a:ext cx="5689600" cy="2667000"/>
        </a:xfrm>
        <a:prstGeom prst="roundRect">
          <a:avLst>
            <a:gd name="adj" fmla="val 4000"/>
          </a:avLst>
        </a:prstGeom>
        <a:solidFill>
          <a:srgbClr val="FFFFFF"/>
        </a:solidFill>
        <a:ln w="9525">
          <a:solidFill>
            <a:srgbClr val="E2F0F0"/>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52400" rIns="152400" bIns="152400" rtlCol="0" anchor="ctr"/>
        <a:lstStyle/>
        <a:p>
          <a:pPr algn="ctr"/>
          <a:endParaRPr lang="en-US"/>
        </a:p>
      </xdr:txBody>
    </xdr:sp>
    <xdr:clientData/>
  </xdr:twoCellAnchor>
  <xdr:twoCellAnchor>
    <xdr:from>
      <xdr:col>4</xdr:col>
      <xdr:colOff>198120</xdr:colOff>
      <xdr:row>25</xdr:row>
      <xdr:rowOff>190500</xdr:rowOff>
    </xdr:from>
    <xdr:to>
      <xdr:col>11</xdr:col>
      <xdr:colOff>589280</xdr:colOff>
      <xdr:row>39</xdr:row>
      <xdr:rowOff>99060</xdr:rowOff>
    </xdr:to>
    <xdr:sp macro="" textlink="">
      <xdr:nvSpPr>
        <xdr:cNvPr id="60" name="Container_DI_DeptParity">
          <a:extLst>
            <a:ext uri="{FF2B5EF4-FFF2-40B4-BE49-F238E27FC236}">
              <a16:creationId xmlns:a16="http://schemas.microsoft.com/office/drawing/2014/main" id="{AA24DF6E-9F26-DC88-9C8B-07EFD630BC4B}"/>
            </a:ext>
          </a:extLst>
        </xdr:cNvPr>
        <xdr:cNvSpPr/>
      </xdr:nvSpPr>
      <xdr:spPr>
        <a:xfrm>
          <a:off x="3429000" y="6477000"/>
          <a:ext cx="6045200" cy="3429000"/>
        </a:xfrm>
        <a:prstGeom prst="roundRect">
          <a:avLst>
            <a:gd name="adj" fmla="val 4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401320</xdr:colOff>
      <xdr:row>26</xdr:row>
      <xdr:rowOff>66040</xdr:rowOff>
    </xdr:from>
    <xdr:to>
      <xdr:col>9</xdr:col>
      <xdr:colOff>629920</xdr:colOff>
      <xdr:row>28</xdr:row>
      <xdr:rowOff>20320</xdr:rowOff>
    </xdr:to>
    <xdr:sp macro="" textlink="">
      <xdr:nvSpPr>
        <xdr:cNvPr id="61" name="Header_DI_DeptParity">
          <a:extLst>
            <a:ext uri="{FF2B5EF4-FFF2-40B4-BE49-F238E27FC236}">
              <a16:creationId xmlns:a16="http://schemas.microsoft.com/office/drawing/2014/main" id="{D985874D-39FB-E2A2-B96D-A557E4B3DC96}"/>
            </a:ext>
          </a:extLst>
        </xdr:cNvPr>
        <xdr:cNvSpPr txBox="1"/>
      </xdr:nvSpPr>
      <xdr:spPr>
        <a:xfrm>
          <a:off x="3632200" y="6604000"/>
          <a:ext cx="42672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50" b="1">
              <a:solidFill>
                <a:srgbClr val="0F272A"/>
              </a:solidFill>
              <a:latin typeface="Segoe UI" panose="020B0502040204020203" pitchFamily="34" charset="0"/>
            </a:rPr>
            <a:t>Departmental Representation &amp; Target Gaps</a:t>
          </a:r>
        </a:p>
        <a:p>
          <a:r>
            <a:rPr lang="en-US" sz="800" b="0">
              <a:solidFill>
                <a:srgbClr val="0F272A"/>
              </a:solidFill>
              <a:latin typeface="Segoe UI" panose="020B0502040204020203" pitchFamily="34" charset="0"/>
            </a:rPr>
            <a:t>Operations, Sales, Finance, HR, IT &amp; Strategy Headcount</a:t>
          </a:r>
        </a:p>
      </xdr:txBody>
    </xdr:sp>
    <xdr:clientData/>
  </xdr:twoCellAnchor>
  <xdr:twoCellAnchor>
    <xdr:from>
      <xdr:col>9</xdr:col>
      <xdr:colOff>731520</xdr:colOff>
      <xdr:row>26</xdr:row>
      <xdr:rowOff>66040</xdr:rowOff>
    </xdr:from>
    <xdr:to>
      <xdr:col>11</xdr:col>
      <xdr:colOff>411480</xdr:colOff>
      <xdr:row>27</xdr:row>
      <xdr:rowOff>93980</xdr:rowOff>
    </xdr:to>
    <xdr:sp macro="" textlink="">
      <xdr:nvSpPr>
        <xdr:cNvPr id="62" name="Badge_DI_DeptParity">
          <a:extLst>
            <a:ext uri="{FF2B5EF4-FFF2-40B4-BE49-F238E27FC236}">
              <a16:creationId xmlns:a16="http://schemas.microsoft.com/office/drawing/2014/main" id="{63006913-4080-3465-9BE6-C49981EC36FF}"/>
            </a:ext>
          </a:extLst>
        </xdr:cNvPr>
        <xdr:cNvSpPr/>
      </xdr:nvSpPr>
      <xdr:spPr>
        <a:xfrm>
          <a:off x="8001000" y="6604000"/>
          <a:ext cx="1295400" cy="279400"/>
        </a:xfrm>
        <a:prstGeom prst="roundRect">
          <a:avLst>
            <a:gd name="adj" fmla="val 25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475569"/>
              </a:solidFill>
              <a:latin typeface="Segoe UI" panose="020B0502040204020203" pitchFamily="34" charset="0"/>
            </a:rPr>
            <a:t>Clustered Column</a:t>
          </a:r>
        </a:p>
      </xdr:txBody>
    </xdr:sp>
    <xdr:clientData/>
  </xdr:twoCellAnchor>
  <xdr:twoCellAnchor>
    <xdr:from>
      <xdr:col>4</xdr:col>
      <xdr:colOff>375920</xdr:colOff>
      <xdr:row>28</xdr:row>
      <xdr:rowOff>45720</xdr:rowOff>
    </xdr:from>
    <xdr:to>
      <xdr:col>11</xdr:col>
      <xdr:colOff>411480</xdr:colOff>
      <xdr:row>38</xdr:row>
      <xdr:rowOff>198120</xdr:rowOff>
    </xdr:to>
    <xdr:sp macro="" textlink="">
      <xdr:nvSpPr>
        <xdr:cNvPr id="63" name="DockZone_DI_DeptParity">
          <a:extLst>
            <a:ext uri="{FF2B5EF4-FFF2-40B4-BE49-F238E27FC236}">
              <a16:creationId xmlns:a16="http://schemas.microsoft.com/office/drawing/2014/main" id="{CD8A6451-162E-4A41-FC1D-C549D98530B1}"/>
            </a:ext>
          </a:extLst>
        </xdr:cNvPr>
        <xdr:cNvSpPr/>
      </xdr:nvSpPr>
      <xdr:spPr>
        <a:xfrm>
          <a:off x="3606800" y="7086600"/>
          <a:ext cx="5689600" cy="2667000"/>
        </a:xfrm>
        <a:prstGeom prst="roundRect">
          <a:avLst>
            <a:gd name="adj" fmla="val 4000"/>
          </a:avLst>
        </a:prstGeom>
        <a:solidFill>
          <a:srgbClr val="FFFFFF"/>
        </a:solidFill>
        <a:ln w="9525">
          <a:solidFill>
            <a:srgbClr val="E2F0F0"/>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52400" rIns="152400" bIns="152400" rtlCol="0" anchor="ctr"/>
        <a:lstStyle/>
        <a:p>
          <a:pPr algn="ctr"/>
          <a:endParaRPr lang="en-US"/>
        </a:p>
      </xdr:txBody>
    </xdr:sp>
    <xdr:clientData/>
  </xdr:twoCellAnchor>
  <xdr:twoCellAnchor>
    <xdr:from>
      <xdr:col>11</xdr:col>
      <xdr:colOff>792480</xdr:colOff>
      <xdr:row>11</xdr:row>
      <xdr:rowOff>104140</xdr:rowOff>
    </xdr:from>
    <xdr:to>
      <xdr:col>19</xdr:col>
      <xdr:colOff>375920</xdr:colOff>
      <xdr:row>25</xdr:row>
      <xdr:rowOff>12700</xdr:rowOff>
    </xdr:to>
    <xdr:sp macro="" textlink="">
      <xdr:nvSpPr>
        <xdr:cNvPr id="64" name="Container_DI_PromoVelocity">
          <a:extLst>
            <a:ext uri="{FF2B5EF4-FFF2-40B4-BE49-F238E27FC236}">
              <a16:creationId xmlns:a16="http://schemas.microsoft.com/office/drawing/2014/main" id="{F838B1D9-6703-179E-2E79-AEE9F2FA0EC5}"/>
            </a:ext>
          </a:extLst>
        </xdr:cNvPr>
        <xdr:cNvSpPr/>
      </xdr:nvSpPr>
      <xdr:spPr>
        <a:xfrm>
          <a:off x="9677400" y="2870200"/>
          <a:ext cx="6045200" cy="3429000"/>
        </a:xfrm>
        <a:prstGeom prst="roundRect">
          <a:avLst>
            <a:gd name="adj" fmla="val 4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187960</xdr:colOff>
      <xdr:row>11</xdr:row>
      <xdr:rowOff>231140</xdr:rowOff>
    </xdr:from>
    <xdr:to>
      <xdr:col>17</xdr:col>
      <xdr:colOff>416560</xdr:colOff>
      <xdr:row>13</xdr:row>
      <xdr:rowOff>185420</xdr:rowOff>
    </xdr:to>
    <xdr:sp macro="" textlink="">
      <xdr:nvSpPr>
        <xdr:cNvPr id="65" name="Header_DI_PromoVelocity">
          <a:extLst>
            <a:ext uri="{FF2B5EF4-FFF2-40B4-BE49-F238E27FC236}">
              <a16:creationId xmlns:a16="http://schemas.microsoft.com/office/drawing/2014/main" id="{0A7D314D-A63B-6038-5661-A8D58C29A696}"/>
            </a:ext>
          </a:extLst>
        </xdr:cNvPr>
        <xdr:cNvSpPr txBox="1"/>
      </xdr:nvSpPr>
      <xdr:spPr>
        <a:xfrm>
          <a:off x="9880600" y="2997200"/>
          <a:ext cx="42672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50" b="1">
              <a:solidFill>
                <a:srgbClr val="0F272A"/>
              </a:solidFill>
              <a:latin typeface="Segoe UI" panose="020B0502040204020203" pitchFamily="34" charset="0"/>
            </a:rPr>
            <a:t>Promotion Velocity &amp; Time in Grade</a:t>
          </a:r>
        </a:p>
        <a:p>
          <a:r>
            <a:rPr lang="en-US" sz="800" b="0">
              <a:solidFill>
                <a:srgbClr val="0F272A"/>
              </a:solidFill>
              <a:latin typeface="Segoe UI" panose="020B0502040204020203" pitchFamily="34" charset="0"/>
            </a:rPr>
            <a:t>Longitudinal Time-in-Grade Velocity Comparison by Gender</a:t>
          </a:r>
        </a:p>
      </xdr:txBody>
    </xdr:sp>
    <xdr:clientData/>
  </xdr:twoCellAnchor>
  <xdr:twoCellAnchor>
    <xdr:from>
      <xdr:col>17</xdr:col>
      <xdr:colOff>518160</xdr:colOff>
      <xdr:row>11</xdr:row>
      <xdr:rowOff>231140</xdr:rowOff>
    </xdr:from>
    <xdr:to>
      <xdr:col>19</xdr:col>
      <xdr:colOff>198120</xdr:colOff>
      <xdr:row>13</xdr:row>
      <xdr:rowOff>7620</xdr:rowOff>
    </xdr:to>
    <xdr:sp macro="" textlink="">
      <xdr:nvSpPr>
        <xdr:cNvPr id="66" name="Badge_DI_PromoVelocity">
          <a:extLst>
            <a:ext uri="{FF2B5EF4-FFF2-40B4-BE49-F238E27FC236}">
              <a16:creationId xmlns:a16="http://schemas.microsoft.com/office/drawing/2014/main" id="{69064F1C-8B98-7167-DF3F-16C3F415F3C0}"/>
            </a:ext>
          </a:extLst>
        </xdr:cNvPr>
        <xdr:cNvSpPr/>
      </xdr:nvSpPr>
      <xdr:spPr>
        <a:xfrm>
          <a:off x="14249400" y="2997200"/>
          <a:ext cx="1295400" cy="279400"/>
        </a:xfrm>
        <a:prstGeom prst="roundRect">
          <a:avLst>
            <a:gd name="adj" fmla="val 25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475569"/>
              </a:solidFill>
              <a:latin typeface="Segoe UI" panose="020B0502040204020203" pitchFamily="34" charset="0"/>
            </a:rPr>
            <a:t>Bar Chart</a:t>
          </a:r>
        </a:p>
      </xdr:txBody>
    </xdr:sp>
    <xdr:clientData/>
  </xdr:twoCellAnchor>
  <xdr:twoCellAnchor>
    <xdr:from>
      <xdr:col>12</xdr:col>
      <xdr:colOff>162560</xdr:colOff>
      <xdr:row>13</xdr:row>
      <xdr:rowOff>210820</xdr:rowOff>
    </xdr:from>
    <xdr:to>
      <xdr:col>19</xdr:col>
      <xdr:colOff>198120</xdr:colOff>
      <xdr:row>24</xdr:row>
      <xdr:rowOff>111760</xdr:rowOff>
    </xdr:to>
    <xdr:sp macro="" textlink="">
      <xdr:nvSpPr>
        <xdr:cNvPr id="67" name="DockZone_DI_PromoVelocity">
          <a:extLst>
            <a:ext uri="{FF2B5EF4-FFF2-40B4-BE49-F238E27FC236}">
              <a16:creationId xmlns:a16="http://schemas.microsoft.com/office/drawing/2014/main" id="{68A4F2D4-A0F4-39DD-938F-DA4E91059ED4}"/>
            </a:ext>
          </a:extLst>
        </xdr:cNvPr>
        <xdr:cNvSpPr/>
      </xdr:nvSpPr>
      <xdr:spPr>
        <a:xfrm>
          <a:off x="9855200" y="3479800"/>
          <a:ext cx="5689600" cy="2667000"/>
        </a:xfrm>
        <a:prstGeom prst="roundRect">
          <a:avLst>
            <a:gd name="adj" fmla="val 4000"/>
          </a:avLst>
        </a:prstGeom>
        <a:solidFill>
          <a:srgbClr val="FFFFFF"/>
        </a:solidFill>
        <a:ln w="9525">
          <a:solidFill>
            <a:srgbClr val="E2F0F0"/>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52400" rIns="152400" bIns="152400" rtlCol="0" anchor="ctr"/>
        <a:lstStyle/>
        <a:p>
          <a:pPr algn="ctr"/>
          <a:endParaRPr lang="en-US"/>
        </a:p>
      </xdr:txBody>
    </xdr:sp>
    <xdr:clientData/>
  </xdr:twoCellAnchor>
  <xdr:twoCellAnchor>
    <xdr:from>
      <xdr:col>11</xdr:col>
      <xdr:colOff>792480</xdr:colOff>
      <xdr:row>25</xdr:row>
      <xdr:rowOff>190500</xdr:rowOff>
    </xdr:from>
    <xdr:to>
      <xdr:col>19</xdr:col>
      <xdr:colOff>375920</xdr:colOff>
      <xdr:row>39</xdr:row>
      <xdr:rowOff>99060</xdr:rowOff>
    </xdr:to>
    <xdr:sp macro="" textlink="">
      <xdr:nvSpPr>
        <xdr:cNvPr id="68" name="Container_DI_PerformanceAudit">
          <a:extLst>
            <a:ext uri="{FF2B5EF4-FFF2-40B4-BE49-F238E27FC236}">
              <a16:creationId xmlns:a16="http://schemas.microsoft.com/office/drawing/2014/main" id="{7B2F1657-171C-2DF3-E83A-6916901445E0}"/>
            </a:ext>
          </a:extLst>
        </xdr:cNvPr>
        <xdr:cNvSpPr/>
      </xdr:nvSpPr>
      <xdr:spPr>
        <a:xfrm>
          <a:off x="9677400" y="6477000"/>
          <a:ext cx="6045200" cy="3429000"/>
        </a:xfrm>
        <a:prstGeom prst="roundRect">
          <a:avLst>
            <a:gd name="adj" fmla="val 4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187960</xdr:colOff>
      <xdr:row>26</xdr:row>
      <xdr:rowOff>66040</xdr:rowOff>
    </xdr:from>
    <xdr:to>
      <xdr:col>17</xdr:col>
      <xdr:colOff>416560</xdr:colOff>
      <xdr:row>28</xdr:row>
      <xdr:rowOff>20320</xdr:rowOff>
    </xdr:to>
    <xdr:sp macro="" textlink="">
      <xdr:nvSpPr>
        <xdr:cNvPr id="69" name="Header_DI_PerformanceAudit">
          <a:extLst>
            <a:ext uri="{FF2B5EF4-FFF2-40B4-BE49-F238E27FC236}">
              <a16:creationId xmlns:a16="http://schemas.microsoft.com/office/drawing/2014/main" id="{0BFF3B64-AFFF-48B8-0C18-F0755086498B}"/>
            </a:ext>
          </a:extLst>
        </xdr:cNvPr>
        <xdr:cNvSpPr txBox="1"/>
      </xdr:nvSpPr>
      <xdr:spPr>
        <a:xfrm>
          <a:off x="9880600" y="6604000"/>
          <a:ext cx="42672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50" b="1">
              <a:solidFill>
                <a:srgbClr val="0F272A"/>
              </a:solidFill>
              <a:latin typeface="Segoe UI" panose="020B0502040204020203" pitchFamily="34" charset="0"/>
            </a:rPr>
            <a:t>Performance Appraisal &amp; Promotion Equity</a:t>
          </a:r>
        </a:p>
        <a:p>
          <a:r>
            <a:rPr lang="en-US" sz="800" b="0">
              <a:solidFill>
                <a:srgbClr val="0F272A"/>
              </a:solidFill>
              <a:latin typeface="Segoe UI" panose="020B0502040204020203" pitchFamily="34" charset="0"/>
            </a:rPr>
            <a:t>FY20 Appraisal Rating vs Actual FY21 Promotion Award Rate</a:t>
          </a:r>
        </a:p>
      </xdr:txBody>
    </xdr:sp>
    <xdr:clientData/>
  </xdr:twoCellAnchor>
  <xdr:twoCellAnchor>
    <xdr:from>
      <xdr:col>17</xdr:col>
      <xdr:colOff>518160</xdr:colOff>
      <xdr:row>26</xdr:row>
      <xdr:rowOff>66040</xdr:rowOff>
    </xdr:from>
    <xdr:to>
      <xdr:col>19</xdr:col>
      <xdr:colOff>198120</xdr:colOff>
      <xdr:row>27</xdr:row>
      <xdr:rowOff>93980</xdr:rowOff>
    </xdr:to>
    <xdr:sp macro="" textlink="">
      <xdr:nvSpPr>
        <xdr:cNvPr id="70" name="Badge_DI_PerformanceAudit">
          <a:extLst>
            <a:ext uri="{FF2B5EF4-FFF2-40B4-BE49-F238E27FC236}">
              <a16:creationId xmlns:a16="http://schemas.microsoft.com/office/drawing/2014/main" id="{DA9A9559-10B3-5298-49CC-E507D3E95BF0}"/>
            </a:ext>
          </a:extLst>
        </xdr:cNvPr>
        <xdr:cNvSpPr/>
      </xdr:nvSpPr>
      <xdr:spPr>
        <a:xfrm>
          <a:off x="14249400" y="6604000"/>
          <a:ext cx="1295400" cy="279400"/>
        </a:xfrm>
        <a:prstGeom prst="roundRect">
          <a:avLst>
            <a:gd name="adj" fmla="val 25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475569"/>
              </a:solidFill>
              <a:latin typeface="Segoe UI" panose="020B0502040204020203" pitchFamily="34" charset="0"/>
            </a:rPr>
            <a:t>Matrix Table</a:t>
          </a:r>
        </a:p>
      </xdr:txBody>
    </xdr:sp>
    <xdr:clientData/>
  </xdr:twoCellAnchor>
  <xdr:twoCellAnchor>
    <xdr:from>
      <xdr:col>12</xdr:col>
      <xdr:colOff>162560</xdr:colOff>
      <xdr:row>28</xdr:row>
      <xdr:rowOff>45720</xdr:rowOff>
    </xdr:from>
    <xdr:to>
      <xdr:col>19</xdr:col>
      <xdr:colOff>198120</xdr:colOff>
      <xdr:row>38</xdr:row>
      <xdr:rowOff>198120</xdr:rowOff>
    </xdr:to>
    <xdr:sp macro="" textlink="">
      <xdr:nvSpPr>
        <xdr:cNvPr id="71" name="DockZone_DI_PerformanceAudit">
          <a:extLst>
            <a:ext uri="{FF2B5EF4-FFF2-40B4-BE49-F238E27FC236}">
              <a16:creationId xmlns:a16="http://schemas.microsoft.com/office/drawing/2014/main" id="{8FD9938A-B91B-38BA-7DD2-0D5AD2CFB979}"/>
            </a:ext>
          </a:extLst>
        </xdr:cNvPr>
        <xdr:cNvSpPr/>
      </xdr:nvSpPr>
      <xdr:spPr>
        <a:xfrm>
          <a:off x="9855200" y="7086600"/>
          <a:ext cx="5689600" cy="2667000"/>
        </a:xfrm>
        <a:prstGeom prst="roundRect">
          <a:avLst>
            <a:gd name="adj" fmla="val 4000"/>
          </a:avLst>
        </a:prstGeom>
        <a:solidFill>
          <a:srgbClr val="FFFFFF"/>
        </a:solidFill>
        <a:ln w="9525">
          <a:solidFill>
            <a:srgbClr val="E2F0F0"/>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52400" rIns="152400" bIns="152400" rtlCol="0" anchor="ctr"/>
        <a:lstStyle/>
        <a:p>
          <a:pPr algn="ctr"/>
          <a:endParaRPr lang="en-US"/>
        </a:p>
      </xdr:txBody>
    </xdr:sp>
    <xdr:clientData/>
  </xdr:twoCellAnchor>
  <xdr:twoCellAnchor>
    <xdr:from>
      <xdr:col>0</xdr:col>
      <xdr:colOff>254000</xdr:colOff>
      <xdr:row>0</xdr:row>
      <xdr:rowOff>203200</xdr:rowOff>
    </xdr:from>
    <xdr:to>
      <xdr:col>19</xdr:col>
      <xdr:colOff>401320</xdr:colOff>
      <xdr:row>3</xdr:row>
      <xdr:rowOff>109220</xdr:rowOff>
    </xdr:to>
    <xdr:sp macro="" textlink="">
      <xdr:nvSpPr>
        <xdr:cNvPr id="3" name="Nav_TopBar">
          <a:extLst>
            <a:ext uri="{FF2B5EF4-FFF2-40B4-BE49-F238E27FC236}">
              <a16:creationId xmlns:a16="http://schemas.microsoft.com/office/drawing/2014/main" id="{64B7E689-7DC7-66BF-EB7C-90C3E8F7B121}"/>
            </a:ext>
          </a:extLst>
        </xdr:cNvPr>
        <xdr:cNvSpPr/>
      </xdr:nvSpPr>
      <xdr:spPr>
        <a:xfrm>
          <a:off x="254000" y="203200"/>
          <a:ext cx="15494000" cy="660400"/>
        </a:xfrm>
        <a:prstGeom prst="roundRect">
          <a:avLst/>
        </a:prstGeom>
        <a:solidFill>
          <a:srgbClr val="FFFFFF"/>
        </a:solidFill>
        <a:ln w="12700">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431800</xdr:colOff>
      <xdr:row>1</xdr:row>
      <xdr:rowOff>40640</xdr:rowOff>
    </xdr:from>
    <xdr:to>
      <xdr:col>1</xdr:col>
      <xdr:colOff>309880</xdr:colOff>
      <xdr:row>3</xdr:row>
      <xdr:rowOff>20320</xdr:rowOff>
    </xdr:to>
    <xdr:pic>
      <xdr:nvPicPr>
        <xdr:cNvPr id="13" name="Nav_PwCLogoImage">
          <a:extLst>
            <a:ext uri="{FF2B5EF4-FFF2-40B4-BE49-F238E27FC236}">
              <a16:creationId xmlns:a16="http://schemas.microsoft.com/office/drawing/2014/main" id="{6D0427AA-9025-091F-E3A7-D4CCF5BCCDB9}"/>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31800" y="292100"/>
          <a:ext cx="685800" cy="482600"/>
        </a:xfrm>
        <a:prstGeom prst="rect">
          <a:avLst/>
        </a:prstGeom>
      </xdr:spPr>
    </xdr:pic>
    <xdr:clientData/>
  </xdr:twoCellAnchor>
  <xdr:twoCellAnchor>
    <xdr:from>
      <xdr:col>1</xdr:col>
      <xdr:colOff>436880</xdr:colOff>
      <xdr:row>1</xdr:row>
      <xdr:rowOff>78740</xdr:rowOff>
    </xdr:from>
    <xdr:to>
      <xdr:col>1</xdr:col>
      <xdr:colOff>449580</xdr:colOff>
      <xdr:row>2</xdr:row>
      <xdr:rowOff>233680</xdr:rowOff>
    </xdr:to>
    <xdr:sp macro="" textlink="">
      <xdr:nvSpPr>
        <xdr:cNvPr id="23" name="Nav_Divider">
          <a:extLst>
            <a:ext uri="{FF2B5EF4-FFF2-40B4-BE49-F238E27FC236}">
              <a16:creationId xmlns:a16="http://schemas.microsoft.com/office/drawing/2014/main" id="{EA097586-9B3C-15BB-6C7F-9773B683256D}"/>
            </a:ext>
          </a:extLst>
        </xdr:cNvPr>
        <xdr:cNvSpPr/>
      </xdr:nvSpPr>
      <xdr:spPr>
        <a:xfrm>
          <a:off x="1244600" y="330200"/>
          <a:ext cx="12700" cy="406400"/>
        </a:xfrm>
        <a:prstGeom prst="rect">
          <a:avLst/>
        </a:prstGeom>
        <a:ln w="12700">
          <a:solidFill>
            <a:srgbClr val="CBD5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284480</xdr:colOff>
      <xdr:row>1</xdr:row>
      <xdr:rowOff>53340</xdr:rowOff>
    </xdr:from>
    <xdr:to>
      <xdr:col>3</xdr:col>
      <xdr:colOff>116840</xdr:colOff>
      <xdr:row>2</xdr:row>
      <xdr:rowOff>233680</xdr:rowOff>
    </xdr:to>
    <xdr:sp macro="" textlink="">
      <xdr:nvSpPr>
        <xdr:cNvPr id="72" name="Nav_BrandTitle">
          <a:extLst>
            <a:ext uri="{FF2B5EF4-FFF2-40B4-BE49-F238E27FC236}">
              <a16:creationId xmlns:a16="http://schemas.microsoft.com/office/drawing/2014/main" id="{DCF30A8F-39D6-CD4F-495A-6D43D460EEC3}"/>
            </a:ext>
          </a:extLst>
        </xdr:cNvPr>
        <xdr:cNvSpPr/>
      </xdr:nvSpPr>
      <xdr:spPr>
        <a:xfrm>
          <a:off x="1092200" y="304800"/>
          <a:ext cx="1447800" cy="431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200" b="1">
              <a:solidFill>
                <a:srgbClr val="FFFFFF"/>
              </a:solidFill>
              <a:latin typeface="Segoe UI" panose="020B0502040204020203" pitchFamily="34" charset="0"/>
            </a:rPr>
            <a:t>PwC | BI Suite</a:t>
          </a:r>
        </a:p>
      </xdr:txBody>
    </xdr:sp>
    <xdr:clientData/>
  </xdr:twoCellAnchor>
  <xdr:twoCellAnchor>
    <xdr:from>
      <xdr:col>13</xdr:col>
      <xdr:colOff>548640</xdr:colOff>
      <xdr:row>1</xdr:row>
      <xdr:rowOff>78740</xdr:rowOff>
    </xdr:from>
    <xdr:to>
      <xdr:col>15</xdr:col>
      <xdr:colOff>177800</xdr:colOff>
      <xdr:row>2</xdr:row>
      <xdr:rowOff>208280</xdr:rowOff>
    </xdr:to>
    <xdr:sp macro="modThemeEngine.ToggleDashboardTheme" textlink="">
      <xdr:nvSpPr>
        <xdr:cNvPr id="76" name="btn_ThemeToggle">
          <a:extLst>
            <a:ext uri="{FF2B5EF4-FFF2-40B4-BE49-F238E27FC236}">
              <a16:creationId xmlns:a16="http://schemas.microsoft.com/office/drawing/2014/main" id="{F22272FF-84C1-BDC1-2082-7B5F93A34BBB}"/>
            </a:ext>
          </a:extLst>
        </xdr:cNvPr>
        <xdr:cNvSpPr/>
      </xdr:nvSpPr>
      <xdr:spPr>
        <a:xfrm>
          <a:off x="11049000" y="330200"/>
          <a:ext cx="1244600" cy="381000"/>
        </a:xfrm>
        <a:prstGeom prst="roundRect">
          <a:avLst/>
        </a:prstGeom>
        <a:solidFill>
          <a:srgbClr val="F1F5F9"/>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F172A"/>
              </a:solidFill>
              <a:latin typeface="Segoe UI" panose="020B0502040204020203" pitchFamily="34" charset="0"/>
            </a:rPr>
            <a:t>DARK MODE</a:t>
          </a:r>
        </a:p>
      </xdr:txBody>
    </xdr:sp>
    <xdr:clientData/>
  </xdr:twoCellAnchor>
  <xdr:twoCellAnchor>
    <xdr:from>
      <xdr:col>15</xdr:col>
      <xdr:colOff>254000</xdr:colOff>
      <xdr:row>1</xdr:row>
      <xdr:rowOff>78740</xdr:rowOff>
    </xdr:from>
    <xdr:to>
      <xdr:col>17</xdr:col>
      <xdr:colOff>137160</xdr:colOff>
      <xdr:row>2</xdr:row>
      <xdr:rowOff>208280</xdr:rowOff>
    </xdr:to>
    <xdr:sp macro="" textlink="">
      <xdr:nvSpPr>
        <xdr:cNvPr id="79" name="Nav_StatusPill">
          <a:extLst>
            <a:ext uri="{FF2B5EF4-FFF2-40B4-BE49-F238E27FC236}">
              <a16:creationId xmlns:a16="http://schemas.microsoft.com/office/drawing/2014/main" id="{44B4B54E-75E1-6C0A-F343-681E418E6B82}"/>
            </a:ext>
          </a:extLst>
        </xdr:cNvPr>
        <xdr:cNvSpPr/>
      </xdr:nvSpPr>
      <xdr:spPr>
        <a:xfrm>
          <a:off x="12369800" y="330200"/>
          <a:ext cx="1498600" cy="381000"/>
        </a:xfrm>
        <a:prstGeom prst="roundRect">
          <a:avLst/>
        </a:prstGeom>
        <a:solidFill>
          <a:srgbClr val="ECFDF5"/>
        </a:solidFill>
        <a:ln w="9525">
          <a:solidFill>
            <a:srgbClr val="A7F3D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0" rIns="0" bIns="0" rtlCol="0" anchor="ctr"/>
        <a:lstStyle/>
        <a:p>
          <a:pPr algn="ctr"/>
          <a:r>
            <a:rPr lang="en-US" sz="800" b="1">
              <a:solidFill>
                <a:srgbClr val="059669"/>
              </a:solidFill>
              <a:latin typeface="Segoe UI" panose="020B0502040204020203" pitchFamily="34" charset="0"/>
            </a:rPr>
            <a:t>LIVE VERTIPAQ</a:t>
          </a:r>
        </a:p>
      </xdr:txBody>
    </xdr:sp>
    <xdr:clientData/>
  </xdr:twoCellAnchor>
  <xdr:twoCellAnchor editAs="oneCell">
    <xdr:from>
      <xdr:col>17</xdr:col>
      <xdr:colOff>340360</xdr:colOff>
      <xdr:row>1</xdr:row>
      <xdr:rowOff>193040</xdr:rowOff>
    </xdr:from>
    <xdr:to>
      <xdr:col>17</xdr:col>
      <xdr:colOff>518160</xdr:colOff>
      <xdr:row>2</xdr:row>
      <xdr:rowOff>119380</xdr:rowOff>
    </xdr:to>
    <xdr:pic>
      <xdr:nvPicPr>
        <xdr:cNvPr id="81" name="Nav_IconLive">
          <a:extLst>
            <a:ext uri="{FF2B5EF4-FFF2-40B4-BE49-F238E27FC236}">
              <a16:creationId xmlns:a16="http://schemas.microsoft.com/office/drawing/2014/main" id="{EE713049-F3D0-CB66-423A-7B780E2846F6}"/>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4071600" y="444500"/>
          <a:ext cx="177800" cy="177800"/>
        </a:xfrm>
        <a:prstGeom prst="rect">
          <a:avLst/>
        </a:prstGeom>
      </xdr:spPr>
    </xdr:pic>
    <xdr:clientData/>
  </xdr:twoCellAnchor>
  <xdr:twoCellAnchor>
    <xdr:from>
      <xdr:col>3</xdr:col>
      <xdr:colOff>218440</xdr:colOff>
      <xdr:row>7</xdr:row>
      <xdr:rowOff>43180</xdr:rowOff>
    </xdr:from>
    <xdr:to>
      <xdr:col>3</xdr:col>
      <xdr:colOff>624840</xdr:colOff>
      <xdr:row>8</xdr:row>
      <xdr:rowOff>198120</xdr:rowOff>
    </xdr:to>
    <xdr:sp macro="" textlink="">
      <xdr:nvSpPr>
        <xdr:cNvPr id="84" name="KPI_Badge_Card_DI_Workforce">
          <a:extLst>
            <a:ext uri="{FF2B5EF4-FFF2-40B4-BE49-F238E27FC236}">
              <a16:creationId xmlns:a16="http://schemas.microsoft.com/office/drawing/2014/main" id="{9A45B076-F459-70D3-ED7D-87C074B21BB6}"/>
            </a:ext>
          </a:extLst>
        </xdr:cNvPr>
        <xdr:cNvSpPr/>
      </xdr:nvSpPr>
      <xdr:spPr>
        <a:xfrm>
          <a:off x="26416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307340</xdr:colOff>
      <xdr:row>7</xdr:row>
      <xdr:rowOff>132080</xdr:rowOff>
    </xdr:from>
    <xdr:to>
      <xdr:col>3</xdr:col>
      <xdr:colOff>535940</xdr:colOff>
      <xdr:row>8</xdr:row>
      <xdr:rowOff>109220</xdr:rowOff>
    </xdr:to>
    <xdr:pic>
      <xdr:nvPicPr>
        <xdr:cNvPr id="87" name="KPI_IconPic_Card_DI_Workforce">
          <a:extLst>
            <a:ext uri="{FF2B5EF4-FFF2-40B4-BE49-F238E27FC236}">
              <a16:creationId xmlns:a16="http://schemas.microsoft.com/office/drawing/2014/main" id="{669D790F-9CCB-60DA-DC20-56E64B41B3A8}"/>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730500" y="1892300"/>
          <a:ext cx="228600" cy="228600"/>
        </a:xfrm>
        <a:prstGeom prst="rect">
          <a:avLst/>
        </a:prstGeom>
      </xdr:spPr>
    </xdr:pic>
    <xdr:clientData/>
  </xdr:twoCellAnchor>
  <xdr:twoCellAnchor>
    <xdr:from>
      <xdr:col>7</xdr:col>
      <xdr:colOff>111760</xdr:colOff>
      <xdr:row>7</xdr:row>
      <xdr:rowOff>43180</xdr:rowOff>
    </xdr:from>
    <xdr:to>
      <xdr:col>7</xdr:col>
      <xdr:colOff>518160</xdr:colOff>
      <xdr:row>8</xdr:row>
      <xdr:rowOff>198120</xdr:rowOff>
    </xdr:to>
    <xdr:sp macro="" textlink="">
      <xdr:nvSpPr>
        <xdr:cNvPr id="89" name="KPI_Badge_Card_DI_FemaleShare">
          <a:extLst>
            <a:ext uri="{FF2B5EF4-FFF2-40B4-BE49-F238E27FC236}">
              <a16:creationId xmlns:a16="http://schemas.microsoft.com/office/drawing/2014/main" id="{F4DEC70A-8055-3089-A15B-05F1857C9B66}"/>
            </a:ext>
          </a:extLst>
        </xdr:cNvPr>
        <xdr:cNvSpPr/>
      </xdr:nvSpPr>
      <xdr:spPr>
        <a:xfrm>
          <a:off x="57658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200660</xdr:colOff>
      <xdr:row>7</xdr:row>
      <xdr:rowOff>132080</xdr:rowOff>
    </xdr:from>
    <xdr:to>
      <xdr:col>7</xdr:col>
      <xdr:colOff>429260</xdr:colOff>
      <xdr:row>8</xdr:row>
      <xdr:rowOff>109220</xdr:rowOff>
    </xdr:to>
    <xdr:pic>
      <xdr:nvPicPr>
        <xdr:cNvPr id="94" name="KPI_IconPic_Card_DI_FemaleShare">
          <a:extLst>
            <a:ext uri="{FF2B5EF4-FFF2-40B4-BE49-F238E27FC236}">
              <a16:creationId xmlns:a16="http://schemas.microsoft.com/office/drawing/2014/main" id="{B9B42FF9-E315-B9A9-E04D-FF8EDF1CB9D6}"/>
            </a:ext>
          </a:extLst>
        </xdr:cNvPr>
        <xdr:cNvPicPr>
          <a:picLocks/>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854700" y="1892300"/>
          <a:ext cx="228600" cy="228600"/>
        </a:xfrm>
        <a:prstGeom prst="rect">
          <a:avLst/>
        </a:prstGeom>
      </xdr:spPr>
    </xdr:pic>
    <xdr:clientData/>
  </xdr:twoCellAnchor>
  <xdr:twoCellAnchor>
    <xdr:from>
      <xdr:col>11</xdr:col>
      <xdr:colOff>5080</xdr:colOff>
      <xdr:row>7</xdr:row>
      <xdr:rowOff>43180</xdr:rowOff>
    </xdr:from>
    <xdr:to>
      <xdr:col>11</xdr:col>
      <xdr:colOff>411480</xdr:colOff>
      <xdr:row>8</xdr:row>
      <xdr:rowOff>198120</xdr:rowOff>
    </xdr:to>
    <xdr:sp macro="" textlink="">
      <xdr:nvSpPr>
        <xdr:cNvPr id="95" name="KPI_Badge_Card_DI_BrokenRung">
          <a:extLst>
            <a:ext uri="{FF2B5EF4-FFF2-40B4-BE49-F238E27FC236}">
              <a16:creationId xmlns:a16="http://schemas.microsoft.com/office/drawing/2014/main" id="{16055A7E-04F9-4418-A7C8-CC500F112F5E}"/>
            </a:ext>
          </a:extLst>
        </xdr:cNvPr>
        <xdr:cNvSpPr/>
      </xdr:nvSpPr>
      <xdr:spPr>
        <a:xfrm>
          <a:off x="88900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93980</xdr:colOff>
      <xdr:row>7</xdr:row>
      <xdr:rowOff>132080</xdr:rowOff>
    </xdr:from>
    <xdr:to>
      <xdr:col>11</xdr:col>
      <xdr:colOff>322580</xdr:colOff>
      <xdr:row>8</xdr:row>
      <xdr:rowOff>109220</xdr:rowOff>
    </xdr:to>
    <xdr:pic>
      <xdr:nvPicPr>
        <xdr:cNvPr id="100" name="KPI_IconPic_Card_DI_BrokenRung">
          <a:extLst>
            <a:ext uri="{FF2B5EF4-FFF2-40B4-BE49-F238E27FC236}">
              <a16:creationId xmlns:a16="http://schemas.microsoft.com/office/drawing/2014/main" id="{9933E1C0-5EE8-3DF9-7742-1558F8AD220E}"/>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978900" y="1892300"/>
          <a:ext cx="228600" cy="228600"/>
        </a:xfrm>
        <a:prstGeom prst="rect">
          <a:avLst/>
        </a:prstGeom>
      </xdr:spPr>
    </xdr:pic>
    <xdr:clientData/>
  </xdr:twoCellAnchor>
  <xdr:twoCellAnchor>
    <xdr:from>
      <xdr:col>14</xdr:col>
      <xdr:colOff>706120</xdr:colOff>
      <xdr:row>7</xdr:row>
      <xdr:rowOff>43180</xdr:rowOff>
    </xdr:from>
    <xdr:to>
      <xdr:col>15</xdr:col>
      <xdr:colOff>304800</xdr:colOff>
      <xdr:row>8</xdr:row>
      <xdr:rowOff>198120</xdr:rowOff>
    </xdr:to>
    <xdr:sp macro="" textlink="">
      <xdr:nvSpPr>
        <xdr:cNvPr id="103" name="KPI_Badge_Card_DI_PromoShare">
          <a:extLst>
            <a:ext uri="{FF2B5EF4-FFF2-40B4-BE49-F238E27FC236}">
              <a16:creationId xmlns:a16="http://schemas.microsoft.com/office/drawing/2014/main" id="{AA41E278-DB59-ABE3-06BB-E401DDE4AC69}"/>
            </a:ext>
          </a:extLst>
        </xdr:cNvPr>
        <xdr:cNvSpPr/>
      </xdr:nvSpPr>
      <xdr:spPr>
        <a:xfrm>
          <a:off x="120142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795020</xdr:colOff>
      <xdr:row>7</xdr:row>
      <xdr:rowOff>132080</xdr:rowOff>
    </xdr:from>
    <xdr:to>
      <xdr:col>15</xdr:col>
      <xdr:colOff>215900</xdr:colOff>
      <xdr:row>8</xdr:row>
      <xdr:rowOff>109220</xdr:rowOff>
    </xdr:to>
    <xdr:pic>
      <xdr:nvPicPr>
        <xdr:cNvPr id="105" name="KPI_IconPic_Card_DI_PromoShare">
          <a:extLst>
            <a:ext uri="{FF2B5EF4-FFF2-40B4-BE49-F238E27FC236}">
              <a16:creationId xmlns:a16="http://schemas.microsoft.com/office/drawing/2014/main" id="{00FBF60E-48C8-7F7B-76A5-255EF493C7EC}"/>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2103100" y="1892300"/>
          <a:ext cx="228600" cy="228600"/>
        </a:xfrm>
        <a:prstGeom prst="rect">
          <a:avLst/>
        </a:prstGeom>
      </xdr:spPr>
    </xdr:pic>
    <xdr:clientData/>
  </xdr:twoCellAnchor>
  <xdr:twoCellAnchor>
    <xdr:from>
      <xdr:col>18</xdr:col>
      <xdr:colOff>599440</xdr:colOff>
      <xdr:row>7</xdr:row>
      <xdr:rowOff>43180</xdr:rowOff>
    </xdr:from>
    <xdr:to>
      <xdr:col>19</xdr:col>
      <xdr:colOff>198120</xdr:colOff>
      <xdr:row>8</xdr:row>
      <xdr:rowOff>198120</xdr:rowOff>
    </xdr:to>
    <xdr:sp macro="" textlink="">
      <xdr:nvSpPr>
        <xdr:cNvPr id="106" name="KPI_Badge_Card_DI_TimeInGrade">
          <a:extLst>
            <a:ext uri="{FF2B5EF4-FFF2-40B4-BE49-F238E27FC236}">
              <a16:creationId xmlns:a16="http://schemas.microsoft.com/office/drawing/2014/main" id="{AA9F3E70-579D-0E1D-2948-1E83D9EA5FFA}"/>
            </a:ext>
          </a:extLst>
        </xdr:cNvPr>
        <xdr:cNvSpPr/>
      </xdr:nvSpPr>
      <xdr:spPr>
        <a:xfrm>
          <a:off x="151384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688340</xdr:colOff>
      <xdr:row>7</xdr:row>
      <xdr:rowOff>132080</xdr:rowOff>
    </xdr:from>
    <xdr:to>
      <xdr:col>19</xdr:col>
      <xdr:colOff>109220</xdr:colOff>
      <xdr:row>8</xdr:row>
      <xdr:rowOff>109220</xdr:rowOff>
    </xdr:to>
    <xdr:pic>
      <xdr:nvPicPr>
        <xdr:cNvPr id="108" name="KPI_IconPic_Card_DI_TimeInGrade">
          <a:extLst>
            <a:ext uri="{FF2B5EF4-FFF2-40B4-BE49-F238E27FC236}">
              <a16:creationId xmlns:a16="http://schemas.microsoft.com/office/drawing/2014/main" id="{A9BCCA6A-F1C3-FF0B-AA3A-D5202315EEA7}"/>
            </a:ext>
          </a:extLst>
        </xdr:cNvPr>
        <xdr:cNvPicPr>
          <a:picLocks/>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5227300" y="1892300"/>
          <a:ext cx="228600" cy="228600"/>
        </a:xfrm>
        <a:prstGeom prst="rect">
          <a:avLst/>
        </a:prstGeom>
      </xdr:spPr>
    </xdr:pic>
    <xdr:clientData/>
  </xdr:twoCellAnchor>
  <xdr:twoCellAnchor>
    <xdr:from>
      <xdr:col>0</xdr:col>
      <xdr:colOff>457200</xdr:colOff>
      <xdr:row>36</xdr:row>
      <xdr:rowOff>116840</xdr:rowOff>
    </xdr:from>
    <xdr:to>
      <xdr:col>3</xdr:col>
      <xdr:colOff>650240</xdr:colOff>
      <xdr:row>38</xdr:row>
      <xdr:rowOff>198120</xdr:rowOff>
    </xdr:to>
    <xdr:sp macro="" textlink="">
      <xdr:nvSpPr>
        <xdr:cNvPr id="109" name="Quote_DI_Slicers">
          <a:extLst>
            <a:ext uri="{FF2B5EF4-FFF2-40B4-BE49-F238E27FC236}">
              <a16:creationId xmlns:a16="http://schemas.microsoft.com/office/drawing/2014/main" id="{B7C3CFCB-1234-A345-C717-55891EA7A9C6}"/>
            </a:ext>
          </a:extLst>
        </xdr:cNvPr>
        <xdr:cNvSpPr/>
      </xdr:nvSpPr>
      <xdr:spPr>
        <a:xfrm>
          <a:off x="457200" y="9169400"/>
          <a:ext cx="2616200" cy="584200"/>
        </a:xfrm>
        <a:prstGeom prst="roundRect">
          <a:avLst/>
        </a:prstGeom>
        <a:solidFill>
          <a:srgbClr val="0F172A"/>
        </a:solidFill>
        <a:ln w="9525">
          <a:solidFill>
            <a:srgbClr val="EA580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FFB600"/>
              </a:solidFill>
              <a:latin typeface="Segoe UI" panose="020B0502040204020203" pitchFamily="34" charset="0"/>
            </a:rPr>
            <a:t>" Parity in leadership unlocks enterprise value. "
- PwC Virtual Case</a:t>
          </a:r>
        </a:p>
      </xdr:txBody>
    </xdr:sp>
    <xdr:clientData/>
  </xdr:twoCellAnchor>
  <xdr:twoCellAnchor>
    <xdr:from>
      <xdr:col>4</xdr:col>
      <xdr:colOff>375920</xdr:colOff>
      <xdr:row>13</xdr:row>
      <xdr:rowOff>210820</xdr:rowOff>
    </xdr:from>
    <xdr:to>
      <xdr:col>11</xdr:col>
      <xdr:colOff>411480</xdr:colOff>
      <xdr:row>24</xdr:row>
      <xdr:rowOff>111760</xdr:rowOff>
    </xdr:to>
    <xdr:graphicFrame macro="">
      <xdr:nvGraphicFramePr>
        <xdr:cNvPr id="2" name="DI_PipelineFunnel">
          <a:extLst>
            <a:ext uri="{FF2B5EF4-FFF2-40B4-BE49-F238E27FC236}">
              <a16:creationId xmlns:a16="http://schemas.microsoft.com/office/drawing/2014/main" id="{7A8C5D84-9ABD-444C-B6A3-00298182D3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xdr:col>
      <xdr:colOff>375920</xdr:colOff>
      <xdr:row>28</xdr:row>
      <xdr:rowOff>45720</xdr:rowOff>
    </xdr:from>
    <xdr:to>
      <xdr:col>11</xdr:col>
      <xdr:colOff>411480</xdr:colOff>
      <xdr:row>38</xdr:row>
      <xdr:rowOff>198120</xdr:rowOff>
    </xdr:to>
    <xdr:graphicFrame macro="">
      <xdr:nvGraphicFramePr>
        <xdr:cNvPr id="4" name="DI_DeptParity">
          <a:extLst>
            <a:ext uri="{FF2B5EF4-FFF2-40B4-BE49-F238E27FC236}">
              <a16:creationId xmlns:a16="http://schemas.microsoft.com/office/drawing/2014/main" id="{54ADFE19-19D9-4BC0-BEEE-6EAA82075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12</xdr:col>
      <xdr:colOff>162560</xdr:colOff>
      <xdr:row>13</xdr:row>
      <xdr:rowOff>210820</xdr:rowOff>
    </xdr:from>
    <xdr:to>
      <xdr:col>19</xdr:col>
      <xdr:colOff>198120</xdr:colOff>
      <xdr:row>24</xdr:row>
      <xdr:rowOff>111760</xdr:rowOff>
    </xdr:to>
    <xdr:graphicFrame macro="">
      <xdr:nvGraphicFramePr>
        <xdr:cNvPr id="5" name="DI_PromoVelocity">
          <a:extLst>
            <a:ext uri="{FF2B5EF4-FFF2-40B4-BE49-F238E27FC236}">
              <a16:creationId xmlns:a16="http://schemas.microsoft.com/office/drawing/2014/main" id="{0FFFD9E6-CBAB-4FCE-8C59-6031D1F657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12</xdr:col>
      <xdr:colOff>162560</xdr:colOff>
      <xdr:row>28</xdr:row>
      <xdr:rowOff>45720</xdr:rowOff>
    </xdr:from>
    <xdr:to>
      <xdr:col>19</xdr:col>
      <xdr:colOff>198120</xdr:colOff>
      <xdr:row>38</xdr:row>
      <xdr:rowOff>198120</xdr:rowOff>
    </xdr:to>
    <xdr:graphicFrame macro="">
      <xdr:nvGraphicFramePr>
        <xdr:cNvPr id="6" name="DI_PerformanceAudit">
          <a:extLst>
            <a:ext uri="{FF2B5EF4-FFF2-40B4-BE49-F238E27FC236}">
              <a16:creationId xmlns:a16="http://schemas.microsoft.com/office/drawing/2014/main" id="{4FEA244F-3283-4E05-917D-468D2A9090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oneCell">
    <xdr:from>
      <xdr:col>7</xdr:col>
      <xdr:colOff>647700</xdr:colOff>
      <xdr:row>26</xdr:row>
      <xdr:rowOff>106680</xdr:rowOff>
    </xdr:from>
    <xdr:to>
      <xdr:col>10</xdr:col>
      <xdr:colOff>53340</xdr:colOff>
      <xdr:row>36</xdr:row>
      <xdr:rowOff>173355</xdr:rowOff>
    </xdr:to>
    <mc:AlternateContent xmlns:mc="http://schemas.openxmlformats.org/markup-compatibility/2006" xmlns:a14="http://schemas.microsoft.com/office/drawing/2010/main">
      <mc:Choice Requires="a14">
        <xdr:graphicFrame macro="">
          <xdr:nvGraphicFramePr>
            <xdr:cNvPr id="7" name="Department">
              <a:extLst>
                <a:ext uri="{FF2B5EF4-FFF2-40B4-BE49-F238E27FC236}">
                  <a16:creationId xmlns:a16="http://schemas.microsoft.com/office/drawing/2014/main" id="{12A09C50-CDDC-8941-0BFF-C48BA0645D33}"/>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6315075" y="6545580"/>
              <a:ext cx="1834515" cy="2543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647700</xdr:colOff>
      <xdr:row>26</xdr:row>
      <xdr:rowOff>106680</xdr:rowOff>
    </xdr:from>
    <xdr:to>
      <xdr:col>10</xdr:col>
      <xdr:colOff>53340</xdr:colOff>
      <xdr:row>36</xdr:row>
      <xdr:rowOff>173355</xdr:rowOff>
    </xdr:to>
    <mc:AlternateContent xmlns:mc="http://schemas.openxmlformats.org/markup-compatibility/2006" xmlns:a14="http://schemas.microsoft.com/office/drawing/2010/main">
      <mc:Choice Requires="a14">
        <xdr:graphicFrame macro="">
          <xdr:nvGraphicFramePr>
            <xdr:cNvPr id="8" name="Base_Job_Level">
              <a:extLst>
                <a:ext uri="{FF2B5EF4-FFF2-40B4-BE49-F238E27FC236}">
                  <a16:creationId xmlns:a16="http://schemas.microsoft.com/office/drawing/2014/main" id="{25667B29-CC42-9F14-1AA6-2E10DF1579AC}"/>
                </a:ext>
              </a:extLst>
            </xdr:cNvPr>
            <xdr:cNvGraphicFramePr/>
          </xdr:nvGraphicFramePr>
          <xdr:xfrm>
            <a:off x="0" y="0"/>
            <a:ext cx="0" cy="0"/>
          </xdr:xfrm>
          <a:graphic>
            <a:graphicData uri="http://schemas.microsoft.com/office/drawing/2010/slicer">
              <sle:slicer xmlns:sle="http://schemas.microsoft.com/office/drawing/2010/slicer" name="Base_Job_Level"/>
            </a:graphicData>
          </a:graphic>
        </xdr:graphicFrame>
      </mc:Choice>
      <mc:Fallback xmlns="">
        <xdr:sp macro="" textlink="">
          <xdr:nvSpPr>
            <xdr:cNvPr id="0" name=""/>
            <xdr:cNvSpPr>
              <a:spLocks noTextEdit="1"/>
            </xdr:cNvSpPr>
          </xdr:nvSpPr>
          <xdr:spPr>
            <a:xfrm>
              <a:off x="6315075" y="6545580"/>
              <a:ext cx="1834515" cy="2543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647700</xdr:colOff>
      <xdr:row>26</xdr:row>
      <xdr:rowOff>106680</xdr:rowOff>
    </xdr:from>
    <xdr:to>
      <xdr:col>10</xdr:col>
      <xdr:colOff>53340</xdr:colOff>
      <xdr:row>36</xdr:row>
      <xdr:rowOff>173355</xdr:rowOff>
    </xdr:to>
    <mc:AlternateContent xmlns:mc="http://schemas.openxmlformats.org/markup-compatibility/2006" xmlns:a14="http://schemas.microsoft.com/office/drawing/2010/main">
      <mc:Choice Requires="a14">
        <xdr:graphicFrame macro="">
          <xdr:nvGraphicFramePr>
            <xdr:cNvPr id="9" name="Age_Group">
              <a:extLst>
                <a:ext uri="{FF2B5EF4-FFF2-40B4-BE49-F238E27FC236}">
                  <a16:creationId xmlns:a16="http://schemas.microsoft.com/office/drawing/2014/main" id="{08AB3FD3-D484-C170-1F53-32EFA56034BC}"/>
                </a:ext>
              </a:extLst>
            </xdr:cNvPr>
            <xdr:cNvGraphicFramePr/>
          </xdr:nvGraphicFramePr>
          <xdr:xfrm>
            <a:off x="0" y="0"/>
            <a:ext cx="0" cy="0"/>
          </xdr:xfrm>
          <a:graphic>
            <a:graphicData uri="http://schemas.microsoft.com/office/drawing/2010/slicer">
              <sle:slicer xmlns:sle="http://schemas.microsoft.com/office/drawing/2010/slicer" name="Age_Group"/>
            </a:graphicData>
          </a:graphic>
        </xdr:graphicFrame>
      </mc:Choice>
      <mc:Fallback xmlns="">
        <xdr:sp macro="" textlink="">
          <xdr:nvSpPr>
            <xdr:cNvPr id="0" name=""/>
            <xdr:cNvSpPr>
              <a:spLocks noTextEdit="1"/>
            </xdr:cNvSpPr>
          </xdr:nvSpPr>
          <xdr:spPr>
            <a:xfrm>
              <a:off x="6315075" y="6545580"/>
              <a:ext cx="1834515" cy="2543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193040</xdr:colOff>
      <xdr:row>1</xdr:row>
      <xdr:rowOff>78740</xdr:rowOff>
    </xdr:from>
    <xdr:to>
      <xdr:col>4</xdr:col>
      <xdr:colOff>274320</xdr:colOff>
      <xdr:row>2</xdr:row>
      <xdr:rowOff>208280</xdr:rowOff>
    </xdr:to>
    <xdr:sp macro="modNavigation.NavigateToHomePortal" textlink="">
      <xdr:nvSpPr>
        <xdr:cNvPr id="10" name="Nav_Tab_Home">
          <a:hlinkClick xmlns:r="http://schemas.openxmlformats.org/officeDocument/2006/relationships" r:id="rId24"/>
          <a:extLst>
            <a:ext uri="{FF2B5EF4-FFF2-40B4-BE49-F238E27FC236}">
              <a16:creationId xmlns:a16="http://schemas.microsoft.com/office/drawing/2014/main" id="{1901A7D3-D911-0218-9194-640A77DBB004}"/>
            </a:ext>
          </a:extLst>
        </xdr:cNvPr>
        <xdr:cNvSpPr/>
      </xdr:nvSpPr>
      <xdr:spPr>
        <a:xfrm>
          <a:off x="2616200" y="330200"/>
          <a:ext cx="889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HOME</a:t>
          </a:r>
        </a:p>
      </xdr:txBody>
    </xdr:sp>
    <xdr:clientData/>
  </xdr:twoCellAnchor>
  <xdr:twoCellAnchor>
    <xdr:from>
      <xdr:col>4</xdr:col>
      <xdr:colOff>350520</xdr:colOff>
      <xdr:row>1</xdr:row>
      <xdr:rowOff>78740</xdr:rowOff>
    </xdr:from>
    <xdr:to>
      <xdr:col>6</xdr:col>
      <xdr:colOff>513080</xdr:colOff>
      <xdr:row>2</xdr:row>
      <xdr:rowOff>208280</xdr:rowOff>
    </xdr:to>
    <xdr:sp macro="modNavigation.NavigateToDomains" textlink="">
      <xdr:nvSpPr>
        <xdr:cNvPr id="11" name="Nav_Tab_Domains">
          <a:hlinkClick xmlns:r="http://schemas.openxmlformats.org/officeDocument/2006/relationships" r:id="rId25"/>
          <a:extLst>
            <a:ext uri="{FF2B5EF4-FFF2-40B4-BE49-F238E27FC236}">
              <a16:creationId xmlns:a16="http://schemas.microsoft.com/office/drawing/2014/main" id="{6DD291DA-07D6-CA02-93F7-9ADE01F4EF52}"/>
            </a:ext>
          </a:extLst>
        </xdr:cNvPr>
        <xdr:cNvSpPr/>
      </xdr:nvSpPr>
      <xdr:spPr>
        <a:xfrm>
          <a:off x="3581400" y="330200"/>
          <a:ext cx="1778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BUSINESS DOMAINS</a:t>
          </a:r>
        </a:p>
      </xdr:txBody>
    </xdr:sp>
    <xdr:clientData/>
  </xdr:twoCellAnchor>
  <xdr:twoCellAnchor>
    <xdr:from>
      <xdr:col>6</xdr:col>
      <xdr:colOff>589280</xdr:colOff>
      <xdr:row>1</xdr:row>
      <xdr:rowOff>78740</xdr:rowOff>
    </xdr:from>
    <xdr:to>
      <xdr:col>8</xdr:col>
      <xdr:colOff>243840</xdr:colOff>
      <xdr:row>2</xdr:row>
      <xdr:rowOff>208280</xdr:rowOff>
    </xdr:to>
    <xdr:sp macro="modNavigation.NavigateToCatalog" textlink="">
      <xdr:nvSpPr>
        <xdr:cNvPr id="12" name="Nav_Tab_Catalog">
          <a:hlinkClick xmlns:r="http://schemas.openxmlformats.org/officeDocument/2006/relationships" r:id="rId26"/>
          <a:extLst>
            <a:ext uri="{FF2B5EF4-FFF2-40B4-BE49-F238E27FC236}">
              <a16:creationId xmlns:a16="http://schemas.microsoft.com/office/drawing/2014/main" id="{306FB15D-0565-37E4-FBBD-0F3CF14E17C6}"/>
            </a:ext>
          </a:extLst>
        </xdr:cNvPr>
        <xdr:cNvSpPr/>
      </xdr:nvSpPr>
      <xdr:spPr>
        <a:xfrm>
          <a:off x="5435600" y="330200"/>
          <a:ext cx="1270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KPI CATALOG</a:t>
          </a:r>
        </a:p>
      </xdr:txBody>
    </xdr:sp>
    <xdr:clientData/>
  </xdr:twoCellAnchor>
  <xdr:twoCellAnchor>
    <xdr:from>
      <xdr:col>8</xdr:col>
      <xdr:colOff>320040</xdr:colOff>
      <xdr:row>1</xdr:row>
      <xdr:rowOff>78740</xdr:rowOff>
    </xdr:from>
    <xdr:to>
      <xdr:col>10</xdr:col>
      <xdr:colOff>38100</xdr:colOff>
      <xdr:row>2</xdr:row>
      <xdr:rowOff>208280</xdr:rowOff>
    </xdr:to>
    <xdr:sp macro="modNavigation.NavigateToCallCenter" textlink="">
      <xdr:nvSpPr>
        <xdr:cNvPr id="14" name="Nav_Tab_CallCenter">
          <a:hlinkClick xmlns:r="http://schemas.openxmlformats.org/officeDocument/2006/relationships" r:id="rId27"/>
          <a:extLst>
            <a:ext uri="{FF2B5EF4-FFF2-40B4-BE49-F238E27FC236}">
              <a16:creationId xmlns:a16="http://schemas.microsoft.com/office/drawing/2014/main" id="{CB3A6D2C-8BF4-5E66-8A62-4D2E44ED7382}"/>
            </a:ext>
          </a:extLst>
        </xdr:cNvPr>
        <xdr:cNvSpPr/>
      </xdr:nvSpPr>
      <xdr:spPr>
        <a:xfrm>
          <a:off x="6781800" y="330200"/>
          <a:ext cx="13335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CALL CENTER</a:t>
          </a:r>
        </a:p>
      </xdr:txBody>
    </xdr:sp>
    <xdr:clientData/>
  </xdr:twoCellAnchor>
  <xdr:twoCellAnchor>
    <xdr:from>
      <xdr:col>10</xdr:col>
      <xdr:colOff>114300</xdr:colOff>
      <xdr:row>1</xdr:row>
      <xdr:rowOff>78740</xdr:rowOff>
    </xdr:from>
    <xdr:to>
      <xdr:col>12</xdr:col>
      <xdr:colOff>403860</xdr:colOff>
      <xdr:row>2</xdr:row>
      <xdr:rowOff>208280</xdr:rowOff>
    </xdr:to>
    <xdr:sp macro="modNavigation.NavigateToRetention" textlink="">
      <xdr:nvSpPr>
        <xdr:cNvPr id="17" name="Nav_Tab_Retention">
          <a:hlinkClick xmlns:r="http://schemas.openxmlformats.org/officeDocument/2006/relationships" r:id="rId28"/>
          <a:extLst>
            <a:ext uri="{FF2B5EF4-FFF2-40B4-BE49-F238E27FC236}">
              <a16:creationId xmlns:a16="http://schemas.microsoft.com/office/drawing/2014/main" id="{E54C5DF6-ECC9-7D85-D4B9-265FFCEF4F4A}"/>
            </a:ext>
          </a:extLst>
        </xdr:cNvPr>
        <xdr:cNvSpPr/>
      </xdr:nvSpPr>
      <xdr:spPr>
        <a:xfrm>
          <a:off x="8191500" y="330200"/>
          <a:ext cx="1905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CUSTOMER RETENTION</a:t>
          </a:r>
        </a:p>
      </xdr:txBody>
    </xdr:sp>
    <xdr:clientData/>
  </xdr:twoCellAnchor>
  <xdr:twoCellAnchor>
    <xdr:from>
      <xdr:col>12</xdr:col>
      <xdr:colOff>480060</xdr:colOff>
      <xdr:row>1</xdr:row>
      <xdr:rowOff>78740</xdr:rowOff>
    </xdr:from>
    <xdr:to>
      <xdr:col>13</xdr:col>
      <xdr:colOff>434340</xdr:colOff>
      <xdr:row>2</xdr:row>
      <xdr:rowOff>208280</xdr:rowOff>
    </xdr:to>
    <xdr:sp macro="modNavigation.NavigateToDiversity" textlink="">
      <xdr:nvSpPr>
        <xdr:cNvPr id="20" name="Nav_Tab_Diversity">
          <a:hlinkClick xmlns:r="http://schemas.openxmlformats.org/officeDocument/2006/relationships" r:id="rId29"/>
          <a:extLst>
            <a:ext uri="{FF2B5EF4-FFF2-40B4-BE49-F238E27FC236}">
              <a16:creationId xmlns:a16="http://schemas.microsoft.com/office/drawing/2014/main" id="{E301B93E-D4D6-E605-F36F-FAD81D2EBBAB}"/>
            </a:ext>
          </a:extLst>
        </xdr:cNvPr>
        <xdr:cNvSpPr/>
      </xdr:nvSpPr>
      <xdr:spPr>
        <a:xfrm>
          <a:off x="10172700" y="330200"/>
          <a:ext cx="762000" cy="381000"/>
        </a:xfrm>
        <a:prstGeom prst="rect">
          <a:avLst/>
        </a:prstGeom>
        <a:solidFill>
          <a:srgbClr val="D09916"/>
        </a:solidFill>
        <a:ln w="19050">
          <a:solidFill>
            <a:srgbClr val="D0991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50" b="1">
              <a:solidFill>
                <a:srgbClr val="FFFFFF"/>
              </a:solidFill>
            </a:rPr>
            <a:t>D&amp;I</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Sohila" refreshedDate="46297.894217939815" backgroundQuery="1" createdVersion="3" refreshedVersion="8" minRefreshableVersion="3" recordCount="0" tupleCache="1" xr:uid="{81BA73A9-3C33-4FE6-A7E3-3DD906DDFDFB}">
  <cacheSource type="external" connectionId="17"/>
  <cacheFields count="1">
    <cacheField name="[Measures].[MeasuresLevel]" caption="MeasuresLevel" numFmtId="0" hierarchy="121">
      <sharedItems count="15">
        <s v="[Measures].[Turnover Rate %]" c="Turnover Rate %"/>
        <s v="[Measures].[Churn Rate %]" c="Churn Rate %"/>
        <s v="[Measures].[Female Promotion %]" c="Female Promotion %"/>
        <s v="[Measures].[Total Customers]" c="Total Customers"/>
        <s v="[Measures].[Total Demand]" c="Total Demand"/>
        <s v="[Measures].[Executive Female Share %]" c="Executive Female Share %"/>
        <s v="[Measures].[Average CSAT]" c="Average CSAT"/>
        <s v="[Measures].[Female Representation %]" c="Female Representation %"/>
        <s v="[Measures].[Average Speed of Answer (s)]" c="Average Speed of Answer (s)"/>
        <s v="[Measures].[Total Employees]" c="Total Employees"/>
        <s v="[Measures].[Abandonment Rate %]" c="Abandonment Rate %"/>
        <s v="[Measures].[Avg Tech Tickets per Customer]" c="Avg Tech Tickets per Customer"/>
        <s v="[Measures].[Answer Rate %]" c="Answer Rate %"/>
        <s v="[Measures].[Contract M2M Churn Rate %]" c="Contract M2M Churn Rate %"/>
        <s v="[Measures].[At-Risk MRR]" c="At-Risk MRR"/>
      </sharedItems>
    </cacheField>
  </cacheFields>
  <cacheHierarchies count="203">
    <cacheHierarchy uniqueName="[_Measures].[Column]" caption="Column" attribute="1" defaultMemberUniqueName="[_Measures].[Column].[All]" allUniqueName="[_Measures].[Column].[All]" dimensionUniqueName="[_Measures]" displayFolder="" count="2"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2"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2" memberValueDatatype="20" unbalanced="0"/>
    <cacheHierarchy uniqueName="[Dim_EmployeeCensus].[Gender]" caption="Gender" attribute="1" defaultMemberUniqueName="[Dim_EmployeeCensus].[Gender].[All]" allUniqueName="[Dim_EmployeeCensus].[Gender].[All]" dimensionUniqueName="[Dim_EmployeeCensus]" displayFolder="" count="2" memberValueDatatype="130" unbalanced="0"/>
    <cacheHierarchy uniqueName="[Dim_EmployeeCensus].[Grade]" caption="Grade" attribute="1" defaultMemberUniqueName="[Dim_EmployeeCensus].[Grade].[All]" allUniqueName="[Dim_EmployeeCensus].[Grade].[All]" dimensionUniqueName="[Dim_EmployeeCensus]" displayFolder="" count="2" memberValueDatatype="130" unbalanced="0"/>
    <cacheHierarchy uniqueName="[Dim_EmployeeCensus].[Function]" caption="Function" attribute="1" defaultMemberUniqueName="[Dim_EmployeeCensus].[Function].[All]" allUniqueName="[Dim_EmployeeCensus].[Function].[All]" dimensionUniqueName="[Dim_EmployeeCensus]" displayFolder="" count="2" memberValueDatatype="130" unbalanced="0"/>
    <cacheHierarchy uniqueName="[Dim_EmployeeCensus].[OC_Rate]" caption="OC_Rate" attribute="1" defaultMemberUniqueName="[Dim_EmployeeCensus].[OC_Rate].[All]" allUniqueName="[Dim_EmployeeCensus].[OC_Rate].[All]" dimensionUniqueName="[Dim_EmployeeCensus]" displayFolder="" count="2" memberValueDatatype="20" unbalanced="0"/>
    <cacheHierarchy uniqueName="[Dim_EmployeeCensus].[Perform]" caption="Perform" attribute="1" defaultMemberUniqueName="[Dim_EmployeeCensus].[Perform].[All]" allUniqueName="[Dim_EmployeeCensus].[Perform].[All]" dimensionUniqueName="[Dim_EmployeeCensus]" displayFolder="" count="2" memberValueDatatype="20" unbalanced="0"/>
    <cacheHierarchy uniqueName="[Dim_EmployeeCensus].[Y_Grade]" caption="Y_Grade" attribute="1" defaultMemberUniqueName="[Dim_EmployeeCensus].[Y_Grade].[All]" allUniqueName="[Dim_EmployeeCensus].[Y_Grade].[All]" dimensionUniqueName="[Dim_EmployeeCensus]" displayFolder="" count="2" memberValueDatatype="20" unbalanced="0"/>
    <cacheHierarchy uniqueName="[Dim_EmployeeCensus].[Age]" caption="Age" attribute="1" defaultMemberUniqueName="[Dim_EmployeeCensus].[Age].[All]" allUniqueName="[Dim_EmployeeCensus].[Age].[All]" dimensionUniqueName="[Dim_EmployeeCensus]" displayFolder="" count="2" memberValueDatatype="20" unbalanced="0"/>
    <cacheHierarchy uniqueName="[Dim_EmployeeCensus].[Y_Service]" caption="Y_Service" attribute="1" defaultMemberUniqueName="[Dim_EmployeeCensus].[Y_Service].[All]" allUniqueName="[Dim_EmployeeCensus].[Y_Service].[All]" dimensionUniqueName="[Dim_EmployeeCensus]" displayFolder="" count="2" memberValueDatatype="20" unbalanced="0"/>
    <cacheHierarchy uniqueName="[Dim_EmployeeCensus].[Nationality]" caption="Nationality" attribute="1" defaultMemberUniqueName="[Dim_EmployeeCensus].[Nationality].[All]" allUniqueName="[Dim_EmployeeCensus].[Nationality].[All]" dimensionUniqueName="[Dim_EmployeeCensus]" displayFolder="" count="2" memberValueDatatype="130" unbalanced="0"/>
    <cacheHierarchy uniqueName="[Dim_EmployeeCensus].[Rank 2]" caption="Rank 2" attribute="1" defaultMemberUniqueName="[Dim_EmployeeCensus].[Rank 2].[All]" allUniqueName="[Dim_EmployeeCensus].[Rank 2].[All]" dimensionUniqueName="[Dim_EmployeeCensus]" displayFolder="" count="2"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2"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2"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2" memberValueDatatype="20" unbalanced="0"/>
    <cacheHierarchy uniqueName="[Dim_PRA_Equity].[Department]" caption="Department" attribute="1" defaultMemberUniqueName="[Dim_PRA_Equity].[Department].[All]" allUniqueName="[Dim_PRA_Equity].[Department].[All]" dimensionUniqueName="[Dim_PRA_Equity]" displayFolder="" count="2"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2"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2"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2" memberValueDatatype="20" unbalanced="0"/>
    <cacheHierarchy uniqueName="[Dim_PRA_Equity].[Grade_4_Manager]" caption="Grade_4_Manager" attribute="1" defaultMemberUniqueName="[Dim_PRA_Equity].[Grade_4_Manager].[All]" allUniqueName="[Dim_PRA_Equity].[Grade_4_Manager].[All]" dimensionUniqueName="[Dim_PRA_Equity]" displayFolder="" count="2"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2"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2" memberValueDatatype="20" unbalanced="0"/>
    <cacheHierarchy uniqueName="[DimAgent].[Agent]" caption="Agent" attribute="1" defaultMemberUniqueName="[DimAgent].[Agent].[All]" allUniqueName="[DimAgent].[Agent].[All]" dimensionUniqueName="[DimAgent]" displayFolder="" count="2" memberValueDatatype="130" unbalanced="0"/>
    <cacheHierarchy uniqueName="[DimAgent].[Tier]" caption="Tier" attribute="1" defaultMemberUniqueName="[DimAgent].[Tier].[All]" allUniqueName="[DimAgent].[Tier].[All]" dimensionUniqueName="[DimAgent]" displayFolder="" count="2" memberValueDatatype="130" unbalanced="0"/>
    <cacheHierarchy uniqueName="[DimAgent].[Target_CSAT]" caption="Target_CSAT" attribute="1" defaultMemberUniqueName="[DimAgent].[Target_CSAT].[All]" allUniqueName="[DimAgent].[Target_CSAT].[All]" dimensionUniqueName="[DimAgent]" displayFolder="" count="2"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2" memberValueDatatype="5" unbalanced="0"/>
    <cacheHierarchy uniqueName="[DimContract].[Contract]" caption="Contract" attribute="1" defaultMemberUniqueName="[DimContract].[Contract].[All]" allUniqueName="[DimContract].[Contract].[All]" dimensionUniqueName="[DimContract]" displayFolder="" count="2" memberValueDatatype="130" unbalanced="0"/>
    <cacheHierarchy uniqueName="[DimContract].[Commitment_Months]" caption="Commitment_Months" attribute="1" defaultMemberUniqueName="[DimContract].[Commitment_Months].[All]" allUniqueName="[DimContract].[Commitment_Months].[All]" dimensionUniqueName="[DimContract]" displayFolder="" count="2" memberValueDatatype="20" unbalanced="0"/>
    <cacheHierarchy uniqueName="[DimContract].[Risk_Category]" caption="Risk_Category" attribute="1" defaultMemberUniqueName="[DimContract].[Risk_Category].[All]" allUniqueName="[DimContract].[Risk_Category].[All]" dimensionUniqueName="[DimContract]" displayFolder="" count="2" memberValueDatatype="130" unbalanced="0"/>
    <cacheHierarchy uniqueName="[DimDate].[Date]" caption="Date" attribute="1" time="1" keyAttribute="1" defaultMemberUniqueName="[DimDate].[Date].[All]" allUniqueName="[DimDate].[Date].[All]" dimensionUniqueName="[DimDate]" displayFolder="" count="2"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2" memberValueDatatype="130" unbalanced="0"/>
    <cacheHierarchy uniqueName="[DimDate].[Month]" caption="Month" attribute="1" time="1" defaultMemberUniqueName="[DimDate].[Month].[All]" allUniqueName="[DimDate].[Month].[All]" dimensionUniqueName="[DimDate]" displayFolder="" count="2"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2" memberValueDatatype="130" unbalanced="0"/>
    <cacheHierarchy uniqueName="[DimDate].[Day]" caption="Day" attribute="1" time="1" defaultMemberUniqueName="[DimDate].[Day].[All]" allUniqueName="[DimDate].[Day].[All]" dimensionUniqueName="[DimDate]" displayFolder="" count="2" memberValueDatatype="20" unbalanced="0"/>
    <cacheHierarchy uniqueName="[DimDate].[Day_Of_Week]" caption="Day_Of_Week" attribute="1" time="1" defaultMemberUniqueName="[DimDate].[Day_Of_Week].[All]" allUniqueName="[DimDate].[Day_Of_Week].[All]" dimensionUniqueName="[DimDate]" displayFolder="" count="2" memberValueDatatype="20" unbalanced="0"/>
    <cacheHierarchy uniqueName="[DimDate].[Day_Name]" caption="Day_Name" attribute="1" time="1" defaultMemberUniqueName="[DimDate].[Day_Name].[All]" allUniqueName="[DimDate].[Day_Name].[All]" dimensionUniqueName="[DimDate]" displayFolder="" count="2" memberValueDatatype="130" unbalanced="0"/>
    <cacheHierarchy uniqueName="[DimDate].[Is_Weekend]" caption="Is_Weekend" attribute="1" time="1" defaultMemberUniqueName="[DimDate].[Is_Weekend].[All]" allUniqueName="[DimDate].[Is_Weekend].[All]" dimensionUniqueName="[DimDate]" displayFolder="" count="2" memberValueDatatype="130" unbalanced="0"/>
    <cacheHierarchy uniqueName="[DimDate].[Year_Month_Sort]" caption="Year_Month_Sort" attribute="1" time="1" defaultMemberUniqueName="[DimDate].[Year_Month_Sort].[All]" allUniqueName="[DimDate].[Year_Month_Sort].[All]" dimensionUniqueName="[DimDate]" displayFolder="" count="2"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2"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2" memberValueDatatype="130" unbalanced="0"/>
    <cacheHierarchy uniqueName="[DimTopic].[Topic]" caption="Topic" attribute="1" defaultMemberUniqueName="[DimTopic].[Topic].[All]" allUniqueName="[DimTopic].[Topic].[All]" dimensionUniqueName="[DimTopic]" displayFolder="" count="2" memberValueDatatype="130" unbalanced="0"/>
    <cacheHierarchy uniqueName="[DimTopic].[SLA_Threshold_Sec]" caption="SLA_Threshold_Sec" attribute="1" defaultMemberUniqueName="[DimTopic].[SLA_Threshold_Sec].[All]" allUniqueName="[DimTopic].[SLA_Threshold_Sec].[All]" dimensionUniqueName="[DimTopic]" displayFolder="" count="2" memberValueDatatype="20" unbalanced="0"/>
    <cacheHierarchy uniqueName="[DimTopic].[Complexity_Weight]" caption="Complexity_Weight" attribute="1" defaultMemberUniqueName="[DimTopic].[Complexity_Weight].[All]" allUniqueName="[DimTopic].[Complexity_Weight].[All]" dimensionUniqueName="[DimTopic]" displayFolder="" count="2" memberValueDatatype="20" unbalanced="0"/>
    <cacheHierarchy uniqueName="[Fact_Calls].[Call_Id]" caption="Call_Id" attribute="1" defaultMemberUniqueName="[Fact_Calls].[Call_Id].[All]" allUniqueName="[Fact_Calls].[Call_Id].[All]" dimensionUniqueName="[Fact_Calls]" displayFolder="" count="2" memberValueDatatype="130" unbalanced="0"/>
    <cacheHierarchy uniqueName="[Fact_Calls].[Agent]" caption="Agent" attribute="1" defaultMemberUniqueName="[Fact_Calls].[Agent].[All]" allUniqueName="[Fact_Calls].[Agent].[All]" dimensionUniqueName="[Fact_Calls]" displayFolder="" count="2" memberValueDatatype="130" unbalanced="0"/>
    <cacheHierarchy uniqueName="[Fact_Calls].[Date]" caption="Date" attribute="1" time="1" defaultMemberUniqueName="[Fact_Calls].[Date].[All]" allUniqueName="[Fact_Calls].[Date].[All]" dimensionUniqueName="[Fact_Calls]" displayFolder="" count="2" memberValueDatatype="7" unbalanced="0"/>
    <cacheHierarchy uniqueName="[Fact_Calls].[Time]" caption="Time" attribute="1" time="1" defaultMemberUniqueName="[Fact_Calls].[Time].[All]" allUniqueName="[Fact_Calls].[Time].[All]" dimensionUniqueName="[Fact_Calls]" displayFolder="" count="2" memberValueDatatype="7" unbalanced="0"/>
    <cacheHierarchy uniqueName="[Fact_Calls].[Topic]" caption="Topic" attribute="1" defaultMemberUniqueName="[Fact_Calls].[Topic].[All]" allUniqueName="[Fact_Calls].[Topic].[All]" dimensionUniqueName="[Fact_Calls]" displayFolder="" count="2" memberValueDatatype="130" unbalanced="0"/>
    <cacheHierarchy uniqueName="[Fact_Calls].[Answered]" caption="Answered" attribute="1" defaultMemberUniqueName="[Fact_Calls].[Answered].[All]" allUniqueName="[Fact_Calls].[Answered].[All]" dimensionUniqueName="[Fact_Calls]" displayFolder="" count="2" memberValueDatatype="130" unbalanced="0"/>
    <cacheHierarchy uniqueName="[Fact_Calls].[Resolved]" caption="Resolved" attribute="1" defaultMemberUniqueName="[Fact_Calls].[Resolved].[All]" allUniqueName="[Fact_Calls].[Resolved].[All]" dimensionUniqueName="[Fact_Calls]" displayFolder="" count="2"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2" memberValueDatatype="20" unbalanced="0"/>
    <cacheHierarchy uniqueName="[Fact_Calls].[AvgTalkDuration]" caption="AvgTalkDuration" attribute="1" time="1" defaultMemberUniqueName="[Fact_Calls].[AvgTalkDuration].[All]" allUniqueName="[Fact_Calls].[AvgTalkDuration].[All]" dimensionUniqueName="[Fact_Calls]" displayFolder="" count="2" memberValueDatatype="7" unbalanced="0"/>
    <cacheHierarchy uniqueName="[Fact_Calls].[Satisfaction_Rating]" caption="Satisfaction_Rating" attribute="1" defaultMemberUniqueName="[Fact_Calls].[Satisfaction_Rating].[All]" allUniqueName="[Fact_Calls].[Satisfaction_Rating].[All]" dimensionUniqueName="[Fact_Calls]" displayFolder="" count="2" memberValueDatatype="20" unbalanced="0"/>
    <cacheHierarchy uniqueName="[Fact_Calls].[Call_Hour]" caption="Call_Hour" attribute="1" defaultMemberUniqueName="[Fact_Calls].[Call_Hour].[All]" allUniqueName="[Fact_Calls].[Call_Hour].[All]" dimensionUniqueName="[Fact_Calls]" displayFolder="" count="2" memberValueDatatype="20" unbalanced="0"/>
    <cacheHierarchy uniqueName="[Fact_Calls].[Talk_Duration_Sec]" caption="Talk_Duration_Sec" attribute="1" defaultMemberUniqueName="[Fact_Calls].[Talk_Duration_Sec].[All]" allUniqueName="[Fact_Calls].[Talk_Duration_Sec].[All]" dimensionUniqueName="[Fact_Calls]" displayFolder="" count="2" memberValueDatatype="20" unbalanced="0"/>
    <cacheHierarchy uniqueName="[Fact_Churn].[customerID]" caption="customerID" attribute="1" defaultMemberUniqueName="[Fact_Churn].[customerID].[All]" allUniqueName="[Fact_Churn].[customerID].[All]" dimensionUniqueName="[Fact_Churn]" displayFolder="" count="2" memberValueDatatype="130" unbalanced="0"/>
    <cacheHierarchy uniqueName="[Fact_Churn].[gender]" caption="gender" attribute="1" defaultMemberUniqueName="[Fact_Churn].[gender].[All]" allUniqueName="[Fact_Churn].[gender].[All]" dimensionUniqueName="[Fact_Churn]" displayFolder="" count="2" memberValueDatatype="130" unbalanced="0"/>
    <cacheHierarchy uniqueName="[Fact_Churn].[SeniorCitizen]" caption="SeniorCitizen" attribute="1" defaultMemberUniqueName="[Fact_Churn].[SeniorCitizen].[All]" allUniqueName="[Fact_Churn].[SeniorCitizen].[All]" dimensionUniqueName="[Fact_Churn]" displayFolder="" count="2" memberValueDatatype="20" unbalanced="0"/>
    <cacheHierarchy uniqueName="[Fact_Churn].[Partner]" caption="Partner" attribute="1" defaultMemberUniqueName="[Fact_Churn].[Partner].[All]" allUniqueName="[Fact_Churn].[Partner].[All]" dimensionUniqueName="[Fact_Churn]" displayFolder="" count="2" memberValueDatatype="130" unbalanced="0"/>
    <cacheHierarchy uniqueName="[Fact_Churn].[Dependents]" caption="Dependents" attribute="1" defaultMemberUniqueName="[Fact_Churn].[Dependents].[All]" allUniqueName="[Fact_Churn].[Dependents].[All]" dimensionUniqueName="[Fact_Churn]" displayFolder="" count="2" memberValueDatatype="130" unbalanced="0"/>
    <cacheHierarchy uniqueName="[Fact_Churn].[tenure]" caption="tenure" attribute="1" defaultMemberUniqueName="[Fact_Churn].[tenure].[All]" allUniqueName="[Fact_Churn].[tenure].[All]" dimensionUniqueName="[Fact_Churn]" displayFolder="" count="2" memberValueDatatype="20" unbalanced="0"/>
    <cacheHierarchy uniqueName="[Fact_Churn].[PhoneService]" caption="PhoneService" attribute="1" defaultMemberUniqueName="[Fact_Churn].[PhoneService].[All]" allUniqueName="[Fact_Churn].[PhoneService].[All]" dimensionUniqueName="[Fact_Churn]" displayFolder="" count="2" memberValueDatatype="130" unbalanced="0"/>
    <cacheHierarchy uniqueName="[Fact_Churn].[MultipleLines]" caption="MultipleLines" attribute="1" defaultMemberUniqueName="[Fact_Churn].[MultipleLines].[All]" allUniqueName="[Fact_Churn].[MultipleLines].[All]" dimensionUniqueName="[Fact_Churn]" displayFolder="" count="2"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cacheHierarchy uniqueName="[Fact_Churn].[OnlineSecurity]" caption="OnlineSecurity" attribute="1" defaultMemberUniqueName="[Fact_Churn].[OnlineSecurity].[All]" allUniqueName="[Fact_Churn].[OnlineSecurity].[All]" dimensionUniqueName="[Fact_Churn]" displayFolder="" count="2" memberValueDatatype="130" unbalanced="0"/>
    <cacheHierarchy uniqueName="[Fact_Churn].[OnlineBackup]" caption="OnlineBackup" attribute="1" defaultMemberUniqueName="[Fact_Churn].[OnlineBackup].[All]" allUniqueName="[Fact_Churn].[OnlineBackup].[All]" dimensionUniqueName="[Fact_Churn]" displayFolder="" count="2" memberValueDatatype="130" unbalanced="0"/>
    <cacheHierarchy uniqueName="[Fact_Churn].[DeviceProtection]" caption="DeviceProtection" attribute="1" defaultMemberUniqueName="[Fact_Churn].[DeviceProtection].[All]" allUniqueName="[Fact_Churn].[DeviceProtection].[All]" dimensionUniqueName="[Fact_Churn]" displayFolder="" count="2" memberValueDatatype="130" unbalanced="0"/>
    <cacheHierarchy uniqueName="[Fact_Churn].[TechSupport]" caption="TechSupport" attribute="1" defaultMemberUniqueName="[Fact_Churn].[TechSupport].[All]" allUniqueName="[Fact_Churn].[TechSupport].[All]" dimensionUniqueName="[Fact_Churn]" displayFolder="" count="2" memberValueDatatype="130" unbalanced="0"/>
    <cacheHierarchy uniqueName="[Fact_Churn].[StreamingTV]" caption="StreamingTV" attribute="1" defaultMemberUniqueName="[Fact_Churn].[StreamingTV].[All]" allUniqueName="[Fact_Churn].[StreamingTV].[All]" dimensionUniqueName="[Fact_Churn]" displayFolder="" count="2" memberValueDatatype="130" unbalanced="0"/>
    <cacheHierarchy uniqueName="[Fact_Churn].[StreamingMovies]" caption="StreamingMovies" attribute="1" defaultMemberUniqueName="[Fact_Churn].[StreamingMovies].[All]" allUniqueName="[Fact_Churn].[StreamingMovies].[All]" dimensionUniqueName="[Fact_Churn]" displayFolder="" count="2" memberValueDatatype="130" unbalanced="0"/>
    <cacheHierarchy uniqueName="[Fact_Churn].[Contract]" caption="Contract" attribute="1" defaultMemberUniqueName="[Fact_Churn].[Contract].[All]" allUniqueName="[Fact_Churn].[Contract].[All]" dimensionUniqueName="[Fact_Churn]" displayFolder="" count="2" memberValueDatatype="130" unbalanced="0"/>
    <cacheHierarchy uniqueName="[Fact_Churn].[PaperlessBilling]" caption="PaperlessBilling" attribute="1" defaultMemberUniqueName="[Fact_Churn].[PaperlessBilling].[All]" allUniqueName="[Fact_Churn].[PaperlessBilling].[All]" dimensionUniqueName="[Fact_Churn]" displayFolder="" count="2"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cacheHierarchy uniqueName="[Fact_Churn].[MonthlyCharges]" caption="MonthlyCharges" attribute="1" defaultMemberUniqueName="[Fact_Churn].[MonthlyCharges].[All]" allUniqueName="[Fact_Churn].[MonthlyCharges].[All]" dimensionUniqueName="[Fact_Churn]" displayFolder="" count="2" memberValueDatatype="5" unbalanced="0"/>
    <cacheHierarchy uniqueName="[Fact_Churn].[TotalCharges]" caption="TotalCharges" attribute="1" defaultMemberUniqueName="[Fact_Churn].[TotalCharges].[All]" allUniqueName="[Fact_Churn].[TotalCharges].[All]" dimensionUniqueName="[Fact_Churn]" displayFolder="" count="2" memberValueDatatype="130" unbalanced="0"/>
    <cacheHierarchy uniqueName="[Fact_Churn].[numAdminTickets]" caption="numAdminTickets" attribute="1" defaultMemberUniqueName="[Fact_Churn].[numAdminTickets].[All]" allUniqueName="[Fact_Churn].[numAdminTickets].[All]" dimensionUniqueName="[Fact_Churn]" displayFolder="" count="2" memberValueDatatype="20" unbalanced="0"/>
    <cacheHierarchy uniqueName="[Fact_Churn].[numTechTickets]" caption="numTechTickets" attribute="1" defaultMemberUniqueName="[Fact_Churn].[numTechTickets].[All]" allUniqueName="[Fact_Churn].[numTechTickets].[All]" dimensionUniqueName="[Fact_Churn]" displayFolder="" count="2" memberValueDatatype="20" unbalanced="0"/>
    <cacheHierarchy uniqueName="[Fact_Churn].[Churn]" caption="Churn" attribute="1" defaultMemberUniqueName="[Fact_Churn].[Churn].[All]" allUniqueName="[Fact_Churn].[Churn].[All]" dimensionUniqueName="[Fact_Churn]" displayFolder="" count="2" memberValueDatatype="130" unbalanced="0"/>
    <cacheHierarchy uniqueName="[Fact_Churn].[Tenure_Cohort]" caption="Tenure_Cohort" attribute="1" defaultMemberUniqueName="[Fact_Churn].[Tenure_Cohort].[All]" allUniqueName="[Fact_Churn].[Tenure_Cohort].[All]" dimensionUniqueName="[Fact_Churn]" displayFolder="" count="2"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2" memberValueDatatype="20" unbalanced="0"/>
    <cacheHierarchy uniqueName="[Fact_Employees].[Employee_ID]" caption="Employee_ID" attribute="1" defaultMemberUniqueName="[Fact_Employees].[Employee_ID].[All]" allUniqueName="[Fact_Employees].[Employee_ID].[All]" dimensionUniqueName="[Fact_Employees]" displayFolder="" count="2" memberValueDatatype="20" unbalanced="0"/>
    <cacheHierarchy uniqueName="[Fact_Employees].[Gender]" caption="Gender" attribute="1" defaultMemberUniqueName="[Fact_Employees].[Gender].[All]" allUniqueName="[Fact_Employees].[Gender].[All]" dimensionUniqueName="[Fact_Employees]" displayFolder="" count="2"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2" memberValueDatatype="130" unbalanced="0"/>
    <cacheHierarchy uniqueName="[Fact_Employees].[New hire FY20?]" caption="New hire FY20?" attribute="1" defaultMemberUniqueName="[Fact_Employees].[New hire FY20?].[All]" allUniqueName="[Fact_Employees].[New hire FY20?].[All]" dimensionUniqueName="[Fact_Employees]" displayFolder="" count="2" memberValueDatatype="130" unbalanced="0"/>
    <cacheHierarchy uniqueName="[Fact_Employees].[FY20_Rating]" caption="FY20_Rating" attribute="1" defaultMemberUniqueName="[Fact_Employees].[FY20_Rating].[All]" allUniqueName="[Fact_Employees].[FY20_Rating].[All]" dimensionUniqueName="[Fact_Employees]" displayFolder="" count="2" memberValueDatatype="20" unbalanced="0"/>
    <cacheHierarchy uniqueName="[Fact_Employees].[Promoted_FY21]" caption="Promoted_FY21" attribute="1" defaultMemberUniqueName="[Fact_Employees].[Promoted_FY21].[All]" allUniqueName="[Fact_Employees].[Promoted_FY21].[All]" dimensionUniqueName="[Fact_Employees]" displayFolder="" count="2"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2"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2" memberValueDatatype="130" unbalanced="0"/>
    <cacheHierarchy uniqueName="[Fact_Employees].[FY20_Leaver]" caption="FY20_Leaver" attribute="1" defaultMemberUniqueName="[Fact_Employees].[FY20_Leaver].[All]" allUniqueName="[Fact_Employees].[FY20_Leaver].[All]" dimensionUniqueName="[Fact_Employees]" displayFolder="" count="2"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2" memberValueDatatype="130" unbalanced="0"/>
    <cacheHierarchy uniqueName="[Fact_Employees].[Department]" caption="Department" attribute="1" defaultMemberUniqueName="[Fact_Employees].[Department].[All]" allUniqueName="[Fact_Employees].[Department].[All]" dimensionUniqueName="[Fact_Employees]" displayFolder="" count="2" memberValueDatatype="130" unbalanced="0"/>
    <cacheHierarchy uniqueName="[Fact_Employees].[Leaver FY]" caption="Leaver FY" attribute="1" defaultMemberUniqueName="[Fact_Employees].[Leaver FY].[All]" allUniqueName="[Fact_Employees].[Leaver FY].[All]" dimensionUniqueName="[Fact_Employees]" displayFolder="" count="2"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2"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2" memberValueDatatype="130" unbalanced="0"/>
    <cacheHierarchy uniqueName="[Fact_Employees].[FTE group]" caption="FTE group" attribute="1" defaultMemberUniqueName="[Fact_Employees].[FTE group].[All]" allUniqueName="[Fact_Employees].[FTE group].[All]" dimensionUniqueName="[Fact_Employees]" displayFolder="" count="2" memberValueDatatype="130" unbalanced="0"/>
    <cacheHierarchy uniqueName="[Fact_Employees].[Time type]" caption="Time type" attribute="1" defaultMemberUniqueName="[Fact_Employees].[Time type].[All]" allUniqueName="[Fact_Employees].[Time type].[All]" dimensionUniqueName="[Fact_Employees]" displayFolder="" count="2"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2"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2"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2"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2"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2"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2"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2" memberValueDatatype="130" unbalanced="0"/>
    <cacheHierarchy uniqueName="[Fact_Employees].[FY19_Rating]" caption="FY19_Rating" attribute="1" defaultMemberUniqueName="[Fact_Employees].[FY19_Rating].[All]" allUniqueName="[Fact_Employees].[FY19_Rating].[All]" dimensionUniqueName="[Fact_Employees]" displayFolder="" count="2" memberValueDatatype="20" unbalanced="0"/>
    <cacheHierarchy uniqueName="[Fact_Employees].[Age_Group]" caption="Age_Group" attribute="1" defaultMemberUniqueName="[Fact_Employees].[Age_Group].[All]" allUniqueName="[Fact_Employees].[Age_Group].[All]" dimensionUniqueName="[Fact_Employees]" displayFolder="" count="2" memberValueDatatype="130" unbalanced="0"/>
    <cacheHierarchy uniqueName="[Fact_Employees].[Age @01.07.2020]" caption="Age @01.07.2020" attribute="1" defaultMemberUniqueName="[Fact_Employees].[Age @01.07.2020].[All]" allUniqueName="[Fact_Employees].[Age @01.07.2020].[All]" dimensionUniqueName="[Fact_Employees]" displayFolder="" count="2" memberValueDatatype="130" unbalanced="0"/>
    <cacheHierarchy uniqueName="[Fact_Employees].[Nationality]" caption="Nationality" attribute="1" defaultMemberUniqueName="[Fact_Employees].[Nationality].[All]" allUniqueName="[Fact_Employees].[Nationality].[All]" dimensionUniqueName="[Fact_Employees]" displayFolder="" count="2"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2"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2" memberValueDatatype="130" unbalanced="0"/>
    <cacheHierarchy uniqueName="[Fact_Employees].[Last hire date]" caption="Last hire date" attribute="1" defaultMemberUniqueName="[Fact_Employees].[Last hire date].[All]" allUniqueName="[Fact_Employees].[Last hire date].[All]" dimensionUniqueName="[Fact_Employees]" displayFolder="" count="2"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2" memberValueDatatype="130" unbalanced="0"/>
    <cacheHierarchy uniqueName="[Fact_Employees].[Rand]" caption="Rand" attribute="1" defaultMemberUniqueName="[Fact_Employees].[Rand].[All]" allUniqueName="[Fact_Employees].[Rand].[All]" dimensionUniqueName="[Fact_Employees]" displayFolder="" count="2"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2"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2"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2" memberValueDatatype="20" unbalanced="0"/>
    <cacheHierarchy uniqueName="[Fact_Employees].[Executive_Tier]" caption="Executive_Tier" attribute="1" defaultMemberUniqueName="[Fact_Employees].[Executive_Tier].[All]" allUniqueName="[Fact_Employees].[Executive_Tier].[All]" dimensionUniqueName="[Fact_Employees]" displayFolder="" count="2" memberValueDatatype="130" unbalanced="0"/>
    <cacheHierarchy uniqueName="[Measures]" caption="Measures" attribute="1" keyAttribute="1" defaultMemberUniqueName="[Measures].[__No measures defined]" dimensionUniqueName="[Measures]" displayFolder="" measures="1" count="1" memberValueDatatype="130" unbalanced="0">
      <fieldsUsage count="1">
        <fieldUsage x="0"/>
      </fieldsUsage>
    </cacheHierarchy>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tupleCache>
    <entries count="15">
      <n v="9.4E-2" in="0">
        <tpls c="1">
          <tpl fld="0" item="0"/>
        </tpls>
      </n>
      <n v="0.26536987079369589" in="0">
        <tpls c="1">
          <tpl fld="0" item="1"/>
        </tpls>
      </n>
      <n v="0.35294117647058826" in="0">
        <tpls c="1">
          <tpl fld="0" item="2"/>
        </tpls>
      </n>
      <n v="7043" in="1">
        <tpls c="1">
          <tpl fld="0" item="3"/>
        </tpls>
      </n>
      <n v="5000" in="2">
        <tpls c="1">
          <tpl fld="0" item="4"/>
        </tpls>
      </n>
      <n v="0.14285714285714285" in="0">
        <tpls c="1">
          <tpl fld="0" item="5"/>
        </tpls>
      </n>
      <n v="3.4035520473606313" in="3">
        <tpls c="1">
          <tpl fld="0" item="6"/>
        </tpls>
      </n>
      <n v="0.41" in="0">
        <tpls c="1">
          <tpl fld="0" item="7"/>
        </tpls>
      </n>
      <n v="67.520720276270353" in="3">
        <tpls c="1">
          <tpl fld="0" item="8"/>
        </tpls>
      </n>
      <n v="500" in="1">
        <tpls c="1">
          <tpl fld="0" item="9"/>
        </tpls>
      </n>
      <n v="0.18920000000000001" in="4">
        <tpls c="1">
          <tpl fld="0" item="10"/>
        </tpls>
      </n>
      <n v="0.41956552605423825" in="1">
        <tpls c="1">
          <tpl fld="0" item="11"/>
        </tpls>
      </n>
      <n v="0.81079999999999997" in="4">
        <tpls c="1">
          <tpl fld="0" item="12"/>
        </tpls>
      </n>
      <n v="0.42709677419354841" in="0">
        <tpls c="1">
          <tpl fld="0" item="13"/>
        </tpls>
      </n>
      <n v="139130.85" in="5">
        <tpls c="1">
          <tpl fld="0" item="14"/>
        </tpls>
      </n>
    </entries>
    <queryCache count="15">
      <query mdx="[Measures].[Turnover Rate %]">
        <tpls c="1">
          <tpl fld="0" item="0"/>
        </tpls>
      </query>
      <query mdx="[Measures].[Churn Rate %]">
        <tpls c="1">
          <tpl fld="0" item="1"/>
        </tpls>
      </query>
      <query mdx="[Measures].[Female Promotion %]">
        <tpls c="1">
          <tpl fld="0" item="2"/>
        </tpls>
      </query>
      <query mdx="[Measures].[Total Customers]">
        <tpls c="1">
          <tpl fld="0" item="3"/>
        </tpls>
      </query>
      <query mdx="[Measures].[Total Demand]">
        <tpls c="1">
          <tpl fld="0" item="4"/>
        </tpls>
      </query>
      <query mdx="[Measures].[Executive Female Share %]">
        <tpls c="1">
          <tpl fld="0" item="5"/>
        </tpls>
      </query>
      <query mdx="[Measures].[Average CSAT]">
        <tpls c="1">
          <tpl fld="0" item="6"/>
        </tpls>
      </query>
      <query mdx="[Measures].[Female Representation %]">
        <tpls c="1">
          <tpl fld="0" item="7"/>
        </tpls>
      </query>
      <query mdx="[Measures].[Average Speed of Answer (s)]">
        <tpls c="1">
          <tpl fld="0" item="8"/>
        </tpls>
      </query>
      <query mdx="[Measures].[Total Employees]">
        <tpls c="1">
          <tpl fld="0" item="9"/>
        </tpls>
      </query>
      <query mdx="[Measures].[Abandonment Rate %]">
        <tpls c="1">
          <tpl fld="0" item="10"/>
        </tpls>
      </query>
      <query mdx="[Measures].[Avg Tech Tickets per Customer]">
        <tpls c="1">
          <tpl fld="0" item="11"/>
        </tpls>
      </query>
      <query mdx="[Measures].[Answer Rate %]">
        <tpls c="1">
          <tpl fld="0" item="12"/>
        </tpls>
      </query>
      <query mdx="[Measures].[Contract M2M Churn Rate %]">
        <tpls c="1">
          <tpl fld="0" item="13"/>
        </tpls>
      </query>
      <query mdx="[Measures].[At-Risk MRR]">
        <tpls c="1">
          <tpl fld="0" item="14"/>
        </tpls>
      </query>
    </queryCache>
    <serverFormats count="6">
      <serverFormat format="0%;-0%;0%"/>
      <serverFormat format="0"/>
      <serverFormat format="#,0"/>
      <serverFormat format="0.00"/>
      <serverFormat format="0.00%;-0.00%;0.00%"/>
      <serverFormat format="#,0 &quot;AED&quot;;-#,0 &quot;AED&quot;;#,0 &quot;AED&quot;"/>
    </serverFormats>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428240741" createdVersion="6" refreshedVersion="8" minRefreshableVersion="3" recordCount="0" supportSubquery="1" supportAdvancedDrill="1" xr:uid="{F29F552C-C5E8-4992-8EC0-BAA360F70122}">
  <cacheSource type="external" connectionId="17"/>
  <cacheFields count="6">
    <cacheField name="[DimAgent].[Agent].[Agent]" caption="Agent" numFmtId="0" hierarchy="24" level="1">
      <sharedItems count="8">
        <s v="Becky"/>
        <s v="Dan"/>
        <s v="Diane"/>
        <s v="Greg"/>
        <s v="Jim"/>
        <s v="Joe"/>
        <s v="Martha"/>
        <s v="Stewart"/>
      </sharedItems>
    </cacheField>
    <cacheField name="[Measures].[Total Calls]" caption="Total Calls" numFmtId="0" hierarchy="165" level="32767"/>
    <cacheField name="[Measures].[Answer Rate %]" caption="Answer Rate %" numFmtId="0" hierarchy="124" level="32767"/>
    <cacheField name="[Measures].[First Contact Resolution %]" caption="First Contact Resolution %" numFmtId="0" hierarchy="127" level="32767"/>
    <cacheField name="[Measures].[Average Speed of Answer (s)]" caption="Average Speed of Answer (s)" numFmtId="0" hierarchy="129" level="32767"/>
    <cacheField name="[Measures].[Average CSAT]" caption="Average CSAT" numFmtId="0" hierarchy="131" level="32767"/>
  </cacheFields>
  <cacheHierarchies count="202">
    <cacheHierarchy uniqueName="[_Measures].[Column]" caption="Column" attribute="1" defaultMemberUniqueName="[_Measures].[Column].[All]" allUniqueName="[_Measures].[Column].[All]" dimensionUniqueName="[_Measures]" displayFolder="" count="2"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2"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2" memberValueDatatype="20" unbalanced="0"/>
    <cacheHierarchy uniqueName="[Dim_EmployeeCensus].[Gender]" caption="Gender" attribute="1" defaultMemberUniqueName="[Dim_EmployeeCensus].[Gender].[All]" allUniqueName="[Dim_EmployeeCensus].[Gender].[All]" dimensionUniqueName="[Dim_EmployeeCensus]" displayFolder="" count="2" memberValueDatatype="130" unbalanced="0"/>
    <cacheHierarchy uniqueName="[Dim_EmployeeCensus].[Grade]" caption="Grade" attribute="1" defaultMemberUniqueName="[Dim_EmployeeCensus].[Grade].[All]" allUniqueName="[Dim_EmployeeCensus].[Grade].[All]" dimensionUniqueName="[Dim_EmployeeCensus]" displayFolder="" count="2" memberValueDatatype="130" unbalanced="0"/>
    <cacheHierarchy uniqueName="[Dim_EmployeeCensus].[Function]" caption="Function" attribute="1" defaultMemberUniqueName="[Dim_EmployeeCensus].[Function].[All]" allUniqueName="[Dim_EmployeeCensus].[Function].[All]" dimensionUniqueName="[Dim_EmployeeCensus]" displayFolder="" count="2" memberValueDatatype="130" unbalanced="0"/>
    <cacheHierarchy uniqueName="[Dim_EmployeeCensus].[OC_Rate]" caption="OC_Rate" attribute="1" defaultMemberUniqueName="[Dim_EmployeeCensus].[OC_Rate].[All]" allUniqueName="[Dim_EmployeeCensus].[OC_Rate].[All]" dimensionUniqueName="[Dim_EmployeeCensus]" displayFolder="" count="2" memberValueDatatype="20" unbalanced="0"/>
    <cacheHierarchy uniqueName="[Dim_EmployeeCensus].[Perform]" caption="Perform" attribute="1" defaultMemberUniqueName="[Dim_EmployeeCensus].[Perform].[All]" allUniqueName="[Dim_EmployeeCensus].[Perform].[All]" dimensionUniqueName="[Dim_EmployeeCensus]" displayFolder="" count="2" memberValueDatatype="20" unbalanced="0"/>
    <cacheHierarchy uniqueName="[Dim_EmployeeCensus].[Y_Grade]" caption="Y_Grade" attribute="1" defaultMemberUniqueName="[Dim_EmployeeCensus].[Y_Grade].[All]" allUniqueName="[Dim_EmployeeCensus].[Y_Grade].[All]" dimensionUniqueName="[Dim_EmployeeCensus]" displayFolder="" count="2" memberValueDatatype="20" unbalanced="0"/>
    <cacheHierarchy uniqueName="[Dim_EmployeeCensus].[Age]" caption="Age" attribute="1" defaultMemberUniqueName="[Dim_EmployeeCensus].[Age].[All]" allUniqueName="[Dim_EmployeeCensus].[Age].[All]" dimensionUniqueName="[Dim_EmployeeCensus]" displayFolder="" count="2" memberValueDatatype="20" unbalanced="0"/>
    <cacheHierarchy uniqueName="[Dim_EmployeeCensus].[Y_Service]" caption="Y_Service" attribute="1" defaultMemberUniqueName="[Dim_EmployeeCensus].[Y_Service].[All]" allUniqueName="[Dim_EmployeeCensus].[Y_Service].[All]" dimensionUniqueName="[Dim_EmployeeCensus]" displayFolder="" count="2" memberValueDatatype="20" unbalanced="0"/>
    <cacheHierarchy uniqueName="[Dim_EmployeeCensus].[Nationality]" caption="Nationality" attribute="1" defaultMemberUniqueName="[Dim_EmployeeCensus].[Nationality].[All]" allUniqueName="[Dim_EmployeeCensus].[Nationality].[All]" dimensionUniqueName="[Dim_EmployeeCensus]" displayFolder="" count="2" memberValueDatatype="130" unbalanced="0"/>
    <cacheHierarchy uniqueName="[Dim_EmployeeCensus].[Rank 2]" caption="Rank 2" attribute="1" defaultMemberUniqueName="[Dim_EmployeeCensus].[Rank 2].[All]" allUniqueName="[Dim_EmployeeCensus].[Rank 2].[All]" dimensionUniqueName="[Dim_EmployeeCensus]" displayFolder="" count="2"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2"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2"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2" memberValueDatatype="20" unbalanced="0"/>
    <cacheHierarchy uniqueName="[Dim_PRA_Equity].[Department]" caption="Department" attribute="1" defaultMemberUniqueName="[Dim_PRA_Equity].[Department].[All]" allUniqueName="[Dim_PRA_Equity].[Department].[All]" dimensionUniqueName="[Dim_PRA_Equity]" displayFolder="" count="2"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2"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2"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2" memberValueDatatype="20" unbalanced="0"/>
    <cacheHierarchy uniqueName="[Dim_PRA_Equity].[Grade_4_Manager]" caption="Grade_4_Manager" attribute="1" defaultMemberUniqueName="[Dim_PRA_Equity].[Grade_4_Manager].[All]" allUniqueName="[Dim_PRA_Equity].[Grade_4_Manager].[All]" dimensionUniqueName="[Dim_PRA_Equity]" displayFolder="" count="2"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2"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2" memberValueDatatype="20" unbalanced="0"/>
    <cacheHierarchy uniqueName="[DimAgent].[Agent]" caption="Agent" attribute="1" defaultMemberUniqueName="[DimAgent].[Agent].[All]" allUniqueName="[DimAgent].[Agent].[All]" dimensionUniqueName="[DimAgent]" displayFolder="" count="2" memberValueDatatype="130" unbalanced="0">
      <fieldsUsage count="2">
        <fieldUsage x="-1"/>
        <fieldUsage x="0"/>
      </fieldsUsage>
    </cacheHierarchy>
    <cacheHierarchy uniqueName="[DimAgent].[Tier]" caption="Tier" attribute="1" defaultMemberUniqueName="[DimAgent].[Tier].[All]" allUniqueName="[DimAgent].[Tier].[All]" dimensionUniqueName="[DimAgent]" displayFolder="" count="2" memberValueDatatype="130" unbalanced="0"/>
    <cacheHierarchy uniqueName="[DimAgent].[Target_CSAT]" caption="Target_CSAT" attribute="1" defaultMemberUniqueName="[DimAgent].[Target_CSAT].[All]" allUniqueName="[DimAgent].[Target_CSAT].[All]" dimensionUniqueName="[DimAgent]" displayFolder="" count="2"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2" memberValueDatatype="5" unbalanced="0"/>
    <cacheHierarchy uniqueName="[DimContract].[Contract]" caption="Contract" attribute="1" defaultMemberUniqueName="[DimContract].[Contract].[All]" allUniqueName="[DimContract].[Contract].[All]" dimensionUniqueName="[DimContract]" displayFolder="" count="2" memberValueDatatype="130" unbalanced="0"/>
    <cacheHierarchy uniqueName="[DimContract].[Commitment_Months]" caption="Commitment_Months" attribute="1" defaultMemberUniqueName="[DimContract].[Commitment_Months].[All]" allUniqueName="[DimContract].[Commitment_Months].[All]" dimensionUniqueName="[DimContract]" displayFolder="" count="2" memberValueDatatype="20" unbalanced="0"/>
    <cacheHierarchy uniqueName="[DimContract].[Risk_Category]" caption="Risk_Category" attribute="1" defaultMemberUniqueName="[DimContract].[Risk_Category].[All]" allUniqueName="[DimContract].[Risk_Category].[All]" dimensionUniqueName="[DimContract]" displayFolder="" count="2" memberValueDatatype="130" unbalanced="0"/>
    <cacheHierarchy uniqueName="[DimDate].[Date]" caption="Date" attribute="1" time="1" keyAttribute="1" defaultMemberUniqueName="[DimDate].[Date].[All]" allUniqueName="[DimDate].[Date].[All]" dimensionUniqueName="[DimDate]" displayFolder="" count="2"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2" memberValueDatatype="130" unbalanced="0"/>
    <cacheHierarchy uniqueName="[DimDate].[Month]" caption="Month" attribute="1" time="1" defaultMemberUniqueName="[DimDate].[Month].[All]" allUniqueName="[DimDate].[Month].[All]" dimensionUniqueName="[DimDate]" displayFolder="" count="2"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2" memberValueDatatype="130" unbalanced="0"/>
    <cacheHierarchy uniqueName="[DimDate].[Day]" caption="Day" attribute="1" time="1" defaultMemberUniqueName="[DimDate].[Day].[All]" allUniqueName="[DimDate].[Day].[All]" dimensionUniqueName="[DimDate]" displayFolder="" count="2" memberValueDatatype="20" unbalanced="0"/>
    <cacheHierarchy uniqueName="[DimDate].[Day_Of_Week]" caption="Day_Of_Week" attribute="1" time="1" defaultMemberUniqueName="[DimDate].[Day_Of_Week].[All]" allUniqueName="[DimDate].[Day_Of_Week].[All]" dimensionUniqueName="[DimDate]" displayFolder="" count="2" memberValueDatatype="20" unbalanced="0"/>
    <cacheHierarchy uniqueName="[DimDate].[Day_Name]" caption="Day_Name" attribute="1" time="1" defaultMemberUniqueName="[DimDate].[Day_Name].[All]" allUniqueName="[DimDate].[Day_Name].[All]" dimensionUniqueName="[DimDate]" displayFolder="" count="2" memberValueDatatype="130" unbalanced="0"/>
    <cacheHierarchy uniqueName="[DimDate].[Is_Weekend]" caption="Is_Weekend" attribute="1" time="1" defaultMemberUniqueName="[DimDate].[Is_Weekend].[All]" allUniqueName="[DimDate].[Is_Weekend].[All]" dimensionUniqueName="[DimDate]" displayFolder="" count="2" memberValueDatatype="130" unbalanced="0"/>
    <cacheHierarchy uniqueName="[DimDate].[Year_Month_Sort]" caption="Year_Month_Sort" attribute="1" time="1" defaultMemberUniqueName="[DimDate].[Year_Month_Sort].[All]" allUniqueName="[DimDate].[Year_Month_Sort].[All]" dimensionUniqueName="[DimDate]" displayFolder="" count="2"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2"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2" memberValueDatatype="130" unbalanced="0"/>
    <cacheHierarchy uniqueName="[DimTopic].[Topic]" caption="Topic" attribute="1" defaultMemberUniqueName="[DimTopic].[Topic].[All]" allUniqueName="[DimTopic].[Topic].[All]" dimensionUniqueName="[DimTopic]" displayFolder="" count="2"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0"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0"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oneField="1">
      <fieldsUsage count="1">
        <fieldUsage x="2"/>
      </fieldsUsage>
    </cacheHierarchy>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oneField="1">
      <fieldsUsage count="1">
        <fieldUsage x="3"/>
      </fieldsUsage>
    </cacheHierarchy>
    <cacheHierarchy uniqueName="[Measures].[Gross Resolution %]" caption="Gross Resolution %" measure="1" displayFolder="" measureGroup="_Measures" count="0"/>
    <cacheHierarchy uniqueName="[Measures].[Average Speed of Answer (s)]" caption="Average Speed of Answer (s)" measure="1" displayFolder="" measureGroup="_Measures" count="0" oneField="1">
      <fieldsUsage count="1">
        <fieldUsage x="4"/>
      </fieldsUsage>
    </cacheHierarchy>
    <cacheHierarchy uniqueName="[Measures].[Average Handle Time (s)]" caption="Average Handle Time (s)" measure="1" displayFolder="" measureGroup="_Measures" count="0"/>
    <cacheHierarchy uniqueName="[Measures].[Average CSAT]" caption="Average CSAT" measure="1" displayFolder="" measureGroup="_Measures" count="0" oneField="1">
      <fieldsUsage count="1">
        <fieldUsage x="5"/>
      </fieldsUsage>
    </cacheHierarchy>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oneField="1">
      <fieldsUsage count="1">
        <fieldUsage x="1"/>
      </fieldsUsage>
    </cacheHierarchy>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493402777" createdVersion="5" refreshedVersion="8" minRefreshableVersion="3" recordCount="0" supportSubquery="1" supportAdvancedDrill="1" xr:uid="{47282FA1-9D96-490E-A905-876F2B0DDF6B}">
  <cacheSource type="external" connectionId="17"/>
  <cacheFields count="3">
    <cacheField name="[Fact_Churn].[InternetService].[InternetService]" caption="InternetService" numFmtId="0" hierarchy="68" level="1">
      <sharedItems count="3">
        <s v="DSL"/>
        <s v="Fiber optic"/>
        <s v="No"/>
      </sharedItems>
    </cacheField>
    <cacheField name="[Measures].[Total Customers]" caption="Total Customers" numFmtId="0" hierarchy="133" level="32767"/>
    <cacheField name="[Measures].[Churn Rate %]" caption="Churn Rate %" numFmtId="0" hierarchy="134" level="32767"/>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0"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0"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2"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0"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0"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0"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fieldsUsage count="2">
        <fieldUsage x="-1"/>
        <fieldUsage x="0"/>
      </fieldsUsage>
    </cacheHierarchy>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oneField="1">
      <fieldsUsage count="1">
        <fieldUsage x="1"/>
      </fieldsUsage>
    </cacheHierarchy>
    <cacheHierarchy uniqueName="[Measures].[Churn Rate %]" caption="Churn Rate %" measure="1" displayFolder="" measureGroup="_Measures" count="0" oneField="1">
      <fieldsUsage count="1">
        <fieldUsage x="2"/>
      </fieldsUsage>
    </cacheHierarchy>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493981485" createdVersion="5" refreshedVersion="8" minRefreshableVersion="3" recordCount="0" supportSubquery="1" supportAdvancedDrill="1" xr:uid="{F3F0BE95-71F8-41ED-9AFC-21271BAFAE43}">
  <cacheSource type="external" connectionId="17"/>
  <cacheFields count="4">
    <cacheField name="[DimContract].[Contract].[Contract]" caption="Contract" numFmtId="0" hierarchy="28" level="1">
      <sharedItems count="3">
        <s v="Month-to-month"/>
        <s v="One year"/>
        <s v="Two year"/>
      </sharedItems>
    </cacheField>
    <cacheField name="[Measures].[Total Customers]" caption="Total Customers" numFmtId="0" hierarchy="133" level="32767"/>
    <cacheField name="[Measures].[Churn Rate %]" caption="Churn Rate %" numFmtId="0" hierarchy="134" level="32767"/>
    <cacheField name="[Fact_Churn].[InternetService].[InternetService]" caption="InternetService" numFmtId="0" hierarchy="68"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2"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2"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2" memberValueDatatype="20" unbalanced="0"/>
    <cacheHierarchy uniqueName="[Dim_EmployeeCensus].[Gender]" caption="Gender" attribute="1" defaultMemberUniqueName="[Dim_EmployeeCensus].[Gender].[All]" allUniqueName="[Dim_EmployeeCensus].[Gender].[All]" dimensionUniqueName="[Dim_EmployeeCensus]" displayFolder="" count="2" memberValueDatatype="130" unbalanced="0"/>
    <cacheHierarchy uniqueName="[Dim_EmployeeCensus].[Grade]" caption="Grade" attribute="1" defaultMemberUniqueName="[Dim_EmployeeCensus].[Grade].[All]" allUniqueName="[Dim_EmployeeCensus].[Grade].[All]" dimensionUniqueName="[Dim_EmployeeCensus]" displayFolder="" count="2" memberValueDatatype="130" unbalanced="0"/>
    <cacheHierarchy uniqueName="[Dim_EmployeeCensus].[Function]" caption="Function" attribute="1" defaultMemberUniqueName="[Dim_EmployeeCensus].[Function].[All]" allUniqueName="[Dim_EmployeeCensus].[Function].[All]" dimensionUniqueName="[Dim_EmployeeCensus]" displayFolder="" count="2" memberValueDatatype="130" unbalanced="0"/>
    <cacheHierarchy uniqueName="[Dim_EmployeeCensus].[OC_Rate]" caption="OC_Rate" attribute="1" defaultMemberUniqueName="[Dim_EmployeeCensus].[OC_Rate].[All]" allUniqueName="[Dim_EmployeeCensus].[OC_Rate].[All]" dimensionUniqueName="[Dim_EmployeeCensus]" displayFolder="" count="2" memberValueDatatype="20" unbalanced="0"/>
    <cacheHierarchy uniqueName="[Dim_EmployeeCensus].[Perform]" caption="Perform" attribute="1" defaultMemberUniqueName="[Dim_EmployeeCensus].[Perform].[All]" allUniqueName="[Dim_EmployeeCensus].[Perform].[All]" dimensionUniqueName="[Dim_EmployeeCensus]" displayFolder="" count="2" memberValueDatatype="20" unbalanced="0"/>
    <cacheHierarchy uniqueName="[Dim_EmployeeCensus].[Y_Grade]" caption="Y_Grade" attribute="1" defaultMemberUniqueName="[Dim_EmployeeCensus].[Y_Grade].[All]" allUniqueName="[Dim_EmployeeCensus].[Y_Grade].[All]" dimensionUniqueName="[Dim_EmployeeCensus]" displayFolder="" count="2" memberValueDatatype="20" unbalanced="0"/>
    <cacheHierarchy uniqueName="[Dim_EmployeeCensus].[Age]" caption="Age" attribute="1" defaultMemberUniqueName="[Dim_EmployeeCensus].[Age].[All]" allUniqueName="[Dim_EmployeeCensus].[Age].[All]" dimensionUniqueName="[Dim_EmployeeCensus]" displayFolder="" count="2" memberValueDatatype="20" unbalanced="0"/>
    <cacheHierarchy uniqueName="[Dim_EmployeeCensus].[Y_Service]" caption="Y_Service" attribute="1" defaultMemberUniqueName="[Dim_EmployeeCensus].[Y_Service].[All]" allUniqueName="[Dim_EmployeeCensus].[Y_Service].[All]" dimensionUniqueName="[Dim_EmployeeCensus]" displayFolder="" count="2" memberValueDatatype="20" unbalanced="0"/>
    <cacheHierarchy uniqueName="[Dim_EmployeeCensus].[Nationality]" caption="Nationality" attribute="1" defaultMemberUniqueName="[Dim_EmployeeCensus].[Nationality].[All]" allUniqueName="[Dim_EmployeeCensus].[Nationality].[All]" dimensionUniqueName="[Dim_EmployeeCensus]" displayFolder="" count="2" memberValueDatatype="130" unbalanced="0"/>
    <cacheHierarchy uniqueName="[Dim_EmployeeCensus].[Rank 2]" caption="Rank 2" attribute="1" defaultMemberUniqueName="[Dim_EmployeeCensus].[Rank 2].[All]" allUniqueName="[Dim_EmployeeCensus].[Rank 2].[All]" dimensionUniqueName="[Dim_EmployeeCensus]" displayFolder="" count="2"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2"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2"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2" memberValueDatatype="20" unbalanced="0"/>
    <cacheHierarchy uniqueName="[Dim_PRA_Equity].[Department]" caption="Department" attribute="1" defaultMemberUniqueName="[Dim_PRA_Equity].[Department].[All]" allUniqueName="[Dim_PRA_Equity].[Department].[All]" dimensionUniqueName="[Dim_PRA_Equity]" displayFolder="" count="2"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2"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2"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2" memberValueDatatype="20" unbalanced="0"/>
    <cacheHierarchy uniqueName="[Dim_PRA_Equity].[Grade_4_Manager]" caption="Grade_4_Manager" attribute="1" defaultMemberUniqueName="[Dim_PRA_Equity].[Grade_4_Manager].[All]" allUniqueName="[Dim_PRA_Equity].[Grade_4_Manager].[All]" dimensionUniqueName="[Dim_PRA_Equity]" displayFolder="" count="2"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2"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2" memberValueDatatype="20" unbalanced="0"/>
    <cacheHierarchy uniqueName="[DimAgent].[Agent]" caption="Agent" attribute="1" defaultMemberUniqueName="[DimAgent].[Agent].[All]" allUniqueName="[DimAgent].[Agent].[All]" dimensionUniqueName="[DimAgent]" displayFolder="" count="2" memberValueDatatype="130" unbalanced="0"/>
    <cacheHierarchy uniqueName="[DimAgent].[Tier]" caption="Tier" attribute="1" defaultMemberUniqueName="[DimAgent].[Tier].[All]" allUniqueName="[DimAgent].[Tier].[All]" dimensionUniqueName="[DimAgent]" displayFolder="" count="2" memberValueDatatype="130" unbalanced="0"/>
    <cacheHierarchy uniqueName="[DimAgent].[Target_CSAT]" caption="Target_CSAT" attribute="1" defaultMemberUniqueName="[DimAgent].[Target_CSAT].[All]" allUniqueName="[DimAgent].[Target_CSAT].[All]" dimensionUniqueName="[DimAgent]" displayFolder="" count="2"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2" memberValueDatatype="5" unbalanced="0"/>
    <cacheHierarchy uniqueName="[DimContract].[Contract]" caption="Contract" attribute="1" defaultMemberUniqueName="[DimContract].[Contract].[All]" allUniqueName="[DimContract].[Contract].[All]" dimensionUniqueName="[DimContract]" displayFolder="" count="2" memberValueDatatype="130" unbalanced="0">
      <fieldsUsage count="2">
        <fieldUsage x="-1"/>
        <fieldUsage x="0"/>
      </fieldsUsage>
    </cacheHierarchy>
    <cacheHierarchy uniqueName="[DimContract].[Commitment_Months]" caption="Commitment_Months" attribute="1" defaultMemberUniqueName="[DimContract].[Commitment_Months].[All]" allUniqueName="[DimContract].[Commitment_Months].[All]" dimensionUniqueName="[DimContract]" displayFolder="" count="2" memberValueDatatype="20" unbalanced="0"/>
    <cacheHierarchy uniqueName="[DimContract].[Risk_Category]" caption="Risk_Category" attribute="1" defaultMemberUniqueName="[DimContract].[Risk_Category].[All]" allUniqueName="[DimContract].[Risk_Category].[All]" dimensionUniqueName="[DimContract]" displayFolder="" count="2" memberValueDatatype="130" unbalanced="0"/>
    <cacheHierarchy uniqueName="[DimDate].[Date]" caption="Date" attribute="1" time="1" keyAttribute="1" defaultMemberUniqueName="[DimDate].[Date].[All]" allUniqueName="[DimDate].[Date].[All]" dimensionUniqueName="[DimDate]" displayFolder="" count="2"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2" memberValueDatatype="130" unbalanced="0"/>
    <cacheHierarchy uniqueName="[DimDate].[Month]" caption="Month" attribute="1" time="1" defaultMemberUniqueName="[DimDate].[Month].[All]" allUniqueName="[DimDate].[Month].[All]" dimensionUniqueName="[DimDate]" displayFolder="" count="2"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2" memberValueDatatype="130" unbalanced="0"/>
    <cacheHierarchy uniqueName="[DimDate].[Day]" caption="Day" attribute="1" time="1" defaultMemberUniqueName="[DimDate].[Day].[All]" allUniqueName="[DimDate].[Day].[All]" dimensionUniqueName="[DimDate]" displayFolder="" count="2" memberValueDatatype="20" unbalanced="0"/>
    <cacheHierarchy uniqueName="[DimDate].[Day_Of_Week]" caption="Day_Of_Week" attribute="1" time="1" defaultMemberUniqueName="[DimDate].[Day_Of_Week].[All]" allUniqueName="[DimDate].[Day_Of_Week].[All]" dimensionUniqueName="[DimDate]" displayFolder="" count="2" memberValueDatatype="20" unbalanced="0"/>
    <cacheHierarchy uniqueName="[DimDate].[Day_Name]" caption="Day_Name" attribute="1" time="1" defaultMemberUniqueName="[DimDate].[Day_Name].[All]" allUniqueName="[DimDate].[Day_Name].[All]" dimensionUniqueName="[DimDate]" displayFolder="" count="2" memberValueDatatype="130" unbalanced="0"/>
    <cacheHierarchy uniqueName="[DimDate].[Is_Weekend]" caption="Is_Weekend" attribute="1" time="1" defaultMemberUniqueName="[DimDate].[Is_Weekend].[All]" allUniqueName="[DimDate].[Is_Weekend].[All]" dimensionUniqueName="[DimDate]" displayFolder="" count="2" memberValueDatatype="130" unbalanced="0"/>
    <cacheHierarchy uniqueName="[DimDate].[Year_Month_Sort]" caption="Year_Month_Sort" attribute="1" time="1" defaultMemberUniqueName="[DimDate].[Year_Month_Sort].[All]" allUniqueName="[DimDate].[Year_Month_Sort].[All]" dimensionUniqueName="[DimDate]" displayFolder="" count="2"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2"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2" memberValueDatatype="130" unbalanced="0"/>
    <cacheHierarchy uniqueName="[DimTopic].[Topic]" caption="Topic" attribute="1" defaultMemberUniqueName="[DimTopic].[Topic].[All]" allUniqueName="[DimTopic].[Topic].[All]" dimensionUniqueName="[DimTopic]" displayFolder="" count="2" memberValueDatatype="130" unbalanced="0"/>
    <cacheHierarchy uniqueName="[DimTopic].[SLA_Threshold_Sec]" caption="SLA_Threshold_Sec" attribute="1" defaultMemberUniqueName="[DimTopic].[SLA_Threshold_Sec].[All]" allUniqueName="[DimTopic].[SLA_Threshold_Sec].[All]" dimensionUniqueName="[DimTopic]" displayFolder="" count="2" memberValueDatatype="20" unbalanced="0"/>
    <cacheHierarchy uniqueName="[DimTopic].[Complexity_Weight]" caption="Complexity_Weight" attribute="1" defaultMemberUniqueName="[DimTopic].[Complexity_Weight].[All]" allUniqueName="[DimTopic].[Complexity_Weight].[All]" dimensionUniqueName="[DimTopic]" displayFolder="" count="2" memberValueDatatype="20" unbalanced="0"/>
    <cacheHierarchy uniqueName="[Fact_Calls].[Call_Id]" caption="Call_Id" attribute="1" defaultMemberUniqueName="[Fact_Calls].[Call_Id].[All]" allUniqueName="[Fact_Calls].[Call_Id].[All]" dimensionUniqueName="[Fact_Calls]" displayFolder="" count="2" memberValueDatatype="130" unbalanced="0"/>
    <cacheHierarchy uniqueName="[Fact_Calls].[Agent]" caption="Agent" attribute="1" defaultMemberUniqueName="[Fact_Calls].[Agent].[All]" allUniqueName="[Fact_Calls].[Agent].[All]" dimensionUniqueName="[Fact_Calls]" displayFolder="" count="2" memberValueDatatype="130" unbalanced="0"/>
    <cacheHierarchy uniqueName="[Fact_Calls].[Date]" caption="Date" attribute="1" time="1" defaultMemberUniqueName="[Fact_Calls].[Date].[All]" allUniqueName="[Fact_Calls].[Date].[All]" dimensionUniqueName="[Fact_Calls]" displayFolder="" count="2" memberValueDatatype="7" unbalanced="0"/>
    <cacheHierarchy uniqueName="[Fact_Calls].[Time]" caption="Time" attribute="1" time="1" defaultMemberUniqueName="[Fact_Calls].[Time].[All]" allUniqueName="[Fact_Calls].[Time].[All]" dimensionUniqueName="[Fact_Calls]" displayFolder="" count="2" memberValueDatatype="7" unbalanced="0"/>
    <cacheHierarchy uniqueName="[Fact_Calls].[Topic]" caption="Topic" attribute="1" defaultMemberUniqueName="[Fact_Calls].[Topic].[All]" allUniqueName="[Fact_Calls].[Topic].[All]" dimensionUniqueName="[Fact_Calls]" displayFolder="" count="2" memberValueDatatype="130" unbalanced="0"/>
    <cacheHierarchy uniqueName="[Fact_Calls].[Answered]" caption="Answered" attribute="1" defaultMemberUniqueName="[Fact_Calls].[Answered].[All]" allUniqueName="[Fact_Calls].[Answered].[All]" dimensionUniqueName="[Fact_Calls]" displayFolder="" count="2" memberValueDatatype="130" unbalanced="0"/>
    <cacheHierarchy uniqueName="[Fact_Calls].[Resolved]" caption="Resolved" attribute="1" defaultMemberUniqueName="[Fact_Calls].[Resolved].[All]" allUniqueName="[Fact_Calls].[Resolved].[All]" dimensionUniqueName="[Fact_Calls]" displayFolder="" count="2"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2" memberValueDatatype="20" unbalanced="0"/>
    <cacheHierarchy uniqueName="[Fact_Calls].[AvgTalkDuration]" caption="AvgTalkDuration" attribute="1" time="1" defaultMemberUniqueName="[Fact_Calls].[AvgTalkDuration].[All]" allUniqueName="[Fact_Calls].[AvgTalkDuration].[All]" dimensionUniqueName="[Fact_Calls]" displayFolder="" count="2" memberValueDatatype="7" unbalanced="0"/>
    <cacheHierarchy uniqueName="[Fact_Calls].[Satisfaction_Rating]" caption="Satisfaction_Rating" attribute="1" defaultMemberUniqueName="[Fact_Calls].[Satisfaction_Rating].[All]" allUniqueName="[Fact_Calls].[Satisfaction_Rating].[All]" dimensionUniqueName="[Fact_Calls]" displayFolder="" count="2" memberValueDatatype="20" unbalanced="0"/>
    <cacheHierarchy uniqueName="[Fact_Calls].[Call_Hour]" caption="Call_Hour" attribute="1" defaultMemberUniqueName="[Fact_Calls].[Call_Hour].[All]" allUniqueName="[Fact_Calls].[Call_Hour].[All]" dimensionUniqueName="[Fact_Calls]" displayFolder="" count="2" memberValueDatatype="20" unbalanced="0"/>
    <cacheHierarchy uniqueName="[Fact_Calls].[Talk_Duration_Sec]" caption="Talk_Duration_Sec" attribute="1" defaultMemberUniqueName="[Fact_Calls].[Talk_Duration_Sec].[All]" allUniqueName="[Fact_Calls].[Talk_Duration_Sec].[All]" dimensionUniqueName="[Fact_Calls]" displayFolder="" count="2" memberValueDatatype="20" unbalanced="0"/>
    <cacheHierarchy uniqueName="[Fact_Churn].[customerID]" caption="customerID" attribute="1" defaultMemberUniqueName="[Fact_Churn].[customerID].[All]" allUniqueName="[Fact_Churn].[customerID].[All]" dimensionUniqueName="[Fact_Churn]" displayFolder="" count="2" memberValueDatatype="130" unbalanced="0"/>
    <cacheHierarchy uniqueName="[Fact_Churn].[gender]" caption="gender" attribute="1" defaultMemberUniqueName="[Fact_Churn].[gender].[All]" allUniqueName="[Fact_Churn].[gender].[All]" dimensionUniqueName="[Fact_Churn]" displayFolder="" count="2" memberValueDatatype="130" unbalanced="0"/>
    <cacheHierarchy uniqueName="[Fact_Churn].[SeniorCitizen]" caption="SeniorCitizen" attribute="1" defaultMemberUniqueName="[Fact_Churn].[SeniorCitizen].[All]" allUniqueName="[Fact_Churn].[SeniorCitizen].[All]" dimensionUniqueName="[Fact_Churn]" displayFolder="" count="2" memberValueDatatype="20" unbalanced="0"/>
    <cacheHierarchy uniqueName="[Fact_Churn].[Partner]" caption="Partner" attribute="1" defaultMemberUniqueName="[Fact_Churn].[Partner].[All]" allUniqueName="[Fact_Churn].[Partner].[All]" dimensionUniqueName="[Fact_Churn]" displayFolder="" count="2" memberValueDatatype="130" unbalanced="0"/>
    <cacheHierarchy uniqueName="[Fact_Churn].[Dependents]" caption="Dependents" attribute="1" defaultMemberUniqueName="[Fact_Churn].[Dependents].[All]" allUniqueName="[Fact_Churn].[Dependents].[All]" dimensionUniqueName="[Fact_Churn]" displayFolder="" count="2" memberValueDatatype="130" unbalanced="0"/>
    <cacheHierarchy uniqueName="[Fact_Churn].[tenure]" caption="tenure" attribute="1" defaultMemberUniqueName="[Fact_Churn].[tenure].[All]" allUniqueName="[Fact_Churn].[tenure].[All]" dimensionUniqueName="[Fact_Churn]" displayFolder="" count="2" memberValueDatatype="20" unbalanced="0"/>
    <cacheHierarchy uniqueName="[Fact_Churn].[PhoneService]" caption="PhoneService" attribute="1" defaultMemberUniqueName="[Fact_Churn].[PhoneService].[All]" allUniqueName="[Fact_Churn].[PhoneService].[All]" dimensionUniqueName="[Fact_Churn]" displayFolder="" count="2" memberValueDatatype="130" unbalanced="0"/>
    <cacheHierarchy uniqueName="[Fact_Churn].[MultipleLines]" caption="MultipleLines" attribute="1" defaultMemberUniqueName="[Fact_Churn].[MultipleLines].[All]" allUniqueName="[Fact_Churn].[MultipleLines].[All]" dimensionUniqueName="[Fact_Churn]" displayFolder="" count="2"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fieldsUsage count="2">
        <fieldUsage x="-1"/>
        <fieldUsage x="3"/>
      </fieldsUsage>
    </cacheHierarchy>
    <cacheHierarchy uniqueName="[Fact_Churn].[OnlineSecurity]" caption="OnlineSecurity" attribute="1" defaultMemberUniqueName="[Fact_Churn].[OnlineSecurity].[All]" allUniqueName="[Fact_Churn].[OnlineSecurity].[All]" dimensionUniqueName="[Fact_Churn]" displayFolder="" count="2" memberValueDatatype="130" unbalanced="0"/>
    <cacheHierarchy uniqueName="[Fact_Churn].[OnlineBackup]" caption="OnlineBackup" attribute="1" defaultMemberUniqueName="[Fact_Churn].[OnlineBackup].[All]" allUniqueName="[Fact_Churn].[OnlineBackup].[All]" dimensionUniqueName="[Fact_Churn]" displayFolder="" count="2" memberValueDatatype="130" unbalanced="0"/>
    <cacheHierarchy uniqueName="[Fact_Churn].[DeviceProtection]" caption="DeviceProtection" attribute="1" defaultMemberUniqueName="[Fact_Churn].[DeviceProtection].[All]" allUniqueName="[Fact_Churn].[DeviceProtection].[All]" dimensionUniqueName="[Fact_Churn]" displayFolder="" count="2" memberValueDatatype="130" unbalanced="0"/>
    <cacheHierarchy uniqueName="[Fact_Churn].[TechSupport]" caption="TechSupport" attribute="1" defaultMemberUniqueName="[Fact_Churn].[TechSupport].[All]" allUniqueName="[Fact_Churn].[TechSupport].[All]" dimensionUniqueName="[Fact_Churn]" displayFolder="" count="2" memberValueDatatype="130" unbalanced="0"/>
    <cacheHierarchy uniqueName="[Fact_Churn].[StreamingTV]" caption="StreamingTV" attribute="1" defaultMemberUniqueName="[Fact_Churn].[StreamingTV].[All]" allUniqueName="[Fact_Churn].[StreamingTV].[All]" dimensionUniqueName="[Fact_Churn]" displayFolder="" count="2" memberValueDatatype="130" unbalanced="0"/>
    <cacheHierarchy uniqueName="[Fact_Churn].[StreamingMovies]" caption="StreamingMovies" attribute="1" defaultMemberUniqueName="[Fact_Churn].[StreamingMovies].[All]" allUniqueName="[Fact_Churn].[StreamingMovies].[All]" dimensionUniqueName="[Fact_Churn]" displayFolder="" count="2" memberValueDatatype="130" unbalanced="0"/>
    <cacheHierarchy uniqueName="[Fact_Churn].[Contract]" caption="Contract" attribute="1" defaultMemberUniqueName="[Fact_Churn].[Contract].[All]" allUniqueName="[Fact_Churn].[Contract].[All]" dimensionUniqueName="[Fact_Churn]" displayFolder="" count="2" memberValueDatatype="130" unbalanced="0"/>
    <cacheHierarchy uniqueName="[Fact_Churn].[PaperlessBilling]" caption="PaperlessBilling" attribute="1" defaultMemberUniqueName="[Fact_Churn].[PaperlessBilling].[All]" allUniqueName="[Fact_Churn].[PaperlessBilling].[All]" dimensionUniqueName="[Fact_Churn]" displayFolder="" count="2"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oneField="1">
      <fieldsUsage count="1">
        <fieldUsage x="1"/>
      </fieldsUsage>
    </cacheHierarchy>
    <cacheHierarchy uniqueName="[Measures].[Churn Rate %]" caption="Churn Rate %" measure="1" displayFolder="" measureGroup="_Measures" count="0" oneField="1">
      <fieldsUsage count="1">
        <fieldUsage x="2"/>
      </fieldsUsage>
    </cacheHierarchy>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494675924" createdVersion="5" refreshedVersion="8" minRefreshableVersion="3" recordCount="0" supportSubquery="1" supportAdvancedDrill="1" xr:uid="{0A044FBA-DA84-438C-8261-0A38293D7AD1}">
  <cacheSource type="external" connectionId="17"/>
  <cacheFields count="3">
    <cacheField name="[Fact_Churn].[Tenure_Cohort].[Tenure_Cohort]" caption="Tenure_Cohort" numFmtId="0" hierarchy="83" level="1">
      <sharedItems count="4">
        <s v="1. 0 - 12 Months (High Churn)"/>
        <s v="2. 13 - 24 Months"/>
        <s v="3. 25 - 48 Months"/>
        <s v="4. 49+ Months (Loyal Core)"/>
      </sharedItems>
    </cacheField>
    <cacheField name="[Measures].[Churn Rate %]" caption="Churn Rate %" numFmtId="0" hierarchy="134" level="32767"/>
    <cacheField name="[Fact_Churn].[InternetService].[InternetService]" caption="InternetService" numFmtId="0" hierarchy="68"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0"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0"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2"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0"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0"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0"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fieldsUsage count="2">
        <fieldUsage x="-1"/>
        <fieldUsage x="2"/>
      </fieldsUsage>
    </cacheHierarchy>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2" memberValueDatatype="130" unbalanced="0">
      <fieldsUsage count="2">
        <fieldUsage x="-1"/>
        <fieldUsage x="0"/>
      </fieldsUsage>
    </cacheHierarchy>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oneField="1">
      <fieldsUsage count="1">
        <fieldUsage x="1"/>
      </fieldsUsage>
    </cacheHierarchy>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495370371" createdVersion="5" refreshedVersion="8" minRefreshableVersion="3" recordCount="0" supportSubquery="1" supportAdvancedDrill="1" xr:uid="{6839C7DA-AC99-48DE-994A-9D5C9BC31395}">
  <cacheSource type="external" connectionId="17"/>
  <cacheFields count="3">
    <cacheField name="[Fact_Churn].[PaymentMethod].[PaymentMethod]" caption="PaymentMethod" numFmtId="0" hierarchy="77" level="1">
      <sharedItems count="4">
        <s v="Bank transfer (automatic)"/>
        <s v="Credit card (automatic)"/>
        <s v="Electronic check"/>
        <s v="Mailed check"/>
      </sharedItems>
    </cacheField>
    <cacheField name="[Measures].[Churn Rate %]" caption="Churn Rate %" numFmtId="0" hierarchy="134" level="32767"/>
    <cacheField name="[Fact_Churn].[InternetService].[InternetService]" caption="InternetService" numFmtId="0" hierarchy="68"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0"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0"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2"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0"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0"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0"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fieldsUsage count="2">
        <fieldUsage x="-1"/>
        <fieldUsage x="2"/>
      </fieldsUsage>
    </cacheHierarchy>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fieldsUsage count="2">
        <fieldUsage x="-1"/>
        <fieldUsage x="0"/>
      </fieldsUsage>
    </cacheHierarchy>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oneField="1">
      <fieldsUsage count="1">
        <fieldUsage x="1"/>
      </fieldsUsage>
    </cacheHierarchy>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556944443" createdVersion="5" refreshedVersion="8" minRefreshableVersion="3" recordCount="0" supportSubquery="1" supportAdvancedDrill="1" xr:uid="{5ACC0DCC-4BCE-44E6-935A-32DD2E038C31}">
  <cacheSource type="external" connectionId="17"/>
  <cacheFields count="3">
    <cacheField name="[Fact_Employees].[FY20_Rating].[FY20_Rating]" caption="FY20_Rating" numFmtId="0" hierarchy="89" level="1">
      <sharedItems containsString="0" containsBlank="1" containsNumber="1" containsInteger="1" minValue="2" maxValue="4" count="4">
        <m/>
        <n v="2"/>
        <n v="3"/>
        <n v="4"/>
      </sharedItems>
      <extLst>
        <ext xmlns:x15="http://schemas.microsoft.com/office/spreadsheetml/2010/11/main" uri="{4F2E5C28-24EA-4eb8-9CBF-B6C8F9C3D259}">
          <x15:cachedUniqueNames>
            <x15:cachedUniqueName index="1" name="[Fact_Employees].[FY20_Rating].&amp;[2]"/>
            <x15:cachedUniqueName index="2" name="[Fact_Employees].[FY20_Rating].&amp;[3]"/>
            <x15:cachedUniqueName index="3" name="[Fact_Employees].[FY20_Rating].&amp;[4]"/>
          </x15:cachedUniqueNames>
        </ext>
      </extLst>
    </cacheField>
    <cacheField name="[Measures].[Turnover Rate %]" caption="Turnover Rate %" numFmtId="0" hierarchy="158" level="32767"/>
    <cacheField name="[Fact_Employees].[Age_Group].[Age_Group]" caption="Age_Group" numFmtId="0" hierarchy="109"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0"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0"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0"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0"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0"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0"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2" memberValueDatatype="20" unbalanced="0">
      <fieldsUsage count="2">
        <fieldUsage x="-1"/>
        <fieldUsage x="0"/>
      </fieldsUsage>
    </cacheHierarchy>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2" memberValueDatatype="130" unbalanced="0">
      <fieldsUsage count="2">
        <fieldUsage x="-1"/>
        <fieldUsage x="2"/>
      </fieldsUsage>
    </cacheHierarchy>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oneField="1">
      <fieldsUsage count="1">
        <fieldUsage x="1"/>
      </fieldsUsage>
    </cacheHierarchy>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557638889" createdVersion="5" refreshedVersion="8" minRefreshableVersion="3" recordCount="0" supportSubquery="1" supportAdvancedDrill="1" xr:uid="{2B82A73D-59AA-415F-86EC-F275BFD1A14C}">
  <cacheSource type="external" connectionId="17"/>
  <cacheFields count="4">
    <cacheField name="[Dim_CareerLadder].[Base_Job_Level].[Base_Job_Level]" caption="Base_Job_Level" numFmtId="0" hierarchy="1" level="1">
      <sharedItems containsBlank="1" count="6">
        <s v="2 - Director"/>
        <s v="3 - Senior Manager"/>
        <s v="4 - Manager"/>
        <s v="5 - Senior Officer"/>
        <s v="6 - Junior Officer"/>
        <m/>
      </sharedItems>
    </cacheField>
    <cacheField name="[Fact_Employees].[Gender].[Gender]" caption="Gender" numFmtId="0" hierarchy="86" level="1">
      <sharedItems count="2">
        <s v="Female"/>
        <s v="Male"/>
      </sharedItems>
    </cacheField>
    <cacheField name="[Measures].[Total Employees]" caption="Total Employees" numFmtId="0" hierarchy="145" level="32767"/>
    <cacheField name="[Fact_Employees].[Age_Group].[Age_Group]" caption="Age_Group" numFmtId="0" hierarchy="109"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2"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fieldsUsage count="2">
        <fieldUsage x="-1"/>
        <fieldUsage x="0"/>
      </fieldsUsage>
    </cacheHierarchy>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2"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2" memberValueDatatype="20" unbalanced="0"/>
    <cacheHierarchy uniqueName="[Dim_EmployeeCensus].[Gender]" caption="Gender" attribute="1" defaultMemberUniqueName="[Dim_EmployeeCensus].[Gender].[All]" allUniqueName="[Dim_EmployeeCensus].[Gender].[All]" dimensionUniqueName="[Dim_EmployeeCensus]" displayFolder="" count="2" memberValueDatatype="130" unbalanced="0"/>
    <cacheHierarchy uniqueName="[Dim_EmployeeCensus].[Grade]" caption="Grade" attribute="1" defaultMemberUniqueName="[Dim_EmployeeCensus].[Grade].[All]" allUniqueName="[Dim_EmployeeCensus].[Grade].[All]" dimensionUniqueName="[Dim_EmployeeCensus]" displayFolder="" count="2" memberValueDatatype="130" unbalanced="0"/>
    <cacheHierarchy uniqueName="[Dim_EmployeeCensus].[Function]" caption="Function" attribute="1" defaultMemberUniqueName="[Dim_EmployeeCensus].[Function].[All]" allUniqueName="[Dim_EmployeeCensus].[Function].[All]" dimensionUniqueName="[Dim_EmployeeCensus]" displayFolder="" count="2" memberValueDatatype="130" unbalanced="0"/>
    <cacheHierarchy uniqueName="[Dim_EmployeeCensus].[OC_Rate]" caption="OC_Rate" attribute="1" defaultMemberUniqueName="[Dim_EmployeeCensus].[OC_Rate].[All]" allUniqueName="[Dim_EmployeeCensus].[OC_Rate].[All]" dimensionUniqueName="[Dim_EmployeeCensus]" displayFolder="" count="2" memberValueDatatype="20" unbalanced="0"/>
    <cacheHierarchy uniqueName="[Dim_EmployeeCensus].[Perform]" caption="Perform" attribute="1" defaultMemberUniqueName="[Dim_EmployeeCensus].[Perform].[All]" allUniqueName="[Dim_EmployeeCensus].[Perform].[All]" dimensionUniqueName="[Dim_EmployeeCensus]" displayFolder="" count="2" memberValueDatatype="20" unbalanced="0"/>
    <cacheHierarchy uniqueName="[Dim_EmployeeCensus].[Y_Grade]" caption="Y_Grade" attribute="1" defaultMemberUniqueName="[Dim_EmployeeCensus].[Y_Grade].[All]" allUniqueName="[Dim_EmployeeCensus].[Y_Grade].[All]" dimensionUniqueName="[Dim_EmployeeCensus]" displayFolder="" count="2" memberValueDatatype="20" unbalanced="0"/>
    <cacheHierarchy uniqueName="[Dim_EmployeeCensus].[Age]" caption="Age" attribute="1" defaultMemberUniqueName="[Dim_EmployeeCensus].[Age].[All]" allUniqueName="[Dim_EmployeeCensus].[Age].[All]" dimensionUniqueName="[Dim_EmployeeCensus]" displayFolder="" count="2" memberValueDatatype="20" unbalanced="0"/>
    <cacheHierarchy uniqueName="[Dim_EmployeeCensus].[Y_Service]" caption="Y_Service" attribute="1" defaultMemberUniqueName="[Dim_EmployeeCensus].[Y_Service].[All]" allUniqueName="[Dim_EmployeeCensus].[Y_Service].[All]" dimensionUniqueName="[Dim_EmployeeCensus]" displayFolder="" count="2" memberValueDatatype="20" unbalanced="0"/>
    <cacheHierarchy uniqueName="[Dim_EmployeeCensus].[Nationality]" caption="Nationality" attribute="1" defaultMemberUniqueName="[Dim_EmployeeCensus].[Nationality].[All]" allUniqueName="[Dim_EmployeeCensus].[Nationality].[All]" dimensionUniqueName="[Dim_EmployeeCensus]" displayFolder="" count="2" memberValueDatatype="130" unbalanced="0"/>
    <cacheHierarchy uniqueName="[Dim_EmployeeCensus].[Rank 2]" caption="Rank 2" attribute="1" defaultMemberUniqueName="[Dim_EmployeeCensus].[Rank 2].[All]" allUniqueName="[Dim_EmployeeCensus].[Rank 2].[All]" dimensionUniqueName="[Dim_EmployeeCensus]" displayFolder="" count="2"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2"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2"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2" memberValueDatatype="20" unbalanced="0"/>
    <cacheHierarchy uniqueName="[Dim_PRA_Equity].[Department]" caption="Department" attribute="1" defaultMemberUniqueName="[Dim_PRA_Equity].[Department].[All]" allUniqueName="[Dim_PRA_Equity].[Department].[All]" dimensionUniqueName="[Dim_PRA_Equity]" displayFolder="" count="2"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2"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2"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2" memberValueDatatype="20" unbalanced="0"/>
    <cacheHierarchy uniqueName="[Dim_PRA_Equity].[Grade_4_Manager]" caption="Grade_4_Manager" attribute="1" defaultMemberUniqueName="[Dim_PRA_Equity].[Grade_4_Manager].[All]" allUniqueName="[Dim_PRA_Equity].[Grade_4_Manager].[All]" dimensionUniqueName="[Dim_PRA_Equity]" displayFolder="" count="2"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2"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2" memberValueDatatype="20" unbalanced="0"/>
    <cacheHierarchy uniqueName="[DimAgent].[Agent]" caption="Agent" attribute="1" defaultMemberUniqueName="[DimAgent].[Agent].[All]" allUniqueName="[DimAgent].[Agent].[All]" dimensionUniqueName="[DimAgent]" displayFolder="" count="2" memberValueDatatype="130" unbalanced="0"/>
    <cacheHierarchy uniqueName="[DimAgent].[Tier]" caption="Tier" attribute="1" defaultMemberUniqueName="[DimAgent].[Tier].[All]" allUniqueName="[DimAgent].[Tier].[All]" dimensionUniqueName="[DimAgent]" displayFolder="" count="2" memberValueDatatype="130" unbalanced="0"/>
    <cacheHierarchy uniqueName="[DimAgent].[Target_CSAT]" caption="Target_CSAT" attribute="1" defaultMemberUniqueName="[DimAgent].[Target_CSAT].[All]" allUniqueName="[DimAgent].[Target_CSAT].[All]" dimensionUniqueName="[DimAgent]" displayFolder="" count="2"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2" memberValueDatatype="5" unbalanced="0"/>
    <cacheHierarchy uniqueName="[DimContract].[Contract]" caption="Contract" attribute="1" defaultMemberUniqueName="[DimContract].[Contract].[All]" allUniqueName="[DimContract].[Contract].[All]" dimensionUniqueName="[DimContract]" displayFolder="" count="2" memberValueDatatype="130" unbalanced="0"/>
    <cacheHierarchy uniqueName="[DimContract].[Commitment_Months]" caption="Commitment_Months" attribute="1" defaultMemberUniqueName="[DimContract].[Commitment_Months].[All]" allUniqueName="[DimContract].[Commitment_Months].[All]" dimensionUniqueName="[DimContract]" displayFolder="" count="2" memberValueDatatype="20" unbalanced="0"/>
    <cacheHierarchy uniqueName="[DimContract].[Risk_Category]" caption="Risk_Category" attribute="1" defaultMemberUniqueName="[DimContract].[Risk_Category].[All]" allUniqueName="[DimContract].[Risk_Category].[All]" dimensionUniqueName="[DimContract]" displayFolder="" count="2" memberValueDatatype="130" unbalanced="0"/>
    <cacheHierarchy uniqueName="[DimDate].[Date]" caption="Date" attribute="1" time="1" keyAttribute="1" defaultMemberUniqueName="[DimDate].[Date].[All]" allUniqueName="[DimDate].[Date].[All]" dimensionUniqueName="[DimDate]" displayFolder="" count="2"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2" memberValueDatatype="130" unbalanced="0"/>
    <cacheHierarchy uniqueName="[DimDate].[Month]" caption="Month" attribute="1" time="1" defaultMemberUniqueName="[DimDate].[Month].[All]" allUniqueName="[DimDate].[Month].[All]" dimensionUniqueName="[DimDate]" displayFolder="" count="2"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2" memberValueDatatype="130" unbalanced="0"/>
    <cacheHierarchy uniqueName="[DimDate].[Day]" caption="Day" attribute="1" time="1" defaultMemberUniqueName="[DimDate].[Day].[All]" allUniqueName="[DimDate].[Day].[All]" dimensionUniqueName="[DimDate]" displayFolder="" count="2" memberValueDatatype="20" unbalanced="0"/>
    <cacheHierarchy uniqueName="[DimDate].[Day_Of_Week]" caption="Day_Of_Week" attribute="1" time="1" defaultMemberUniqueName="[DimDate].[Day_Of_Week].[All]" allUniqueName="[DimDate].[Day_Of_Week].[All]" dimensionUniqueName="[DimDate]" displayFolder="" count="2" memberValueDatatype="20" unbalanced="0"/>
    <cacheHierarchy uniqueName="[DimDate].[Day_Name]" caption="Day_Name" attribute="1" time="1" defaultMemberUniqueName="[DimDate].[Day_Name].[All]" allUniqueName="[DimDate].[Day_Name].[All]" dimensionUniqueName="[DimDate]" displayFolder="" count="2" memberValueDatatype="130" unbalanced="0"/>
    <cacheHierarchy uniqueName="[DimDate].[Is_Weekend]" caption="Is_Weekend" attribute="1" time="1" defaultMemberUniqueName="[DimDate].[Is_Weekend].[All]" allUniqueName="[DimDate].[Is_Weekend].[All]" dimensionUniqueName="[DimDate]" displayFolder="" count="2" memberValueDatatype="130" unbalanced="0"/>
    <cacheHierarchy uniqueName="[DimDate].[Year_Month_Sort]" caption="Year_Month_Sort" attribute="1" time="1" defaultMemberUniqueName="[DimDate].[Year_Month_Sort].[All]" allUniqueName="[DimDate].[Year_Month_Sort].[All]" dimensionUniqueName="[DimDate]" displayFolder="" count="2"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2"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2" memberValueDatatype="130" unbalanced="0"/>
    <cacheHierarchy uniqueName="[DimTopic].[Topic]" caption="Topic" attribute="1" defaultMemberUniqueName="[DimTopic].[Topic].[All]" allUniqueName="[DimTopic].[Topic].[All]" dimensionUniqueName="[DimTopic]" displayFolder="" count="2" memberValueDatatype="130" unbalanced="0"/>
    <cacheHierarchy uniqueName="[DimTopic].[SLA_Threshold_Sec]" caption="SLA_Threshold_Sec" attribute="1" defaultMemberUniqueName="[DimTopic].[SLA_Threshold_Sec].[All]" allUniqueName="[DimTopic].[SLA_Threshold_Sec].[All]" dimensionUniqueName="[DimTopic]" displayFolder="" count="2" memberValueDatatype="20" unbalanced="0"/>
    <cacheHierarchy uniqueName="[DimTopic].[Complexity_Weight]" caption="Complexity_Weight" attribute="1" defaultMemberUniqueName="[DimTopic].[Complexity_Weight].[All]" allUniqueName="[DimTopic].[Complexity_Weight].[All]" dimensionUniqueName="[DimTopic]" displayFolder="" count="2" memberValueDatatype="20" unbalanced="0"/>
    <cacheHierarchy uniqueName="[Fact_Calls].[Call_Id]" caption="Call_Id" attribute="1" defaultMemberUniqueName="[Fact_Calls].[Call_Id].[All]" allUniqueName="[Fact_Calls].[Call_Id].[All]" dimensionUniqueName="[Fact_Calls]" displayFolder="" count="2" memberValueDatatype="130" unbalanced="0"/>
    <cacheHierarchy uniqueName="[Fact_Calls].[Agent]" caption="Agent" attribute="1" defaultMemberUniqueName="[Fact_Calls].[Agent].[All]" allUniqueName="[Fact_Calls].[Agent].[All]" dimensionUniqueName="[Fact_Calls]" displayFolder="" count="2" memberValueDatatype="130" unbalanced="0"/>
    <cacheHierarchy uniqueName="[Fact_Calls].[Date]" caption="Date" attribute="1" time="1" defaultMemberUniqueName="[Fact_Calls].[Date].[All]" allUniqueName="[Fact_Calls].[Date].[All]" dimensionUniqueName="[Fact_Calls]" displayFolder="" count="2" memberValueDatatype="7" unbalanced="0"/>
    <cacheHierarchy uniqueName="[Fact_Calls].[Time]" caption="Time" attribute="1" time="1" defaultMemberUniqueName="[Fact_Calls].[Time].[All]" allUniqueName="[Fact_Calls].[Time].[All]" dimensionUniqueName="[Fact_Calls]" displayFolder="" count="2" memberValueDatatype="7" unbalanced="0"/>
    <cacheHierarchy uniqueName="[Fact_Calls].[Topic]" caption="Topic" attribute="1" defaultMemberUniqueName="[Fact_Calls].[Topic].[All]" allUniqueName="[Fact_Calls].[Topic].[All]" dimensionUniqueName="[Fact_Calls]" displayFolder="" count="2" memberValueDatatype="130" unbalanced="0"/>
    <cacheHierarchy uniqueName="[Fact_Calls].[Answered]" caption="Answered" attribute="1" defaultMemberUniqueName="[Fact_Calls].[Answered].[All]" allUniqueName="[Fact_Calls].[Answered].[All]" dimensionUniqueName="[Fact_Calls]" displayFolder="" count="2" memberValueDatatype="130" unbalanced="0"/>
    <cacheHierarchy uniqueName="[Fact_Calls].[Resolved]" caption="Resolved" attribute="1" defaultMemberUniqueName="[Fact_Calls].[Resolved].[All]" allUniqueName="[Fact_Calls].[Resolved].[All]" dimensionUniqueName="[Fact_Calls]" displayFolder="" count="2"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2" memberValueDatatype="20" unbalanced="0"/>
    <cacheHierarchy uniqueName="[Fact_Calls].[AvgTalkDuration]" caption="AvgTalkDuration" attribute="1" time="1" defaultMemberUniqueName="[Fact_Calls].[AvgTalkDuration].[All]" allUniqueName="[Fact_Calls].[AvgTalkDuration].[All]" dimensionUniqueName="[Fact_Calls]" displayFolder="" count="2" memberValueDatatype="7" unbalanced="0"/>
    <cacheHierarchy uniqueName="[Fact_Calls].[Satisfaction_Rating]" caption="Satisfaction_Rating" attribute="1" defaultMemberUniqueName="[Fact_Calls].[Satisfaction_Rating].[All]" allUniqueName="[Fact_Calls].[Satisfaction_Rating].[All]" dimensionUniqueName="[Fact_Calls]" displayFolder="" count="2" memberValueDatatype="20" unbalanced="0"/>
    <cacheHierarchy uniqueName="[Fact_Calls].[Call_Hour]" caption="Call_Hour" attribute="1" defaultMemberUniqueName="[Fact_Calls].[Call_Hour].[All]" allUniqueName="[Fact_Calls].[Call_Hour].[All]" dimensionUniqueName="[Fact_Calls]" displayFolder="" count="2" memberValueDatatype="20" unbalanced="0"/>
    <cacheHierarchy uniqueName="[Fact_Calls].[Talk_Duration_Sec]" caption="Talk_Duration_Sec" attribute="1" defaultMemberUniqueName="[Fact_Calls].[Talk_Duration_Sec].[All]" allUniqueName="[Fact_Calls].[Talk_Duration_Sec].[All]" dimensionUniqueName="[Fact_Calls]" displayFolder="" count="2" memberValueDatatype="20" unbalanced="0"/>
    <cacheHierarchy uniqueName="[Fact_Churn].[customerID]" caption="customerID" attribute="1" defaultMemberUniqueName="[Fact_Churn].[customerID].[All]" allUniqueName="[Fact_Churn].[customerID].[All]" dimensionUniqueName="[Fact_Churn]" displayFolder="" count="2" memberValueDatatype="130" unbalanced="0"/>
    <cacheHierarchy uniqueName="[Fact_Churn].[gender]" caption="gender" attribute="1" defaultMemberUniqueName="[Fact_Churn].[gender].[All]" allUniqueName="[Fact_Churn].[gender].[All]" dimensionUniqueName="[Fact_Churn]" displayFolder="" count="2" memberValueDatatype="130" unbalanced="0"/>
    <cacheHierarchy uniqueName="[Fact_Churn].[SeniorCitizen]" caption="SeniorCitizen" attribute="1" defaultMemberUniqueName="[Fact_Churn].[SeniorCitizen].[All]" allUniqueName="[Fact_Churn].[SeniorCitizen].[All]" dimensionUniqueName="[Fact_Churn]" displayFolder="" count="2" memberValueDatatype="20" unbalanced="0"/>
    <cacheHierarchy uniqueName="[Fact_Churn].[Partner]" caption="Partner" attribute="1" defaultMemberUniqueName="[Fact_Churn].[Partner].[All]" allUniqueName="[Fact_Churn].[Partner].[All]" dimensionUniqueName="[Fact_Churn]" displayFolder="" count="2" memberValueDatatype="130" unbalanced="0"/>
    <cacheHierarchy uniqueName="[Fact_Churn].[Dependents]" caption="Dependents" attribute="1" defaultMemberUniqueName="[Fact_Churn].[Dependents].[All]" allUniqueName="[Fact_Churn].[Dependents].[All]" dimensionUniqueName="[Fact_Churn]" displayFolder="" count="2" memberValueDatatype="130" unbalanced="0"/>
    <cacheHierarchy uniqueName="[Fact_Churn].[tenure]" caption="tenure" attribute="1" defaultMemberUniqueName="[Fact_Churn].[tenure].[All]" allUniqueName="[Fact_Churn].[tenure].[All]" dimensionUniqueName="[Fact_Churn]" displayFolder="" count="2" memberValueDatatype="20" unbalanced="0"/>
    <cacheHierarchy uniqueName="[Fact_Churn].[PhoneService]" caption="PhoneService" attribute="1" defaultMemberUniqueName="[Fact_Churn].[PhoneService].[All]" allUniqueName="[Fact_Churn].[PhoneService].[All]" dimensionUniqueName="[Fact_Churn]" displayFolder="" count="2" memberValueDatatype="130" unbalanced="0"/>
    <cacheHierarchy uniqueName="[Fact_Churn].[MultipleLines]" caption="MultipleLines" attribute="1" defaultMemberUniqueName="[Fact_Churn].[MultipleLines].[All]" allUniqueName="[Fact_Churn].[MultipleLines].[All]" dimensionUniqueName="[Fact_Churn]" displayFolder="" count="2"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cacheHierarchy uniqueName="[Fact_Churn].[OnlineSecurity]" caption="OnlineSecurity" attribute="1" defaultMemberUniqueName="[Fact_Churn].[OnlineSecurity].[All]" allUniqueName="[Fact_Churn].[OnlineSecurity].[All]" dimensionUniqueName="[Fact_Churn]" displayFolder="" count="2" memberValueDatatype="130" unbalanced="0"/>
    <cacheHierarchy uniqueName="[Fact_Churn].[OnlineBackup]" caption="OnlineBackup" attribute="1" defaultMemberUniqueName="[Fact_Churn].[OnlineBackup].[All]" allUniqueName="[Fact_Churn].[OnlineBackup].[All]" dimensionUniqueName="[Fact_Churn]" displayFolder="" count="2" memberValueDatatype="130" unbalanced="0"/>
    <cacheHierarchy uniqueName="[Fact_Churn].[DeviceProtection]" caption="DeviceProtection" attribute="1" defaultMemberUniqueName="[Fact_Churn].[DeviceProtection].[All]" allUniqueName="[Fact_Churn].[DeviceProtection].[All]" dimensionUniqueName="[Fact_Churn]" displayFolder="" count="2" memberValueDatatype="130" unbalanced="0"/>
    <cacheHierarchy uniqueName="[Fact_Churn].[TechSupport]" caption="TechSupport" attribute="1" defaultMemberUniqueName="[Fact_Churn].[TechSupport].[All]" allUniqueName="[Fact_Churn].[TechSupport].[All]" dimensionUniqueName="[Fact_Churn]" displayFolder="" count="2" memberValueDatatype="130" unbalanced="0"/>
    <cacheHierarchy uniqueName="[Fact_Churn].[StreamingTV]" caption="StreamingTV" attribute="1" defaultMemberUniqueName="[Fact_Churn].[StreamingTV].[All]" allUniqueName="[Fact_Churn].[StreamingTV].[All]" dimensionUniqueName="[Fact_Churn]" displayFolder="" count="2" memberValueDatatype="130" unbalanced="0"/>
    <cacheHierarchy uniqueName="[Fact_Churn].[StreamingMovies]" caption="StreamingMovies" attribute="1" defaultMemberUniqueName="[Fact_Churn].[StreamingMovies].[All]" allUniqueName="[Fact_Churn].[StreamingMovies].[All]" dimensionUniqueName="[Fact_Churn]" displayFolder="" count="2" memberValueDatatype="130" unbalanced="0"/>
    <cacheHierarchy uniqueName="[Fact_Churn].[Contract]" caption="Contract" attribute="1" defaultMemberUniqueName="[Fact_Churn].[Contract].[All]" allUniqueName="[Fact_Churn].[Contract].[All]" dimensionUniqueName="[Fact_Churn]" displayFolder="" count="2" memberValueDatatype="130" unbalanced="0"/>
    <cacheHierarchy uniqueName="[Fact_Churn].[PaperlessBilling]" caption="PaperlessBilling" attribute="1" defaultMemberUniqueName="[Fact_Churn].[PaperlessBilling].[All]" allUniqueName="[Fact_Churn].[PaperlessBilling].[All]" dimensionUniqueName="[Fact_Churn]" displayFolder="" count="2"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cacheHierarchy uniqueName="[Fact_Churn].[MonthlyCharges]" caption="MonthlyCharges" attribute="1" defaultMemberUniqueName="[Fact_Churn].[MonthlyCharges].[All]" allUniqueName="[Fact_Churn].[MonthlyCharges].[All]" dimensionUniqueName="[Fact_Churn]" displayFolder="" count="2" memberValueDatatype="5" unbalanced="0"/>
    <cacheHierarchy uniqueName="[Fact_Churn].[TotalCharges]" caption="TotalCharges" attribute="1" defaultMemberUniqueName="[Fact_Churn].[TotalCharges].[All]" allUniqueName="[Fact_Churn].[TotalCharges].[All]" dimensionUniqueName="[Fact_Churn]" displayFolder="" count="2" memberValueDatatype="130" unbalanced="0"/>
    <cacheHierarchy uniqueName="[Fact_Churn].[numAdminTickets]" caption="numAdminTickets" attribute="1" defaultMemberUniqueName="[Fact_Churn].[numAdminTickets].[All]" allUniqueName="[Fact_Churn].[numAdminTickets].[All]" dimensionUniqueName="[Fact_Churn]" displayFolder="" count="2" memberValueDatatype="20" unbalanced="0"/>
    <cacheHierarchy uniqueName="[Fact_Churn].[numTechTickets]" caption="numTechTickets" attribute="1" defaultMemberUniqueName="[Fact_Churn].[numTechTickets].[All]" allUniqueName="[Fact_Churn].[numTechTickets].[All]" dimensionUniqueName="[Fact_Churn]" displayFolder="" count="2" memberValueDatatype="20" unbalanced="0"/>
    <cacheHierarchy uniqueName="[Fact_Churn].[Churn]" caption="Churn" attribute="1" defaultMemberUniqueName="[Fact_Churn].[Churn].[All]" allUniqueName="[Fact_Churn].[Churn].[All]" dimensionUniqueName="[Fact_Churn]" displayFolder="" count="2" memberValueDatatype="130" unbalanced="0"/>
    <cacheHierarchy uniqueName="[Fact_Churn].[Tenure_Cohort]" caption="Tenure_Cohort" attribute="1" defaultMemberUniqueName="[Fact_Churn].[Tenure_Cohort].[All]" allUniqueName="[Fact_Churn].[Tenure_Cohort].[All]" dimensionUniqueName="[Fact_Churn]" displayFolder="" count="2"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2" memberValueDatatype="20" unbalanced="0"/>
    <cacheHierarchy uniqueName="[Fact_Employees].[Employee_ID]" caption="Employee_ID" attribute="1" defaultMemberUniqueName="[Fact_Employees].[Employee_ID].[All]" allUniqueName="[Fact_Employees].[Employee_ID].[All]" dimensionUniqueName="[Fact_Employees]" displayFolder="" count="2" memberValueDatatype="20" unbalanced="0"/>
    <cacheHierarchy uniqueName="[Fact_Employees].[Gender]" caption="Gender" attribute="1" defaultMemberUniqueName="[Fact_Employees].[Gender].[All]" allUniqueName="[Fact_Employees].[Gender].[All]" dimensionUniqueName="[Fact_Employees]" displayFolder="" count="2" memberValueDatatype="130" unbalanced="0">
      <fieldsUsage count="2">
        <fieldUsage x="-1"/>
        <fieldUsage x="1"/>
      </fieldsUsage>
    </cacheHierarchy>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2" memberValueDatatype="130" unbalanced="0"/>
    <cacheHierarchy uniqueName="[Fact_Employees].[New hire FY20?]" caption="New hire FY20?" attribute="1" defaultMemberUniqueName="[Fact_Employees].[New hire FY20?].[All]" allUniqueName="[Fact_Employees].[New hire FY20?].[All]" dimensionUniqueName="[Fact_Employees]" displayFolder="" count="2" memberValueDatatype="130" unbalanced="0"/>
    <cacheHierarchy uniqueName="[Fact_Employees].[FY20_Rating]" caption="FY20_Rating" attribute="1" defaultMemberUniqueName="[Fact_Employees].[FY20_Rating].[All]" allUniqueName="[Fact_Employees].[FY20_Rating].[All]" dimensionUniqueName="[Fact_Employees]" displayFolder="" count="2" memberValueDatatype="20" unbalanced="0"/>
    <cacheHierarchy uniqueName="[Fact_Employees].[Promoted_FY21]" caption="Promoted_FY21" attribute="1" defaultMemberUniqueName="[Fact_Employees].[Promoted_FY21].[All]" allUniqueName="[Fact_Employees].[Promoted_FY21].[All]" dimensionUniqueName="[Fact_Employees]" displayFolder="" count="2"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2"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2" memberValueDatatype="130" unbalanced="0"/>
    <cacheHierarchy uniqueName="[Fact_Employees].[FY20_Leaver]" caption="FY20_Leaver" attribute="1" defaultMemberUniqueName="[Fact_Employees].[FY20_Leaver].[All]" allUniqueName="[Fact_Employees].[FY20_Leaver].[All]" dimensionUniqueName="[Fact_Employees]" displayFolder="" count="2"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2" memberValueDatatype="130" unbalanced="0"/>
    <cacheHierarchy uniqueName="[Fact_Employees].[Department]" caption="Department" attribute="1" defaultMemberUniqueName="[Fact_Employees].[Department].[All]" allUniqueName="[Fact_Employees].[Department].[All]" dimensionUniqueName="[Fact_Employees]" displayFolder="" count="2" memberValueDatatype="130" unbalanced="0"/>
    <cacheHierarchy uniqueName="[Fact_Employees].[Leaver FY]" caption="Leaver FY" attribute="1" defaultMemberUniqueName="[Fact_Employees].[Leaver FY].[All]" allUniqueName="[Fact_Employees].[Leaver FY].[All]" dimensionUniqueName="[Fact_Employees]" displayFolder="" count="2"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2"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2" memberValueDatatype="130" unbalanced="0"/>
    <cacheHierarchy uniqueName="[Fact_Employees].[FTE group]" caption="FTE group" attribute="1" defaultMemberUniqueName="[Fact_Employees].[FTE group].[All]" allUniqueName="[Fact_Employees].[FTE group].[All]" dimensionUniqueName="[Fact_Employees]" displayFolder="" count="2" memberValueDatatype="130" unbalanced="0"/>
    <cacheHierarchy uniqueName="[Fact_Employees].[Time type]" caption="Time type" attribute="1" defaultMemberUniqueName="[Fact_Employees].[Time type].[All]" allUniqueName="[Fact_Employees].[Time type].[All]" dimensionUniqueName="[Fact_Employees]" displayFolder="" count="2"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2"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2"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2"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2"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2"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2"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2" memberValueDatatype="130" unbalanced="0"/>
    <cacheHierarchy uniqueName="[Fact_Employees].[FY19_Rating]" caption="FY19_Rating" attribute="1" defaultMemberUniqueName="[Fact_Employees].[FY19_Rating].[All]" allUniqueName="[Fact_Employees].[FY19_Rating].[All]" dimensionUniqueName="[Fact_Employees]" displayFolder="" count="2" memberValueDatatype="20" unbalanced="0"/>
    <cacheHierarchy uniqueName="[Fact_Employees].[Age_Group]" caption="Age_Group" attribute="1" defaultMemberUniqueName="[Fact_Employees].[Age_Group].[All]" allUniqueName="[Fact_Employees].[Age_Group].[All]" dimensionUniqueName="[Fact_Employees]" displayFolder="" count="2" memberValueDatatype="130" unbalanced="0">
      <fieldsUsage count="2">
        <fieldUsage x="-1"/>
        <fieldUsage x="3"/>
      </fieldsUsage>
    </cacheHierarchy>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oneField="1">
      <fieldsUsage count="1">
        <fieldUsage x="2"/>
      </fieldsUsage>
    </cacheHierarchy>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558333336" createdVersion="5" refreshedVersion="8" minRefreshableVersion="3" recordCount="0" supportSubquery="1" supportAdvancedDrill="1" xr:uid="{F8A74232-3D14-44A9-987D-700343C52B70}">
  <cacheSource type="external" connectionId="17"/>
  <cacheFields count="3">
    <cacheField name="[DimDepartment].[Department].[Department]" caption="Department" numFmtId="0" hierarchy="42" level="1">
      <sharedItems count="6">
        <s v="Finance"/>
        <s v="HR"/>
        <s v="Internal Services"/>
        <s v="Operations"/>
        <s v="Sales &amp; Marketing"/>
        <s v="Strategy"/>
      </sharedItems>
    </cacheField>
    <cacheField name="[Measures].[Female Representation %]" caption="Female Representation %" numFmtId="0" hierarchy="148" level="32767"/>
    <cacheField name="[Fact_Employees].[Age_Group].[Age_Group]" caption="Age_Group" numFmtId="0" hierarchy="109"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0"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0"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0"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fieldsUsage count="2">
        <fieldUsage x="-1"/>
        <fieldUsage x="0"/>
      </fieldsUsage>
    </cacheHierarchy>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0"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0"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0"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2" memberValueDatatype="130" unbalanced="0">
      <fieldsUsage count="2">
        <fieldUsage x="-1"/>
        <fieldUsage x="2"/>
      </fieldsUsage>
    </cacheHierarchy>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oneField="1">
      <fieldsUsage count="1">
        <fieldUsage x="1"/>
      </fieldsUsage>
    </cacheHierarchy>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558912036" createdVersion="5" refreshedVersion="8" minRefreshableVersion="3" recordCount="0" supportSubquery="1" supportAdvancedDrill="1" xr:uid="{4205EDEB-F804-427D-9F42-67EF1DDB2DFD}">
  <cacheSource type="external" connectionId="17"/>
  <cacheFields count="3">
    <cacheField name="[Dim_CareerLadder].[Base_Job_Level].[Base_Job_Level]" caption="Base_Job_Level" numFmtId="0" hierarchy="1" level="1">
      <sharedItems containsBlank="1" count="5">
        <s v="2 - Director"/>
        <s v="3 - Senior Manager"/>
        <s v="4 - Manager"/>
        <s v="5 - Senior Officer"/>
        <m/>
      </sharedItems>
    </cacheField>
    <cacheField name="[Measures].[Female Promotion %]" caption="Female Promotion %" numFmtId="0" hierarchy="153" level="32767"/>
    <cacheField name="[Fact_Employees].[Age_Group].[Age_Group]" caption="Age_Group" numFmtId="0" hierarchy="109"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fieldsUsage count="2">
        <fieldUsage x="-1"/>
        <fieldUsage x="0"/>
      </fieldsUsage>
    </cacheHierarchy>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0"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0"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0"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0"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0"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0"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2" memberValueDatatype="130" unbalanced="0">
      <fieldsUsage count="2">
        <fieldUsage x="-1"/>
        <fieldUsage x="2"/>
      </fieldsUsage>
    </cacheHierarchy>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oneField="1">
      <fieldsUsage count="1">
        <fieldUsage x="1"/>
      </fieldsUsage>
    </cacheHierarchy>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367592593" backgroundQuery="1" createdVersion="3" refreshedVersion="8" minRefreshableVersion="3" recordCount="0" supportSubquery="1" supportAdvancedDrill="1" xr:uid="{EAF38811-C820-499A-9BEE-11D8379E6BC7}">
  <cacheSource type="external" connectionId="17">
    <extLst>
      <ext xmlns:x14="http://schemas.microsoft.com/office/spreadsheetml/2009/9/main" uri="{F057638F-6D5F-4e77-A914-E7F072B9BCA8}">
        <x14:sourceConnection name="ThisWorkbookDataModel"/>
      </ext>
    </extLst>
  </cacheSource>
  <cacheFields count="0"/>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2"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2"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2"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2"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78688640"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427893518" backgroundQuery="1" createdVersion="8" refreshedVersion="8" minRefreshableVersion="3" recordCount="0" supportSubquery="1" supportAdvancedDrill="1" xr:uid="{DADE982D-C699-43F2-B268-AD52297126D9}">
  <cacheSource type="external" connectionId="17">
    <extLst>
      <ext xmlns:x14="http://schemas.microsoft.com/office/spreadsheetml/2009/9/main" uri="{F057638F-6D5F-4e77-A914-E7F072B9BCA8}">
        <x14:sourceConnection name="ThisWorkbookDataModel"/>
      </ext>
    </extLst>
  </cacheSource>
  <cacheFields count="3">
    <cacheField name="[DimAgent].[Agent].[Agent]" caption="Agent" numFmtId="0" hierarchy="24" level="1">
      <sharedItems count="8">
        <s v="Becky"/>
        <s v="Dan"/>
        <s v="Diane"/>
        <s v="Greg"/>
        <s v="Jim"/>
        <s v="Joe"/>
        <s v="Martha"/>
        <s v="Stewart"/>
      </sharedItems>
    </cacheField>
    <cacheField name="[Measures].[First Contact Resolution %]" caption="First Contact Resolution %" numFmtId="0" hierarchy="127" level="32767"/>
    <cacheField name="[Measures].[Average CSAT]" caption="Average CSAT" numFmtId="0" hierarchy="131" level="32767"/>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0"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2" memberValueDatatype="130" unbalanced="0">
      <fieldsUsage count="2">
        <fieldUsage x="-1"/>
        <fieldUsage x="0"/>
      </fieldsUsage>
    </cacheHierarchy>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0"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0"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2"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0"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0"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oneField="1">
      <fieldsUsage count="1">
        <fieldUsage x="1"/>
      </fieldsUsage>
    </cacheHierarchy>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oneField="1">
      <fieldsUsage count="1">
        <fieldUsage x="2"/>
      </fieldsUsage>
    </cacheHierarchy>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pivotCacheId="69772518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429282404" backgroundQuery="1" createdVersion="8" refreshedVersion="8" minRefreshableVersion="3" recordCount="0" supportSubquery="1" supportAdvancedDrill="1" xr:uid="{51E0D998-F1C4-4EAA-9578-E4081C3C98DD}">
  <cacheSource type="external" connectionId="17">
    <extLst>
      <ext xmlns:x14="http://schemas.microsoft.com/office/spreadsheetml/2009/9/main" uri="{F057638F-6D5F-4e77-A914-E7F072B9BCA8}">
        <x14:sourceConnection name="ThisWorkbookDataModel"/>
      </ext>
    </extLst>
  </cacheSource>
  <cacheFields count="4">
    <cacheField name="[Fact_Calls].[Call_Hour].[Call_Hour]" caption="Call_Hour" numFmtId="0" hierarchy="58" level="1">
      <sharedItems containsSemiMixedTypes="0" containsString="0" containsNumber="1" containsInteger="1" minValue="9" maxValue="18" count="10">
        <n v="9"/>
        <n v="10"/>
        <n v="11"/>
        <n v="12"/>
        <n v="13"/>
        <n v="14"/>
        <n v="15"/>
        <n v="16"/>
        <n v="17"/>
        <n v="18"/>
      </sharedItems>
      <extLst>
        <ext xmlns:x15="http://schemas.microsoft.com/office/spreadsheetml/2010/11/main" uri="{4F2E5C28-24EA-4eb8-9CBF-B6C8F9C3D259}">
          <x15:cachedUniqueNames>
            <x15:cachedUniqueName index="0" name="[Fact_Calls].[Call_Hour].&amp;[9]"/>
            <x15:cachedUniqueName index="1" name="[Fact_Calls].[Call_Hour].&amp;[10]"/>
            <x15:cachedUniqueName index="2" name="[Fact_Calls].[Call_Hour].&amp;[11]"/>
            <x15:cachedUniqueName index="3" name="[Fact_Calls].[Call_Hour].&amp;[12]"/>
            <x15:cachedUniqueName index="4" name="[Fact_Calls].[Call_Hour].&amp;[13]"/>
            <x15:cachedUniqueName index="5" name="[Fact_Calls].[Call_Hour].&amp;[14]"/>
            <x15:cachedUniqueName index="6" name="[Fact_Calls].[Call_Hour].&amp;[15]"/>
            <x15:cachedUniqueName index="7" name="[Fact_Calls].[Call_Hour].&amp;[16]"/>
            <x15:cachedUniqueName index="8" name="[Fact_Calls].[Call_Hour].&amp;[17]"/>
            <x15:cachedUniqueName index="9" name="[Fact_Calls].[Call_Hour].&amp;[18]"/>
          </x15:cachedUniqueNames>
        </ext>
      </extLst>
    </cacheField>
    <cacheField name="[Measures].[Total Demand]" caption="Total Demand" numFmtId="0" hierarchy="121" level="32767"/>
    <cacheField name="[Measures].[Answered Calls]" caption="Answered Calls" numFmtId="0" hierarchy="123" level="32767"/>
    <cacheField name="[DimAgent].[Agent].[Agent]" caption="Agent" numFmtId="0" hierarchy="24"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0"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2" memberValueDatatype="130" unbalanced="0">
      <fieldsUsage count="2">
        <fieldUsage x="-1"/>
        <fieldUsage x="3"/>
      </fieldsUsage>
    </cacheHierarchy>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0"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0"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2"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2" memberValueDatatype="20" unbalanced="0">
      <fieldsUsage count="2">
        <fieldUsage x="-1"/>
        <fieldUsage x="0"/>
      </fieldsUsage>
    </cacheHierarchy>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0"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0"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oneField="1">
      <fieldsUsage count="1">
        <fieldUsage x="1"/>
      </fieldsUsage>
    </cacheHierarchy>
    <cacheHierarchy uniqueName="[Measures].[Abandoned Calls]" caption="Abandoned Calls" measure="1" displayFolder="" measureGroup="_Measures" count="0"/>
    <cacheHierarchy uniqueName="[Measures].[Answered Calls]" caption="Answered Calls" measure="1" displayFolder="" measureGroup="_Measures" count="0" oneField="1">
      <fieldsUsage count="1">
        <fieldUsage x="2"/>
      </fieldsUsage>
    </cacheHierarchy>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pivotCacheId="1894428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429513888" backgroundQuery="1" createdVersion="8" refreshedVersion="8" minRefreshableVersion="3" recordCount="0" supportSubquery="1" supportAdvancedDrill="1" xr:uid="{C1E72DEF-FF64-4281-A1DE-6E784815C851}">
  <cacheSource type="external" connectionId="17">
    <extLst>
      <ext xmlns:x14="http://schemas.microsoft.com/office/spreadsheetml/2009/9/main" uri="{F057638F-6D5F-4e77-A914-E7F072B9BCA8}">
        <x14:sourceConnection name="ThisWorkbookDataModel"/>
      </ext>
    </extLst>
  </cacheSource>
  <cacheFields count="4">
    <cacheField name="[DimTopic].[Topic].[Topic]" caption="Topic" numFmtId="0" hierarchy="45" level="1">
      <sharedItems count="5">
        <s v="Admin Support"/>
        <s v="Contract related"/>
        <s v="Payment related"/>
        <s v="Streaming"/>
        <s v="Technical Support"/>
      </sharedItems>
    </cacheField>
    <cacheField name="[Measures].[Total Calls]" caption="Total Calls" numFmtId="0" hierarchy="165" level="32767"/>
    <cacheField name="[Measures].[Average Speed of Answer (s)]" caption="Average Speed of Answer (s)" numFmtId="0" hierarchy="129" level="32767"/>
    <cacheField name="[DimAgent].[Agent].[Agent]" caption="Agent" numFmtId="0" hierarchy="24"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0"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2" memberValueDatatype="130" unbalanced="0">
      <fieldsUsage count="2">
        <fieldUsage x="-1"/>
        <fieldUsage x="3"/>
      </fieldsUsage>
    </cacheHierarchy>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0"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0"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2" memberValueDatatype="130" unbalanced="0">
      <fieldsUsage count="2">
        <fieldUsage x="-1"/>
        <fieldUsage x="0"/>
      </fieldsUsage>
    </cacheHierarchy>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0"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0"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oneField="1">
      <fieldsUsage count="1">
        <fieldUsage x="2"/>
      </fieldsUsage>
    </cacheHierarchy>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oneField="1">
      <fieldsUsage count="1">
        <fieldUsage x="1"/>
      </fieldsUsage>
    </cacheHierarchy>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pivotCacheId="210033730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B03E4B7-845B-4D35-8388-5C6525C91D62}" name="PivotChartTable8"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C10" firstHeaderRow="0" firstDataRow="1" firstDataCol="1"/>
  <pivotFields count="3">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dataField="1" subtotalTop="0" showAll="0" defaultSubtotal="0"/>
  </pivotFields>
  <rowFields count="1">
    <field x="0"/>
  </rowFields>
  <rowItems count="9">
    <i>
      <x/>
    </i>
    <i>
      <x v="1"/>
    </i>
    <i>
      <x v="2"/>
    </i>
    <i>
      <x v="3"/>
    </i>
    <i>
      <x v="4"/>
    </i>
    <i>
      <x v="5"/>
    </i>
    <i>
      <x v="6"/>
    </i>
    <i>
      <x v="7"/>
    </i>
    <i t="grand">
      <x/>
    </i>
  </rowItems>
  <colFields count="1">
    <field x="-2"/>
  </colFields>
  <colItems count="2">
    <i>
      <x/>
    </i>
    <i i="1">
      <x v="1"/>
    </i>
  </colItems>
  <dataFields count="2">
    <dataField fld="1" subtotal="count" baseField="0" baseItem="0"/>
    <dataField fld="2"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2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2">
        <x15:serverFormat format="0.00%;-0.00%;0.00%"/>
        <x15:serverFormat format="0.00"/>
      </x15:pivotTableServerFormats>
    </ext>
    <ext xmlns:x15="http://schemas.microsoft.com/office/spreadsheetml/2010/11/main" uri="{44433962-1CF7-4059-B4EE-95C3D5FFCF73}">
      <x15:pivotTableData rowCount="9" columnCount="2" cacheId="697725188">
        <x15:pivotRow count="2">
          <x15:c>
            <x15:v>0.8936170212765957</x15:v>
            <x15:x in="0"/>
          </x15:c>
          <x15:c>
            <x15:v>3.3713733075435202</x15:v>
            <x15:x in="1"/>
          </x15:c>
        </x15:pivotRow>
        <x15:pivotRow count="2">
          <x15:c>
            <x15:v>0.9005736137667304</x15:v>
            <x15:x in="0"/>
          </x15:c>
          <x15:c>
            <x15:v>3.4474187380497132</x15:v>
            <x15:x in="1"/>
          </x15:c>
        </x15:pivotRow>
        <x15:pivotRow count="2">
          <x15:c>
            <x15:v>0.9021956087824351</x15:v>
            <x15:x in="0"/>
          </x15:c>
          <x15:c>
            <x15:v>3.4051896207584829</x15:v>
            <x15:x in="1"/>
          </x15:c>
        </x15:pivotRow>
        <x15:pivotRow count="2">
          <x15:c>
            <x15:v>0.90637450199203184</x15:v>
            <x15:x in="0"/>
          </x15:c>
          <x15:c>
            <x15:v>3.404382470119522</x15:v>
            <x15:x in="1"/>
          </x15:c>
        </x15:pivotRow>
        <x15:pivotRow count="2">
          <x15:c>
            <x15:v>0.90485074626865669</x15:v>
            <x15:x in="0"/>
          </x15:c>
          <x15:c>
            <x15:v>3.3936567164179103</x15:v>
            <x15:x in="1"/>
          </x15:c>
        </x15:pivotRow>
        <x15:pivotRow count="2">
          <x15:c>
            <x15:v>0.90082644628099173</x15:v>
            <x15:x in="0"/>
          </x15:c>
          <x15:c>
            <x15:v>3.330578512396694</x15:v>
            <x15:x in="1"/>
          </x15:c>
        </x15:pivotRow>
        <x15:pivotRow count="2">
          <x15:c>
            <x15:v>0.89688715953307396</x15:v>
            <x15:x in="0"/>
          </x15:c>
          <x15:c>
            <x15:v>3.4708171206225682</x15:v>
            <x15:x in="1"/>
          </x15:c>
        </x15:pivotRow>
        <x15:pivotRow count="2">
          <x15:c>
            <x15:v>0.88888888888888884</x15:v>
            <x15:x in="0"/>
          </x15:c>
          <x15:c>
            <x15:v>3.40041928721174</x15:v>
            <x15:x in="1"/>
          </x15:c>
        </x15:pivotRow>
        <x15:pivotRow count="2">
          <x15:c>
            <x15:v>0.89935865811544158</x15:v>
            <x15:x in="0"/>
          </x15:c>
          <x15:c>
            <x15:v>3.4035520473606313</x15:v>
            <x15:x in="1"/>
          </x15:c>
        </x15:pivotRow>
      </x15:pivotTableData>
    </ext>
    <ext xmlns:x15="http://schemas.microsoft.com/office/spreadsheetml/2010/11/main" uri="{E67621CE-5B39-4880-91FE-76760E9C1902}">
      <x15:pivotTableUISettings>
        <x15:activeTabTopLevelEntity name="[DimAgent]"/>
        <x15:activeTabTopLevelEntity name="[_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E9B58D3-2E69-49FA-80AB-833394D1ADCA}" name="PivotChartTable6" cacheId="1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0">
  <location ref="A1:C7" firstHeaderRow="0" firstDataRow="1" firstDataCol="1"/>
  <pivotFields count="4">
    <pivotField axis="axisRow" allDrilled="1" subtotalTop="0" showAll="0" sortType="ascending" defaultSubtotal="0" defaultAttributeDrillState="1">
      <items count="5">
        <item x="0"/>
        <item x="1"/>
        <item x="2"/>
        <item x="3"/>
        <item x="4"/>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Fields count="1">
    <field x="-2"/>
  </colFields>
  <colItems count="2">
    <i>
      <x/>
    </i>
    <i i="1">
      <x v="1"/>
    </i>
  </colItems>
  <dataFields count="2">
    <dataField fld="1" subtotal="count" baseField="0" baseItem="0"/>
    <dataField fld="2"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2">
        <x15:serverFormat format="0"/>
        <x15:serverFormat format="0.00"/>
      </x15:pivotTableServerFormats>
    </ext>
    <ext xmlns:x15="http://schemas.microsoft.com/office/spreadsheetml/2010/11/main" uri="{44433962-1CF7-4059-B4EE-95C3D5FFCF73}">
      <x15:pivotTableData rowCount="6" columnCount="2" cacheId="2100337306">
        <x15:pivotRow count="2">
          <x15:c>
            <x15:v>976</x15:v>
            <x15:x in="0"/>
          </x15:c>
          <x15:c>
            <x15:v>67.25157232704403</x15:v>
            <x15:x in="1"/>
          </x15:c>
        </x15:pivotRow>
        <x15:pivotRow count="2">
          <x15:c>
            <x15:v>976</x15:v>
            <x15:x in="0"/>
          </x15:c>
          <x15:c>
            <x15:v>67.155893536121667</x15:v>
            <x15:x in="1"/>
          </x15:c>
        </x15:pivotRow>
        <x15:pivotRow count="2">
          <x15:c>
            <x15:v>1007</x15:v>
            <x15:x in="0"/>
          </x15:c>
          <x15:c>
            <x15:v>68.204156479217602</x15:v>
            <x15:x in="1"/>
          </x15:c>
        </x15:pivotRow>
        <x15:pivotRow count="2">
          <x15:c>
            <x15:v>1022</x15:v>
            <x15:x in="0"/>
          </x15:c>
          <x15:c>
            <x15:v>66.892561983471069</x15:v>
            <x15:x in="1"/>
          </x15:c>
        </x15:pivotRow>
        <x15:pivotRow count="2">
          <x15:c>
            <x15:v>1019</x15:v>
            <x15:x in="0"/>
          </x15:c>
          <x15:c>
            <x15:v>68.110559006211176</x15:v>
            <x15:x in="1"/>
          </x15:c>
        </x15:pivotRow>
        <x15:pivotRow count="2">
          <x15:c>
            <x15:v>5000</x15:v>
            <x15:x in="0"/>
          </x15:c>
          <x15:c>
            <x15:v>67.520720276270353</x15:v>
            <x15:x in="1"/>
          </x15:c>
        </x15:pivotRow>
      </x15:pivotTableData>
    </ext>
    <ext xmlns:x15="http://schemas.microsoft.com/office/spreadsheetml/2010/11/main" uri="{E67621CE-5B39-4880-91FE-76760E9C1902}">
      <x15:pivotTableUISettings>
        <x15:activeTabTopLevelEntity name="[DimTopic]"/>
        <x15:activeTabTopLevelEntity name="[_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6C94B15-DC83-441B-AF47-1D6C5070E570}" name="PivotChartTable3"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C12" firstHeaderRow="0" firstDataRow="1" firstDataCol="1"/>
  <pivotFields count="4">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Fields count="1">
    <field x="-2"/>
  </colFields>
  <colItems count="2">
    <i>
      <x/>
    </i>
    <i i="1">
      <x v="1"/>
    </i>
  </colItems>
  <dataFields count="2">
    <dataField fld="1" subtotal="count" baseField="0" baseItem="0"/>
    <dataField fld="2"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5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
      </x15:pivotTableServerFormats>
    </ext>
    <ext xmlns:x15="http://schemas.microsoft.com/office/spreadsheetml/2010/11/main" uri="{44433962-1CF7-4059-B4EE-95C3D5FFCF73}">
      <x15:pivotTableData rowCount="11" columnCount="2" cacheId="18944286">
        <x15:pivotRow count="2">
          <x15:c>
            <x15:v>547</x15:v>
            <x15:x in="0"/>
          </x15:c>
          <x15:c>
            <x15:v>436</x15:v>
            <x15:x in="0"/>
          </x15:c>
        </x15:pivotRow>
        <x15:pivotRow count="2">
          <x15:c>
            <x15:v>529</x15:v>
            <x15:x in="0"/>
          </x15:c>
          <x15:c>
            <x15:v>432</x15:v>
            <x15:x in="0"/>
          </x15:c>
        </x15:pivotRow>
        <x15:pivotRow count="2">
          <x15:c>
            <x15:v>590</x15:v>
            <x15:x in="0"/>
          </x15:c>
          <x15:c>
            <x15:v>481</x15:v>
            <x15:x in="0"/>
          </x15:c>
        </x15:pivotRow>
        <x15:pivotRow count="2">
          <x15:c>
            <x15:v>547</x15:v>
            <x15:x in="0"/>
          </x15:c>
          <x15:c>
            <x15:v>431</x15:v>
            <x15:x in="0"/>
          </x15:c>
        </x15:pivotRow>
        <x15:pivotRow count="2">
          <x15:c>
            <x15:v>594</x15:v>
            <x15:x in="0"/>
          </x15:c>
          <x15:c>
            <x15:v>484</x15:v>
            <x15:x in="0"/>
          </x15:c>
        </x15:pivotRow>
        <x15:pivotRow count="2">
          <x15:c>
            <x15:v>499</x15:v>
            <x15:x in="0"/>
          </x15:c>
          <x15:c>
            <x15:v>406</x15:v>
            <x15:x in="0"/>
          </x15:c>
        </x15:pivotRow>
        <x15:pivotRow count="2">
          <x15:c>
            <x15:v>531</x15:v>
            <x15:x in="0"/>
          </x15:c>
          <x15:c>
            <x15:v>435</x15:v>
            <x15:x in="0"/>
          </x15:c>
        </x15:pivotRow>
        <x15:pivotRow count="2">
          <x15:c>
            <x15:v>566</x15:v>
            <x15:x in="0"/>
          </x15:c>
          <x15:c>
            <x15:v>462</x15:v>
            <x15:x in="0"/>
          </x15:c>
        </x15:pivotRow>
        <x15:pivotRow count="2">
          <x15:c>
            <x15:v>583</x15:v>
            <x15:x in="0"/>
          </x15:c>
          <x15:c>
            <x15:v>475</x15:v>
            <x15:x in="0"/>
          </x15:c>
        </x15:pivotRow>
        <x15:pivotRow count="2">
          <x15:c>
            <x15:v>14</x15:v>
            <x15:x in="0"/>
          </x15:c>
          <x15:c>
            <x15:v>12</x15:v>
            <x15:x in="0"/>
          </x15:c>
        </x15:pivotRow>
        <x15:pivotRow count="2">
          <x15:c>
            <x15:v>5000</x15:v>
            <x15:x in="0"/>
          </x15:c>
          <x15:c>
            <x15:v>4054</x15:v>
            <x15:x in="0"/>
          </x15:c>
        </x15:pivotRow>
      </x15:pivotTableData>
    </ext>
    <ext xmlns:x15="http://schemas.microsoft.com/office/spreadsheetml/2010/11/main" uri="{E67621CE-5B39-4880-91FE-76760E9C1902}">
      <x15:pivotTableUISettings>
        <x15:activeTabTopLevelEntity name="[Fact_Calls]"/>
        <x15:activeTabTopLevelEntity name="[_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1D77683-72F7-4DE4-9314-FDB2F2D19F21}" name="pt_DI_Rating" cacheId="6"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3">
  <location ref="AL3:AM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fld="1" subtotal="count" baseField="0" baseItem="0"/>
  </dataFields>
  <chartFormats count="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20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5BBB766-9FBA-4A5D-A838-7D3222C5A7A1}" name="pt_DI_Promo" cacheId="9"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3">
  <location ref="AH3:AI9"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20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0A32F8F-F7C6-4FE0-BCC5-DB1F4CEC7064}" name="pt_DI_Parity" cacheId="8"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3">
  <location ref="AD3:AE10"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fld="1"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20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0D3717A-5D1B-42D7-8ECC-B03F622C8DCD}" name="pt_DI_Funnel" cacheId="7"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3">
  <location ref="Z3:AC11" firstHeaderRow="1" firstDataRow="2" firstDataCol="1"/>
  <pivotFields count="4">
    <pivotField axis="axisRow" allDrilled="1" subtotalTop="0" showAll="0" dataSourceSort="1" defaultSubtotal="0" defaultAttributeDrillState="1">
      <items count="6">
        <item x="0"/>
        <item x="1"/>
        <item x="2"/>
        <item x="3"/>
        <item x="4"/>
        <item x="5"/>
      </items>
    </pivotField>
    <pivotField axis="axisCol"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Fields count="1">
    <field x="1"/>
  </colFields>
  <colItems count="3">
    <i>
      <x/>
    </i>
    <i>
      <x v="1"/>
    </i>
    <i t="grand">
      <x/>
    </i>
  </colItems>
  <dataFields count="1">
    <dataField fld="2" subtotal="count" baseField="0" baseItem="0"/>
  </dataFields>
  <chartFormats count="2">
    <chartFormat chart="2" format="4" series="1">
      <pivotArea type="data" outline="0" fieldPosition="0">
        <references count="2">
          <reference field="4294967294" count="1" selected="0">
            <x v="0"/>
          </reference>
          <reference field="1" count="1" selected="0">
            <x v="0"/>
          </reference>
        </references>
      </pivotArea>
    </chartFormat>
    <chartFormat chart="2" format="5" series="1">
      <pivotArea type="data" outline="0" fieldPosition="0">
        <references count="2">
          <reference field="4294967294" count="1" selected="0">
            <x v="0"/>
          </reference>
          <reference field="1" count="1" selected="0">
            <x v="1"/>
          </reference>
        </references>
      </pivotArea>
    </chartFormat>
  </chartFormats>
  <pivotHierarchies count="20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8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D5287B7-5C03-43F4-8EBB-8F5CBB021412}" name="pt_CH_Contract" cacheId="3"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3">
  <location ref="J3:L7" firstHeaderRow="0"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Fields count="1">
    <field x="-2"/>
  </colFields>
  <colItems count="2">
    <i>
      <x/>
    </i>
    <i i="1">
      <x v="1"/>
    </i>
  </colItems>
  <dataFields count="2">
    <dataField fld="1" subtotal="count" baseField="0" baseItem="0"/>
    <dataField fld="2" subtotal="count"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E07EFE2-A592-4C77-8B58-77F6A9859D59}" name="pt_Agent" cacheId="1" applyNumberFormats="0" applyBorderFormats="0" applyFontFormats="0" applyPatternFormats="0" applyAlignmentFormats="0" applyWidthHeightFormats="1" dataCaption="Values" updatedVersion="8" minRefreshableVersion="3" useAutoFormatting="1" rowGrandTotals="0" colGrandTotals="0" itemPrintTitles="1" createdVersion="6" indent="0" showHeaders="0" compact="0" compactData="0" multipleFieldFilters="0">
  <location ref="C3:H11" firstHeaderRow="0" firstDataRow="1" firstDataCol="1"/>
  <pivotFields count="6">
    <pivotField axis="axisRow" compact="0" allDrilled="1" outline="0" subtotalTop="0" showAll="0" dataSourceSort="1" defaultSubtotal="0" defaultAttributeDrillState="1">
      <items count="8">
        <item x="0"/>
        <item x="1"/>
        <item x="2"/>
        <item x="3"/>
        <item x="4"/>
        <item x="5"/>
        <item x="6"/>
        <item x="7"/>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Fields count="1">
    <field x="0"/>
  </rowFields>
  <rowItems count="8">
    <i>
      <x/>
    </i>
    <i>
      <x v="1"/>
    </i>
    <i>
      <x v="2"/>
    </i>
    <i>
      <x v="3"/>
    </i>
    <i>
      <x v="4"/>
    </i>
    <i>
      <x v="5"/>
    </i>
    <i>
      <x v="6"/>
    </i>
    <i>
      <x v="7"/>
    </i>
  </rowItems>
  <colFields count="1">
    <field x="-2"/>
  </colFields>
  <colItems count="5">
    <i>
      <x/>
    </i>
    <i i="1">
      <x v="1"/>
    </i>
    <i i="2">
      <x v="2"/>
    </i>
    <i i="3">
      <x v="3"/>
    </i>
    <i i="4">
      <x v="4"/>
    </i>
  </colItems>
  <dataFields count="5">
    <dataField name="Calls Taken" fld="1" subtotal="count" baseField="0" baseItem="0" numFmtId="3"/>
    <dataField name="Answer Rate %" fld="2" subtotal="count" baseField="0" baseItem="0" numFmtId="166"/>
    <dataField name="FCR Rate %" fld="3" subtotal="count" baseField="0" baseItem="0" numFmtId="166"/>
    <dataField name="Avg Speed (s)" fld="4" subtotal="count" baseField="0" baseItem="0" numFmtId="167"/>
    <dataField name="Avg CSAT" fld="5" subtotal="count" baseField="0" baseItem="0" numFmtId="2"/>
  </dataFields>
  <formats count="121">
    <format dxfId="120">
      <pivotArea type="all" dataOnly="0" outline="0" fieldPosition="0"/>
    </format>
    <format dxfId="119">
      <pivotArea outline="0" collapsedLevelsAreSubtotals="1" fieldPosition="0"/>
    </format>
    <format dxfId="118">
      <pivotArea field="0" type="button" dataOnly="0" labelOnly="1" outline="0" axis="axisRow" fieldPosition="0"/>
    </format>
    <format dxfId="117">
      <pivotArea dataOnly="0" labelOnly="1" outline="0" fieldPosition="0">
        <references count="1">
          <reference field="0" count="0"/>
        </references>
      </pivotArea>
    </format>
    <format dxfId="116">
      <pivotArea dataOnly="0" labelOnly="1" outline="0" fieldPosition="0">
        <references count="1">
          <reference field="4294967294" count="5">
            <x v="0"/>
            <x v="1"/>
            <x v="2"/>
            <x v="3"/>
            <x v="4"/>
          </reference>
        </references>
      </pivotArea>
    </format>
    <format dxfId="115">
      <pivotArea type="all" dataOnly="0" outline="0" fieldPosition="0"/>
    </format>
    <format dxfId="114">
      <pivotArea outline="0" collapsedLevelsAreSubtotals="1" fieldPosition="0"/>
    </format>
    <format dxfId="113">
      <pivotArea field="0" type="button" dataOnly="0" labelOnly="1" outline="0" axis="axisRow" fieldPosition="0"/>
    </format>
    <format dxfId="112">
      <pivotArea dataOnly="0" labelOnly="1" outline="0" fieldPosition="0">
        <references count="1">
          <reference field="0" count="0"/>
        </references>
      </pivotArea>
    </format>
    <format dxfId="111">
      <pivotArea dataOnly="0" labelOnly="1" outline="0" fieldPosition="0">
        <references count="1">
          <reference field="4294967294" count="5">
            <x v="0"/>
            <x v="1"/>
            <x v="2"/>
            <x v="3"/>
            <x v="4"/>
          </reference>
        </references>
      </pivotArea>
    </format>
    <format dxfId="110">
      <pivotArea type="all" dataOnly="0" outline="0" fieldPosition="0"/>
    </format>
    <format dxfId="109">
      <pivotArea outline="0" collapsedLevelsAreSubtotals="1" fieldPosition="0"/>
    </format>
    <format dxfId="108">
      <pivotArea field="0" type="button" dataOnly="0" labelOnly="1" outline="0" axis="axisRow" fieldPosition="0"/>
    </format>
    <format dxfId="107">
      <pivotArea dataOnly="0" labelOnly="1" outline="0" fieldPosition="0">
        <references count="1">
          <reference field="0" count="0"/>
        </references>
      </pivotArea>
    </format>
    <format dxfId="106">
      <pivotArea dataOnly="0" labelOnly="1" outline="0" fieldPosition="0">
        <references count="1">
          <reference field="4294967294" count="5">
            <x v="0"/>
            <x v="1"/>
            <x v="2"/>
            <x v="3"/>
            <x v="4"/>
          </reference>
        </references>
      </pivotArea>
    </format>
    <format dxfId="105">
      <pivotArea type="all" dataOnly="0" outline="0" fieldPosition="0"/>
    </format>
    <format dxfId="104">
      <pivotArea outline="0" collapsedLevelsAreSubtotals="1" fieldPosition="0"/>
    </format>
    <format dxfId="103">
      <pivotArea field="0" type="button" dataOnly="0" labelOnly="1" outline="0" axis="axisRow" fieldPosition="0"/>
    </format>
    <format dxfId="102">
      <pivotArea dataOnly="0" labelOnly="1" outline="0" fieldPosition="0">
        <references count="1">
          <reference field="0" count="0"/>
        </references>
      </pivotArea>
    </format>
    <format dxfId="101">
      <pivotArea dataOnly="0" labelOnly="1" outline="0" fieldPosition="0">
        <references count="1">
          <reference field="4294967294" count="5">
            <x v="0"/>
            <x v="1"/>
            <x v="2"/>
            <x v="3"/>
            <x v="4"/>
          </reference>
        </references>
      </pivotArea>
    </format>
    <format dxfId="100">
      <pivotArea type="all" dataOnly="0" outline="0" fieldPosition="0"/>
    </format>
    <format dxfId="99">
      <pivotArea outline="0" collapsedLevelsAreSubtotals="1" fieldPosition="0"/>
    </format>
    <format dxfId="98">
      <pivotArea field="0" type="button" dataOnly="0" labelOnly="1" outline="0" axis="axisRow" fieldPosition="0"/>
    </format>
    <format dxfId="97">
      <pivotArea dataOnly="0" labelOnly="1" outline="0" fieldPosition="0">
        <references count="1">
          <reference field="0" count="0"/>
        </references>
      </pivotArea>
    </format>
    <format dxfId="96">
      <pivotArea dataOnly="0" labelOnly="1" outline="0" fieldPosition="0">
        <references count="1">
          <reference field="4294967294" count="5">
            <x v="0"/>
            <x v="1"/>
            <x v="2"/>
            <x v="3"/>
            <x v="4"/>
          </reference>
        </references>
      </pivotArea>
    </format>
    <format dxfId="95">
      <pivotArea type="all" dataOnly="0" outline="0" fieldPosition="0"/>
    </format>
    <format dxfId="94">
      <pivotArea outline="0" collapsedLevelsAreSubtotals="1" fieldPosition="0"/>
    </format>
    <format dxfId="93">
      <pivotArea field="0" type="button" dataOnly="0" labelOnly="1" outline="0" axis="axisRow" fieldPosition="0"/>
    </format>
    <format dxfId="92">
      <pivotArea dataOnly="0" labelOnly="1" outline="0" fieldPosition="0">
        <references count="1">
          <reference field="0" count="0"/>
        </references>
      </pivotArea>
    </format>
    <format dxfId="91">
      <pivotArea dataOnly="0" labelOnly="1" outline="0" fieldPosition="0">
        <references count="1">
          <reference field="4294967294" count="5">
            <x v="0"/>
            <x v="1"/>
            <x v="2"/>
            <x v="3"/>
            <x v="4"/>
          </reference>
        </references>
      </pivotArea>
    </format>
    <format dxfId="90">
      <pivotArea type="all" dataOnly="0" outline="0" fieldPosition="0"/>
    </format>
    <format dxfId="89">
      <pivotArea outline="0" collapsedLevelsAreSubtotals="1" fieldPosition="0"/>
    </format>
    <format dxfId="88">
      <pivotArea field="0" type="button" dataOnly="0" labelOnly="1" outline="0" axis="axisRow" fieldPosition="0"/>
    </format>
    <format dxfId="87">
      <pivotArea dataOnly="0" labelOnly="1" outline="0" fieldPosition="0">
        <references count="1">
          <reference field="0" count="0"/>
        </references>
      </pivotArea>
    </format>
    <format dxfId="86">
      <pivotArea dataOnly="0" labelOnly="1" outline="0" fieldPosition="0">
        <references count="1">
          <reference field="4294967294" count="5">
            <x v="0"/>
            <x v="1"/>
            <x v="2"/>
            <x v="3"/>
            <x v="4"/>
          </reference>
        </references>
      </pivotArea>
    </format>
    <format dxfId="85">
      <pivotArea type="all" dataOnly="0" outline="0" fieldPosition="0"/>
    </format>
    <format dxfId="84">
      <pivotArea outline="0" collapsedLevelsAreSubtotals="1" fieldPosition="0"/>
    </format>
    <format dxfId="83">
      <pivotArea field="0" type="button" dataOnly="0" labelOnly="1" outline="0" axis="axisRow" fieldPosition="0"/>
    </format>
    <format dxfId="82">
      <pivotArea dataOnly="0" labelOnly="1" outline="0" fieldPosition="0">
        <references count="1">
          <reference field="0" count="0"/>
        </references>
      </pivotArea>
    </format>
    <format dxfId="81">
      <pivotArea dataOnly="0" labelOnly="1" outline="0" fieldPosition="0">
        <references count="1">
          <reference field="4294967294" count="5">
            <x v="0"/>
            <x v="1"/>
            <x v="2"/>
            <x v="3"/>
            <x v="4"/>
          </reference>
        </references>
      </pivotArea>
    </format>
    <format dxfId="80">
      <pivotArea field="0" type="button" dataOnly="0" labelOnly="1" outline="0" axis="axisRow" fieldPosition="0"/>
    </format>
    <format dxfId="79">
      <pivotArea dataOnly="0" labelOnly="1" outline="0" fieldPosition="0">
        <references count="1">
          <reference field="4294967294" count="5">
            <x v="0"/>
            <x v="1"/>
            <x v="2"/>
            <x v="3"/>
            <x v="4"/>
          </reference>
        </references>
      </pivotArea>
    </format>
    <format dxfId="78">
      <pivotArea field="0" type="button" dataOnly="0" labelOnly="1" outline="0" axis="axisRow" fieldPosition="0"/>
    </format>
    <format dxfId="77">
      <pivotArea dataOnly="0" labelOnly="1" outline="0" fieldPosition="0">
        <references count="1">
          <reference field="4294967294" count="5">
            <x v="0"/>
            <x v="1"/>
            <x v="2"/>
            <x v="3"/>
            <x v="4"/>
          </reference>
        </references>
      </pivotArea>
    </format>
    <format dxfId="76">
      <pivotArea field="0" type="button" dataOnly="0" labelOnly="1" outline="0" axis="axisRow" fieldPosition="0"/>
    </format>
    <format dxfId="75">
      <pivotArea dataOnly="0" labelOnly="1" outline="0" fieldPosition="0">
        <references count="1">
          <reference field="4294967294" count="5">
            <x v="0"/>
            <x v="1"/>
            <x v="2"/>
            <x v="3"/>
            <x v="4"/>
          </reference>
        </references>
      </pivotArea>
    </format>
    <format dxfId="74">
      <pivotArea dataOnly="0" labelOnly="1" outline="0" fieldPosition="0">
        <references count="1">
          <reference field="4294967294" count="5">
            <x v="0"/>
            <x v="1"/>
            <x v="2"/>
            <x v="3"/>
            <x v="4"/>
          </reference>
        </references>
      </pivotArea>
    </format>
    <format dxfId="73">
      <pivotArea field="0" type="button" dataOnly="0" labelOnly="1" outline="0" axis="axisRow" fieldPosition="0"/>
    </format>
    <format dxfId="72">
      <pivotArea outline="0" fieldPosition="0">
        <references count="1">
          <reference field="0" count="1" selected="0">
            <x v="0"/>
          </reference>
        </references>
      </pivotArea>
    </format>
    <format dxfId="71">
      <pivotArea dataOnly="0" labelOnly="1" outline="0" fieldPosition="0">
        <references count="1">
          <reference field="0" count="1">
            <x v="0"/>
          </reference>
        </references>
      </pivotArea>
    </format>
    <format dxfId="70">
      <pivotArea dataOnly="0" labelOnly="1" outline="0" fieldPosition="0">
        <references count="1">
          <reference field="0" count="1">
            <x v="0"/>
          </reference>
        </references>
      </pivotArea>
    </format>
    <format dxfId="69">
      <pivotArea dataOnly="0" labelOnly="1" outline="0" fieldPosition="0">
        <references count="1">
          <reference field="0" count="1">
            <x v="0"/>
          </reference>
        </references>
      </pivotArea>
    </format>
    <format dxfId="68">
      <pivotArea outline="0" fieldPosition="0">
        <references count="1">
          <reference field="0" count="1" selected="0">
            <x v="1"/>
          </reference>
        </references>
      </pivotArea>
    </format>
    <format dxfId="67">
      <pivotArea dataOnly="0" labelOnly="1" outline="0" fieldPosition="0">
        <references count="1">
          <reference field="0" count="1">
            <x v="1"/>
          </reference>
        </references>
      </pivotArea>
    </format>
    <format dxfId="66">
      <pivotArea dataOnly="0" labelOnly="1" outline="0" fieldPosition="0">
        <references count="1">
          <reference field="0" count="1">
            <x v="1"/>
          </reference>
        </references>
      </pivotArea>
    </format>
    <format dxfId="65">
      <pivotArea dataOnly="0" labelOnly="1" outline="0" fieldPosition="0">
        <references count="1">
          <reference field="0" count="1">
            <x v="1"/>
          </reference>
        </references>
      </pivotArea>
    </format>
    <format dxfId="64">
      <pivotArea outline="0" fieldPosition="0">
        <references count="1">
          <reference field="0" count="1" selected="0">
            <x v="2"/>
          </reference>
        </references>
      </pivotArea>
    </format>
    <format dxfId="63">
      <pivotArea dataOnly="0" labelOnly="1" outline="0" fieldPosition="0">
        <references count="1">
          <reference field="0" count="1">
            <x v="2"/>
          </reference>
        </references>
      </pivotArea>
    </format>
    <format dxfId="62">
      <pivotArea dataOnly="0" labelOnly="1" outline="0" fieldPosition="0">
        <references count="1">
          <reference field="0" count="1">
            <x v="2"/>
          </reference>
        </references>
      </pivotArea>
    </format>
    <format dxfId="61">
      <pivotArea dataOnly="0" labelOnly="1" outline="0" fieldPosition="0">
        <references count="1">
          <reference field="0" count="1">
            <x v="2"/>
          </reference>
        </references>
      </pivotArea>
    </format>
    <format dxfId="60">
      <pivotArea outline="0" fieldPosition="0">
        <references count="1">
          <reference field="0" count="1" selected="0">
            <x v="3"/>
          </reference>
        </references>
      </pivotArea>
    </format>
    <format dxfId="59">
      <pivotArea dataOnly="0" labelOnly="1" outline="0" fieldPosition="0">
        <references count="1">
          <reference field="0" count="1">
            <x v="3"/>
          </reference>
        </references>
      </pivotArea>
    </format>
    <format dxfId="58">
      <pivotArea dataOnly="0" labelOnly="1" outline="0" fieldPosition="0">
        <references count="1">
          <reference field="0" count="1">
            <x v="3"/>
          </reference>
        </references>
      </pivotArea>
    </format>
    <format dxfId="57">
      <pivotArea dataOnly="0" labelOnly="1" outline="0" fieldPosition="0">
        <references count="1">
          <reference field="0" count="1">
            <x v="3"/>
          </reference>
        </references>
      </pivotArea>
    </format>
    <format dxfId="56">
      <pivotArea outline="0" fieldPosition="0">
        <references count="1">
          <reference field="0" count="1" selected="0">
            <x v="4"/>
          </reference>
        </references>
      </pivotArea>
    </format>
    <format dxfId="55">
      <pivotArea dataOnly="0" labelOnly="1" outline="0" fieldPosition="0">
        <references count="1">
          <reference field="0" count="1">
            <x v="4"/>
          </reference>
        </references>
      </pivotArea>
    </format>
    <format dxfId="54">
      <pivotArea dataOnly="0" labelOnly="1" outline="0" fieldPosition="0">
        <references count="1">
          <reference field="0" count="1">
            <x v="4"/>
          </reference>
        </references>
      </pivotArea>
    </format>
    <format dxfId="53">
      <pivotArea dataOnly="0" labelOnly="1" outline="0" fieldPosition="0">
        <references count="1">
          <reference field="0" count="1">
            <x v="4"/>
          </reference>
        </references>
      </pivotArea>
    </format>
    <format dxfId="52">
      <pivotArea outline="0" fieldPosition="0">
        <references count="1">
          <reference field="0" count="1" selected="0">
            <x v="5"/>
          </reference>
        </references>
      </pivotArea>
    </format>
    <format dxfId="51">
      <pivotArea dataOnly="0" labelOnly="1" outline="0" fieldPosition="0">
        <references count="1">
          <reference field="0" count="1">
            <x v="5"/>
          </reference>
        </references>
      </pivotArea>
    </format>
    <format dxfId="50">
      <pivotArea dataOnly="0" labelOnly="1" outline="0" fieldPosition="0">
        <references count="1">
          <reference field="0" count="1">
            <x v="5"/>
          </reference>
        </references>
      </pivotArea>
    </format>
    <format dxfId="49">
      <pivotArea dataOnly="0" labelOnly="1" outline="0" fieldPosition="0">
        <references count="1">
          <reference field="0" count="1">
            <x v="5"/>
          </reference>
        </references>
      </pivotArea>
    </format>
    <format dxfId="48">
      <pivotArea outline="0" fieldPosition="0">
        <references count="1">
          <reference field="0" count="1" selected="0">
            <x v="6"/>
          </reference>
        </references>
      </pivotArea>
    </format>
    <format dxfId="47">
      <pivotArea dataOnly="0" labelOnly="1" outline="0" fieldPosition="0">
        <references count="1">
          <reference field="0" count="1">
            <x v="6"/>
          </reference>
        </references>
      </pivotArea>
    </format>
    <format dxfId="46">
      <pivotArea dataOnly="0" labelOnly="1" outline="0" fieldPosition="0">
        <references count="1">
          <reference field="0" count="1">
            <x v="6"/>
          </reference>
        </references>
      </pivotArea>
    </format>
    <format dxfId="45">
      <pivotArea dataOnly="0" labelOnly="1" outline="0" fieldPosition="0">
        <references count="1">
          <reference field="0" count="1">
            <x v="6"/>
          </reference>
        </references>
      </pivotArea>
    </format>
    <format dxfId="44">
      <pivotArea outline="0" fieldPosition="0">
        <references count="1">
          <reference field="0" count="1" selected="0">
            <x v="7"/>
          </reference>
        </references>
      </pivotArea>
    </format>
    <format dxfId="43">
      <pivotArea dataOnly="0" labelOnly="1" outline="0" fieldPosition="0">
        <references count="1">
          <reference field="0" count="1">
            <x v="7"/>
          </reference>
        </references>
      </pivotArea>
    </format>
    <format dxfId="42">
      <pivotArea dataOnly="0" labelOnly="1" outline="0" fieldPosition="0">
        <references count="1">
          <reference field="0" count="1">
            <x v="7"/>
          </reference>
        </references>
      </pivotArea>
    </format>
    <format dxfId="41">
      <pivotArea dataOnly="0" labelOnly="1" outline="0" fieldPosition="0">
        <references count="1">
          <reference field="0" count="1">
            <x v="7"/>
          </reference>
        </references>
      </pivotArea>
    </format>
    <format dxfId="40">
      <pivotArea outline="0" fieldPosition="0">
        <references count="1">
          <reference field="4294967294" count="1" selected="0">
            <x v="0"/>
          </reference>
        </references>
      </pivotArea>
    </format>
    <format dxfId="39">
      <pivotArea outline="0" fieldPosition="0">
        <references count="1">
          <reference field="4294967294" count="1" selected="0">
            <x v="1"/>
          </reference>
        </references>
      </pivotArea>
    </format>
    <format dxfId="38">
      <pivotArea outline="0" fieldPosition="0">
        <references count="1">
          <reference field="4294967294" count="1" selected="0">
            <x v="2"/>
          </reference>
        </references>
      </pivotArea>
    </format>
    <format dxfId="37">
      <pivotArea outline="0" fieldPosition="0">
        <references count="1">
          <reference field="4294967294" count="1" selected="0">
            <x v="3"/>
          </reference>
        </references>
      </pivotArea>
    </format>
    <format dxfId="36">
      <pivotArea outline="0" fieldPosition="0">
        <references count="1">
          <reference field="4294967294" count="1" selected="0">
            <x v="4"/>
          </reference>
        </references>
      </pivotArea>
    </format>
    <format dxfId="35">
      <pivotArea type="all" dataOnly="0" outline="0" fieldPosition="0"/>
    </format>
    <format dxfId="34">
      <pivotArea outline="0" collapsedLevelsAreSubtotals="1" fieldPosition="0"/>
    </format>
    <format dxfId="33">
      <pivotArea dataOnly="0" labelOnly="1" outline="0" fieldPosition="0">
        <references count="1">
          <reference field="0" count="0"/>
        </references>
      </pivotArea>
    </format>
    <format dxfId="32">
      <pivotArea dataOnly="0" labelOnly="1" outline="0" fieldPosition="0">
        <references count="1">
          <reference field="4294967294" count="5">
            <x v="0"/>
            <x v="1"/>
            <x v="2"/>
            <x v="3"/>
            <x v="4"/>
          </reference>
        </references>
      </pivotArea>
    </format>
    <format dxfId="31">
      <pivotArea type="all" dataOnly="0" outline="0" fieldPosition="0"/>
    </format>
    <format dxfId="30">
      <pivotArea outline="0" collapsedLevelsAreSubtotals="1" fieldPosition="0"/>
    </format>
    <format dxfId="29">
      <pivotArea dataOnly="0" labelOnly="1" outline="0" fieldPosition="0">
        <references count="1">
          <reference field="0" count="0"/>
        </references>
      </pivotArea>
    </format>
    <format dxfId="28">
      <pivotArea dataOnly="0" labelOnly="1" outline="0" fieldPosition="0">
        <references count="1">
          <reference field="4294967294" count="5">
            <x v="0"/>
            <x v="1"/>
            <x v="2"/>
            <x v="3"/>
            <x v="4"/>
          </reference>
        </references>
      </pivotArea>
    </format>
    <format dxfId="27">
      <pivotArea dataOnly="0" labelOnly="1" outline="0" fieldPosition="0">
        <references count="1">
          <reference field="4294967294" count="5">
            <x v="0"/>
            <x v="1"/>
            <x v="2"/>
            <x v="3"/>
            <x v="4"/>
          </reference>
        </references>
      </pivotArea>
    </format>
    <format dxfId="26">
      <pivotArea dataOnly="0" labelOnly="1" outline="0" fieldPosition="0">
        <references count="1">
          <reference field="4294967294" count="5">
            <x v="0"/>
            <x v="1"/>
            <x v="2"/>
            <x v="3"/>
            <x v="4"/>
          </reference>
        </references>
      </pivotArea>
    </format>
    <format dxfId="25">
      <pivotArea dataOnly="0" labelOnly="1" outline="0" fieldPosition="0">
        <references count="1">
          <reference field="4294967294" count="5">
            <x v="0"/>
            <x v="1"/>
            <x v="2"/>
            <x v="3"/>
            <x v="4"/>
          </reference>
        </references>
      </pivotArea>
    </format>
    <format dxfId="24">
      <pivotArea dataOnly="0" labelOnly="1" outline="0" fieldPosition="0">
        <references count="1">
          <reference field="4294967294" count="5">
            <x v="0"/>
            <x v="1"/>
            <x v="2"/>
            <x v="3"/>
            <x v="4"/>
          </reference>
        </references>
      </pivotArea>
    </format>
    <format dxfId="23">
      <pivotArea type="all" dataOnly="0" outline="0" fieldPosition="0"/>
    </format>
    <format dxfId="22">
      <pivotArea dataOnly="0" labelOnly="1" outline="0" fieldPosition="0">
        <references count="1">
          <reference field="4294967294" count="5">
            <x v="0"/>
            <x v="1"/>
            <x v="2"/>
            <x v="3"/>
            <x v="4"/>
          </reference>
        </references>
      </pivotArea>
    </format>
    <format dxfId="21">
      <pivotArea dataOnly="0" labelOnly="1" outline="0" fieldPosition="0">
        <references count="1">
          <reference field="4294967294" count="5">
            <x v="0"/>
            <x v="1"/>
            <x v="2"/>
            <x v="3"/>
            <x v="4"/>
          </reference>
        </references>
      </pivotArea>
    </format>
    <format dxfId="20">
      <pivotArea dataOnly="0" labelOnly="1" outline="0" fieldPosition="0">
        <references count="1">
          <reference field="4294967294" count="5">
            <x v="0"/>
            <x v="1"/>
            <x v="2"/>
            <x v="3"/>
            <x v="4"/>
          </reference>
        </references>
      </pivotArea>
    </format>
    <format dxfId="19">
      <pivotArea dataOnly="0" labelOnly="1" outline="0" fieldPosition="0">
        <references count="1">
          <reference field="4294967294" count="5">
            <x v="0"/>
            <x v="1"/>
            <x v="2"/>
            <x v="3"/>
            <x v="4"/>
          </reference>
        </references>
      </pivotArea>
    </format>
    <format dxfId="18">
      <pivotArea dataOnly="0" labelOnly="1" outline="0" fieldPosition="0">
        <references count="1">
          <reference field="4294967294" count="5">
            <x v="0"/>
            <x v="1"/>
            <x v="2"/>
            <x v="3"/>
            <x v="4"/>
          </reference>
        </references>
      </pivotArea>
    </format>
    <format dxfId="17">
      <pivotArea outline="0" fieldPosition="0">
        <references count="1">
          <reference field="4294967294" count="1">
            <x v="3"/>
          </reference>
        </references>
      </pivotArea>
    </format>
    <format dxfId="16">
      <pivotArea type="all" dataOnly="0" outline="0" fieldPosition="0"/>
    </format>
    <format dxfId="15">
      <pivotArea outline="0" collapsedLevelsAreSubtotals="1" fieldPosition="0"/>
    </format>
    <format dxfId="14">
      <pivotArea dataOnly="0" labelOnly="1" outline="0" fieldPosition="0">
        <references count="1">
          <reference field="0" count="0"/>
        </references>
      </pivotArea>
    </format>
    <format dxfId="13">
      <pivotArea dataOnly="0" labelOnly="1" outline="0" fieldPosition="0">
        <references count="1">
          <reference field="4294967294" count="5">
            <x v="0"/>
            <x v="1"/>
            <x v="2"/>
            <x v="3"/>
            <x v="4"/>
          </reference>
        </references>
      </pivotArea>
    </format>
    <format dxfId="12">
      <pivotArea dataOnly="0" labelOnly="1" outline="0" fieldPosition="0">
        <references count="1">
          <reference field="4294967294" count="5">
            <x v="0"/>
            <x v="1"/>
            <x v="2"/>
            <x v="3"/>
            <x v="4"/>
          </reference>
        </references>
      </pivotArea>
    </format>
    <format dxfId="11">
      <pivotArea dataOnly="0" labelOnly="1" outline="0" fieldPosition="0">
        <references count="1">
          <reference field="4294967294" count="5">
            <x v="0"/>
            <x v="1"/>
            <x v="2"/>
            <x v="3"/>
            <x v="4"/>
          </reference>
        </references>
      </pivotArea>
    </format>
    <format dxfId="10">
      <pivotArea dataOnly="0" labelOnly="1" outline="0" fieldPosition="0">
        <references count="1">
          <reference field="4294967294" count="5">
            <x v="0"/>
            <x v="1"/>
            <x v="2"/>
            <x v="3"/>
            <x v="4"/>
          </reference>
        </references>
      </pivotArea>
    </format>
    <format dxfId="9">
      <pivotArea dataOnly="0" labelOnly="1" outline="0" fieldPosition="0">
        <references count="1">
          <reference field="4294967294" count="5">
            <x v="0"/>
            <x v="1"/>
            <x v="2"/>
            <x v="3"/>
            <x v="4"/>
          </reference>
        </references>
      </pivotArea>
    </format>
    <format dxfId="8">
      <pivotArea dataOnly="0" labelOnly="1" outline="0" fieldPosition="0">
        <references count="1">
          <reference field="0" count="1">
            <x v="0"/>
          </reference>
        </references>
      </pivotArea>
    </format>
    <format dxfId="7">
      <pivotArea dataOnly="0" labelOnly="1" outline="0" fieldPosition="0">
        <references count="1">
          <reference field="0" count="1">
            <x v="1"/>
          </reference>
        </references>
      </pivotArea>
    </format>
    <format dxfId="6">
      <pivotArea dataOnly="0" labelOnly="1" outline="0" fieldPosition="0">
        <references count="1">
          <reference field="0" count="1">
            <x v="2"/>
          </reference>
        </references>
      </pivotArea>
    </format>
    <format dxfId="5">
      <pivotArea dataOnly="0" labelOnly="1" outline="0" fieldPosition="0">
        <references count="1">
          <reference field="0" count="1">
            <x v="3"/>
          </reference>
        </references>
      </pivotArea>
    </format>
    <format dxfId="4">
      <pivotArea dataOnly="0" labelOnly="1" outline="0" fieldPosition="0">
        <references count="1">
          <reference field="0" count="1">
            <x v="4"/>
          </reference>
        </references>
      </pivotArea>
    </format>
    <format dxfId="3">
      <pivotArea dataOnly="0" labelOnly="1" outline="0" fieldPosition="0">
        <references count="1">
          <reference field="0" count="1">
            <x v="5"/>
          </reference>
        </references>
      </pivotArea>
    </format>
    <format dxfId="2">
      <pivotArea dataOnly="0" labelOnly="1" outline="0" fieldPosition="0">
        <references count="1">
          <reference field="0" count="1">
            <x v="6"/>
          </reference>
        </references>
      </pivotArea>
    </format>
    <format dxfId="1">
      <pivotArea dataOnly="0" labelOnly="1" outline="0" fieldPosition="0">
        <references count="1">
          <reference field="0" count="1">
            <x v="7"/>
          </reference>
        </references>
      </pivotArea>
    </format>
    <format dxfId="0">
      <pivotArea outline="0" fieldPosition="0">
        <references count="1">
          <reference field="4294967294" count="1" selected="0">
            <x v="3"/>
          </reference>
        </references>
      </pivotArea>
    </format>
  </formats>
  <conditionalFormats count="5">
    <conditionalFormat priority="16">
      <pivotAreas count="1">
        <pivotArea type="data" outline="0" collapsedLevelsAreSubtotals="1" fieldPosition="0">
          <references count="1">
            <reference field="4294967294" count="1" selected="0">
              <x v="1"/>
            </reference>
          </references>
        </pivotArea>
      </pivotAreas>
    </conditionalFormat>
    <conditionalFormat priority="17">
      <pivotAreas count="1">
        <pivotArea type="data" outline="0" collapsedLevelsAreSubtotals="1" fieldPosition="0">
          <references count="1">
            <reference field="4294967294" count="1" selected="0">
              <x v="1"/>
            </reference>
          </references>
        </pivotArea>
      </pivotAreas>
    </conditionalFormat>
    <conditionalFormat priority="18">
      <pivotAreas count="1">
        <pivotArea type="data" outline="0" collapsedLevelsAreSubtotals="1" fieldPosition="0">
          <references count="1">
            <reference field="4294967294" count="1" selected="0">
              <x v="3"/>
            </reference>
          </references>
        </pivotArea>
      </pivotAreas>
    </conditionalFormat>
    <conditionalFormat priority="19">
      <pivotAreas count="1">
        <pivotArea type="data" outline="0" collapsedLevelsAreSubtotals="1" fieldPosition="0">
          <references count="1">
            <reference field="4294967294" count="1" selected="0">
              <x v="3"/>
            </reference>
          </references>
        </pivotArea>
      </pivotAreas>
    </conditionalFormat>
    <conditionalFormat priority="20">
      <pivotAreas count="1">
        <pivotArea type="data" outline="0" collapsedLevelsAreSubtotals="1" fieldPosition="0">
          <references count="1">
            <reference field="4294967294" count="1" selected="0">
              <x v="4"/>
            </reference>
          </references>
        </pivotArea>
      </pivotAreas>
    </conditionalFormat>
  </conditional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showRowHeaders="1" showColHeaders="1" showRowStripes="0" showColStripes="0" showLastColumn="1"/>
  <rowHierarchiesUsage count="1">
    <rowHierarchyUsage hierarchyUsage="2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15DC693-A35B-413D-B06B-BE63B876A141}" name="pt_CH_Tenure" cacheId="4"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3">
  <location ref="N3:O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fld="1"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0770A12-92FA-47B2-8BF6-9DD7F54CCDDD}" name="pt_CH_Service" cacheId="2"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3">
  <location ref="V3:X7" firstHeaderRow="0"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s>
  <rowFields count="1">
    <field x="0"/>
  </rowFields>
  <rowItems count="4">
    <i>
      <x/>
    </i>
    <i>
      <x v="1"/>
    </i>
    <i>
      <x v="2"/>
    </i>
    <i t="grand">
      <x/>
    </i>
  </rowItems>
  <colFields count="1">
    <field x="-2"/>
  </colFields>
  <colItems count="2">
    <i>
      <x/>
    </i>
    <i i="1">
      <x v="1"/>
    </i>
  </colItems>
  <dataFields count="2">
    <dataField fld="1" subtotal="count" baseField="0" baseItem="0"/>
    <dataField fld="2" subtotal="count"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F0CA156-D35E-414B-982A-66EB9C3941E6}" name="pt_CH_Payment" cacheId="5"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3">
  <location ref="R3:S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fld="1"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CC_Month" xr10:uid="{E0CBA160-10FE-4DD0-A201-3DD135D609D2}" sourceName="[DimDate].[Month_Name]">
  <pivotTables>
    <pivotTable tabId="27" name="pt_Agent"/>
  </pivotTables>
  <data>
    <olap pivotCacheId="1978688640">
      <levels count="2">
        <level uniqueName="[DimDate].[Month_Name].[(All)]" sourceCaption="(All)" count="0"/>
        <level uniqueName="[DimDate].[Month_Name].[Month_Name]" sourceCaption="Month_Name" count="3">
          <ranges>
            <range startItem="0">
              <i n="[DimDate].[Month_Name].&amp;[February]" c="February"/>
              <i n="[DimDate].[Month_Name].&amp;[January]" c="January"/>
              <i n="[DimDate].[Month_Name].&amp;[March]" c="March"/>
            </range>
          </ranges>
        </level>
      </levels>
      <selections count="1">
        <selection n="[DimDate].[Month_Name].[All]"/>
      </selections>
    </olap>
  </data>
  <extLst>
    <x:ext xmlns:x15="http://schemas.microsoft.com/office/spreadsheetml/2010/11/main" uri="{03082B11-2C62-411c-B77F-237D8FCFBE4C}">
      <x15:slicerCachePivotTables>
        <pivotTable tabId="4294967295" name="PivotChartTable8"/>
        <pivotTable tabId="4294967295" name="PivotChartTable6"/>
        <pivotTable tabId="4294967295" name="PivotChartTable3"/>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CC_Topic" xr10:uid="{C858DE3F-03ED-4A38-B4FA-155CEE26AB7C}" sourceName="[DimTopic].[Topic]">
  <pivotTables>
    <pivotTable tabId="27" name="pt_Agent"/>
  </pivotTables>
  <data>
    <olap pivotCacheId="1978688640">
      <levels count="2">
        <level uniqueName="[DimTopic].[Topic].[(All)]" sourceCaption="(All)" count="0"/>
        <level uniqueName="[DimTopic].[Topic].[Topic]" sourceCaption="Topic" count="5">
          <ranges>
            <range startItem="0">
              <i n="[DimTopic].[Topic].&amp;[Admin Support]" c="Admin Support"/>
              <i n="[DimTopic].[Topic].&amp;[Contract related]" c="Contract related"/>
              <i n="[DimTopic].[Topic].&amp;[Payment related]" c="Payment related"/>
              <i n="[DimTopic].[Topic].&amp;[Streaming]" c="Streaming"/>
              <i n="[DimTopic].[Topic].&amp;[Technical Support]" c="Technical Support"/>
            </range>
          </ranges>
        </level>
      </levels>
      <selections count="1">
        <selection n="[DimTopic].[Topic].[All]"/>
      </selections>
    </olap>
  </data>
  <extLst>
    <x:ext xmlns:x15="http://schemas.microsoft.com/office/spreadsheetml/2010/11/main" uri="{03082B11-2C62-411c-B77F-237D8FCFBE4C}">
      <x15:slicerCachePivotTables>
        <pivotTable tabId="4294967295" name="PivotChartTable8"/>
        <pivotTable tabId="4294967295" name="PivotChartTable6"/>
        <pivotTable tabId="4294967295" name="PivotChartTable3"/>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CC_Agent" xr10:uid="{EE577089-9ED0-4949-B014-C5A5C875632F}" sourceName="[DimAgent].[Agent]">
  <pivotTables>
    <pivotTable tabId="27" name="pt_Agent"/>
  </pivotTables>
  <data>
    <olap pivotCacheId="1978688640">
      <levels count="2">
        <level uniqueName="[DimAgent].[Agent].[(All)]" sourceCaption="(All)" count="0"/>
        <level uniqueName="[DimAgent].[Agent].[Agent]" sourceCaption="Agent" count="8">
          <ranges>
            <range startItem="0">
              <i n="[DimAgent].[Agent].&amp;[Becky]" c="Becky"/>
              <i n="[DimAgent].[Agent].&amp;[Dan]" c="Dan"/>
              <i n="[DimAgent].[Agent].&amp;[Diane]" c="Diane"/>
              <i n="[DimAgent].[Agent].&amp;[Greg]" c="Greg"/>
              <i n="[DimAgent].[Agent].&amp;[Jim]" c="Jim"/>
              <i n="[DimAgent].[Agent].&amp;[Joe]" c="Joe"/>
              <i n="[DimAgent].[Agent].&amp;[Martha]" c="Martha"/>
              <i n="[DimAgent].[Agent].&amp;[Stewart]" c="Stewart"/>
            </range>
          </ranges>
        </level>
      </levels>
      <selections count="1">
        <selection n="[DimAgent].[Agent].[All]"/>
      </selections>
    </olap>
  </data>
  <extLst>
    <x:ext xmlns:x15="http://schemas.microsoft.com/office/spreadsheetml/2010/11/main" uri="{03082B11-2C62-411c-B77F-237D8FCFBE4C}">
      <x15:slicerCachePivotTables>
        <pivotTable tabId="4294967295" name="PivotChartTable8"/>
        <pivotTable tabId="4294967295" name="PivotChartTable6"/>
        <pivotTable tabId="4294967295" name="PivotChartTable3"/>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CH_Contract" xr10:uid="{CF753804-C2ED-4A9C-A26E-DB2B96DCA6D3}" sourceName="[DimContract].[Contract]">
  <pivotTables>
    <pivotTable tabId="27" name="pt_CH_Contract"/>
    <pivotTable tabId="27" name="pt_CH_Tenure"/>
    <pivotTable tabId="27" name="pt_CH_Payment"/>
    <pivotTable tabId="27" name="pt_CH_Service"/>
  </pivotTables>
  <data>
    <olap pivotCacheId="1978688640">
      <levels count="2">
        <level uniqueName="[DimContract].[Contract].[(All)]" sourceCaption="(All)" count="0"/>
        <level uniqueName="[DimContract].[Contract].[Contract]" sourceCaption="Contract" count="3">
          <ranges>
            <range startItem="0">
              <i n="[DimContract].[Contract].&amp;[Month-to-month]" c="Month-to-month"/>
              <i n="[DimContract].[Contract].&amp;[One year]" c="One year"/>
              <i n="[DimContract].[Contract].&amp;[Two year]" c="Two year"/>
            </range>
          </ranges>
        </level>
      </levels>
      <selections count="1">
        <selection n="[DimContract].[Contract].[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CH_Payment" xr10:uid="{1C9CA8A6-7823-4F68-8099-3AE3B06F7753}" sourceName="[Fact_Churn].[PaymentMethod]">
  <pivotTables>
    <pivotTable tabId="27" name="pt_CH_Contract"/>
    <pivotTable tabId="27" name="pt_CH_Tenure"/>
    <pivotTable tabId="27" name="pt_CH_Payment"/>
    <pivotTable tabId="27" name="pt_CH_Service"/>
  </pivotTables>
  <data>
    <olap pivotCacheId="1978688640">
      <levels count="2">
        <level uniqueName="[Fact_Churn].[PaymentMethod].[(All)]" sourceCaption="(All)" count="0"/>
        <level uniqueName="[Fact_Churn].[PaymentMethod].[PaymentMethod]" sourceCaption="PaymentMethod" count="4">
          <ranges>
            <range startItem="0">
              <i n="[Fact_Churn].[PaymentMethod].&amp;[Bank transfer (automatic)]" c="Bank transfer (automatic)"/>
              <i n="[Fact_Churn].[PaymentMethod].&amp;[Credit card (automatic)]" c="Credit card (automatic)"/>
              <i n="[Fact_Churn].[PaymentMethod].&amp;[Electronic check]" c="Electronic check"/>
              <i n="[Fact_Churn].[PaymentMethod].&amp;[Mailed check]" c="Mailed check"/>
            </range>
          </ranges>
        </level>
      </levels>
      <selections count="1">
        <selection n="[Fact_Churn].[PaymentMethod].[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CH_Service" xr10:uid="{2A8503C4-55A5-42C2-AD0C-4E4520E3CFD1}" sourceName="[Fact_Churn].[InternetService]">
  <pivotTables>
    <pivotTable tabId="27" name="pt_CH_Contract"/>
    <pivotTable tabId="27" name="pt_CH_Tenure"/>
    <pivotTable tabId="27" name="pt_CH_Payment"/>
    <pivotTable tabId="27" name="pt_CH_Service"/>
  </pivotTables>
  <data>
    <olap pivotCacheId="1978688640">
      <levels count="2">
        <level uniqueName="[Fact_Churn].[InternetService].[(All)]" sourceCaption="(All)" count="0"/>
        <level uniqueName="[Fact_Churn].[InternetService].[InternetService]" sourceCaption="InternetService" count="3">
          <ranges>
            <range startItem="0">
              <i n="[Fact_Churn].[InternetService].&amp;[DSL]" c="DSL"/>
              <i n="[Fact_Churn].[InternetService].&amp;[Fiber optic]" c="Fiber optic"/>
              <i n="[Fact_Churn].[InternetService].&amp;[No]" c="No"/>
            </range>
          </ranges>
        </level>
      </levels>
      <selections count="1">
        <selection n="[Fact_Churn].[InternetService].[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DI_Dept" xr10:uid="{BAD4BCD9-D595-4A60-BB0F-C77E597C7BB2}" sourceName="[DimDepartment].[Department]">
  <pivotTables>
    <pivotTable tabId="27" name="pt_DI_Funnel"/>
    <pivotTable tabId="27" name="pt_DI_Parity"/>
    <pivotTable tabId="27" name="pt_DI_Promo"/>
    <pivotTable tabId="27" name="pt_DI_Rating"/>
  </pivotTables>
  <data>
    <olap pivotCacheId="1978688640">
      <levels count="2">
        <level uniqueName="[DimDepartment].[Department].[(All)]" sourceCaption="(All)" count="0"/>
        <level uniqueName="[DimDepartment].[Department].[Department]" sourceCaption="Department" count="6">
          <ranges>
            <range startItem="0">
              <i n="[DimDepartment].[Department].&amp;[Finance]" c="Finance"/>
              <i n="[DimDepartment].[Department].&amp;[HR]" c="HR"/>
              <i n="[DimDepartment].[Department].&amp;[Internal Services]" c="Internal Services"/>
              <i n="[DimDepartment].[Department].&amp;[Operations]" c="Operations"/>
              <i n="[DimDepartment].[Department].&amp;[Sales &amp; Marketing]" c="Sales &amp; Marketing"/>
              <i n="[DimDepartment].[Department].&amp;[Strategy]" c="Strategy"/>
            </range>
          </ranges>
        </level>
      </levels>
      <selections count="1">
        <selection n="[DimDepartment].[Department].[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DI_Level" xr10:uid="{C159E0FA-FAC5-4479-8475-5CF0514198E1}" sourceName="[Dim_CareerLadder].[Base_Job_Level]">
  <pivotTables>
    <pivotTable tabId="27" name="pt_DI_Funnel"/>
    <pivotTable tabId="27" name="pt_DI_Parity"/>
    <pivotTable tabId="27" name="pt_DI_Promo"/>
    <pivotTable tabId="27" name="pt_DI_Rating"/>
  </pivotTables>
  <data>
    <olap pivotCacheId="1978688640">
      <levels count="2">
        <level uniqueName="[Dim_CareerLadder].[Base_Job_Level].[(All)]" sourceCaption="(All)" count="0"/>
        <level uniqueName="[Dim_CareerLadder].[Base_Job_Level].[Base_Job_Level]" sourceCaption="Base_Job_Level" count="6">
          <ranges>
            <range startItem="0">
              <i n="[Dim_CareerLadder].[Base_Job_Level].&amp;[2 - Director]" c="2 - Director"/>
              <i n="[Dim_CareerLadder].[Base_Job_Level].&amp;[3 - Senior Manager]" c="3 - Senior Manager"/>
              <i n="[Dim_CareerLadder].[Base_Job_Level].&amp;[4 - Manager]" c="4 - Manager"/>
              <i n="[Dim_CareerLadder].[Base_Job_Level].&amp;[5 - Senior Officer]" c="5 - Senior Officer"/>
              <i n="[Dim_CareerLadder].[Base_Job_Level].&amp;[6 - Junior Officer]" c="6 - Junior Officer"/>
              <i n="[Dim_CareerLadder].[Base_Job_Level].&amp;" c="(blank)"/>
            </range>
          </ranges>
        </level>
      </levels>
      <selections count="1">
        <selection n="[Dim_CareerLadder].[Base_Job_Level].[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DI_Age" xr10:uid="{FDAADFCD-6CA4-4A8B-9C57-ACF78031A699}" sourceName="[Fact_Employees].[Age_Group]">
  <pivotTables>
    <pivotTable tabId="27" name="pt_DI_Funnel"/>
    <pivotTable tabId="27" name="pt_DI_Parity"/>
    <pivotTable tabId="27" name="pt_DI_Promo"/>
    <pivotTable tabId="27" name="pt_DI_Rating"/>
  </pivotTables>
  <data>
    <olap pivotCacheId="1978688640">
      <levels count="2">
        <level uniqueName="[Fact_Employees].[Age_Group].[(All)]" sourceCaption="(All)" count="0"/>
        <level uniqueName="[Fact_Employees].[Age_Group].[Age_Group]" sourceCaption="Age_Group" count="6">
          <ranges>
            <range startItem="0">
              <i n="[Fact_Employees].[Age_Group].&amp;[16 to 19]" c="16 to 19"/>
              <i n="[Fact_Employees].[Age_Group].&amp;[20 to 29]" c="20 to 29"/>
              <i n="[Fact_Employees].[Age_Group].&amp;[30 to 39]" c="30 to 39"/>
              <i n="[Fact_Employees].[Age_Group].&amp;[40 to 49]" c="40 to 49"/>
              <i n="[Fact_Employees].[Age_Group].&amp;[50 to 59]" c="50 to 59"/>
              <i n="[Fact_Employees].[Age_Group].&amp;[60 to 69]" c="60 to 69"/>
            </range>
          </ranges>
        </level>
      </levels>
      <selections count="1">
        <selection n="[Fact_Employees].[Age_Group].[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_Name" xr10:uid="{30381C08-DDA7-4FC0-B855-CBDB7A97089B}" cache="sc_CC_Month" caption="Month_Name" level="1" style="SlicerStyleDark2" rowHeight="247650"/>
  <slicer name="Topic" xr10:uid="{D9968D8A-A0D0-4937-9C4A-41C1750BEBB9}" cache="sc_CC_Topic" caption="Topic" level="1" style="SlicerStyleDark2" rowHeight="247650"/>
  <slicer name="Agent" xr10:uid="{3ACCB667-C8FB-43C6-83E0-8C41D6D67AEE}" cache="sc_CC_Agent" caption="Agent" level="1" style="SlicerStyleDark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ract" xr10:uid="{3A4213F5-DD56-45DB-B15D-FF05D0A7A0FC}" cache="sc_CH_Contract" caption="Contract" level="1" style="SlicerStyleDark2" rowHeight="247650"/>
  <slicer name="PaymentMethod" xr10:uid="{639F480E-BF7A-42FD-BAEC-35BE9263B2CA}" cache="sc_CH_Payment" caption="PaymentMethod" level="1" style="SlicerStyleDark2" rowHeight="247650"/>
  <slicer name="InternetService" xr10:uid="{05670A2E-0716-45B0-9671-17D7347B7A9F}" cache="sc_CH_Service" caption="InternetService" level="1" style="SlicerStyleDark2"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42EFAE91-4597-4181-93AD-154790BE1EEE}" cache="sc_DI_Dept" caption="Department" level="1" style="SlicerStyleDark2" rowHeight="247650"/>
  <slicer name="Base_Job_Level" xr10:uid="{1EC359C6-2623-4C1E-A8F5-FC9ABE3C8228}" cache="sc_DI_Level" caption="Base_Job_Level" level="1" style="SlicerStyleDark2" rowHeight="247650"/>
  <slicer name="Age_Group" xr10:uid="{8C5534FF-9538-4D97-88B4-03A4F3C2FE6A}" cache="sc_DI_Age" caption="Age_Group" level="1" style="SlicerStyleDark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94A1D43-9104-4010-B2B1-8E20CB63CF25}" name="tbl_Metadata_Catalog" displayName="tbl_Metadata_Catalog" ref="B8:J20" totalsRowShown="0" headerRowDxfId="149" dataDxfId="147" headerRowBorderDxfId="148">
  <autoFilter ref="B8:J20" xr:uid="{E94A1D43-9104-4010-B2B1-8E20CB63CF25}"/>
  <tableColumns count="9">
    <tableColumn id="1" xr3:uid="{10AA9633-893C-44C4-BD10-839075FF0D8E}" name="Entity_ID" dataDxfId="146"/>
    <tableColumn id="2" xr3:uid="{A7C4BB26-CC8D-4F06-B24B-37125ABC1C3F}" name="Business_Domain" dataDxfId="145"/>
    <tableColumn id="3" xr3:uid="{9A804007-45FC-4A1C-A96F-C51C3CCD61C8}" name="Table_Name" dataDxfId="144"/>
    <tableColumn id="4" xr3:uid="{E86EA492-FC99-40A8-B8D4-9A428B239D58}" name="Table_Type" dataDxfId="143"/>
    <tableColumn id="5" xr3:uid="{51D55687-885E-4415-B657-48276794BC07}" name="Source_File_Sheet" dataDxfId="142"/>
    <tableColumn id="6" xr3:uid="{FDAC35CD-C580-44C6-A5D0-055FCC7BFD8D}" name="Row_Count" dataDxfId="141"/>
    <tableColumn id="7" xr3:uid="{D56C3776-3E19-4327-999A-35398104B1CC}" name="Granularity_Definition" dataDxfId="140"/>
    <tableColumn id="8" xr3:uid="{5F6C5CE8-560C-430B-A74A-3CB5D0D55242}" name="Primary_Key" dataDxfId="139"/>
    <tableColumn id="9" xr3:uid="{48591676-2A67-4DCA-B3A5-252EC5810723}" name="Business_Owner" dataDxfId="13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4571938-AAC9-4C6C-9DC5-1811D8E69079}" name="tbl_KPI_Dictionary" displayName="tbl_KPI_Dictionary" ref="B25:J35" totalsRowShown="0" headerRowDxfId="137" dataDxfId="135" headerRowBorderDxfId="136">
  <autoFilter ref="B25:J35" xr:uid="{14571938-AAC9-4C6C-9DC5-1811D8E69079}"/>
  <tableColumns count="9">
    <tableColumn id="1" xr3:uid="{7A1F5A63-C05C-49A3-A4A4-1B4695FA104F}" name="Metric_ID" dataDxfId="134"/>
    <tableColumn id="2" xr3:uid="{F2FA91CA-5C69-4142-BF32-2D2A558C4831}" name="Domain" dataDxfId="133"/>
    <tableColumn id="3" xr3:uid="{8E9E5E98-7177-4584-9CF6-A38A04908DBF}" name="KPI_Name" dataDxfId="132"/>
    <tableColumn id="4" xr3:uid="{A3440786-3CC6-47AA-8D1F-F3E1C12D31F1}" name="Strategic_Objective" dataDxfId="131"/>
    <tableColumn id="5" xr3:uid="{4CF92E59-79BC-4B2F-AD24-F9BBBA3CE95F}" name="Plain_Language_Definition" dataDxfId="130"/>
    <tableColumn id="6" xr3:uid="{C45DBCF0-7131-4847-8C63-4B5321913D6A}" name="Target" dataDxfId="129"/>
    <tableColumn id="7" xr3:uid="{24587D9C-ABB6-43B1-B74A-2E496D6A5F3F}" name="Polarity" dataDxfId="128"/>
    <tableColumn id="8" xr3:uid="{4E4E7805-A68B-48CB-8C2B-2E26F1B1927C}" name="Alert_Threshold" dataDxfId="127"/>
    <tableColumn id="9" xr3:uid="{07CF2C9F-19AA-42FE-AC87-1E55AB7241C4}" name="Executive_Consumer" dataDxfId="126"/>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11.xml"/><Relationship Id="rId3" Type="http://schemas.openxmlformats.org/officeDocument/2006/relationships/pivotTable" Target="../pivotTables/pivotTable6.xml"/><Relationship Id="rId7" Type="http://schemas.openxmlformats.org/officeDocument/2006/relationships/pivotTable" Target="../pivotTables/pivotTable10.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ivotTable" Target="../pivotTables/pivotTable9.xml"/><Relationship Id="rId5" Type="http://schemas.openxmlformats.org/officeDocument/2006/relationships/pivotTable" Target="../pivotTables/pivotTable8.xml"/><Relationship Id="rId4" Type="http://schemas.openxmlformats.org/officeDocument/2006/relationships/pivotTable" Target="../pivotTables/pivotTable7.xml"/><Relationship Id="rId9" Type="http://schemas.openxmlformats.org/officeDocument/2006/relationships/pivotTable" Target="../pivotTables/pivot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471D5-9CFB-417B-8561-5D77EBED127B}">
  <sheetPr codeName="Sheet5">
    <tabColor rgb="FFD09916"/>
    <pageSetUpPr fitToPage="1"/>
  </sheetPr>
  <dimension ref="A1"/>
  <sheetViews>
    <sheetView showGridLines="0" showRowColHeaders="0" tabSelected="1" zoomScale="80" zoomScaleNormal="80" workbookViewId="0"/>
  </sheetViews>
  <sheetFormatPr defaultRowHeight="14.4" x14ac:dyDescent="0.3"/>
  <cols>
    <col min="1" max="16384" width="8.88671875" style="17"/>
  </cols>
  <sheetData/>
  <pageMargins left="0.25" right="0.25" top="0.25" bottom="0.25" header="0.3" footer="0.3"/>
  <pageSetup paperSize="9" scale="5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2EE97-ECBF-403D-9545-612A572BB9C3}">
  <sheetPr codeName="Sheet7">
    <tabColor rgb="FFEA580C"/>
  </sheetPr>
  <dimension ref="B2:F100"/>
  <sheetViews>
    <sheetView showGridLines="0" showRowColHeaders="0" zoomScale="80" zoomScaleNormal="80" workbookViewId="0"/>
  </sheetViews>
  <sheetFormatPr defaultRowHeight="14.4" x14ac:dyDescent="0.3"/>
  <cols>
    <col min="1" max="1" width="3.77734375" style="17" customWidth="1"/>
    <col min="2" max="2" width="54.77734375" style="17" customWidth="1"/>
    <col min="3" max="3" width="3.77734375" style="17" customWidth="1"/>
    <col min="4" max="4" width="54.77734375" style="17" customWidth="1"/>
    <col min="5" max="5" width="3.77734375" style="17" customWidth="1"/>
    <col min="6" max="6" width="54.77734375" style="17" customWidth="1"/>
    <col min="7" max="7" width="3.77734375" style="17" customWidth="1"/>
    <col min="8" max="16384" width="8.88671875" style="17"/>
  </cols>
  <sheetData>
    <row r="2" spans="2:6" ht="22.05" customHeight="1" x14ac:dyDescent="0.3">
      <c r="B2" s="34" t="s">
        <v>0</v>
      </c>
      <c r="C2" s="35"/>
      <c r="D2" s="35"/>
      <c r="E2" s="35"/>
      <c r="F2" s="35"/>
    </row>
    <row r="3" spans="2:6" ht="22.05" customHeight="1" x14ac:dyDescent="0.3">
      <c r="B3" s="35"/>
      <c r="C3" s="35"/>
      <c r="D3" s="35"/>
      <c r="E3" s="35"/>
      <c r="F3" s="35"/>
    </row>
    <row r="4" spans="2:6" ht="4.05" customHeight="1" x14ac:dyDescent="0.3"/>
    <row r="5" spans="2:6" ht="22.05" customHeight="1" x14ac:dyDescent="0.3">
      <c r="B5" s="36" t="s">
        <v>1</v>
      </c>
      <c r="C5" s="35"/>
      <c r="D5" s="35"/>
      <c r="E5" s="35"/>
      <c r="F5" s="35"/>
    </row>
    <row r="6" spans="2:6" ht="22.05" customHeight="1" x14ac:dyDescent="0.3"/>
    <row r="7" spans="2:6" ht="10.050000000000001" customHeight="1" x14ac:dyDescent="0.3"/>
    <row r="8" spans="2:6" ht="31.95" customHeight="1" x14ac:dyDescent="0.3"/>
    <row r="9" spans="2:6" ht="24" customHeight="1" x14ac:dyDescent="0.3"/>
    <row r="10" spans="2:6" ht="22.05" customHeight="1" x14ac:dyDescent="0.3"/>
    <row r="11" spans="2:6" ht="22.05" customHeight="1" x14ac:dyDescent="0.3"/>
    <row r="12" spans="2:6" ht="22.05" customHeight="1" x14ac:dyDescent="0.3"/>
    <row r="13" spans="2:6" ht="22.05" customHeight="1" x14ac:dyDescent="0.3"/>
    <row r="14" spans="2:6" ht="22.05" customHeight="1" x14ac:dyDescent="0.3"/>
    <row r="15" spans="2:6" ht="22.05" customHeight="1" x14ac:dyDescent="0.3"/>
    <row r="16" spans="2:6" ht="25.95" customHeight="1" x14ac:dyDescent="0.3"/>
    <row r="17" s="17" customFormat="1" ht="28.05" customHeight="1" x14ac:dyDescent="0.3"/>
    <row r="18" s="17" customFormat="1" x14ac:dyDescent="0.3"/>
    <row r="19" s="17" customFormat="1" x14ac:dyDescent="0.3"/>
    <row r="20" s="17" customFormat="1" x14ac:dyDescent="0.3"/>
    <row r="21" s="17" customFormat="1" x14ac:dyDescent="0.3"/>
    <row r="22" s="17" customFormat="1" x14ac:dyDescent="0.3"/>
    <row r="23" s="17" customFormat="1" x14ac:dyDescent="0.3"/>
    <row r="24" s="17" customFormat="1" x14ac:dyDescent="0.3"/>
    <row r="25" s="17" customFormat="1" x14ac:dyDescent="0.3"/>
    <row r="26" s="17" customFormat="1" x14ac:dyDescent="0.3"/>
    <row r="27" s="17" customFormat="1" x14ac:dyDescent="0.3"/>
    <row r="28" s="17" customFormat="1" x14ac:dyDescent="0.3"/>
    <row r="29" s="17" customFormat="1" x14ac:dyDescent="0.3"/>
    <row r="30" s="17" customFormat="1" x14ac:dyDescent="0.3"/>
    <row r="31" s="17" customFormat="1" x14ac:dyDescent="0.3"/>
    <row r="32" s="17" customFormat="1" x14ac:dyDescent="0.3"/>
    <row r="33" s="17" customFormat="1" x14ac:dyDescent="0.3"/>
    <row r="34" s="17" customFormat="1" x14ac:dyDescent="0.3"/>
    <row r="35" s="17" customFormat="1" x14ac:dyDescent="0.3"/>
    <row r="36" s="17" customFormat="1" x14ac:dyDescent="0.3"/>
    <row r="37" s="17" customFormat="1" x14ac:dyDescent="0.3"/>
    <row r="38" s="17" customFormat="1" x14ac:dyDescent="0.3"/>
    <row r="39" s="17" customFormat="1" x14ac:dyDescent="0.3"/>
    <row r="40" s="17" customFormat="1" x14ac:dyDescent="0.3"/>
    <row r="41" s="17" customFormat="1" x14ac:dyDescent="0.3"/>
    <row r="42" s="17" customFormat="1" x14ac:dyDescent="0.3"/>
    <row r="43" s="17" customFormat="1" x14ac:dyDescent="0.3"/>
    <row r="44" s="17" customFormat="1" x14ac:dyDescent="0.3"/>
    <row r="45" s="17" customFormat="1" x14ac:dyDescent="0.3"/>
    <row r="46" s="17" customFormat="1" x14ac:dyDescent="0.3"/>
    <row r="47" s="17" customFormat="1" x14ac:dyDescent="0.3"/>
    <row r="48" s="17" customFormat="1" x14ac:dyDescent="0.3"/>
    <row r="49" s="17" customFormat="1" x14ac:dyDescent="0.3"/>
    <row r="50" s="17" customFormat="1" x14ac:dyDescent="0.3"/>
    <row r="51" s="17" customFormat="1" x14ac:dyDescent="0.3"/>
    <row r="52" s="17" customFormat="1" x14ac:dyDescent="0.3"/>
    <row r="53" s="17" customFormat="1" x14ac:dyDescent="0.3"/>
    <row r="54" s="17" customFormat="1" x14ac:dyDescent="0.3"/>
    <row r="55" s="17" customFormat="1" x14ac:dyDescent="0.3"/>
    <row r="56" s="17" customFormat="1" x14ac:dyDescent="0.3"/>
    <row r="57" s="17" customFormat="1" x14ac:dyDescent="0.3"/>
    <row r="58" s="17" customFormat="1" x14ac:dyDescent="0.3"/>
    <row r="59" s="17" customFormat="1" x14ac:dyDescent="0.3"/>
    <row r="60" s="17" customFormat="1" x14ac:dyDescent="0.3"/>
    <row r="61" s="17" customFormat="1" x14ac:dyDescent="0.3"/>
    <row r="62" s="17" customFormat="1" x14ac:dyDescent="0.3"/>
    <row r="63" s="17" customFormat="1" x14ac:dyDescent="0.3"/>
    <row r="64" s="17" customFormat="1" x14ac:dyDescent="0.3"/>
    <row r="65" s="17" customFormat="1" x14ac:dyDescent="0.3"/>
    <row r="66" s="17" customFormat="1" x14ac:dyDescent="0.3"/>
    <row r="67" s="17" customFormat="1" x14ac:dyDescent="0.3"/>
    <row r="68" s="17" customFormat="1" x14ac:dyDescent="0.3"/>
    <row r="69" s="17" customFormat="1" x14ac:dyDescent="0.3"/>
    <row r="70" s="17" customFormat="1" x14ac:dyDescent="0.3"/>
    <row r="71" s="17" customFormat="1" x14ac:dyDescent="0.3"/>
    <row r="72" s="17" customFormat="1" x14ac:dyDescent="0.3"/>
    <row r="73" s="17" customFormat="1" x14ac:dyDescent="0.3"/>
    <row r="74" s="17" customFormat="1" x14ac:dyDescent="0.3"/>
    <row r="75" s="17" customFormat="1" x14ac:dyDescent="0.3"/>
    <row r="76" s="17" customFormat="1" x14ac:dyDescent="0.3"/>
    <row r="77" s="17" customFormat="1" x14ac:dyDescent="0.3"/>
    <row r="78" s="17" customFormat="1" x14ac:dyDescent="0.3"/>
    <row r="79" s="17" customFormat="1" x14ac:dyDescent="0.3"/>
    <row r="80" s="17" customFormat="1" x14ac:dyDescent="0.3"/>
    <row r="81" s="17" customFormat="1" x14ac:dyDescent="0.3"/>
    <row r="82" s="17" customFormat="1" x14ac:dyDescent="0.3"/>
    <row r="83" s="17" customFormat="1" x14ac:dyDescent="0.3"/>
    <row r="84" s="17" customFormat="1" x14ac:dyDescent="0.3"/>
    <row r="85" s="17" customFormat="1" x14ac:dyDescent="0.3"/>
    <row r="86" s="17" customFormat="1" x14ac:dyDescent="0.3"/>
    <row r="87" s="17" customFormat="1" x14ac:dyDescent="0.3"/>
    <row r="88" s="17" customFormat="1" x14ac:dyDescent="0.3"/>
    <row r="89" s="17" customFormat="1" x14ac:dyDescent="0.3"/>
    <row r="90" s="17" customFormat="1" x14ac:dyDescent="0.3"/>
    <row r="91" s="17" customFormat="1" x14ac:dyDescent="0.3"/>
    <row r="92" s="17" customFormat="1" x14ac:dyDescent="0.3"/>
    <row r="93" s="17" customFormat="1" x14ac:dyDescent="0.3"/>
    <row r="94" s="17" customFormat="1" x14ac:dyDescent="0.3"/>
    <row r="95" s="17" customFormat="1" x14ac:dyDescent="0.3"/>
    <row r="96" s="17" customFormat="1" x14ac:dyDescent="0.3"/>
    <row r="97" s="17" customFormat="1" x14ac:dyDescent="0.3"/>
    <row r="98" s="17" customFormat="1" x14ac:dyDescent="0.3"/>
    <row r="99" s="17" customFormat="1" x14ac:dyDescent="0.3"/>
    <row r="100" s="17" customFormat="1" x14ac:dyDescent="0.3"/>
  </sheetData>
  <mergeCells count="2">
    <mergeCell ref="B2:F3"/>
    <mergeCell ref="B5:F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0205C-5DDD-41F8-8E78-07C0762F478F}">
  <sheetPr codeName="Sheet8">
    <tabColor rgb="FF2563EB"/>
  </sheetPr>
  <dimension ref="B1:J35"/>
  <sheetViews>
    <sheetView showGridLines="0" showRowColHeaders="0" zoomScale="80" zoomScaleNormal="80" workbookViewId="0"/>
  </sheetViews>
  <sheetFormatPr defaultRowHeight="14.4" x14ac:dyDescent="0.3"/>
  <cols>
    <col min="1" max="1" width="3.77734375" style="17" customWidth="1"/>
    <col min="2" max="2" width="32.33203125" style="17" customWidth="1"/>
    <col min="3" max="3" width="25.21875" style="17" customWidth="1"/>
    <col min="4" max="4" width="26.77734375" style="17" customWidth="1"/>
    <col min="5" max="5" width="27.44140625" style="17" customWidth="1"/>
    <col min="6" max="6" width="52.77734375" style="17" customWidth="1"/>
    <col min="7" max="7" width="20" style="17" customWidth="1"/>
    <col min="8" max="8" width="36.77734375" style="17" customWidth="1"/>
    <col min="9" max="9" width="24.109375" style="17" customWidth="1"/>
    <col min="10" max="10" width="28.77734375" style="17" customWidth="1"/>
    <col min="11" max="16384" width="8.88671875" style="17"/>
  </cols>
  <sheetData>
    <row r="1" spans="2:10" ht="18" customHeight="1" x14ac:dyDescent="0.3"/>
    <row r="2" spans="2:10" ht="18" customHeight="1" x14ac:dyDescent="0.3">
      <c r="B2" s="34" t="s">
        <v>2</v>
      </c>
      <c r="C2" s="35"/>
      <c r="D2" s="35"/>
      <c r="E2" s="35"/>
      <c r="F2" s="35"/>
      <c r="G2" s="35"/>
      <c r="H2" s="35"/>
      <c r="I2" s="35"/>
      <c r="J2" s="35"/>
    </row>
    <row r="3" spans="2:10" ht="18" customHeight="1" x14ac:dyDescent="0.3">
      <c r="B3" s="35"/>
      <c r="C3" s="35"/>
      <c r="D3" s="35"/>
      <c r="E3" s="35"/>
      <c r="F3" s="35"/>
      <c r="G3" s="35"/>
      <c r="H3" s="35"/>
      <c r="I3" s="35"/>
      <c r="J3" s="35"/>
    </row>
    <row r="4" spans="2:10" ht="18" customHeight="1" x14ac:dyDescent="0.3"/>
    <row r="5" spans="2:10" ht="19.95" customHeight="1" x14ac:dyDescent="0.3">
      <c r="B5" s="18" t="s">
        <v>3</v>
      </c>
    </row>
    <row r="6" spans="2:10" ht="19.95" customHeight="1" x14ac:dyDescent="0.3"/>
    <row r="7" spans="2:10" ht="19.95" customHeight="1" x14ac:dyDescent="0.3">
      <c r="B7" s="37" t="s">
        <v>169</v>
      </c>
      <c r="C7" s="38"/>
      <c r="D7" s="38"/>
      <c r="E7" s="38"/>
      <c r="F7" s="38"/>
      <c r="G7" s="38"/>
      <c r="H7" s="38"/>
      <c r="I7" s="38"/>
      <c r="J7" s="38"/>
    </row>
    <row r="8" spans="2:10" ht="19.95" customHeight="1" thickBot="1" x14ac:dyDescent="0.35">
      <c r="B8" s="19" t="s">
        <v>4</v>
      </c>
      <c r="C8" s="19" t="s">
        <v>5</v>
      </c>
      <c r="D8" s="19" t="s">
        <v>6</v>
      </c>
      <c r="E8" s="19" t="s">
        <v>7</v>
      </c>
      <c r="F8" s="19" t="s">
        <v>8</v>
      </c>
      <c r="G8" s="19" t="s">
        <v>9</v>
      </c>
      <c r="H8" s="19" t="s">
        <v>10</v>
      </c>
      <c r="I8" s="19" t="s">
        <v>11</v>
      </c>
      <c r="J8" s="19" t="s">
        <v>12</v>
      </c>
    </row>
    <row r="9" spans="2:10" ht="15" customHeight="1" x14ac:dyDescent="0.3">
      <c r="B9" s="20" t="s">
        <v>13</v>
      </c>
      <c r="C9" s="21" t="s">
        <v>14</v>
      </c>
      <c r="D9" s="21" t="s">
        <v>15</v>
      </c>
      <c r="E9" s="22" t="s">
        <v>16</v>
      </c>
      <c r="F9" s="21" t="s">
        <v>17</v>
      </c>
      <c r="G9" s="23">
        <v>5000</v>
      </c>
      <c r="H9" s="21" t="s">
        <v>18</v>
      </c>
      <c r="I9" s="20" t="s">
        <v>19</v>
      </c>
      <c r="J9" s="21" t="s">
        <v>20</v>
      </c>
    </row>
    <row r="10" spans="2:10" ht="25.95" customHeight="1" x14ac:dyDescent="0.3">
      <c r="B10" s="20" t="s">
        <v>21</v>
      </c>
      <c r="C10" s="21" t="s">
        <v>22</v>
      </c>
      <c r="D10" s="21" t="s">
        <v>23</v>
      </c>
      <c r="E10" s="22" t="s">
        <v>16</v>
      </c>
      <c r="F10" s="21" t="s">
        <v>24</v>
      </c>
      <c r="G10" s="23">
        <v>7043</v>
      </c>
      <c r="H10" s="21" t="s">
        <v>25</v>
      </c>
      <c r="I10" s="20" t="s">
        <v>26</v>
      </c>
      <c r="J10" s="21" t="s">
        <v>27</v>
      </c>
    </row>
    <row r="11" spans="2:10" ht="22.05" customHeight="1" x14ac:dyDescent="0.3">
      <c r="B11" s="20" t="s">
        <v>28</v>
      </c>
      <c r="C11" s="21" t="s">
        <v>29</v>
      </c>
      <c r="D11" s="21" t="s">
        <v>30</v>
      </c>
      <c r="E11" s="22" t="s">
        <v>16</v>
      </c>
      <c r="F11" s="21" t="s">
        <v>31</v>
      </c>
      <c r="G11" s="23">
        <v>500</v>
      </c>
      <c r="H11" s="21" t="s">
        <v>32</v>
      </c>
      <c r="I11" s="20" t="s">
        <v>33</v>
      </c>
      <c r="J11" s="21" t="s">
        <v>34</v>
      </c>
    </row>
    <row r="12" spans="2:10" ht="19.95" customHeight="1" x14ac:dyDescent="0.3">
      <c r="B12" s="20" t="s">
        <v>35</v>
      </c>
      <c r="C12" s="21" t="s">
        <v>36</v>
      </c>
      <c r="D12" s="21" t="s">
        <v>37</v>
      </c>
      <c r="E12" s="24" t="s">
        <v>38</v>
      </c>
      <c r="F12" s="21" t="s">
        <v>39</v>
      </c>
      <c r="G12" s="23">
        <v>90</v>
      </c>
      <c r="H12" s="21" t="s">
        <v>40</v>
      </c>
      <c r="I12" s="20" t="s">
        <v>41</v>
      </c>
      <c r="J12" s="21" t="s">
        <v>42</v>
      </c>
    </row>
    <row r="13" spans="2:10" ht="19.95" customHeight="1" x14ac:dyDescent="0.3">
      <c r="B13" s="20" t="s">
        <v>43</v>
      </c>
      <c r="C13" s="21" t="s">
        <v>14</v>
      </c>
      <c r="D13" s="21" t="s">
        <v>44</v>
      </c>
      <c r="E13" s="24" t="s">
        <v>38</v>
      </c>
      <c r="F13" s="21" t="s">
        <v>45</v>
      </c>
      <c r="G13" s="23">
        <v>8</v>
      </c>
      <c r="H13" s="21" t="s">
        <v>46</v>
      </c>
      <c r="I13" s="20" t="s">
        <v>47</v>
      </c>
      <c r="J13" s="21" t="s">
        <v>48</v>
      </c>
    </row>
    <row r="14" spans="2:10" ht="19.95" customHeight="1" x14ac:dyDescent="0.3">
      <c r="B14" s="20" t="s">
        <v>49</v>
      </c>
      <c r="C14" s="21" t="s">
        <v>14</v>
      </c>
      <c r="D14" s="21" t="s">
        <v>50</v>
      </c>
      <c r="E14" s="24" t="s">
        <v>38</v>
      </c>
      <c r="F14" s="21" t="s">
        <v>45</v>
      </c>
      <c r="G14" s="23">
        <v>5</v>
      </c>
      <c r="H14" s="21" t="s">
        <v>51</v>
      </c>
      <c r="I14" s="20" t="s">
        <v>52</v>
      </c>
      <c r="J14" s="21" t="s">
        <v>53</v>
      </c>
    </row>
    <row r="15" spans="2:10" ht="19.95" customHeight="1" x14ac:dyDescent="0.3">
      <c r="B15" s="20" t="s">
        <v>54</v>
      </c>
      <c r="C15" s="21" t="s">
        <v>22</v>
      </c>
      <c r="D15" s="21" t="s">
        <v>55</v>
      </c>
      <c r="E15" s="24" t="s">
        <v>38</v>
      </c>
      <c r="F15" s="21" t="s">
        <v>56</v>
      </c>
      <c r="G15" s="23">
        <v>3</v>
      </c>
      <c r="H15" s="21" t="s">
        <v>57</v>
      </c>
      <c r="I15" s="20" t="s">
        <v>58</v>
      </c>
      <c r="J15" s="21" t="s">
        <v>59</v>
      </c>
    </row>
    <row r="16" spans="2:10" ht="19.95" customHeight="1" x14ac:dyDescent="0.3">
      <c r="B16" s="20" t="s">
        <v>60</v>
      </c>
      <c r="C16" s="21" t="s">
        <v>29</v>
      </c>
      <c r="D16" s="21" t="s">
        <v>61</v>
      </c>
      <c r="E16" s="24" t="s">
        <v>38</v>
      </c>
      <c r="F16" s="21" t="s">
        <v>62</v>
      </c>
      <c r="G16" s="23">
        <v>6</v>
      </c>
      <c r="H16" s="21" t="s">
        <v>63</v>
      </c>
      <c r="I16" s="20" t="s">
        <v>64</v>
      </c>
      <c r="J16" s="21" t="s">
        <v>65</v>
      </c>
    </row>
    <row r="17" spans="2:10" ht="19.95" customHeight="1" x14ac:dyDescent="0.3">
      <c r="B17" s="20" t="s">
        <v>66</v>
      </c>
      <c r="C17" s="21" t="s">
        <v>67</v>
      </c>
      <c r="D17" s="21" t="s">
        <v>68</v>
      </c>
      <c r="E17" s="25" t="s">
        <v>69</v>
      </c>
      <c r="F17" s="21" t="s">
        <v>70</v>
      </c>
      <c r="G17" s="23">
        <v>500</v>
      </c>
      <c r="H17" s="21" t="s">
        <v>71</v>
      </c>
      <c r="I17" s="20" t="s">
        <v>72</v>
      </c>
      <c r="J17" s="21" t="s">
        <v>73</v>
      </c>
    </row>
    <row r="18" spans="2:10" ht="19.95" customHeight="1" x14ac:dyDescent="0.3">
      <c r="B18" s="20" t="s">
        <v>74</v>
      </c>
      <c r="C18" s="21" t="s">
        <v>75</v>
      </c>
      <c r="D18" s="21" t="s">
        <v>76</v>
      </c>
      <c r="E18" s="25" t="s">
        <v>69</v>
      </c>
      <c r="F18" s="21" t="s">
        <v>77</v>
      </c>
      <c r="G18" s="23">
        <v>5</v>
      </c>
      <c r="H18" s="21" t="s">
        <v>78</v>
      </c>
      <c r="I18" s="20" t="s">
        <v>79</v>
      </c>
      <c r="J18" s="21" t="s">
        <v>80</v>
      </c>
    </row>
    <row r="19" spans="2:10" ht="19.95" customHeight="1" x14ac:dyDescent="0.3">
      <c r="B19" s="20" t="s">
        <v>81</v>
      </c>
      <c r="C19" s="21" t="s">
        <v>82</v>
      </c>
      <c r="D19" s="21" t="s">
        <v>83</v>
      </c>
      <c r="E19" s="25" t="s">
        <v>69</v>
      </c>
      <c r="F19" s="21" t="s">
        <v>84</v>
      </c>
      <c r="G19" s="23">
        <v>21</v>
      </c>
      <c r="H19" s="21" t="s">
        <v>85</v>
      </c>
      <c r="I19" s="20" t="s">
        <v>86</v>
      </c>
      <c r="J19" s="21" t="s">
        <v>87</v>
      </c>
    </row>
    <row r="20" spans="2:10" ht="19.95" customHeight="1" x14ac:dyDescent="0.3">
      <c r="B20" s="20" t="s">
        <v>88</v>
      </c>
      <c r="C20" s="21" t="s">
        <v>89</v>
      </c>
      <c r="D20" s="21" t="s">
        <v>90</v>
      </c>
      <c r="E20" s="25" t="s">
        <v>69</v>
      </c>
      <c r="F20" s="21" t="s">
        <v>91</v>
      </c>
      <c r="G20" s="23">
        <v>6</v>
      </c>
      <c r="H20" s="21" t="s">
        <v>92</v>
      </c>
      <c r="I20" s="20" t="s">
        <v>64</v>
      </c>
      <c r="J20" s="21" t="s">
        <v>93</v>
      </c>
    </row>
    <row r="24" spans="2:10" ht="28.05" customHeight="1" x14ac:dyDescent="0.3">
      <c r="B24" s="37" t="s">
        <v>170</v>
      </c>
      <c r="C24" s="38"/>
      <c r="D24" s="38"/>
      <c r="E24" s="38"/>
      <c r="F24" s="38"/>
      <c r="G24" s="38"/>
      <c r="H24" s="38"/>
      <c r="I24" s="38"/>
      <c r="J24" s="38"/>
    </row>
    <row r="25" spans="2:10" ht="25.95" customHeight="1" thickBot="1" x14ac:dyDescent="0.35">
      <c r="B25" s="19" t="s">
        <v>94</v>
      </c>
      <c r="C25" s="19" t="s">
        <v>95</v>
      </c>
      <c r="D25" s="19" t="s">
        <v>96</v>
      </c>
      <c r="E25" s="19" t="s">
        <v>97</v>
      </c>
      <c r="F25" s="19" t="s">
        <v>98</v>
      </c>
      <c r="G25" s="19" t="s">
        <v>99</v>
      </c>
      <c r="H25" s="19" t="s">
        <v>100</v>
      </c>
      <c r="I25" s="19" t="s">
        <v>101</v>
      </c>
      <c r="J25" s="19" t="s">
        <v>102</v>
      </c>
    </row>
    <row r="26" spans="2:10" ht="19.95" customHeight="1" x14ac:dyDescent="0.3">
      <c r="B26" s="20" t="s">
        <v>103</v>
      </c>
      <c r="C26" s="21" t="s">
        <v>14</v>
      </c>
      <c r="D26" s="21" t="s">
        <v>104</v>
      </c>
      <c r="E26" s="21" t="s">
        <v>105</v>
      </c>
      <c r="F26" s="21" t="s">
        <v>106</v>
      </c>
      <c r="G26" s="20" t="s">
        <v>107</v>
      </c>
      <c r="H26" s="26" t="s">
        <v>108</v>
      </c>
      <c r="I26" s="20" t="s">
        <v>109</v>
      </c>
      <c r="J26" s="21" t="s">
        <v>20</v>
      </c>
    </row>
    <row r="27" spans="2:10" ht="19.95" customHeight="1" x14ac:dyDescent="0.3">
      <c r="B27" s="20" t="s">
        <v>110</v>
      </c>
      <c r="C27" s="21" t="s">
        <v>14</v>
      </c>
      <c r="D27" s="21" t="s">
        <v>111</v>
      </c>
      <c r="E27" s="21" t="s">
        <v>112</v>
      </c>
      <c r="F27" s="21" t="s">
        <v>113</v>
      </c>
      <c r="G27" s="20" t="s">
        <v>114</v>
      </c>
      <c r="H27" s="26" t="s">
        <v>108</v>
      </c>
      <c r="I27" s="20" t="s">
        <v>115</v>
      </c>
      <c r="J27" s="21" t="s">
        <v>116</v>
      </c>
    </row>
    <row r="28" spans="2:10" ht="19.95" customHeight="1" x14ac:dyDescent="0.3">
      <c r="B28" s="20" t="s">
        <v>117</v>
      </c>
      <c r="C28" s="21" t="s">
        <v>14</v>
      </c>
      <c r="D28" s="21" t="s">
        <v>118</v>
      </c>
      <c r="E28" s="21" t="s">
        <v>119</v>
      </c>
      <c r="F28" s="21" t="s">
        <v>120</v>
      </c>
      <c r="G28" s="20" t="s">
        <v>121</v>
      </c>
      <c r="H28" s="27" t="s">
        <v>122</v>
      </c>
      <c r="I28" s="20" t="s">
        <v>123</v>
      </c>
      <c r="J28" s="21" t="s">
        <v>53</v>
      </c>
    </row>
    <row r="29" spans="2:10" ht="19.95" customHeight="1" x14ac:dyDescent="0.3">
      <c r="B29" s="20" t="s">
        <v>124</v>
      </c>
      <c r="C29" s="21" t="s">
        <v>14</v>
      </c>
      <c r="D29" s="21" t="s">
        <v>125</v>
      </c>
      <c r="E29" s="21" t="s">
        <v>126</v>
      </c>
      <c r="F29" s="21" t="s">
        <v>127</v>
      </c>
      <c r="G29" s="20" t="s">
        <v>128</v>
      </c>
      <c r="H29" s="27" t="s">
        <v>122</v>
      </c>
      <c r="I29" s="20" t="s">
        <v>129</v>
      </c>
      <c r="J29" s="21" t="s">
        <v>130</v>
      </c>
    </row>
    <row r="30" spans="2:10" ht="19.95" customHeight="1" x14ac:dyDescent="0.3">
      <c r="B30" s="20" t="s">
        <v>131</v>
      </c>
      <c r="C30" s="21" t="s">
        <v>22</v>
      </c>
      <c r="D30" s="21" t="s">
        <v>132</v>
      </c>
      <c r="E30" s="21" t="s">
        <v>133</v>
      </c>
      <c r="F30" s="21" t="s">
        <v>134</v>
      </c>
      <c r="G30" s="20" t="s">
        <v>135</v>
      </c>
      <c r="H30" s="26" t="s">
        <v>108</v>
      </c>
      <c r="I30" s="20" t="s">
        <v>136</v>
      </c>
      <c r="J30" s="21" t="s">
        <v>27</v>
      </c>
    </row>
    <row r="31" spans="2:10" ht="19.95" customHeight="1" x14ac:dyDescent="0.3">
      <c r="B31" s="20" t="s">
        <v>137</v>
      </c>
      <c r="C31" s="21" t="s">
        <v>22</v>
      </c>
      <c r="D31" s="21" t="s">
        <v>138</v>
      </c>
      <c r="E31" s="21" t="s">
        <v>139</v>
      </c>
      <c r="F31" s="21" t="s">
        <v>140</v>
      </c>
      <c r="G31" s="20" t="s">
        <v>141</v>
      </c>
      <c r="H31" s="26" t="s">
        <v>108</v>
      </c>
      <c r="I31" s="20" t="s">
        <v>142</v>
      </c>
      <c r="J31" s="21" t="s">
        <v>143</v>
      </c>
    </row>
    <row r="32" spans="2:10" ht="19.95" customHeight="1" x14ac:dyDescent="0.3">
      <c r="B32" s="20" t="s">
        <v>144</v>
      </c>
      <c r="C32" s="21" t="s">
        <v>22</v>
      </c>
      <c r="D32" s="21" t="s">
        <v>145</v>
      </c>
      <c r="E32" s="21" t="s">
        <v>146</v>
      </c>
      <c r="F32" s="21" t="s">
        <v>147</v>
      </c>
      <c r="G32" s="20" t="s">
        <v>148</v>
      </c>
      <c r="H32" s="26" t="s">
        <v>108</v>
      </c>
      <c r="I32" s="20" t="s">
        <v>121</v>
      </c>
      <c r="J32" s="21" t="s">
        <v>59</v>
      </c>
    </row>
    <row r="33" spans="2:10" ht="19.95" customHeight="1" x14ac:dyDescent="0.3">
      <c r="B33" s="20" t="s">
        <v>149</v>
      </c>
      <c r="C33" s="21" t="s">
        <v>150</v>
      </c>
      <c r="D33" s="21" t="s">
        <v>151</v>
      </c>
      <c r="E33" s="21" t="s">
        <v>152</v>
      </c>
      <c r="F33" s="21" t="s">
        <v>153</v>
      </c>
      <c r="G33" s="20" t="s">
        <v>154</v>
      </c>
      <c r="H33" s="26" t="s">
        <v>108</v>
      </c>
      <c r="I33" s="20" t="s">
        <v>155</v>
      </c>
      <c r="J33" s="21" t="s">
        <v>34</v>
      </c>
    </row>
    <row r="34" spans="2:10" ht="19.95" customHeight="1" x14ac:dyDescent="0.3">
      <c r="B34" s="20" t="s">
        <v>156</v>
      </c>
      <c r="C34" s="21" t="s">
        <v>150</v>
      </c>
      <c r="D34" s="21" t="s">
        <v>157</v>
      </c>
      <c r="E34" s="21" t="s">
        <v>158</v>
      </c>
      <c r="F34" s="21" t="s">
        <v>159</v>
      </c>
      <c r="G34" s="20" t="s">
        <v>160</v>
      </c>
      <c r="H34" s="27" t="s">
        <v>122</v>
      </c>
      <c r="I34" s="20" t="s">
        <v>161</v>
      </c>
      <c r="J34" s="21" t="s">
        <v>162</v>
      </c>
    </row>
    <row r="35" spans="2:10" ht="19.95" customHeight="1" x14ac:dyDescent="0.3">
      <c r="B35" s="20" t="s">
        <v>163</v>
      </c>
      <c r="C35" s="21" t="s">
        <v>150</v>
      </c>
      <c r="D35" s="21" t="s">
        <v>164</v>
      </c>
      <c r="E35" s="21" t="s">
        <v>165</v>
      </c>
      <c r="F35" s="21" t="s">
        <v>166</v>
      </c>
      <c r="G35" s="20" t="s">
        <v>167</v>
      </c>
      <c r="H35" s="26" t="s">
        <v>108</v>
      </c>
      <c r="I35" s="20" t="s">
        <v>168</v>
      </c>
      <c r="J35" s="21" t="s">
        <v>93</v>
      </c>
    </row>
  </sheetData>
  <mergeCells count="3">
    <mergeCell ref="B2:J3"/>
    <mergeCell ref="B7:J7"/>
    <mergeCell ref="B24:J24"/>
  </mergeCells>
  <hyperlinks>
    <hyperlink ref="B5" location="'01_Business_Domains'!A1" display="&lt;-- Back to Business Domains" xr:uid="{FCCC8B90-0EC2-4022-A468-EDEC9C1B57B0}"/>
  </hyperlinks>
  <pageMargins left="0.7" right="0.7" top="0.75" bottom="0.75" header="0.3" footer="0.3"/>
  <drawing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28DB51-538E-4207-9903-3F471F762468}">
  <sheetPr codeName="Sheet1">
    <tabColor rgb="FFA80802"/>
    <pageSetUpPr fitToPage="1"/>
  </sheetPr>
  <dimension ref="AA1:AE75"/>
  <sheetViews>
    <sheetView showGridLines="0" showRowColHeaders="0" zoomScale="80" zoomScaleNormal="80" workbookViewId="0"/>
  </sheetViews>
  <sheetFormatPr defaultRowHeight="14.4" x14ac:dyDescent="0.3"/>
  <cols>
    <col min="1" max="26" width="11.77734375" style="17" customWidth="1"/>
    <col min="27" max="31" width="18.77734375" style="17" customWidth="1"/>
    <col min="32" max="52" width="11.77734375" style="17" customWidth="1"/>
    <col min="53" max="16384" width="8.88671875" style="17"/>
  </cols>
  <sheetData>
    <row r="1" s="17" customFormat="1" ht="19.95" customHeight="1" x14ac:dyDescent="0.3"/>
    <row r="2" s="17" customFormat="1" ht="19.95" customHeight="1" x14ac:dyDescent="0.3"/>
    <row r="3" s="17" customFormat="1" ht="19.95" customHeight="1" x14ac:dyDescent="0.3"/>
    <row r="4" s="17" customFormat="1" ht="19.95" customHeight="1" x14ac:dyDescent="0.3"/>
    <row r="5" s="17" customFormat="1" ht="19.95" customHeight="1" x14ac:dyDescent="0.3"/>
    <row r="6" s="17" customFormat="1" ht="19.95" customHeight="1" x14ac:dyDescent="0.3"/>
    <row r="7" s="17" customFormat="1" ht="19.95" customHeight="1" x14ac:dyDescent="0.3"/>
    <row r="8" s="17" customFormat="1" ht="19.95" customHeight="1" x14ac:dyDescent="0.3"/>
    <row r="9" s="17" customFormat="1" ht="19.95" customHeight="1" x14ac:dyDescent="0.3"/>
    <row r="10" s="17" customFormat="1" ht="19.95" customHeight="1" x14ac:dyDescent="0.3"/>
    <row r="11" s="17" customFormat="1" ht="19.95" customHeight="1" x14ac:dyDescent="0.3"/>
    <row r="12" s="17" customFormat="1" ht="19.95" customHeight="1" x14ac:dyDescent="0.3"/>
    <row r="13" s="17" customFormat="1" ht="19.95" customHeight="1" x14ac:dyDescent="0.3"/>
    <row r="14" s="17" customFormat="1" ht="19.95" customHeight="1" x14ac:dyDescent="0.3"/>
    <row r="15" s="17" customFormat="1" ht="19.95" customHeight="1" x14ac:dyDescent="0.3"/>
    <row r="16" s="17" customFormat="1" ht="19.95" customHeight="1" x14ac:dyDescent="0.3"/>
    <row r="17" s="17" customFormat="1" ht="19.95" customHeight="1" x14ac:dyDescent="0.3"/>
    <row r="18" s="17" customFormat="1" ht="19.95" customHeight="1" x14ac:dyDescent="0.3"/>
    <row r="19" s="17" customFormat="1" ht="19.95" customHeight="1" x14ac:dyDescent="0.3"/>
    <row r="20" s="17" customFormat="1" ht="19.95" customHeight="1" x14ac:dyDescent="0.3"/>
    <row r="21" s="17" customFormat="1" ht="19.95" customHeight="1" x14ac:dyDescent="0.3"/>
    <row r="22" s="17" customFormat="1" ht="19.95" customHeight="1" x14ac:dyDescent="0.3"/>
    <row r="23" s="17" customFormat="1" ht="19.95" customHeight="1" x14ac:dyDescent="0.3"/>
    <row r="24" s="17" customFormat="1" ht="19.95" customHeight="1" x14ac:dyDescent="0.3"/>
    <row r="25" s="17" customFormat="1" ht="19.95" customHeight="1" x14ac:dyDescent="0.3"/>
    <row r="26" s="17" customFormat="1" ht="19.95" customHeight="1" x14ac:dyDescent="0.3"/>
    <row r="27" s="17" customFormat="1" ht="19.95" customHeight="1" x14ac:dyDescent="0.3"/>
    <row r="28" s="17" customFormat="1" ht="19.95" customHeight="1" x14ac:dyDescent="0.3"/>
    <row r="29" s="17" customFormat="1" ht="19.95" customHeight="1" x14ac:dyDescent="0.3"/>
    <row r="30" s="17" customFormat="1" ht="19.95" customHeight="1" x14ac:dyDescent="0.3"/>
    <row r="31" s="17" customFormat="1" ht="19.95" customHeight="1" x14ac:dyDescent="0.3"/>
    <row r="32" s="17" customFormat="1" ht="19.95" customHeight="1" x14ac:dyDescent="0.3"/>
    <row r="33" s="17" customFormat="1" ht="19.95" customHeight="1" x14ac:dyDescent="0.3"/>
    <row r="34" s="17" customFormat="1" ht="19.95" customHeight="1" x14ac:dyDescent="0.3"/>
    <row r="35" s="17" customFormat="1" ht="19.95" customHeight="1" x14ac:dyDescent="0.3"/>
    <row r="36" s="17" customFormat="1" ht="19.95" customHeight="1" x14ac:dyDescent="0.3"/>
    <row r="37" s="17" customFormat="1" ht="19.95" customHeight="1" x14ac:dyDescent="0.3"/>
    <row r="38" s="17" customFormat="1" ht="19.95" customHeight="1" x14ac:dyDescent="0.3"/>
    <row r="39" s="17" customFormat="1" ht="19.95" customHeight="1" x14ac:dyDescent="0.3"/>
    <row r="40" s="17" customFormat="1" ht="19.95" customHeight="1" x14ac:dyDescent="0.3"/>
    <row r="41" s="17" customFormat="1" ht="19.95" customHeight="1" x14ac:dyDescent="0.3"/>
    <row r="42" s="17" customFormat="1" ht="19.95" customHeight="1" x14ac:dyDescent="0.3"/>
    <row r="43" s="17" customFormat="1" ht="19.95" customHeight="1" x14ac:dyDescent="0.3"/>
    <row r="44" s="17" customFormat="1" ht="19.95" customHeight="1" x14ac:dyDescent="0.3"/>
    <row r="45" s="17" customFormat="1" ht="19.95" customHeight="1" x14ac:dyDescent="0.3"/>
    <row r="46" s="17" customFormat="1" ht="19.95" customHeight="1" x14ac:dyDescent="0.3"/>
    <row r="47" s="17" customFormat="1" ht="19.95" customHeight="1" x14ac:dyDescent="0.3"/>
    <row r="48" s="17" customFormat="1" ht="19.95" customHeight="1" x14ac:dyDescent="0.3"/>
    <row r="49" spans="27:31" ht="19.95" customHeight="1" x14ac:dyDescent="0.3"/>
    <row r="50" spans="27:31" ht="19.95" customHeight="1" x14ac:dyDescent="0.3"/>
    <row r="51" spans="27:31" ht="19.95" customHeight="1" x14ac:dyDescent="0.3"/>
    <row r="52" spans="27:31" ht="19.95" customHeight="1" x14ac:dyDescent="0.3"/>
    <row r="53" spans="27:31" ht="19.95" customHeight="1" x14ac:dyDescent="0.3"/>
    <row r="54" spans="27:31" ht="19.95" customHeight="1" x14ac:dyDescent="0.3"/>
    <row r="55" spans="27:31" ht="19.95" customHeight="1" x14ac:dyDescent="0.3"/>
    <row r="56" spans="27:31" ht="19.95" customHeight="1" x14ac:dyDescent="0.3"/>
    <row r="57" spans="27:31" ht="19.95" customHeight="1" x14ac:dyDescent="0.3"/>
    <row r="58" spans="27:31" ht="19.95" customHeight="1" x14ac:dyDescent="0.3"/>
    <row r="59" spans="27:31" ht="19.95" customHeight="1" x14ac:dyDescent="0.3"/>
    <row r="60" spans="27:31" ht="19.95" hidden="1" customHeight="1" x14ac:dyDescent="0.3"/>
    <row r="61" spans="27:31" hidden="1" x14ac:dyDescent="0.3"/>
    <row r="62" spans="27:31" hidden="1" x14ac:dyDescent="0.3"/>
    <row r="63" spans="27:31" hidden="1" x14ac:dyDescent="0.3"/>
    <row r="64" spans="27:31" hidden="1" x14ac:dyDescent="0.3">
      <c r="AA64" s="28" t="s">
        <v>171</v>
      </c>
      <c r="AB64" s="28" t="s">
        <v>172</v>
      </c>
      <c r="AC64" s="28" t="s">
        <v>173</v>
      </c>
      <c r="AD64" s="28" t="s">
        <v>174</v>
      </c>
      <c r="AE64" s="28" t="s">
        <v>175</v>
      </c>
    </row>
    <row r="65" spans="27:31" ht="16.8" hidden="1" x14ac:dyDescent="0.4">
      <c r="AA65" s="29" vm="7">
        <f>CUBEVALUE("ThisWorkbookDataModel", "[Measures].[Total Demand]")</f>
        <v>5000</v>
      </c>
      <c r="AB65" s="30" vm="8">
        <f>CUBEVALUE("ThisWorkbookDataModel", "[Measures].[Answer Rate %]")</f>
        <v>0.81079999999999997</v>
      </c>
      <c r="AC65" s="30" vm="6">
        <f>CUBEVALUE("ThisWorkbookDataModel", "[Measures].[Abandonment Rate %]")</f>
        <v>0.18920000000000001</v>
      </c>
      <c r="AD65" s="31" vm="3">
        <f>CUBEVALUE("ThisWorkbookDataModel", "[Measures].[Average Speed of Answer (s)]")</f>
        <v>67.520720276270353</v>
      </c>
      <c r="AE65" s="32" vm="1">
        <f>CUBEVALUE("ThisWorkbookDataModel", "[Measures].[Average CSAT]")</f>
        <v>3.4035520473606313</v>
      </c>
    </row>
    <row r="66" spans="27:31" hidden="1" x14ac:dyDescent="0.3"/>
    <row r="67" spans="27:31" hidden="1" x14ac:dyDescent="0.3"/>
    <row r="68" spans="27:31" hidden="1" x14ac:dyDescent="0.3"/>
    <row r="69" spans="27:31" hidden="1" x14ac:dyDescent="0.3"/>
    <row r="70" spans="27:31" hidden="1" x14ac:dyDescent="0.3"/>
    <row r="71" spans="27:31" hidden="1" x14ac:dyDescent="0.3"/>
    <row r="72" spans="27:31" hidden="1" x14ac:dyDescent="0.3"/>
    <row r="73" spans="27:31" hidden="1" x14ac:dyDescent="0.3"/>
    <row r="74" spans="27:31" hidden="1" x14ac:dyDescent="0.3"/>
    <row r="75" spans="27:31" hidden="1" x14ac:dyDescent="0.3"/>
  </sheetData>
  <pageMargins left="0.7" right="0.7" top="0.75" bottom="0.75" header="0.3" footer="0.3"/>
  <pageSetup paperSize="9" scale="32" orientation="landscape" r:id="rId1"/>
  <drawing r:id="rId2"/>
  <legacy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CB01E6-6565-43D7-9F96-E24C9375A971}">
  <sheetPr codeName="Sheet2">
    <tabColor rgb="FF1E293B"/>
  </sheetPr>
  <dimension ref="AA1:AE75"/>
  <sheetViews>
    <sheetView showGridLines="0" showRowColHeaders="0" zoomScale="80" zoomScaleNormal="80" workbookViewId="0"/>
  </sheetViews>
  <sheetFormatPr defaultRowHeight="14.4" x14ac:dyDescent="0.3"/>
  <cols>
    <col min="1" max="26" width="11.77734375" style="17" customWidth="1"/>
    <col min="27" max="31" width="18.77734375" style="17" customWidth="1"/>
    <col min="32" max="52" width="11.77734375" style="17" customWidth="1"/>
    <col min="53" max="16384" width="8.88671875" style="17"/>
  </cols>
  <sheetData>
    <row r="1" s="17" customFormat="1" ht="19.95" customHeight="1" x14ac:dyDescent="0.3"/>
    <row r="2" s="17" customFormat="1" ht="19.95" customHeight="1" x14ac:dyDescent="0.3"/>
    <row r="3" s="17" customFormat="1" ht="19.95" customHeight="1" x14ac:dyDescent="0.3"/>
    <row r="4" s="17" customFormat="1" ht="19.95" customHeight="1" x14ac:dyDescent="0.3"/>
    <row r="5" s="17" customFormat="1" ht="19.95" customHeight="1" x14ac:dyDescent="0.3"/>
    <row r="6" s="17" customFormat="1" ht="19.95" customHeight="1" x14ac:dyDescent="0.3"/>
    <row r="7" s="17" customFormat="1" ht="19.95" customHeight="1" x14ac:dyDescent="0.3"/>
    <row r="8" s="17" customFormat="1" ht="19.95" customHeight="1" x14ac:dyDescent="0.3"/>
    <row r="9" s="17" customFormat="1" ht="19.95" customHeight="1" x14ac:dyDescent="0.3"/>
    <row r="10" s="17" customFormat="1" ht="19.95" customHeight="1" x14ac:dyDescent="0.3"/>
    <row r="11" s="17" customFormat="1" ht="19.95" customHeight="1" x14ac:dyDescent="0.3"/>
    <row r="12" s="17" customFormat="1" ht="19.95" customHeight="1" x14ac:dyDescent="0.3"/>
    <row r="13" s="17" customFormat="1" ht="19.95" customHeight="1" x14ac:dyDescent="0.3"/>
    <row r="14" s="17" customFormat="1" ht="19.95" customHeight="1" x14ac:dyDescent="0.3"/>
    <row r="15" s="17" customFormat="1" ht="19.95" customHeight="1" x14ac:dyDescent="0.3"/>
    <row r="16" s="17" customFormat="1" ht="19.95" customHeight="1" x14ac:dyDescent="0.3"/>
    <row r="17" s="17" customFormat="1" ht="19.95" customHeight="1" x14ac:dyDescent="0.3"/>
    <row r="18" s="17" customFormat="1" ht="19.95" customHeight="1" x14ac:dyDescent="0.3"/>
    <row r="19" s="17" customFormat="1" ht="19.95" customHeight="1" x14ac:dyDescent="0.3"/>
    <row r="20" s="17" customFormat="1" ht="19.95" customHeight="1" x14ac:dyDescent="0.3"/>
    <row r="21" s="17" customFormat="1" ht="19.95" customHeight="1" x14ac:dyDescent="0.3"/>
    <row r="22" s="17" customFormat="1" ht="19.95" customHeight="1" x14ac:dyDescent="0.3"/>
    <row r="23" s="17" customFormat="1" ht="19.95" customHeight="1" x14ac:dyDescent="0.3"/>
    <row r="24" s="17" customFormat="1" ht="19.95" customHeight="1" x14ac:dyDescent="0.3"/>
    <row r="25" s="17" customFormat="1" ht="19.95" customHeight="1" x14ac:dyDescent="0.3"/>
    <row r="26" s="17" customFormat="1" ht="19.95" customHeight="1" x14ac:dyDescent="0.3"/>
    <row r="27" s="17" customFormat="1" ht="19.95" customHeight="1" x14ac:dyDescent="0.3"/>
    <row r="28" s="17" customFormat="1" ht="19.95" customHeight="1" x14ac:dyDescent="0.3"/>
    <row r="29" s="17" customFormat="1" ht="19.95" customHeight="1" x14ac:dyDescent="0.3"/>
    <row r="30" s="17" customFormat="1" ht="19.95" customHeight="1" x14ac:dyDescent="0.3"/>
    <row r="31" s="17" customFormat="1" ht="19.95" customHeight="1" x14ac:dyDescent="0.3"/>
    <row r="32" s="17" customFormat="1" ht="19.95" customHeight="1" x14ac:dyDescent="0.3"/>
    <row r="33" s="17" customFormat="1" ht="19.95" customHeight="1" x14ac:dyDescent="0.3"/>
    <row r="34" s="17" customFormat="1" ht="19.95" customHeight="1" x14ac:dyDescent="0.3"/>
    <row r="35" s="17" customFormat="1" ht="19.95" customHeight="1" x14ac:dyDescent="0.3"/>
    <row r="36" s="17" customFormat="1" ht="19.95" customHeight="1" x14ac:dyDescent="0.3"/>
    <row r="37" s="17" customFormat="1" ht="19.95" customHeight="1" x14ac:dyDescent="0.3"/>
    <row r="38" s="17" customFormat="1" ht="19.95" customHeight="1" x14ac:dyDescent="0.3"/>
    <row r="39" s="17" customFormat="1" ht="19.95" customHeight="1" x14ac:dyDescent="0.3"/>
    <row r="40" s="17" customFormat="1" ht="19.95" customHeight="1" x14ac:dyDescent="0.3"/>
    <row r="41" s="17" customFormat="1" ht="19.95" customHeight="1" x14ac:dyDescent="0.3"/>
    <row r="42" s="17" customFormat="1" ht="19.95" customHeight="1" x14ac:dyDescent="0.3"/>
    <row r="43" s="17" customFormat="1" ht="19.95" customHeight="1" x14ac:dyDescent="0.3"/>
    <row r="44" s="17" customFormat="1" ht="19.95" customHeight="1" x14ac:dyDescent="0.3"/>
    <row r="45" s="17" customFormat="1" ht="19.95" customHeight="1" x14ac:dyDescent="0.3"/>
    <row r="46" s="17" customFormat="1" ht="19.95" customHeight="1" x14ac:dyDescent="0.3"/>
    <row r="47" s="17" customFormat="1" ht="19.95" customHeight="1" x14ac:dyDescent="0.3"/>
    <row r="48" s="17" customFormat="1" ht="19.95" customHeight="1" x14ac:dyDescent="0.3"/>
    <row r="49" spans="27:31" ht="19.95" customHeight="1" x14ac:dyDescent="0.3"/>
    <row r="50" spans="27:31" ht="19.95" customHeight="1" x14ac:dyDescent="0.3"/>
    <row r="51" spans="27:31" ht="19.95" customHeight="1" x14ac:dyDescent="0.3"/>
    <row r="52" spans="27:31" ht="19.95" customHeight="1" x14ac:dyDescent="0.3"/>
    <row r="53" spans="27:31" ht="19.95" customHeight="1" x14ac:dyDescent="0.3"/>
    <row r="54" spans="27:31" ht="19.95" customHeight="1" x14ac:dyDescent="0.3"/>
    <row r="55" spans="27:31" ht="19.95" customHeight="1" x14ac:dyDescent="0.3"/>
    <row r="56" spans="27:31" ht="19.95" customHeight="1" x14ac:dyDescent="0.3"/>
    <row r="57" spans="27:31" ht="19.95" customHeight="1" x14ac:dyDescent="0.3"/>
    <row r="58" spans="27:31" ht="19.95" customHeight="1" x14ac:dyDescent="0.3"/>
    <row r="59" spans="27:31" ht="19.95" customHeight="1" x14ac:dyDescent="0.3"/>
    <row r="60" spans="27:31" ht="19.95" hidden="1" customHeight="1" x14ac:dyDescent="0.3"/>
    <row r="61" spans="27:31" hidden="1" x14ac:dyDescent="0.3"/>
    <row r="62" spans="27:31" hidden="1" x14ac:dyDescent="0.3"/>
    <row r="63" spans="27:31" hidden="1" x14ac:dyDescent="0.3"/>
    <row r="64" spans="27:31" hidden="1" x14ac:dyDescent="0.3">
      <c r="AA64" s="28" t="s">
        <v>176</v>
      </c>
      <c r="AB64" s="28" t="s">
        <v>177</v>
      </c>
      <c r="AC64" s="28" t="s">
        <v>138</v>
      </c>
      <c r="AD64" s="28" t="s">
        <v>145</v>
      </c>
      <c r="AE64" s="28" t="s">
        <v>178</v>
      </c>
    </row>
    <row r="65" spans="27:31" ht="16.8" hidden="1" x14ac:dyDescent="0.4">
      <c r="AA65" s="29" vm="4">
        <f>CUBEVALUE("ThisWorkbookDataModel", "[Measures].[Total Customers]")</f>
        <v>7043</v>
      </c>
      <c r="AB65" s="30" vm="2">
        <f>CUBEVALUE("ThisWorkbookDataModel", "[Measures].[Churn Rate %]")</f>
        <v>0.26536987079369589</v>
      </c>
      <c r="AC65" s="33" vm="15">
        <f>CUBEVALUE("ThisWorkbookDataModel", "[Measures].[At-Risk MRR]")</f>
        <v>139130.85</v>
      </c>
      <c r="AD65" s="30" vm="5">
        <f>CUBEVALUE("ThisWorkbookDataModel", "[Measures].[Contract M2M Churn Rate %]")</f>
        <v>0.42709677419354841</v>
      </c>
      <c r="AE65" s="32" vm="14">
        <f>CUBEVALUE("ThisWorkbookDataModel", "[Measures].[Avg Tech Tickets per Customer]")</f>
        <v>0.41956552605423825</v>
      </c>
    </row>
    <row r="66" spans="27:31" hidden="1" x14ac:dyDescent="0.3"/>
    <row r="67" spans="27:31" hidden="1" x14ac:dyDescent="0.3"/>
    <row r="68" spans="27:31" hidden="1" x14ac:dyDescent="0.3"/>
    <row r="69" spans="27:31" hidden="1" x14ac:dyDescent="0.3"/>
    <row r="70" spans="27:31" hidden="1" x14ac:dyDescent="0.3"/>
    <row r="71" spans="27:31" hidden="1" x14ac:dyDescent="0.3"/>
    <row r="72" spans="27:31" hidden="1" x14ac:dyDescent="0.3"/>
    <row r="73" spans="27:31" hidden="1" x14ac:dyDescent="0.3"/>
    <row r="74" spans="27:31" hidden="1" x14ac:dyDescent="0.3"/>
    <row r="75" spans="27:31" hidden="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605DD-52BD-4A09-85A9-521EED767955}">
  <sheetPr codeName="Sheet3">
    <tabColor rgb="FF747B8B"/>
  </sheetPr>
  <dimension ref="AA1:AE75"/>
  <sheetViews>
    <sheetView showGridLines="0" showRowColHeaders="0" zoomScale="80" zoomScaleNormal="80" workbookViewId="0"/>
  </sheetViews>
  <sheetFormatPr defaultRowHeight="14.4" x14ac:dyDescent="0.3"/>
  <cols>
    <col min="1" max="26" width="11.77734375" style="17" customWidth="1"/>
    <col min="27" max="31" width="18.77734375" style="17" customWidth="1"/>
    <col min="32" max="52" width="11.77734375" style="17" customWidth="1"/>
    <col min="53" max="16384" width="8.88671875" style="17"/>
  </cols>
  <sheetData>
    <row r="1" s="17" customFormat="1" ht="19.95" customHeight="1" x14ac:dyDescent="0.3"/>
    <row r="2" s="17" customFormat="1" ht="19.95" customHeight="1" x14ac:dyDescent="0.3"/>
    <row r="3" s="17" customFormat="1" ht="19.95" customHeight="1" x14ac:dyDescent="0.3"/>
    <row r="4" s="17" customFormat="1" ht="19.95" customHeight="1" x14ac:dyDescent="0.3"/>
    <row r="5" s="17" customFormat="1" ht="19.95" customHeight="1" x14ac:dyDescent="0.3"/>
    <row r="6" s="17" customFormat="1" ht="19.95" customHeight="1" x14ac:dyDescent="0.3"/>
    <row r="7" s="17" customFormat="1" ht="19.95" customHeight="1" x14ac:dyDescent="0.3"/>
    <row r="8" s="17" customFormat="1" ht="19.95" customHeight="1" x14ac:dyDescent="0.3"/>
    <row r="9" s="17" customFormat="1" ht="19.95" customHeight="1" x14ac:dyDescent="0.3"/>
    <row r="10" s="17" customFormat="1" ht="19.95" customHeight="1" x14ac:dyDescent="0.3"/>
    <row r="11" s="17" customFormat="1" ht="19.95" customHeight="1" x14ac:dyDescent="0.3"/>
    <row r="12" s="17" customFormat="1" ht="19.95" customHeight="1" x14ac:dyDescent="0.3"/>
    <row r="13" s="17" customFormat="1" ht="19.95" customHeight="1" x14ac:dyDescent="0.3"/>
    <row r="14" s="17" customFormat="1" ht="19.95" customHeight="1" x14ac:dyDescent="0.3"/>
    <row r="15" s="17" customFormat="1" ht="19.95" customHeight="1" x14ac:dyDescent="0.3"/>
    <row r="16" s="17" customFormat="1" ht="19.95" customHeight="1" x14ac:dyDescent="0.3"/>
    <row r="17" s="17" customFormat="1" ht="19.95" customHeight="1" x14ac:dyDescent="0.3"/>
    <row r="18" s="17" customFormat="1" ht="19.95" customHeight="1" x14ac:dyDescent="0.3"/>
    <row r="19" s="17" customFormat="1" ht="19.95" customHeight="1" x14ac:dyDescent="0.3"/>
    <row r="20" s="17" customFormat="1" ht="19.95" customHeight="1" x14ac:dyDescent="0.3"/>
    <row r="21" s="17" customFormat="1" ht="19.95" customHeight="1" x14ac:dyDescent="0.3"/>
    <row r="22" s="17" customFormat="1" ht="19.95" customHeight="1" x14ac:dyDescent="0.3"/>
    <row r="23" s="17" customFormat="1" ht="19.95" customHeight="1" x14ac:dyDescent="0.3"/>
    <row r="24" s="17" customFormat="1" ht="19.95" customHeight="1" x14ac:dyDescent="0.3"/>
    <row r="25" s="17" customFormat="1" ht="19.95" customHeight="1" x14ac:dyDescent="0.3"/>
    <row r="26" s="17" customFormat="1" ht="19.95" customHeight="1" x14ac:dyDescent="0.3"/>
    <row r="27" s="17" customFormat="1" ht="19.95" customHeight="1" x14ac:dyDescent="0.3"/>
    <row r="28" s="17" customFormat="1" ht="19.95" customHeight="1" x14ac:dyDescent="0.3"/>
    <row r="29" s="17" customFormat="1" ht="19.95" customHeight="1" x14ac:dyDescent="0.3"/>
    <row r="30" s="17" customFormat="1" ht="19.95" customHeight="1" x14ac:dyDescent="0.3"/>
    <row r="31" s="17" customFormat="1" ht="19.95" customHeight="1" x14ac:dyDescent="0.3"/>
    <row r="32" s="17" customFormat="1" ht="19.95" customHeight="1" x14ac:dyDescent="0.3"/>
    <row r="33" s="17" customFormat="1" ht="19.95" customHeight="1" x14ac:dyDescent="0.3"/>
    <row r="34" s="17" customFormat="1" ht="19.95" customHeight="1" x14ac:dyDescent="0.3"/>
    <row r="35" s="17" customFormat="1" ht="19.95" customHeight="1" x14ac:dyDescent="0.3"/>
    <row r="36" s="17" customFormat="1" ht="19.95" customHeight="1" x14ac:dyDescent="0.3"/>
    <row r="37" s="17" customFormat="1" ht="19.95" customHeight="1" x14ac:dyDescent="0.3"/>
    <row r="38" s="17" customFormat="1" ht="19.95" customHeight="1" x14ac:dyDescent="0.3"/>
    <row r="39" s="17" customFormat="1" ht="19.95" customHeight="1" x14ac:dyDescent="0.3"/>
    <row r="40" s="17" customFormat="1" ht="19.95" customHeight="1" x14ac:dyDescent="0.3"/>
    <row r="41" s="17" customFormat="1" ht="19.95" customHeight="1" x14ac:dyDescent="0.3"/>
    <row r="42" s="17" customFormat="1" ht="19.95" customHeight="1" x14ac:dyDescent="0.3"/>
    <row r="43" s="17" customFormat="1" ht="19.95" customHeight="1" x14ac:dyDescent="0.3"/>
    <row r="44" s="17" customFormat="1" ht="19.95" customHeight="1" x14ac:dyDescent="0.3"/>
    <row r="45" s="17" customFormat="1" ht="19.95" customHeight="1" x14ac:dyDescent="0.3"/>
    <row r="46" s="17" customFormat="1" ht="19.95" customHeight="1" x14ac:dyDescent="0.3"/>
    <row r="47" s="17" customFormat="1" ht="19.95" customHeight="1" x14ac:dyDescent="0.3"/>
    <row r="48" s="17" customFormat="1" ht="19.95" customHeight="1" x14ac:dyDescent="0.3"/>
    <row r="49" spans="27:31" ht="19.95" customHeight="1" x14ac:dyDescent="0.3"/>
    <row r="50" spans="27:31" ht="19.95" customHeight="1" x14ac:dyDescent="0.3"/>
    <row r="51" spans="27:31" ht="19.95" customHeight="1" x14ac:dyDescent="0.3"/>
    <row r="52" spans="27:31" ht="19.95" customHeight="1" x14ac:dyDescent="0.3"/>
    <row r="53" spans="27:31" ht="19.95" customHeight="1" x14ac:dyDescent="0.3"/>
    <row r="54" spans="27:31" ht="19.95" customHeight="1" x14ac:dyDescent="0.3"/>
    <row r="55" spans="27:31" ht="19.95" customHeight="1" x14ac:dyDescent="0.3"/>
    <row r="56" spans="27:31" ht="19.95" customHeight="1" x14ac:dyDescent="0.3"/>
    <row r="57" spans="27:31" ht="19.95" customHeight="1" x14ac:dyDescent="0.3"/>
    <row r="58" spans="27:31" ht="19.95" customHeight="1" x14ac:dyDescent="0.3"/>
    <row r="59" spans="27:31" ht="19.95" customHeight="1" x14ac:dyDescent="0.3"/>
    <row r="60" spans="27:31" ht="19.95" hidden="1" customHeight="1" x14ac:dyDescent="0.3"/>
    <row r="61" spans="27:31" hidden="1" x14ac:dyDescent="0.3"/>
    <row r="62" spans="27:31" hidden="1" x14ac:dyDescent="0.3"/>
    <row r="63" spans="27:31" hidden="1" x14ac:dyDescent="0.3"/>
    <row r="64" spans="27:31" hidden="1" x14ac:dyDescent="0.3">
      <c r="AA64" s="28" t="s">
        <v>179</v>
      </c>
      <c r="AB64" s="28" t="s">
        <v>180</v>
      </c>
      <c r="AC64" s="28" t="s">
        <v>181</v>
      </c>
      <c r="AD64" s="28" t="s">
        <v>182</v>
      </c>
      <c r="AE64" s="28" t="s">
        <v>183</v>
      </c>
    </row>
    <row r="65" spans="27:31" ht="16.8" hidden="1" x14ac:dyDescent="0.4">
      <c r="AA65" s="29" vm="13">
        <f>CUBEVALUE("ThisWorkbookDataModel", "[Measures].[Total Employees]")</f>
        <v>500</v>
      </c>
      <c r="AB65" s="30" vm="12">
        <f>CUBEVALUE("ThisWorkbookDataModel", "[Measures].[Female Representation %]")</f>
        <v>0.41</v>
      </c>
      <c r="AC65" s="30" vm="11">
        <f>CUBEVALUE("ThisWorkbookDataModel", "[Measures].[Executive Female Share %]")</f>
        <v>0.14285714285714285</v>
      </c>
      <c r="AD65" s="30" vm="10">
        <f>CUBEVALUE("ThisWorkbookDataModel", "[Measures].[Female Promotion %]")</f>
        <v>0.35294117647058826</v>
      </c>
      <c r="AE65" s="30" vm="9">
        <f>CUBEVALUE("ThisWorkbookDataModel", "[Measures].[Turnover Rate %]")</f>
        <v>9.4E-2</v>
      </c>
    </row>
    <row r="66" spans="27:31" hidden="1" x14ac:dyDescent="0.3"/>
    <row r="67" spans="27:31" hidden="1" x14ac:dyDescent="0.3"/>
    <row r="68" spans="27:31" hidden="1" x14ac:dyDescent="0.3"/>
    <row r="69" spans="27:31" hidden="1" x14ac:dyDescent="0.3"/>
    <row r="70" spans="27:31" hidden="1" x14ac:dyDescent="0.3"/>
    <row r="71" spans="27:31" hidden="1" x14ac:dyDescent="0.3"/>
    <row r="72" spans="27:31" hidden="1" x14ac:dyDescent="0.3"/>
    <row r="73" spans="27:31" hidden="1" x14ac:dyDescent="0.3"/>
    <row r="74" spans="27:31" hidden="1" x14ac:dyDescent="0.3"/>
    <row r="75" spans="27:31" hidden="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CA501-7DEB-4E08-A051-14412B0F8536}">
  <sheetPr codeName="Sheet4"/>
  <dimension ref="C3:AM11"/>
  <sheetViews>
    <sheetView showGridLines="0" zoomScale="80" zoomScaleNormal="80" workbookViewId="0"/>
  </sheetViews>
  <sheetFormatPr defaultRowHeight="14.4" x14ac:dyDescent="0.3"/>
  <cols>
    <col min="3" max="3" width="6.44140625" bestFit="1" customWidth="1"/>
    <col min="4" max="4" width="9.109375" bestFit="1" customWidth="1"/>
    <col min="5" max="5" width="11.77734375" bestFit="1" customWidth="1"/>
    <col min="6" max="6" width="9.109375" bestFit="1" customWidth="1"/>
    <col min="7" max="7" width="11.109375" bestFit="1" customWidth="1"/>
    <col min="8" max="8" width="8.109375" bestFit="1" customWidth="1"/>
    <col min="10" max="10" width="14.109375" bestFit="1" customWidth="1"/>
    <col min="11" max="11" width="14.5546875" bestFit="1" customWidth="1"/>
    <col min="12" max="12" width="11.88671875" bestFit="1" customWidth="1"/>
    <col min="14" max="14" width="24.109375" bestFit="1" customWidth="1"/>
    <col min="15" max="15" width="11.88671875" bestFit="1" customWidth="1"/>
    <col min="18" max="18" width="21.5546875" bestFit="1" customWidth="1"/>
    <col min="19" max="19" width="11.88671875" bestFit="1" customWidth="1"/>
    <col min="22" max="22" width="12.44140625" bestFit="1" customWidth="1"/>
    <col min="23" max="23" width="14.5546875" bestFit="1" customWidth="1"/>
    <col min="24" max="24" width="11.88671875" bestFit="1" customWidth="1"/>
    <col min="26" max="26" width="15.88671875" bestFit="1" customWidth="1"/>
    <col min="27" max="27" width="15.5546875" bestFit="1" customWidth="1"/>
    <col min="28" max="28" width="5" bestFit="1" customWidth="1"/>
    <col min="29" max="29" width="10.5546875" bestFit="1" customWidth="1"/>
    <col min="30" max="30" width="15.21875" bestFit="1" customWidth="1"/>
    <col min="31" max="31" width="22.44140625" bestFit="1" customWidth="1"/>
    <col min="34" max="34" width="15.88671875" bestFit="1" customWidth="1"/>
    <col min="35" max="35" width="18.33203125" bestFit="1" customWidth="1"/>
    <col min="38" max="38" width="12.44140625" bestFit="1" customWidth="1"/>
    <col min="39" max="39" width="14.21875" bestFit="1" customWidth="1"/>
  </cols>
  <sheetData>
    <row r="3" spans="3:39" ht="24" customHeight="1" x14ac:dyDescent="0.3">
      <c r="C3" s="5"/>
      <c r="D3" s="6" t="s">
        <v>193</v>
      </c>
      <c r="E3" s="6" t="s">
        <v>192</v>
      </c>
      <c r="F3" s="6" t="s">
        <v>194</v>
      </c>
      <c r="G3" s="6" t="s">
        <v>195</v>
      </c>
      <c r="H3" s="6" t="s">
        <v>196</v>
      </c>
      <c r="J3" s="1" t="s">
        <v>197</v>
      </c>
      <c r="K3" t="s">
        <v>202</v>
      </c>
      <c r="L3" t="s">
        <v>203</v>
      </c>
      <c r="N3" s="1" t="s">
        <v>197</v>
      </c>
      <c r="O3" t="s">
        <v>203</v>
      </c>
      <c r="R3" s="1" t="s">
        <v>197</v>
      </c>
      <c r="S3" t="s">
        <v>203</v>
      </c>
      <c r="V3" s="1" t="s">
        <v>197</v>
      </c>
      <c r="W3" t="s">
        <v>202</v>
      </c>
      <c r="X3" t="s">
        <v>203</v>
      </c>
      <c r="Z3" s="1" t="s">
        <v>224</v>
      </c>
      <c r="AA3" s="1" t="s">
        <v>221</v>
      </c>
      <c r="AD3" s="1" t="s">
        <v>197</v>
      </c>
      <c r="AE3" t="s">
        <v>231</v>
      </c>
      <c r="AH3" s="1" t="s">
        <v>197</v>
      </c>
      <c r="AI3" t="s">
        <v>232</v>
      </c>
      <c r="AL3" s="1" t="s">
        <v>197</v>
      </c>
      <c r="AM3" t="s">
        <v>233</v>
      </c>
    </row>
    <row r="4" spans="3:39" ht="22.5" customHeight="1" x14ac:dyDescent="0.3">
      <c r="C4" s="15" t="s">
        <v>184</v>
      </c>
      <c r="D4" s="7">
        <v>631</v>
      </c>
      <c r="E4" s="8">
        <v>0.81933438985736928</v>
      </c>
      <c r="F4" s="8">
        <v>0.8936170212765957</v>
      </c>
      <c r="G4" s="9">
        <v>65.330754352030951</v>
      </c>
      <c r="H4" s="10">
        <v>3.3713733075435202</v>
      </c>
      <c r="J4" s="2" t="s">
        <v>198</v>
      </c>
      <c r="K4" s="3">
        <v>3875</v>
      </c>
      <c r="L4" s="4">
        <v>0.42709677419354841</v>
      </c>
      <c r="N4" s="2" t="s">
        <v>204</v>
      </c>
      <c r="O4" s="4">
        <v>0.47438243366880145</v>
      </c>
      <c r="R4" s="2" t="s">
        <v>208</v>
      </c>
      <c r="S4" s="4">
        <v>0.16709844559585493</v>
      </c>
      <c r="V4" s="2" t="s">
        <v>212</v>
      </c>
      <c r="W4" s="3">
        <v>2421</v>
      </c>
      <c r="X4" s="4">
        <v>0.1895910780669145</v>
      </c>
      <c r="Z4" s="1" t="s">
        <v>197</v>
      </c>
      <c r="AA4" t="s">
        <v>222</v>
      </c>
      <c r="AB4" t="s">
        <v>223</v>
      </c>
      <c r="AC4" t="s">
        <v>201</v>
      </c>
      <c r="AD4" s="2" t="s">
        <v>225</v>
      </c>
      <c r="AE4" s="4">
        <v>0.33333333333333331</v>
      </c>
      <c r="AH4" s="2" t="s">
        <v>215</v>
      </c>
      <c r="AI4" s="4">
        <v>0.25</v>
      </c>
      <c r="AL4" s="2" t="s">
        <v>220</v>
      </c>
      <c r="AM4" s="4">
        <v>0.11494252873563218</v>
      </c>
    </row>
    <row r="5" spans="3:39" ht="22.5" customHeight="1" x14ac:dyDescent="0.3">
      <c r="C5" s="16" t="s">
        <v>185</v>
      </c>
      <c r="D5" s="11">
        <v>633</v>
      </c>
      <c r="E5" s="12">
        <v>0.82622432859399686</v>
      </c>
      <c r="F5" s="12">
        <v>0.9005736137667304</v>
      </c>
      <c r="G5" s="13">
        <v>67.282982791587003</v>
      </c>
      <c r="H5" s="14">
        <v>3.4474187380497132</v>
      </c>
      <c r="J5" s="2" t="s">
        <v>199</v>
      </c>
      <c r="K5" s="3">
        <v>1473</v>
      </c>
      <c r="L5" s="4">
        <v>0.11269517990495587</v>
      </c>
      <c r="N5" s="2" t="s">
        <v>205</v>
      </c>
      <c r="O5" s="4">
        <v>0.287109375</v>
      </c>
      <c r="R5" s="2" t="s">
        <v>209</v>
      </c>
      <c r="S5" s="4">
        <v>0.15243101182654403</v>
      </c>
      <c r="V5" s="2" t="s">
        <v>213</v>
      </c>
      <c r="W5" s="3">
        <v>3096</v>
      </c>
      <c r="X5" s="4">
        <v>0.41892764857881137</v>
      </c>
      <c r="Z5" s="2" t="s">
        <v>215</v>
      </c>
      <c r="AA5" s="3">
        <v>4</v>
      </c>
      <c r="AB5" s="3">
        <v>29</v>
      </c>
      <c r="AC5" s="3">
        <v>33</v>
      </c>
      <c r="AD5" s="2" t="s">
        <v>226</v>
      </c>
      <c r="AE5" s="4">
        <v>0.70588235294117652</v>
      </c>
      <c r="AH5" s="2" t="s">
        <v>216</v>
      </c>
      <c r="AI5" s="4">
        <v>0.3</v>
      </c>
      <c r="AL5" s="2">
        <v>2</v>
      </c>
      <c r="AM5" s="4">
        <v>5.8035714285714288E-2</v>
      </c>
    </row>
    <row r="6" spans="3:39" ht="22.5" customHeight="1" x14ac:dyDescent="0.3">
      <c r="C6" s="15" t="s">
        <v>186</v>
      </c>
      <c r="D6" s="7">
        <v>633</v>
      </c>
      <c r="E6" s="8">
        <v>0.79146919431279616</v>
      </c>
      <c r="F6" s="8">
        <v>0.9021956087824351</v>
      </c>
      <c r="G6" s="9">
        <v>66.267465069860279</v>
      </c>
      <c r="H6" s="10">
        <v>3.4051896207584829</v>
      </c>
      <c r="J6" s="2" t="s">
        <v>200</v>
      </c>
      <c r="K6" s="3">
        <v>1695</v>
      </c>
      <c r="L6" s="4">
        <v>2.831858407079646E-2</v>
      </c>
      <c r="N6" s="2" t="s">
        <v>206</v>
      </c>
      <c r="O6" s="4">
        <v>0.20388958594730239</v>
      </c>
      <c r="R6" s="2" t="s">
        <v>210</v>
      </c>
      <c r="S6" s="4">
        <v>0.45285412262156449</v>
      </c>
      <c r="V6" s="2" t="s">
        <v>214</v>
      </c>
      <c r="W6" s="3">
        <v>1526</v>
      </c>
      <c r="X6" s="4">
        <v>7.4049803407601575E-2</v>
      </c>
      <c r="Z6" s="2" t="s">
        <v>216</v>
      </c>
      <c r="AA6" s="3">
        <v>11</v>
      </c>
      <c r="AB6" s="3">
        <v>46</v>
      </c>
      <c r="AC6" s="3">
        <v>57</v>
      </c>
      <c r="AD6" s="2" t="s">
        <v>227</v>
      </c>
      <c r="AE6" s="4">
        <v>0.33333333333333331</v>
      </c>
      <c r="AH6" s="2" t="s">
        <v>217</v>
      </c>
      <c r="AI6" s="4">
        <v>0.13333333333333333</v>
      </c>
      <c r="AL6" s="2">
        <v>3</v>
      </c>
      <c r="AM6" s="4">
        <v>0.13907284768211919</v>
      </c>
    </row>
    <row r="7" spans="3:39" ht="22.5" customHeight="1" x14ac:dyDescent="0.3">
      <c r="C7" s="16" t="s">
        <v>187</v>
      </c>
      <c r="D7" s="11">
        <v>624</v>
      </c>
      <c r="E7" s="12">
        <v>0.80448717948717952</v>
      </c>
      <c r="F7" s="12">
        <v>0.90637450199203184</v>
      </c>
      <c r="G7" s="13">
        <v>68.444223107569726</v>
      </c>
      <c r="H7" s="14">
        <v>3.404382470119522</v>
      </c>
      <c r="J7" s="2" t="s">
        <v>201</v>
      </c>
      <c r="K7" s="3">
        <v>7043</v>
      </c>
      <c r="L7" s="4">
        <v>0.26536987079369589</v>
      </c>
      <c r="N7" s="2" t="s">
        <v>207</v>
      </c>
      <c r="O7" s="4">
        <v>9.5131755247878522E-2</v>
      </c>
      <c r="R7" s="2" t="s">
        <v>211</v>
      </c>
      <c r="S7" s="4">
        <v>0.19106699751861042</v>
      </c>
      <c r="V7" s="2" t="s">
        <v>201</v>
      </c>
      <c r="W7" s="3">
        <v>7043</v>
      </c>
      <c r="X7" s="4">
        <v>0.26536987079369589</v>
      </c>
      <c r="Z7" s="2" t="s">
        <v>217</v>
      </c>
      <c r="AA7" s="3">
        <v>25</v>
      </c>
      <c r="AB7" s="3">
        <v>54</v>
      </c>
      <c r="AC7" s="3">
        <v>79</v>
      </c>
      <c r="AD7" s="2" t="s">
        <v>228</v>
      </c>
      <c r="AE7" s="4">
        <v>0.49261083743842365</v>
      </c>
      <c r="AH7" s="2" t="s">
        <v>218</v>
      </c>
      <c r="AI7" s="4">
        <v>0.61111111111111116</v>
      </c>
      <c r="AL7" s="2">
        <v>4</v>
      </c>
      <c r="AM7" s="4">
        <v>0.15789473684210525</v>
      </c>
    </row>
    <row r="8" spans="3:39" ht="22.5" customHeight="1" x14ac:dyDescent="0.3">
      <c r="C8" s="15" t="s">
        <v>188</v>
      </c>
      <c r="D8" s="7">
        <v>666</v>
      </c>
      <c r="E8" s="8">
        <v>0.80480480480480476</v>
      </c>
      <c r="F8" s="8">
        <v>0.90485074626865669</v>
      </c>
      <c r="G8" s="9">
        <v>66.343283582089555</v>
      </c>
      <c r="H8" s="10">
        <v>3.3936567164179103</v>
      </c>
      <c r="N8" s="2" t="s">
        <v>201</v>
      </c>
      <c r="O8" s="4">
        <v>0.26536987079369589</v>
      </c>
      <c r="R8" s="2" t="s">
        <v>201</v>
      </c>
      <c r="S8" s="4">
        <v>0.26536987079369589</v>
      </c>
      <c r="Z8" s="2" t="s">
        <v>218</v>
      </c>
      <c r="AA8" s="3">
        <v>50</v>
      </c>
      <c r="AB8" s="3">
        <v>46</v>
      </c>
      <c r="AC8" s="3">
        <v>96</v>
      </c>
      <c r="AD8" s="2" t="s">
        <v>229</v>
      </c>
      <c r="AE8" s="4">
        <v>0.35119047619047616</v>
      </c>
      <c r="AH8" s="2" t="s">
        <v>220</v>
      </c>
      <c r="AI8" s="4">
        <v>0.25</v>
      </c>
      <c r="AL8" s="2" t="s">
        <v>201</v>
      </c>
      <c r="AM8" s="4">
        <v>9.4E-2</v>
      </c>
    </row>
    <row r="9" spans="3:39" ht="22.5" customHeight="1" x14ac:dyDescent="0.3">
      <c r="C9" s="16" t="s">
        <v>189</v>
      </c>
      <c r="D9" s="11">
        <v>593</v>
      </c>
      <c r="E9" s="12">
        <v>0.81618887015177066</v>
      </c>
      <c r="F9" s="12">
        <v>0.90082644628099173</v>
      </c>
      <c r="G9" s="13">
        <v>70.987603305785129</v>
      </c>
      <c r="H9" s="14">
        <v>3.330578512396694</v>
      </c>
      <c r="Z9" s="2" t="s">
        <v>219</v>
      </c>
      <c r="AA9" s="3">
        <v>91</v>
      </c>
      <c r="AB9" s="3">
        <v>78</v>
      </c>
      <c r="AC9" s="3">
        <v>169</v>
      </c>
      <c r="AD9" s="2" t="s">
        <v>230</v>
      </c>
      <c r="AE9" s="4">
        <v>0.18181818181818182</v>
      </c>
      <c r="AH9" s="2" t="s">
        <v>201</v>
      </c>
      <c r="AI9" s="4">
        <v>0.35294117647058826</v>
      </c>
    </row>
    <row r="10" spans="3:39" ht="22.5" customHeight="1" x14ac:dyDescent="0.3">
      <c r="C10" s="15" t="s">
        <v>190</v>
      </c>
      <c r="D10" s="7">
        <v>638</v>
      </c>
      <c r="E10" s="8">
        <v>0.80564263322884011</v>
      </c>
      <c r="F10" s="8">
        <v>0.89688715953307396</v>
      </c>
      <c r="G10" s="9">
        <v>69.488326848249031</v>
      </c>
      <c r="H10" s="10">
        <v>3.4708171206225682</v>
      </c>
      <c r="Z10" s="2" t="s">
        <v>220</v>
      </c>
      <c r="AA10" s="3">
        <v>24</v>
      </c>
      <c r="AB10" s="3">
        <v>42</v>
      </c>
      <c r="AC10" s="3">
        <v>66</v>
      </c>
      <c r="AD10" s="2" t="s">
        <v>201</v>
      </c>
      <c r="AE10" s="4">
        <v>0.41</v>
      </c>
    </row>
    <row r="11" spans="3:39" ht="22.5" customHeight="1" x14ac:dyDescent="0.3">
      <c r="C11" s="16" t="s">
        <v>191</v>
      </c>
      <c r="D11" s="11">
        <v>582</v>
      </c>
      <c r="E11" s="12">
        <v>0.81958762886597936</v>
      </c>
      <c r="F11" s="12">
        <v>0.88888888888888884</v>
      </c>
      <c r="G11" s="13">
        <v>66.184486373165612</v>
      </c>
      <c r="H11" s="14">
        <v>3.40041928721174</v>
      </c>
      <c r="Z11" s="2" t="s">
        <v>201</v>
      </c>
      <c r="AA11" s="3">
        <v>205</v>
      </c>
      <c r="AB11" s="3">
        <v>295</v>
      </c>
      <c r="AC11" s="3">
        <v>500</v>
      </c>
    </row>
  </sheetData>
  <conditionalFormatting pivot="1" sqref="E4:E11">
    <cfRule type="cellIs" dxfId="125" priority="16" stopIfTrue="1" operator="lessThan">
      <formula>0.8</formula>
    </cfRule>
  </conditionalFormatting>
  <conditionalFormatting pivot="1" sqref="E4:E11">
    <cfRule type="cellIs" dxfId="124" priority="17" stopIfTrue="1" operator="greaterThanOrEqual">
      <formula>0.825</formula>
    </cfRule>
  </conditionalFormatting>
  <conditionalFormatting pivot="1" sqref="G4:G11">
    <cfRule type="cellIs" dxfId="123" priority="18" stopIfTrue="1" operator="greaterThan">
      <formula>70</formula>
    </cfRule>
  </conditionalFormatting>
  <conditionalFormatting pivot="1" sqref="G4:G11">
    <cfRule type="cellIs" dxfId="122" priority="19" stopIfTrue="1" operator="lessThanOrEqual">
      <formula>66</formula>
    </cfRule>
  </conditionalFormatting>
  <conditionalFormatting pivot="1" sqref="H4:H11">
    <cfRule type="cellIs" dxfId="121" priority="20" stopIfTrue="1" operator="greaterThanOrEqual">
      <formula>3.45</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EDDEFE9C-8149-4028-A71E-60C26A11F4AF}">
  <ds:schemaRefs/>
</ds:datastoreItem>
</file>

<file path=customXml/itemProps2.xml><?xml version="1.0" encoding="utf-8"?>
<ds:datastoreItem xmlns:ds="http://schemas.openxmlformats.org/officeDocument/2006/customXml" ds:itemID="{5CAC7263-3047-4AFB-AFD4-FB916609959B}">
  <ds:schemaRefs/>
</ds:datastoreItem>
</file>

<file path=customXml/itemProps3.xml><?xml version="1.0" encoding="utf-8"?>
<ds:datastoreItem xmlns:ds="http://schemas.openxmlformats.org/officeDocument/2006/customXml" ds:itemID="{E29C6610-9EE1-435A-848C-A5B73040FF4B}">
  <ds:schemaRefs/>
</ds:datastoreItem>
</file>

<file path=customXml/itemProps4.xml><?xml version="1.0" encoding="utf-8"?>
<ds:datastoreItem xmlns:ds="http://schemas.openxmlformats.org/officeDocument/2006/customXml" ds:itemID="{3FC85839-EF59-4129-9AD2-4E0D9C64D3FD}">
  <ds:schemaRefs/>
</ds:datastoreItem>
</file>

<file path=customXml/itemProps5.xml><?xml version="1.0" encoding="utf-8"?>
<ds:datastoreItem xmlns:ds="http://schemas.openxmlformats.org/officeDocument/2006/customXml" ds:itemID="{C35602CA-FBEF-472D-A5A8-54B0705F479C}">
  <ds:schemaRefs/>
</ds:datastoreItem>
</file>

<file path=customXml/itemProps6.xml><?xml version="1.0" encoding="utf-8"?>
<ds:datastoreItem xmlns:ds="http://schemas.openxmlformats.org/officeDocument/2006/customXml" ds:itemID="{53B779B8-E26F-4AF8-8666-38A532E038AC}">
  <ds:schemaRefs/>
</ds:datastoreItem>
</file>

<file path=customXml/itemProps7.xml><?xml version="1.0" encoding="utf-8"?>
<ds:datastoreItem xmlns:ds="http://schemas.openxmlformats.org/officeDocument/2006/customXml" ds:itemID="{687D5F8B-0835-41E3-8BF5-307E7970A465}">
  <ds:schemaRefs/>
</ds:datastoreItem>
</file>

<file path=customXml/itemProps8.xml><?xml version="1.0" encoding="utf-8"?>
<ds:datastoreItem xmlns:ds="http://schemas.openxmlformats.org/officeDocument/2006/customXml" ds:itemID="{D3B65D87-05E4-4653-B801-27D953FFC23D}">
  <ds:schemaRefs/>
</ds:datastoreItem>
</file>

<file path=customXml/itemProps9.xml><?xml version="1.0" encoding="utf-8"?>
<ds:datastoreItem xmlns:ds="http://schemas.openxmlformats.org/officeDocument/2006/customXml" ds:itemID="{56B5BF4E-BC92-49C7-9CF1-7267F0A018C5}">
  <ds:schemaRefs/>
</ds:datastoreItem>
</file>

<file path=customXml/itemProps10.xml><?xml version="1.0" encoding="utf-8"?>
<ds:datastoreItem xmlns:ds="http://schemas.openxmlformats.org/officeDocument/2006/customXml" ds:itemID="{E21E0487-4CBF-4363-A872-0238428F0B96}">
  <ds:schemaRefs/>
</ds:datastoreItem>
</file>

<file path=customXml/itemProps11.xml><?xml version="1.0" encoding="utf-8"?>
<ds:datastoreItem xmlns:ds="http://schemas.openxmlformats.org/officeDocument/2006/customXml" ds:itemID="{291034EE-AA25-4CD0-B181-E2704B3FF410}">
  <ds:schemaRefs>
    <ds:schemaRef ds:uri="http://schemas.microsoft.com/DataMashup"/>
  </ds:schemaRefs>
</ds:datastoreItem>
</file>

<file path=customXml/itemProps12.xml><?xml version="1.0" encoding="utf-8"?>
<ds:datastoreItem xmlns:ds="http://schemas.openxmlformats.org/officeDocument/2006/customXml" ds:itemID="{951E7DFF-F730-4D02-87B5-3BA42519DA70}">
  <ds:schemaRefs/>
</ds:datastoreItem>
</file>

<file path=customXml/itemProps13.xml><?xml version="1.0" encoding="utf-8"?>
<ds:datastoreItem xmlns:ds="http://schemas.openxmlformats.org/officeDocument/2006/customXml" ds:itemID="{3A814564-DC57-4B8C-A900-9422F1FDA085}">
  <ds:schemaRefs/>
</ds:datastoreItem>
</file>

<file path=customXml/itemProps14.xml><?xml version="1.0" encoding="utf-8"?>
<ds:datastoreItem xmlns:ds="http://schemas.openxmlformats.org/officeDocument/2006/customXml" ds:itemID="{FBB53839-D766-438F-A8C8-9678FB09584F}">
  <ds:schemaRefs/>
</ds:datastoreItem>
</file>

<file path=customXml/itemProps15.xml><?xml version="1.0" encoding="utf-8"?>
<ds:datastoreItem xmlns:ds="http://schemas.openxmlformats.org/officeDocument/2006/customXml" ds:itemID="{83642683-E218-40C0-B063-D95385EDE6B4}">
  <ds:schemaRefs/>
</ds:datastoreItem>
</file>

<file path=customXml/itemProps16.xml><?xml version="1.0" encoding="utf-8"?>
<ds:datastoreItem xmlns:ds="http://schemas.openxmlformats.org/officeDocument/2006/customXml" ds:itemID="{9A0F13E9-6EB8-4343-A172-FEB913E4DDE0}">
  <ds:schemaRefs/>
</ds:datastoreItem>
</file>

<file path=customXml/itemProps17.xml><?xml version="1.0" encoding="utf-8"?>
<ds:datastoreItem xmlns:ds="http://schemas.openxmlformats.org/officeDocument/2006/customXml" ds:itemID="{6AA67E15-B6FF-46C9-8339-53A31FF4BA2A}">
  <ds:schemaRefs/>
</ds:datastoreItem>
</file>

<file path=customXml/itemProps18.xml><?xml version="1.0" encoding="utf-8"?>
<ds:datastoreItem xmlns:ds="http://schemas.openxmlformats.org/officeDocument/2006/customXml" ds:itemID="{AC49E672-0223-4153-8B24-672458A2B375}">
  <ds:schemaRefs/>
</ds:datastoreItem>
</file>

<file path=customXml/itemProps19.xml><?xml version="1.0" encoding="utf-8"?>
<ds:datastoreItem xmlns:ds="http://schemas.openxmlformats.org/officeDocument/2006/customXml" ds:itemID="{3DA1388D-3293-4198-AFF1-58CBE0ED7861}">
  <ds:schemaRefs/>
</ds:datastoreItem>
</file>

<file path=customXml/itemProps20.xml><?xml version="1.0" encoding="utf-8"?>
<ds:datastoreItem xmlns:ds="http://schemas.openxmlformats.org/officeDocument/2006/customXml" ds:itemID="{4DDD8671-0868-482B-8BC5-DC4193D54037}">
  <ds:schemaRefs/>
</ds:datastoreItem>
</file>

<file path=customXml/itemProps21.xml><?xml version="1.0" encoding="utf-8"?>
<ds:datastoreItem xmlns:ds="http://schemas.openxmlformats.org/officeDocument/2006/customXml" ds:itemID="{2AEAE97A-B576-437C-BC28-18D82AF72648}">
  <ds:schemaRefs/>
</ds:datastoreItem>
</file>

<file path=customXml/itemProps22.xml><?xml version="1.0" encoding="utf-8"?>
<ds:datastoreItem xmlns:ds="http://schemas.openxmlformats.org/officeDocument/2006/customXml" ds:itemID="{FA15CCA3-A765-4CF0-8C26-FF2290AA83AF}">
  <ds:schemaRefs/>
</ds:datastoreItem>
</file>

<file path=customXml/itemProps23.xml><?xml version="1.0" encoding="utf-8"?>
<ds:datastoreItem xmlns:ds="http://schemas.openxmlformats.org/officeDocument/2006/customXml" ds:itemID="{CDCFE401-E489-491C-B451-ED7F7819294F}">
  <ds:schemaRefs/>
</ds:datastoreItem>
</file>

<file path=customXml/itemProps24.xml><?xml version="1.0" encoding="utf-8"?>
<ds:datastoreItem xmlns:ds="http://schemas.openxmlformats.org/officeDocument/2006/customXml" ds:itemID="{13EC4D08-2820-4B85-BF1C-D5E08627342F}">
  <ds:schemaRefs/>
</ds:datastoreItem>
</file>

<file path=customXml/itemProps25.xml><?xml version="1.0" encoding="utf-8"?>
<ds:datastoreItem xmlns:ds="http://schemas.openxmlformats.org/officeDocument/2006/customXml" ds:itemID="{CBCDFE4C-E974-4306-BCF8-01B3CA95CD25}">
  <ds:schemaRefs/>
</ds:datastoreItem>
</file>

<file path=customXml/itemProps26.xml><?xml version="1.0" encoding="utf-8"?>
<ds:datastoreItem xmlns:ds="http://schemas.openxmlformats.org/officeDocument/2006/customXml" ds:itemID="{6AEFABD2-B27C-4FBE-8DFB-4958D6E612E2}">
  <ds:schemaRefs/>
</ds:datastoreItem>
</file>

<file path=customXml/itemProps27.xml><?xml version="1.0" encoding="utf-8"?>
<ds:datastoreItem xmlns:ds="http://schemas.openxmlformats.org/officeDocument/2006/customXml" ds:itemID="{646294D7-21D5-4ECF-8C08-6C04428A38DC}">
  <ds:schemaRefs/>
</ds:datastoreItem>
</file>

<file path=customXml/itemProps28.xml><?xml version="1.0" encoding="utf-8"?>
<ds:datastoreItem xmlns:ds="http://schemas.openxmlformats.org/officeDocument/2006/customXml" ds:itemID="{B6D79AAA-4982-41F5-AAA0-65C70548F283}">
  <ds:schemaRefs/>
</ds:datastoreItem>
</file>

<file path=customXml/itemProps29.xml><?xml version="1.0" encoding="utf-8"?>
<ds:datastoreItem xmlns:ds="http://schemas.openxmlformats.org/officeDocument/2006/customXml" ds:itemID="{6BF73E3F-6B3D-48E9-B072-B338150656BD}">
  <ds:schemaRefs/>
</ds:datastoreItem>
</file>

<file path=customXml/itemProps30.xml><?xml version="1.0" encoding="utf-8"?>
<ds:datastoreItem xmlns:ds="http://schemas.openxmlformats.org/officeDocument/2006/customXml" ds:itemID="{4A03355A-E079-4206-887D-BBF349249DF1}">
  <ds:schemaRefs/>
</ds:datastoreItem>
</file>

<file path=customXml/itemProps31.xml><?xml version="1.0" encoding="utf-8"?>
<ds:datastoreItem xmlns:ds="http://schemas.openxmlformats.org/officeDocument/2006/customXml" ds:itemID="{1F3BAE92-0037-4197-8E52-25C63A676FA9}">
  <ds:schemaRefs/>
</ds:datastoreItem>
</file>

<file path=customXml/itemProps32.xml><?xml version="1.0" encoding="utf-8"?>
<ds:datastoreItem xmlns:ds="http://schemas.openxmlformats.org/officeDocument/2006/customXml" ds:itemID="{4B3BD561-ECDC-4BEE-9C44-91F1F99A937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00_Home_Portal</vt:lpstr>
      <vt:lpstr>01_Business_Domains</vt:lpstr>
      <vt:lpstr>02_Metadata_&amp;_KPI_Catalog</vt:lpstr>
      <vt:lpstr>03_CallCenter_Cockpit</vt:lpstr>
      <vt:lpstr>04_CustomerRetention_Cockpit</vt:lpstr>
      <vt:lpstr>05_DiversityInclusion_Cockpit</vt:lpstr>
      <vt:lpstr>Staging_Pivots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Sohila Khaled</dc:creator>
  <cp:lastModifiedBy>Sohila Khaled</cp:lastModifiedBy>
  <cp:lastPrinted>2026-10-03T18:23:22Z</cp:lastPrinted>
  <dcterms:created xsi:type="dcterms:W3CDTF">2026-10-01T16:49:08Z</dcterms:created>
  <dcterms:modified xsi:type="dcterms:W3CDTF">2026-10-03T18:23:24Z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wC_Dashboard_Theme">
    <vt:lpwstr>LIGHT</vt:lpwstr>
  </property>
</Properties>
</file>