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ureau\STAGE CDA\"/>
    </mc:Choice>
  </mc:AlternateContent>
  <xr:revisionPtr revIDLastSave="0" documentId="13_ncr:1_{86E80602-D50F-4D86-BBF8-A65579BBD1A7}" xr6:coauthVersionLast="47" xr6:coauthVersionMax="47" xr10:uidLastSave="{00000000-0000-0000-0000-000000000000}"/>
  <bookViews>
    <workbookView minimized="1" xWindow="351" yWindow="413" windowWidth="11945" windowHeight="11871" tabRatio="567" xr2:uid="{A8C79528-302B-4DCF-B7A0-1850D92EA43E}"/>
  </bookViews>
  <sheets>
    <sheet name="Benchmark" sheetId="1" r:id="rId1"/>
    <sheet name="suivi d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" l="1"/>
  <c r="L56" i="1"/>
  <c r="M56" i="1"/>
  <c r="N56" i="1"/>
  <c r="K51" i="1"/>
  <c r="L51" i="1"/>
  <c r="M51" i="1"/>
  <c r="N51" i="1"/>
  <c r="K40" i="1"/>
  <c r="L40" i="1"/>
  <c r="M40" i="1"/>
  <c r="N40" i="1"/>
  <c r="K27" i="1"/>
  <c r="L27" i="1"/>
  <c r="M27" i="1"/>
  <c r="N27" i="1"/>
  <c r="K13" i="1"/>
  <c r="L13" i="1"/>
  <c r="M13" i="1"/>
  <c r="N13" i="1"/>
  <c r="E56" i="1"/>
  <c r="E51" i="1"/>
  <c r="E40" i="1"/>
  <c r="E27" i="1"/>
  <c r="E13" i="1"/>
  <c r="D56" i="1"/>
  <c r="D51" i="1"/>
  <c r="D40" i="1"/>
  <c r="D27" i="1"/>
  <c r="D13" i="1"/>
  <c r="B34" i="1"/>
  <c r="F56" i="1"/>
  <c r="F51" i="1"/>
  <c r="F40" i="1"/>
  <c r="F27" i="1"/>
  <c r="F13" i="1"/>
  <c r="H56" i="1"/>
  <c r="I56" i="1"/>
  <c r="J56" i="1"/>
  <c r="H51" i="1"/>
  <c r="I51" i="1"/>
  <c r="J51" i="1"/>
  <c r="H40" i="1"/>
  <c r="I40" i="1"/>
  <c r="J40" i="1"/>
  <c r="H27" i="1"/>
  <c r="I27" i="1"/>
  <c r="J27" i="1"/>
  <c r="H13" i="1"/>
  <c r="I13" i="1"/>
  <c r="J13" i="1"/>
  <c r="B53" i="1"/>
  <c r="G56" i="1"/>
  <c r="G51" i="1"/>
  <c r="G40" i="1"/>
  <c r="G27" i="1"/>
  <c r="G13" i="1"/>
  <c r="B41" i="1"/>
  <c r="C40" i="1" s="1"/>
  <c r="B42" i="1"/>
  <c r="B43" i="1"/>
  <c r="B52" i="1"/>
  <c r="B57" i="1"/>
  <c r="B58" i="1"/>
  <c r="B59" i="1"/>
  <c r="B60" i="1"/>
  <c r="B55" i="1"/>
  <c r="B50" i="1"/>
  <c r="B29" i="1"/>
  <c r="B30" i="1"/>
  <c r="B31" i="1"/>
  <c r="B32" i="1"/>
  <c r="B33" i="1"/>
  <c r="B35" i="1"/>
  <c r="B36" i="1"/>
  <c r="B37" i="1"/>
  <c r="B38" i="1"/>
  <c r="B39" i="1"/>
  <c r="B28" i="1"/>
  <c r="B15" i="1"/>
  <c r="B16" i="1"/>
  <c r="B17" i="1"/>
  <c r="B18" i="1"/>
  <c r="B19" i="1"/>
  <c r="B20" i="1"/>
  <c r="B21" i="1"/>
  <c r="B22" i="1"/>
  <c r="B23" i="1"/>
  <c r="B24" i="1"/>
  <c r="B26" i="1"/>
  <c r="B14" i="1"/>
  <c r="C51" i="1" l="1"/>
  <c r="C56" i="1"/>
  <c r="C27" i="1"/>
  <c r="C13" i="1"/>
  <c r="J11" i="1"/>
  <c r="F11" i="1"/>
  <c r="I11" i="1"/>
  <c r="L11" i="1"/>
  <c r="H11" i="1"/>
  <c r="K11" i="1"/>
  <c r="G11" i="1"/>
  <c r="N11" i="1"/>
  <c r="M11" i="1"/>
  <c r="E11" i="1"/>
  <c r="D11" i="1"/>
  <c r="B27" i="1"/>
  <c r="B56" i="1"/>
  <c r="B51" i="1"/>
  <c r="B40" i="1"/>
  <c r="B13" i="1"/>
  <c r="C11" i="1" l="1"/>
  <c r="B11" i="1"/>
</calcChain>
</file>

<file path=xl/sharedStrings.xml><?xml version="1.0" encoding="utf-8"?>
<sst xmlns="http://schemas.openxmlformats.org/spreadsheetml/2006/main" count="164" uniqueCount="132">
  <si>
    <t>WOM INTERIEUR</t>
  </si>
  <si>
    <t>LEA DELVAL</t>
  </si>
  <si>
    <t>rayonnement</t>
  </si>
  <si>
    <t>AGENCE -
MicroEntreprise</t>
  </si>
  <si>
    <t>Hauts de France
aquitaine</t>
  </si>
  <si>
    <t>SPATIONAUTE-DESIGN</t>
  </si>
  <si>
    <t>Matthieu VEREERTBRUGGHEN</t>
  </si>
  <si>
    <t>AGENCE - 
MicroEntreprise</t>
  </si>
  <si>
    <t>Site à mettre à jour</t>
  </si>
  <si>
    <t>SEO +</t>
  </si>
  <si>
    <t>Site Web</t>
  </si>
  <si>
    <t>Statut</t>
  </si>
  <si>
    <t>Direction</t>
  </si>
  <si>
    <t>https://wom-interieur.fr/</t>
  </si>
  <si>
    <t>https://ledecordejules.com/</t>
  </si>
  <si>
    <t>Le Décor de Jules</t>
  </si>
  <si>
    <t>Juliette Grimonprez</t>
  </si>
  <si>
    <t>Agglomération Lille
Arras</t>
  </si>
  <si>
    <t>Roubaix
Agglo Lille</t>
  </si>
  <si>
    <t>https://ecreaction.com/</t>
  </si>
  <si>
    <t>Emilie Rogier</t>
  </si>
  <si>
    <t>https://www.mdeko.com/</t>
  </si>
  <si>
    <t>E CREATION</t>
  </si>
  <si>
    <t>M DEKO</t>
  </si>
  <si>
    <t>Lille
Nord-Pas-de-calais
Belgique</t>
  </si>
  <si>
    <t>Hauts de France
Belgique
Bretagne</t>
  </si>
  <si>
    <t>Evantail Proposé</t>
  </si>
  <si>
    <t>Coatching / Projet Complet</t>
  </si>
  <si>
    <r>
      <t xml:space="preserve">Site Web - Formulaire Contact
</t>
    </r>
    <r>
      <rPr>
        <sz val="11"/>
        <color rgb="FFFF0000"/>
        <rFont val="Calibri"/>
        <family val="2"/>
        <scheme val="minor"/>
      </rPr>
      <t>Devis Gratuit</t>
    </r>
  </si>
  <si>
    <t>Mélanie Laviéville</t>
  </si>
  <si>
    <t>Projets répétitifs (même tons)</t>
  </si>
  <si>
    <t>L&amp;D Intérieur</t>
  </si>
  <si>
    <t>Louise Delabre</t>
  </si>
  <si>
    <t>https://ldinterieur.com/</t>
  </si>
  <si>
    <t>Roubaix
Hauts-de-France</t>
  </si>
  <si>
    <t>Appréciations</t>
  </si>
  <si>
    <t xml:space="preserve"> GoogleMap : 5/5 sur 8 avis</t>
  </si>
  <si>
    <t xml:space="preserve"> GoogleMap : 5/5 sur 22 avis</t>
  </si>
  <si>
    <t xml:space="preserve"> GoogleMap : 5/5 sur 16 avis</t>
  </si>
  <si>
    <t xml:space="preserve"> GoogleMap : 4,9/5 sur 28 avis</t>
  </si>
  <si>
    <t xml:space="preserve"> GoogleMap : 4,9/5 sur 65 avis</t>
  </si>
  <si>
    <t xml:space="preserve"> GoogleMap : 4,9/5 sur 13 avis
Hooz : 4,9/5 sur 45 avis</t>
  </si>
  <si>
    <t>Vendre Créations,
Carte Cadeau avec Rédux à offrir,
Laisser un avis clients et mettre en stat,</t>
  </si>
  <si>
    <t>https://www.superstane.com/</t>
  </si>
  <si>
    <t>SUPERSTANE</t>
  </si>
  <si>
    <t>GoogleMap : 4,9/5 sur 8 avis</t>
  </si>
  <si>
    <t>Stéphane Waroczyk</t>
  </si>
  <si>
    <t>Temps charge Trop Trop long</t>
  </si>
  <si>
    <t>Image chantiers résume, cliquable</t>
  </si>
  <si>
    <t>images</t>
  </si>
  <si>
    <t>Résumé succincte du chantier</t>
  </si>
  <si>
    <t>Charte graphique</t>
  </si>
  <si>
    <t>avis client de son chantier</t>
  </si>
  <si>
    <t>lien vers la page contact</t>
  </si>
  <si>
    <t>Plans</t>
  </si>
  <si>
    <t>Conception/Projet complet</t>
  </si>
  <si>
    <t>Conception seule/Accompagnent Proj</t>
  </si>
  <si>
    <t>Vente de création</t>
  </si>
  <si>
    <t>Page Gestion / DashBoard /Kpi</t>
  </si>
  <si>
    <t>Professionnel</t>
  </si>
  <si>
    <t>Evantails différents de projets</t>
  </si>
  <si>
    <t>Tons différents/adaptés</t>
  </si>
  <si>
    <t>Aide au pilotage projet</t>
  </si>
  <si>
    <t>Aide Gestion corps artisanal</t>
  </si>
  <si>
    <t>Diagramme Eisenhower/communication</t>
  </si>
  <si>
    <t>Aide planning (Gantt)</t>
  </si>
  <si>
    <t xml:space="preserve">Suivi des taches (Kanban) </t>
  </si>
  <si>
    <t>Dictionnaire des termes (se comprendre PAS ambigutés)</t>
  </si>
  <si>
    <t>résentation entrerpise / et expiquer process du projet</t>
  </si>
  <si>
    <t>Expliquer pourquoi passer par Architecte?
Aide le client à passer la porte 
(si le client reviens c'est grâce au bon produit)</t>
  </si>
  <si>
    <t>Formulaire (Simple, sécurisé) contact</t>
  </si>
  <si>
    <t>BURR</t>
  </si>
  <si>
    <t>création</t>
  </si>
  <si>
    <t>Références pro</t>
  </si>
  <si>
    <t>lien Réseau social</t>
  </si>
  <si>
    <t>lien vers la page création mobilière / objets design</t>
  </si>
  <si>
    <t>coordonnées de contact mentionnées</t>
  </si>
  <si>
    <t>exemple de conception / Plan / prix de prestation de étude</t>
  </si>
  <si>
    <t>exemple de projet complet /surface / prix de prestation de étude</t>
  </si>
  <si>
    <t>catalogue de créations /eCommerce / prix de objet</t>
  </si>
  <si>
    <t>Affilié à Houzz</t>
  </si>
  <si>
    <t>coordonnées géolocalisées</t>
  </si>
  <si>
    <t>Lille</t>
  </si>
  <si>
    <t>https://www.spationautedesign.fr/</t>
  </si>
  <si>
    <t>Nombre projet = Reflete professionnalisme</t>
  </si>
  <si>
    <t>https://burr.studio/</t>
  </si>
  <si>
    <t>Animation Vidéo</t>
  </si>
  <si>
    <t>Plans 2D</t>
  </si>
  <si>
    <t>Plans 3D</t>
  </si>
  <si>
    <t>Collectif
Elena Fuertes, Ramón Martínez, Álvaro Molins and Jorge Sobejano.
 Amanda Bouzada, Jesús Meseguer complete the team.</t>
  </si>
  <si>
    <t>Agence Collective Espagnole</t>
  </si>
  <si>
    <t>Madrid
Espagne</t>
  </si>
  <si>
    <t>https://www.mayelle.com/</t>
  </si>
  <si>
    <t>Mayelle Architecte Intérieur</t>
  </si>
  <si>
    <t>Agence PME</t>
  </si>
  <si>
    <t>Luc MAYELLE
10 Salariés</t>
  </si>
  <si>
    <t>version</t>
  </si>
  <si>
    <t>motivation</t>
  </si>
  <si>
    <t>1.0.0</t>
  </si>
  <si>
    <t>date</t>
  </si>
  <si>
    <t>Rédaction originale acceptée des parties</t>
  </si>
  <si>
    <t>Cahier des charges</t>
  </si>
  <si>
    <t>nom-prenom
représentant</t>
  </si>
  <si>
    <t>Benchmark - Spationaute | Design</t>
  </si>
  <si>
    <t>GoogleMap : 5/5 sur 5 avis</t>
  </si>
  <si>
    <t>Hauts-de-France</t>
  </si>
  <si>
    <t>total points</t>
  </si>
  <si>
    <t>total ponderation</t>
  </si>
  <si>
    <t>Points Faibles</t>
  </si>
  <si>
    <t>Opportunités</t>
  </si>
  <si>
    <t>Points forts</t>
  </si>
  <si>
    <t>Craintes</t>
  </si>
  <si>
    <t>- Pages temps de charge --
- coordonnées                                                                                                                                                                                                                                                                 mais Pas Formulaire</t>
  </si>
  <si>
    <t>Vendre Créations,
Carte Cadeau avec Rédux à offrir,
Laisser un avis clients et mettre en stat,
PortFolio des Réalisations</t>
  </si>
  <si>
    <t>Site à refondre</t>
  </si>
  <si>
    <t>Accueil = Répond aux besoins client,
- Best Houzz Service 2022
- Formulaire de contact bien réalisé</t>
  </si>
  <si>
    <t>Autres pages Très (Trop) commenté,
- Pages temps de charge est un long</t>
  </si>
  <si>
    <t>- Accueil = Répond aux besoins client,
- Visite d’un aménagement en vidéo,
- Présentation des créations mobilières,
- Formulaire de contact en bas de chaque page,
- imageries,
« Professionnel, Très bonne expérience utilisateur »</t>
  </si>
  <si>
    <t>- Accueil = Répond aux besoins client
                                                                                                                                                                                                                                                                (peu commentaire)
- Chiffres clés pour client
- Parutions
- Références Pro
- Footer ++
- Un mot pour chaque cible (Pro ou particulier)</t>
  </si>
  <si>
    <t>Trop de commentaire
Pas de Formulaire de contact</t>
  </si>
  <si>
    <t>Nombreux projets réalisés</t>
  </si>
  <si>
    <t>Trop de commentaire,
Temps de chargement page long</t>
  </si>
  <si>
    <t>Formulaire Contact,
Lien contact sur chaque page
Exemple de projet avec prix/surface (particulier)</t>
  </si>
  <si>
    <t>Pas de formulaire,
Pas de menu,
on s'y perd
impession de non terminé,</t>
  </si>
  <si>
    <t>Effet de 3D photos ++</t>
  </si>
  <si>
    <t xml:space="preserve">Nombreux projets réalisés,
</t>
  </si>
  <si>
    <t>Ressenti du site Web _Application</t>
  </si>
  <si>
    <t>Site Web Accueil_Application /Portfolio Projets</t>
  </si>
  <si>
    <t>Site Web_Application  Prestations proposées</t>
  </si>
  <si>
    <t>Formulaire contact client/Fournisseur Prestation(la Sté)</t>
  </si>
  <si>
    <t>Présentation ("Pas un poème")</t>
  </si>
  <si>
    <t>Qui est la personne vendant la prestation (+-=CV)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</si>
</sst>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2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/>
    <xf numFmtId="0" fontId="5" fillId="0" borderId="1" xfId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tionautedesign.fr/" TargetMode="External"/><Relationship Id="rId3" Type="http://schemas.openxmlformats.org/officeDocument/2006/relationships/hyperlink" Target="https://ecreaction.com/" TargetMode="External"/><Relationship Id="rId7" Type="http://schemas.openxmlformats.org/officeDocument/2006/relationships/hyperlink" Target="https://burr.studio/" TargetMode="External"/><Relationship Id="rId2" Type="http://schemas.openxmlformats.org/officeDocument/2006/relationships/hyperlink" Target="https://ledecordejules.com/" TargetMode="External"/><Relationship Id="rId1" Type="http://schemas.openxmlformats.org/officeDocument/2006/relationships/hyperlink" Target="https://wom-interieur.fr/" TargetMode="External"/><Relationship Id="rId6" Type="http://schemas.openxmlformats.org/officeDocument/2006/relationships/hyperlink" Target="https://www.superstane.com/" TargetMode="External"/><Relationship Id="rId5" Type="http://schemas.openxmlformats.org/officeDocument/2006/relationships/hyperlink" Target="https://ldinterieur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deko.com/" TargetMode="External"/><Relationship Id="rId9" Type="http://schemas.openxmlformats.org/officeDocument/2006/relationships/hyperlink" Target="https://www.mayel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E95E-9D84-4767-9C4C-34C7920B5A81}">
  <dimension ref="A1:N64"/>
  <sheetViews>
    <sheetView showGridLines="0" tabSelected="1" topLeftCell="A57" zoomScale="98" zoomScaleNormal="98" workbookViewId="0">
      <selection activeCell="A44" sqref="A44"/>
    </sheetView>
  </sheetViews>
  <sheetFormatPr baseColWidth="10" defaultRowHeight="15.05" outlineLevelCol="1" x14ac:dyDescent="0.3"/>
  <cols>
    <col min="1" max="1" width="48.77734375" style="1" customWidth="1"/>
    <col min="2" max="2" width="7.44140625" style="2" customWidth="1"/>
    <col min="3" max="3" width="10.77734375" style="2" customWidth="1"/>
    <col min="4" max="5" width="35.33203125" style="4" hidden="1" customWidth="1" outlineLevel="1"/>
    <col min="6" max="6" width="38.109375" style="4" customWidth="1" collapsed="1"/>
    <col min="7" max="7" width="28.88671875" style="2" customWidth="1" outlineLevel="1"/>
    <col min="8" max="8" width="27" style="2" customWidth="1" outlineLevel="1"/>
    <col min="9" max="9" width="23.5546875" style="2" customWidth="1" outlineLevel="1"/>
    <col min="10" max="10" width="25.77734375" style="2" customWidth="1"/>
    <col min="11" max="11" width="28.109375" style="2" customWidth="1" outlineLevel="1"/>
    <col min="12" max="12" width="27.44140625" customWidth="1" outlineLevel="1"/>
    <col min="13" max="13" width="25.33203125" style="6" customWidth="1" outlineLevel="1"/>
    <col min="14" max="14" width="36.21875" style="2" customWidth="1"/>
  </cols>
  <sheetData>
    <row r="1" spans="1:14" ht="17.55" x14ac:dyDescent="0.3"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">
      <c r="D2" s="2"/>
      <c r="E2" s="2"/>
      <c r="F2" s="2"/>
    </row>
    <row r="3" spans="1:14" x14ac:dyDescent="0.3">
      <c r="D3" s="4" t="s">
        <v>5</v>
      </c>
      <c r="E3" s="4" t="s">
        <v>5</v>
      </c>
      <c r="F3" s="29" t="s">
        <v>5</v>
      </c>
      <c r="G3" s="13" t="s">
        <v>0</v>
      </c>
      <c r="H3" s="13" t="s">
        <v>15</v>
      </c>
      <c r="I3" s="13" t="s">
        <v>22</v>
      </c>
      <c r="J3" s="13" t="s">
        <v>23</v>
      </c>
      <c r="K3" s="13" t="s">
        <v>31</v>
      </c>
      <c r="L3" s="13" t="s">
        <v>44</v>
      </c>
      <c r="M3" s="30" t="s">
        <v>71</v>
      </c>
      <c r="N3" s="13" t="s">
        <v>93</v>
      </c>
    </row>
    <row r="4" spans="1:14" ht="15.65" x14ac:dyDescent="0.3">
      <c r="A4" s="49" t="s">
        <v>10</v>
      </c>
      <c r="B4" s="49"/>
      <c r="C4" s="49"/>
      <c r="D4" s="4" t="s">
        <v>83</v>
      </c>
      <c r="E4" s="12" t="s">
        <v>83</v>
      </c>
      <c r="F4" s="29" t="s">
        <v>83</v>
      </c>
      <c r="G4" s="31" t="s">
        <v>13</v>
      </c>
      <c r="H4" s="31" t="s">
        <v>14</v>
      </c>
      <c r="I4" s="31" t="s">
        <v>19</v>
      </c>
      <c r="J4" s="31" t="s">
        <v>21</v>
      </c>
      <c r="K4" s="31" t="s">
        <v>33</v>
      </c>
      <c r="L4" s="32" t="s">
        <v>43</v>
      </c>
      <c r="M4" s="33" t="s">
        <v>85</v>
      </c>
      <c r="N4" s="31" t="s">
        <v>92</v>
      </c>
    </row>
    <row r="5" spans="1:14" ht="30.05" x14ac:dyDescent="0.3">
      <c r="A5" s="49" t="s">
        <v>35</v>
      </c>
      <c r="B5" s="49"/>
      <c r="C5" s="49"/>
      <c r="D5" s="4" t="s">
        <v>36</v>
      </c>
      <c r="E5" s="4" t="s">
        <v>36</v>
      </c>
      <c r="F5" s="29" t="s">
        <v>36</v>
      </c>
      <c r="G5" s="34" t="s">
        <v>37</v>
      </c>
      <c r="H5" s="34" t="s">
        <v>38</v>
      </c>
      <c r="I5" s="13" t="s">
        <v>39</v>
      </c>
      <c r="J5" s="13" t="s">
        <v>40</v>
      </c>
      <c r="K5" s="35" t="s">
        <v>41</v>
      </c>
      <c r="L5" s="14" t="s">
        <v>45</v>
      </c>
      <c r="M5" s="36"/>
      <c r="N5" s="14" t="s">
        <v>104</v>
      </c>
    </row>
    <row r="6" spans="1:14" ht="105.2" x14ac:dyDescent="0.3">
      <c r="A6" s="47" t="s">
        <v>103</v>
      </c>
      <c r="B6" s="48"/>
      <c r="C6" s="45" t="s">
        <v>12</v>
      </c>
      <c r="D6" s="4" t="s">
        <v>6</v>
      </c>
      <c r="E6" s="4" t="s">
        <v>6</v>
      </c>
      <c r="F6" s="29" t="s">
        <v>6</v>
      </c>
      <c r="G6" s="13" t="s">
        <v>1</v>
      </c>
      <c r="H6" s="13" t="s">
        <v>16</v>
      </c>
      <c r="I6" s="13" t="s">
        <v>20</v>
      </c>
      <c r="J6" s="13" t="s">
        <v>29</v>
      </c>
      <c r="K6" s="13" t="s">
        <v>32</v>
      </c>
      <c r="L6" s="13" t="s">
        <v>46</v>
      </c>
      <c r="M6" s="37" t="s">
        <v>89</v>
      </c>
      <c r="N6" s="35" t="s">
        <v>95</v>
      </c>
    </row>
    <row r="7" spans="1:14" ht="30.05" x14ac:dyDescent="0.3">
      <c r="A7" s="49" t="s">
        <v>11</v>
      </c>
      <c r="B7" s="49"/>
      <c r="C7" s="49"/>
      <c r="D7" s="5" t="s">
        <v>7</v>
      </c>
      <c r="E7" s="5" t="s">
        <v>7</v>
      </c>
      <c r="F7" s="38" t="s">
        <v>7</v>
      </c>
      <c r="G7" s="35" t="s">
        <v>3</v>
      </c>
      <c r="H7" s="35" t="s">
        <v>3</v>
      </c>
      <c r="I7" s="35" t="s">
        <v>3</v>
      </c>
      <c r="J7" s="35" t="s">
        <v>3</v>
      </c>
      <c r="K7" s="35" t="s">
        <v>3</v>
      </c>
      <c r="L7" s="35" t="s">
        <v>3</v>
      </c>
      <c r="M7" s="13" t="s">
        <v>90</v>
      </c>
      <c r="N7" s="35" t="s">
        <v>94</v>
      </c>
    </row>
    <row r="8" spans="1:14" ht="15.65" x14ac:dyDescent="0.3">
      <c r="A8" s="49" t="s">
        <v>72</v>
      </c>
      <c r="B8" s="49"/>
      <c r="C8" s="49"/>
      <c r="D8" s="5">
        <v>2017</v>
      </c>
      <c r="E8" s="5">
        <v>2017</v>
      </c>
      <c r="F8" s="38">
        <v>2017</v>
      </c>
      <c r="G8" s="35">
        <v>2019</v>
      </c>
      <c r="H8" s="35">
        <v>2019</v>
      </c>
      <c r="I8" s="13">
        <v>2020</v>
      </c>
      <c r="J8" s="13">
        <v>2009</v>
      </c>
      <c r="K8" s="13">
        <v>2018</v>
      </c>
      <c r="L8" s="13">
        <v>2015</v>
      </c>
      <c r="M8" s="39">
        <v>2011</v>
      </c>
      <c r="N8" s="13">
        <v>1995</v>
      </c>
    </row>
    <row r="9" spans="1:14" ht="45.1" x14ac:dyDescent="0.3">
      <c r="A9" s="49" t="s">
        <v>2</v>
      </c>
      <c r="B9" s="49"/>
      <c r="C9" s="49"/>
      <c r="D9" s="5" t="s">
        <v>25</v>
      </c>
      <c r="E9" s="5" t="s">
        <v>25</v>
      </c>
      <c r="F9" s="38" t="s">
        <v>25</v>
      </c>
      <c r="G9" s="35" t="s">
        <v>4</v>
      </c>
      <c r="H9" s="35" t="s">
        <v>17</v>
      </c>
      <c r="I9" s="35" t="s">
        <v>18</v>
      </c>
      <c r="J9" s="35" t="s">
        <v>24</v>
      </c>
      <c r="K9" s="35" t="s">
        <v>34</v>
      </c>
      <c r="L9" s="35" t="s">
        <v>82</v>
      </c>
      <c r="M9" s="37" t="s">
        <v>91</v>
      </c>
      <c r="N9" s="35" t="s">
        <v>105</v>
      </c>
    </row>
    <row r="10" spans="1:14" ht="15.65" x14ac:dyDescent="0.3">
      <c r="A10" s="49" t="s">
        <v>26</v>
      </c>
      <c r="B10" s="49"/>
      <c r="C10" s="49"/>
      <c r="D10" s="4" t="s">
        <v>27</v>
      </c>
      <c r="E10" s="4" t="s">
        <v>27</v>
      </c>
      <c r="F10" s="29" t="s">
        <v>27</v>
      </c>
      <c r="G10" s="13" t="s">
        <v>27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 t="s">
        <v>27</v>
      </c>
      <c r="N10" s="13" t="s">
        <v>27</v>
      </c>
    </row>
    <row r="11" spans="1:14" s="42" customFormat="1" ht="29.45" customHeight="1" x14ac:dyDescent="0.3">
      <c r="A11" s="10"/>
      <c r="B11" s="29">
        <f>B13+B27+B40+B51+B56</f>
        <v>37</v>
      </c>
      <c r="C11" s="29">
        <f>C13+C27+C40+C51+C56</f>
        <v>144</v>
      </c>
      <c r="D11" s="11">
        <f>D13+D27+D40+D51+D56</f>
        <v>0</v>
      </c>
      <c r="E11" s="11">
        <f>E13+E27+E40+E51+E56</f>
        <v>0</v>
      </c>
      <c r="F11" s="43">
        <f>F13+F27+F40+F51+F56</f>
        <v>37</v>
      </c>
      <c r="G11" s="43">
        <f>G13+G27+G40+G51+G56</f>
        <v>86</v>
      </c>
      <c r="H11" s="43">
        <f>H13+H27+H40+H51+H56</f>
        <v>60</v>
      </c>
      <c r="I11" s="43">
        <f>I13+I27+I40+I51+I56</f>
        <v>40</v>
      </c>
      <c r="J11" s="43">
        <f>J13+J27+J40+J51+J56</f>
        <v>62</v>
      </c>
      <c r="K11" s="43">
        <f>K13+K27+K40+K51+K56</f>
        <v>85</v>
      </c>
      <c r="L11" s="43">
        <f>L13+L27+L40+L51+L56</f>
        <v>50</v>
      </c>
      <c r="M11" s="43">
        <f>M13+M27+M40+M51+M56</f>
        <v>71</v>
      </c>
      <c r="N11" s="43">
        <f>N13+N27+N40+N51+N56</f>
        <v>74</v>
      </c>
    </row>
    <row r="12" spans="1:14" hidden="1" x14ac:dyDescent="0.3">
      <c r="B12" s="13" t="s">
        <v>107</v>
      </c>
      <c r="C12" s="13" t="s">
        <v>106</v>
      </c>
      <c r="F12" s="29"/>
      <c r="G12" s="13"/>
      <c r="H12" s="13"/>
      <c r="I12" s="13"/>
      <c r="J12" s="13"/>
      <c r="K12" s="13"/>
      <c r="L12" s="40"/>
      <c r="M12" s="39"/>
      <c r="N12" s="13"/>
    </row>
    <row r="13" spans="1:14" s="3" customFormat="1" x14ac:dyDescent="0.3">
      <c r="A13" s="10" t="s">
        <v>126</v>
      </c>
      <c r="B13" s="41">
        <f>SUM(B14:B26)</f>
        <v>11</v>
      </c>
      <c r="C13" s="41">
        <f>C14*B14+C15*B15+C16*B16+C17*B17+C18*B18+C19*B19+C20*B20+C21*B21+C22*B22+C23*B23+C24*B24</f>
        <v>47</v>
      </c>
      <c r="D13" s="11">
        <f t="shared" ref="D13:F13" si="0">SUM(D14:D26)</f>
        <v>0</v>
      </c>
      <c r="E13" s="11">
        <f t="shared" si="0"/>
        <v>0</v>
      </c>
      <c r="F13" s="41">
        <f t="shared" si="0"/>
        <v>7</v>
      </c>
      <c r="G13" s="41">
        <f>SUM(G14:G26)</f>
        <v>19</v>
      </c>
      <c r="H13" s="41">
        <f t="shared" ref="H13:J13" si="1">SUM(H14:H26)</f>
        <v>12</v>
      </c>
      <c r="I13" s="41">
        <f t="shared" si="1"/>
        <v>6</v>
      </c>
      <c r="J13" s="41">
        <f t="shared" si="1"/>
        <v>8</v>
      </c>
      <c r="K13" s="41">
        <f t="shared" ref="K13" si="2">SUM(K14:K26)</f>
        <v>26</v>
      </c>
      <c r="L13" s="41">
        <f t="shared" ref="L13" si="3">SUM(L14:L26)</f>
        <v>8</v>
      </c>
      <c r="M13" s="41">
        <f t="shared" ref="M13" si="4">SUM(M14:M26)</f>
        <v>30</v>
      </c>
      <c r="N13" s="41">
        <f t="shared" ref="N13" si="5">SUM(N14:N26)</f>
        <v>23</v>
      </c>
    </row>
    <row r="14" spans="1:14" x14ac:dyDescent="0.3">
      <c r="A14" s="8" t="s">
        <v>58</v>
      </c>
      <c r="B14" s="13">
        <f>IF(A14&lt;&gt;"",1,"")</f>
        <v>1</v>
      </c>
      <c r="C14" s="13">
        <v>5</v>
      </c>
      <c r="F14" s="29">
        <v>0</v>
      </c>
      <c r="G14" s="13">
        <v>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39">
        <v>0</v>
      </c>
      <c r="N14" s="13">
        <v>0</v>
      </c>
    </row>
    <row r="15" spans="1:14" x14ac:dyDescent="0.3">
      <c r="A15" s="8" t="s">
        <v>59</v>
      </c>
      <c r="B15" s="13">
        <f t="shared" ref="B15:B26" si="6">IF(A15&lt;&gt;"",1,"")</f>
        <v>1</v>
      </c>
      <c r="C15" s="13">
        <v>5</v>
      </c>
      <c r="F15" s="29">
        <v>3</v>
      </c>
      <c r="G15" s="13">
        <v>5</v>
      </c>
      <c r="H15" s="13">
        <v>5</v>
      </c>
      <c r="I15" s="13">
        <v>3</v>
      </c>
      <c r="J15" s="13">
        <v>5</v>
      </c>
      <c r="K15" s="13">
        <v>5</v>
      </c>
      <c r="L15" s="13">
        <v>5</v>
      </c>
      <c r="M15" s="39">
        <v>5</v>
      </c>
      <c r="N15" s="13">
        <v>5</v>
      </c>
    </row>
    <row r="16" spans="1:14" x14ac:dyDescent="0.3">
      <c r="A16" s="8" t="s">
        <v>67</v>
      </c>
      <c r="B16" s="13">
        <f t="shared" si="6"/>
        <v>1</v>
      </c>
      <c r="C16" s="13">
        <v>5</v>
      </c>
      <c r="F16" s="29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39">
        <v>0</v>
      </c>
      <c r="N16" s="13">
        <v>0</v>
      </c>
    </row>
    <row r="17" spans="1:14" x14ac:dyDescent="0.3">
      <c r="A17" s="8" t="s">
        <v>62</v>
      </c>
      <c r="B17" s="13">
        <f t="shared" si="6"/>
        <v>1</v>
      </c>
      <c r="C17" s="13">
        <v>5</v>
      </c>
      <c r="F17" s="29">
        <v>0</v>
      </c>
      <c r="G17" s="13">
        <v>0</v>
      </c>
      <c r="H17" s="13">
        <v>0</v>
      </c>
      <c r="I17" s="13">
        <v>0</v>
      </c>
      <c r="J17" s="13">
        <v>0</v>
      </c>
      <c r="K17" s="13">
        <v>3</v>
      </c>
      <c r="L17" s="13">
        <v>0</v>
      </c>
      <c r="M17" s="39">
        <v>5</v>
      </c>
      <c r="N17" s="13">
        <v>0</v>
      </c>
    </row>
    <row r="18" spans="1:14" x14ac:dyDescent="0.3">
      <c r="A18" s="8" t="s">
        <v>66</v>
      </c>
      <c r="B18" s="13">
        <f t="shared" si="6"/>
        <v>1</v>
      </c>
      <c r="C18" s="13">
        <v>5</v>
      </c>
      <c r="F18" s="29">
        <v>0</v>
      </c>
      <c r="G18" s="13">
        <v>0</v>
      </c>
      <c r="H18" s="13">
        <v>0</v>
      </c>
      <c r="I18" s="13">
        <v>0</v>
      </c>
      <c r="J18" s="13">
        <v>0</v>
      </c>
      <c r="K18" s="13">
        <v>3</v>
      </c>
      <c r="L18" s="13">
        <v>0</v>
      </c>
      <c r="M18" s="39">
        <v>5</v>
      </c>
      <c r="N18" s="13">
        <v>5</v>
      </c>
    </row>
    <row r="19" spans="1:14" x14ac:dyDescent="0.3">
      <c r="A19" s="8" t="s">
        <v>63</v>
      </c>
      <c r="B19" s="13">
        <f t="shared" si="6"/>
        <v>1</v>
      </c>
      <c r="C19" s="13">
        <v>5</v>
      </c>
      <c r="F19" s="29">
        <v>0</v>
      </c>
      <c r="G19" s="13">
        <v>0</v>
      </c>
      <c r="H19" s="13">
        <v>0</v>
      </c>
      <c r="I19" s="13">
        <v>0</v>
      </c>
      <c r="J19" s="13">
        <v>0</v>
      </c>
      <c r="K19" s="13">
        <v>3</v>
      </c>
      <c r="L19" s="13">
        <v>0</v>
      </c>
      <c r="M19" s="39">
        <v>5</v>
      </c>
      <c r="N19" s="13">
        <v>0</v>
      </c>
    </row>
    <row r="20" spans="1:14" x14ac:dyDescent="0.3">
      <c r="A20" s="8" t="s">
        <v>65</v>
      </c>
      <c r="B20" s="13">
        <f t="shared" si="6"/>
        <v>1</v>
      </c>
      <c r="C20" s="13">
        <v>5</v>
      </c>
      <c r="F20" s="29">
        <v>0</v>
      </c>
      <c r="G20" s="13">
        <v>0</v>
      </c>
      <c r="H20" s="13">
        <v>0</v>
      </c>
      <c r="I20" s="13">
        <v>0</v>
      </c>
      <c r="J20" s="13">
        <v>0</v>
      </c>
      <c r="K20" s="13">
        <v>5</v>
      </c>
      <c r="L20" s="13">
        <v>0</v>
      </c>
      <c r="M20" s="39">
        <v>5</v>
      </c>
      <c r="N20" s="13">
        <v>5</v>
      </c>
    </row>
    <row r="21" spans="1:14" x14ac:dyDescent="0.3">
      <c r="A21" s="8" t="s">
        <v>64</v>
      </c>
      <c r="B21" s="13">
        <f t="shared" si="6"/>
        <v>1</v>
      </c>
      <c r="C21" s="13">
        <v>3</v>
      </c>
      <c r="F21" s="29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39">
        <v>5</v>
      </c>
      <c r="N21" s="13">
        <v>0</v>
      </c>
    </row>
    <row r="22" spans="1:14" x14ac:dyDescent="0.3">
      <c r="A22" s="8" t="s">
        <v>73</v>
      </c>
      <c r="B22" s="13">
        <f t="shared" si="6"/>
        <v>1</v>
      </c>
      <c r="C22" s="13">
        <v>5</v>
      </c>
      <c r="F22" s="29">
        <v>0</v>
      </c>
      <c r="G22" s="13">
        <v>5</v>
      </c>
      <c r="H22" s="13">
        <v>3</v>
      </c>
      <c r="I22" s="13">
        <v>0</v>
      </c>
      <c r="J22" s="13">
        <v>0</v>
      </c>
      <c r="K22" s="13">
        <v>3</v>
      </c>
      <c r="L22" s="13">
        <v>0</v>
      </c>
      <c r="M22" s="39">
        <v>0</v>
      </c>
      <c r="N22" s="13">
        <v>5</v>
      </c>
    </row>
    <row r="23" spans="1:14" x14ac:dyDescent="0.3">
      <c r="A23" s="8" t="s">
        <v>74</v>
      </c>
      <c r="B23" s="13">
        <f t="shared" si="6"/>
        <v>1</v>
      </c>
      <c r="C23" s="13">
        <v>3</v>
      </c>
      <c r="F23" s="29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39">
        <v>0</v>
      </c>
      <c r="N23" s="13">
        <v>3</v>
      </c>
    </row>
    <row r="24" spans="1:14" x14ac:dyDescent="0.3">
      <c r="A24" s="8" t="s">
        <v>80</v>
      </c>
      <c r="B24" s="13">
        <f t="shared" si="6"/>
        <v>1</v>
      </c>
      <c r="C24" s="13">
        <v>1</v>
      </c>
      <c r="F24" s="29">
        <v>1</v>
      </c>
      <c r="G24" s="13">
        <v>1</v>
      </c>
      <c r="H24" s="13">
        <v>1</v>
      </c>
      <c r="I24" s="13">
        <v>0</v>
      </c>
      <c r="J24" s="13">
        <v>0</v>
      </c>
      <c r="K24" s="13">
        <v>1</v>
      </c>
      <c r="L24" s="13">
        <v>0</v>
      </c>
      <c r="M24" s="39">
        <v>0</v>
      </c>
      <c r="N24" s="13">
        <v>0</v>
      </c>
    </row>
    <row r="25" spans="1:14" hidden="1" x14ac:dyDescent="0.3">
      <c r="A25" s="8"/>
      <c r="B25" s="13"/>
      <c r="C25" s="13"/>
      <c r="F25" s="29"/>
      <c r="G25" s="13"/>
      <c r="H25" s="13"/>
      <c r="I25" s="13"/>
      <c r="J25" s="13"/>
      <c r="K25" s="13"/>
      <c r="L25" s="13"/>
      <c r="M25" s="39"/>
      <c r="N25" s="13"/>
    </row>
    <row r="26" spans="1:14" hidden="1" x14ac:dyDescent="0.3">
      <c r="B26" s="13" t="str">
        <f t="shared" si="6"/>
        <v/>
      </c>
      <c r="C26" s="13"/>
      <c r="F26" s="29"/>
      <c r="G26" s="13"/>
      <c r="H26" s="13"/>
      <c r="I26" s="13"/>
      <c r="J26" s="13"/>
      <c r="K26" s="13"/>
      <c r="L26" s="40"/>
      <c r="M26" s="39"/>
      <c r="N26" s="13"/>
    </row>
    <row r="27" spans="1:14" s="3" customFormat="1" x14ac:dyDescent="0.3">
      <c r="A27" s="10" t="s">
        <v>127</v>
      </c>
      <c r="B27" s="41">
        <f>SUM(B28:B39)</f>
        <v>11</v>
      </c>
      <c r="C27" s="41">
        <f>C28*B28+C29*B29+C30*B30+C31*B31+C32*B32+C33*B33+C35*B35+C36*B36+C37*B37+C38*B38</f>
        <v>32</v>
      </c>
      <c r="D27" s="4">
        <f t="shared" ref="D27:F27" si="7">SUM(D28:D39)</f>
        <v>0</v>
      </c>
      <c r="E27" s="4">
        <f t="shared" si="7"/>
        <v>0</v>
      </c>
      <c r="F27" s="29">
        <f t="shared" si="7"/>
        <v>13</v>
      </c>
      <c r="G27" s="29">
        <f>SUM(G28:G39)</f>
        <v>31</v>
      </c>
      <c r="H27" s="29">
        <f t="shared" ref="H27:J27" si="8">SUM(H28:H39)</f>
        <v>17</v>
      </c>
      <c r="I27" s="29">
        <f t="shared" si="8"/>
        <v>16</v>
      </c>
      <c r="J27" s="29">
        <f t="shared" si="8"/>
        <v>24</v>
      </c>
      <c r="K27" s="29">
        <f t="shared" ref="K27" si="9">SUM(K28:K39)</f>
        <v>27</v>
      </c>
      <c r="L27" s="29">
        <f t="shared" ref="L27" si="10">SUM(L28:L39)</f>
        <v>22</v>
      </c>
      <c r="M27" s="29">
        <f t="shared" ref="M27" si="11">SUM(M28:M39)</f>
        <v>21</v>
      </c>
      <c r="N27" s="29">
        <f t="shared" ref="N27" si="12">SUM(N28:N39)</f>
        <v>19</v>
      </c>
    </row>
    <row r="28" spans="1:14" x14ac:dyDescent="0.3">
      <c r="A28" s="8" t="s">
        <v>48</v>
      </c>
      <c r="B28" s="13">
        <f>IF(A28&lt;&gt;"",1,"")</f>
        <v>1</v>
      </c>
      <c r="C28" s="13">
        <v>1</v>
      </c>
      <c r="F28" s="29">
        <v>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39">
        <v>1</v>
      </c>
      <c r="N28" s="13">
        <v>1</v>
      </c>
    </row>
    <row r="29" spans="1:14" x14ac:dyDescent="0.3">
      <c r="A29" s="8" t="s">
        <v>49</v>
      </c>
      <c r="B29" s="13">
        <f t="shared" ref="B29:B60" si="13">IF(A29&lt;&gt;"",1,"")</f>
        <v>1</v>
      </c>
      <c r="C29" s="13">
        <v>1</v>
      </c>
      <c r="F29" s="29">
        <v>1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39">
        <v>1</v>
      </c>
      <c r="N29" s="13">
        <v>1</v>
      </c>
    </row>
    <row r="30" spans="1:14" x14ac:dyDescent="0.3">
      <c r="A30" s="8" t="s">
        <v>50</v>
      </c>
      <c r="B30" s="13">
        <f t="shared" si="13"/>
        <v>1</v>
      </c>
      <c r="C30" s="13">
        <v>1</v>
      </c>
      <c r="F30" s="29">
        <v>0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39">
        <v>1</v>
      </c>
      <c r="N30" s="13">
        <v>1</v>
      </c>
    </row>
    <row r="31" spans="1:14" x14ac:dyDescent="0.3">
      <c r="A31" s="8" t="s">
        <v>51</v>
      </c>
      <c r="B31" s="13">
        <f t="shared" si="13"/>
        <v>1</v>
      </c>
      <c r="C31" s="13">
        <v>5</v>
      </c>
      <c r="F31" s="29">
        <v>0</v>
      </c>
      <c r="G31" s="13">
        <v>5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39">
        <v>5</v>
      </c>
      <c r="N31" s="13">
        <v>0</v>
      </c>
    </row>
    <row r="32" spans="1:14" x14ac:dyDescent="0.3">
      <c r="A32" s="8" t="s">
        <v>54</v>
      </c>
      <c r="B32" s="13">
        <f t="shared" si="13"/>
        <v>1</v>
      </c>
      <c r="C32" s="13">
        <v>5</v>
      </c>
      <c r="F32" s="29">
        <v>0</v>
      </c>
      <c r="G32" s="13">
        <v>5</v>
      </c>
      <c r="H32" s="13">
        <v>0</v>
      </c>
      <c r="I32" s="13">
        <v>0</v>
      </c>
      <c r="J32" s="13">
        <v>5</v>
      </c>
      <c r="K32" s="13">
        <v>5</v>
      </c>
      <c r="L32" s="13">
        <v>0</v>
      </c>
      <c r="M32" s="39">
        <v>0</v>
      </c>
      <c r="N32" s="13">
        <v>0</v>
      </c>
    </row>
    <row r="33" spans="1:14" x14ac:dyDescent="0.3">
      <c r="A33" s="8" t="s">
        <v>60</v>
      </c>
      <c r="B33" s="13">
        <f t="shared" si="13"/>
        <v>1</v>
      </c>
      <c r="C33" s="13">
        <v>5</v>
      </c>
      <c r="F33" s="29">
        <v>5</v>
      </c>
      <c r="G33" s="13">
        <v>5</v>
      </c>
      <c r="H33" s="13">
        <v>3</v>
      </c>
      <c r="I33" s="13">
        <v>5</v>
      </c>
      <c r="J33" s="13">
        <v>5</v>
      </c>
      <c r="K33" s="13">
        <v>5</v>
      </c>
      <c r="L33" s="13">
        <v>5</v>
      </c>
      <c r="M33" s="39">
        <v>5</v>
      </c>
      <c r="N33" s="13">
        <v>5</v>
      </c>
    </row>
    <row r="34" spans="1:14" x14ac:dyDescent="0.3">
      <c r="A34" s="8" t="s">
        <v>84</v>
      </c>
      <c r="B34" s="13">
        <f t="shared" si="13"/>
        <v>1</v>
      </c>
      <c r="C34" s="13">
        <v>5</v>
      </c>
      <c r="F34" s="29">
        <v>0</v>
      </c>
      <c r="G34" s="13">
        <v>5</v>
      </c>
      <c r="H34" s="13">
        <v>5</v>
      </c>
      <c r="I34" s="13">
        <v>5</v>
      </c>
      <c r="J34" s="13">
        <v>5</v>
      </c>
      <c r="K34" s="13">
        <v>5</v>
      </c>
      <c r="L34" s="13">
        <v>5</v>
      </c>
      <c r="M34" s="39">
        <v>5</v>
      </c>
      <c r="N34" s="13">
        <v>5</v>
      </c>
    </row>
    <row r="35" spans="1:14" x14ac:dyDescent="0.3">
      <c r="A35" s="8" t="s">
        <v>61</v>
      </c>
      <c r="B35" s="13">
        <f t="shared" si="13"/>
        <v>1</v>
      </c>
      <c r="C35" s="13">
        <v>3</v>
      </c>
      <c r="F35" s="29">
        <v>3</v>
      </c>
      <c r="G35" s="13">
        <v>3</v>
      </c>
      <c r="H35" s="13">
        <v>3</v>
      </c>
      <c r="I35" s="13">
        <v>3</v>
      </c>
      <c r="J35" s="13">
        <v>3</v>
      </c>
      <c r="K35" s="13">
        <v>3</v>
      </c>
      <c r="L35" s="13">
        <v>3</v>
      </c>
      <c r="M35" s="39">
        <v>3</v>
      </c>
      <c r="N35" s="13">
        <v>3</v>
      </c>
    </row>
    <row r="36" spans="1:14" x14ac:dyDescent="0.3">
      <c r="A36" s="8" t="s">
        <v>52</v>
      </c>
      <c r="B36" s="13">
        <f t="shared" si="13"/>
        <v>1</v>
      </c>
      <c r="C36" s="13">
        <v>3</v>
      </c>
      <c r="F36" s="29">
        <v>0</v>
      </c>
      <c r="G36" s="13">
        <v>0</v>
      </c>
      <c r="H36" s="13">
        <v>0</v>
      </c>
      <c r="I36" s="13">
        <v>0</v>
      </c>
      <c r="J36" s="13">
        <v>0</v>
      </c>
      <c r="K36" s="13">
        <v>3</v>
      </c>
      <c r="L36" s="13">
        <v>3</v>
      </c>
      <c r="M36" s="39">
        <v>0</v>
      </c>
      <c r="N36" s="13">
        <v>0</v>
      </c>
    </row>
    <row r="37" spans="1:14" x14ac:dyDescent="0.3">
      <c r="A37" s="8" t="s">
        <v>53</v>
      </c>
      <c r="B37" s="13">
        <f t="shared" si="13"/>
        <v>1</v>
      </c>
      <c r="C37" s="13">
        <v>3</v>
      </c>
      <c r="F37" s="29">
        <v>3</v>
      </c>
      <c r="G37" s="13">
        <v>0</v>
      </c>
      <c r="H37" s="13">
        <v>3</v>
      </c>
      <c r="I37" s="13">
        <v>0</v>
      </c>
      <c r="J37" s="13">
        <v>3</v>
      </c>
      <c r="K37" s="13">
        <v>3</v>
      </c>
      <c r="L37" s="13">
        <v>3</v>
      </c>
      <c r="M37" s="39">
        <v>0</v>
      </c>
      <c r="N37" s="13">
        <v>3</v>
      </c>
    </row>
    <row r="38" spans="1:14" x14ac:dyDescent="0.3">
      <c r="A38" s="8" t="s">
        <v>75</v>
      </c>
      <c r="B38" s="13">
        <f t="shared" si="13"/>
        <v>1</v>
      </c>
      <c r="C38" s="13">
        <v>5</v>
      </c>
      <c r="F38" s="29">
        <v>0</v>
      </c>
      <c r="G38" s="13">
        <v>5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39">
        <v>0</v>
      </c>
      <c r="N38" s="13">
        <v>0</v>
      </c>
    </row>
    <row r="39" spans="1:14" x14ac:dyDescent="0.3">
      <c r="B39" s="13" t="str">
        <f t="shared" si="13"/>
        <v/>
      </c>
      <c r="C39" s="13"/>
      <c r="F39" s="29"/>
      <c r="G39" s="13"/>
      <c r="H39" s="13"/>
      <c r="I39" s="13"/>
      <c r="J39" s="13"/>
      <c r="K39" s="13"/>
      <c r="L39" s="13"/>
      <c r="M39" s="39"/>
      <c r="N39" s="13"/>
    </row>
    <row r="40" spans="1:14" s="3" customFormat="1" x14ac:dyDescent="0.3">
      <c r="A40" s="10" t="s">
        <v>128</v>
      </c>
      <c r="B40" s="41">
        <f>SUM(B41:B50)</f>
        <v>9</v>
      </c>
      <c r="C40" s="41">
        <f>C41*B41+C42*B42+C43*B43+C44*B44+C45*B45+C46*B46+C47*B47+C48*B48+C49*B49</f>
        <v>45</v>
      </c>
      <c r="D40" s="4">
        <f t="shared" ref="D40:F40" si="14">SUM(D41:D50)</f>
        <v>0</v>
      </c>
      <c r="E40" s="4">
        <f t="shared" si="14"/>
        <v>0</v>
      </c>
      <c r="F40" s="29">
        <f t="shared" si="14"/>
        <v>13</v>
      </c>
      <c r="G40" s="29">
        <f>SUM(G41:G50)</f>
        <v>30</v>
      </c>
      <c r="H40" s="29">
        <f t="shared" ref="H40:J40" si="15">SUM(H41:H50)</f>
        <v>20</v>
      </c>
      <c r="I40" s="29">
        <f t="shared" si="15"/>
        <v>15</v>
      </c>
      <c r="J40" s="29">
        <f t="shared" si="15"/>
        <v>20</v>
      </c>
      <c r="K40" s="29">
        <f t="shared" ref="K40" si="16">SUM(K41:K50)</f>
        <v>15</v>
      </c>
      <c r="L40" s="29">
        <f t="shared" ref="L40" si="17">SUM(L41:L50)</f>
        <v>10</v>
      </c>
      <c r="M40" s="29">
        <f t="shared" ref="M40" si="18">SUM(M41:M50)</f>
        <v>20</v>
      </c>
      <c r="N40" s="29">
        <f t="shared" ref="N40" si="19">SUM(N41:N50)</f>
        <v>20</v>
      </c>
    </row>
    <row r="41" spans="1:14" x14ac:dyDescent="0.3">
      <c r="A41" s="8" t="s">
        <v>56</v>
      </c>
      <c r="B41" s="13">
        <f t="shared" si="13"/>
        <v>1</v>
      </c>
      <c r="C41" s="13">
        <v>5</v>
      </c>
      <c r="F41" s="29">
        <v>0</v>
      </c>
      <c r="G41" s="13">
        <v>5</v>
      </c>
      <c r="H41" s="13">
        <v>5</v>
      </c>
      <c r="I41" s="13">
        <v>0</v>
      </c>
      <c r="J41" s="13">
        <v>5</v>
      </c>
      <c r="K41" s="13">
        <v>0</v>
      </c>
      <c r="L41" s="13">
        <v>0</v>
      </c>
      <c r="M41" s="39">
        <v>0</v>
      </c>
      <c r="N41" s="13">
        <v>0</v>
      </c>
    </row>
    <row r="42" spans="1:14" x14ac:dyDescent="0.3">
      <c r="A42" s="8" t="s">
        <v>55</v>
      </c>
      <c r="B42" s="13">
        <f t="shared" si="13"/>
        <v>1</v>
      </c>
      <c r="C42" s="13">
        <v>5</v>
      </c>
      <c r="F42" s="29">
        <v>3</v>
      </c>
      <c r="G42" s="13">
        <v>5</v>
      </c>
      <c r="H42" s="13">
        <v>5</v>
      </c>
      <c r="I42" s="13">
        <v>5</v>
      </c>
      <c r="J42" s="13">
        <v>5</v>
      </c>
      <c r="K42" s="13">
        <v>5</v>
      </c>
      <c r="L42" s="13">
        <v>5</v>
      </c>
      <c r="M42" s="39">
        <v>5</v>
      </c>
      <c r="N42" s="13">
        <v>5</v>
      </c>
    </row>
    <row r="43" spans="1:14" x14ac:dyDescent="0.3">
      <c r="A43" s="8" t="s">
        <v>57</v>
      </c>
      <c r="B43" s="13">
        <f t="shared" si="13"/>
        <v>1</v>
      </c>
      <c r="C43" s="13">
        <v>5</v>
      </c>
      <c r="F43" s="29">
        <v>0</v>
      </c>
      <c r="G43" s="13">
        <v>5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39">
        <v>0</v>
      </c>
      <c r="N43" s="13">
        <v>0</v>
      </c>
    </row>
    <row r="44" spans="1:14" x14ac:dyDescent="0.3">
      <c r="A44" s="8" t="s">
        <v>77</v>
      </c>
      <c r="B44" s="13">
        <v>1</v>
      </c>
      <c r="C44" s="13">
        <v>5</v>
      </c>
      <c r="F44" s="29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39">
        <v>0</v>
      </c>
      <c r="N44" s="13">
        <v>0</v>
      </c>
    </row>
    <row r="45" spans="1:14" x14ac:dyDescent="0.3">
      <c r="A45" s="8" t="s">
        <v>78</v>
      </c>
      <c r="B45" s="13">
        <v>1</v>
      </c>
      <c r="C45" s="13">
        <v>5</v>
      </c>
      <c r="F45" s="29">
        <v>0</v>
      </c>
      <c r="G45" s="13">
        <v>0</v>
      </c>
      <c r="H45" s="13">
        <v>5</v>
      </c>
      <c r="I45" s="13">
        <v>0</v>
      </c>
      <c r="J45" s="13">
        <v>5</v>
      </c>
      <c r="K45" s="13">
        <v>0</v>
      </c>
      <c r="L45" s="13">
        <v>0</v>
      </c>
      <c r="M45" s="39">
        <v>0</v>
      </c>
      <c r="N45" s="13">
        <v>0</v>
      </c>
    </row>
    <row r="46" spans="1:14" x14ac:dyDescent="0.3">
      <c r="A46" s="8" t="s">
        <v>79</v>
      </c>
      <c r="B46" s="13">
        <v>1</v>
      </c>
      <c r="C46" s="13">
        <v>5</v>
      </c>
      <c r="F46" s="29">
        <v>0</v>
      </c>
      <c r="G46" s="13">
        <v>5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39">
        <v>0</v>
      </c>
      <c r="N46" s="13">
        <v>0</v>
      </c>
    </row>
    <row r="47" spans="1:14" x14ac:dyDescent="0.3">
      <c r="A47" s="8" t="s">
        <v>87</v>
      </c>
      <c r="B47" s="13">
        <v>1</v>
      </c>
      <c r="C47" s="13">
        <v>5</v>
      </c>
      <c r="F47" s="29">
        <v>5</v>
      </c>
      <c r="G47" s="13">
        <v>5</v>
      </c>
      <c r="H47" s="13">
        <v>5</v>
      </c>
      <c r="I47" s="13">
        <v>5</v>
      </c>
      <c r="J47" s="13">
        <v>5</v>
      </c>
      <c r="K47" s="13">
        <v>5</v>
      </c>
      <c r="L47" s="13">
        <v>5</v>
      </c>
      <c r="M47" s="39">
        <v>5</v>
      </c>
      <c r="N47" s="13">
        <v>5</v>
      </c>
    </row>
    <row r="48" spans="1:14" x14ac:dyDescent="0.3">
      <c r="A48" s="8" t="s">
        <v>88</v>
      </c>
      <c r="B48" s="13">
        <v>1</v>
      </c>
      <c r="C48" s="13">
        <v>5</v>
      </c>
      <c r="F48" s="29">
        <v>5</v>
      </c>
      <c r="G48" s="13">
        <v>5</v>
      </c>
      <c r="H48" s="13">
        <v>0</v>
      </c>
      <c r="I48" s="13">
        <v>5</v>
      </c>
      <c r="J48" s="13">
        <v>0</v>
      </c>
      <c r="K48" s="13">
        <v>5</v>
      </c>
      <c r="L48" s="13">
        <v>0</v>
      </c>
      <c r="M48" s="39">
        <v>5</v>
      </c>
      <c r="N48" s="13">
        <v>5</v>
      </c>
    </row>
    <row r="49" spans="1:14" x14ac:dyDescent="0.3">
      <c r="A49" s="8" t="s">
        <v>86</v>
      </c>
      <c r="B49" s="13">
        <v>1</v>
      </c>
      <c r="C49" s="13">
        <v>5</v>
      </c>
      <c r="F49" s="29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39">
        <v>5</v>
      </c>
      <c r="N49" s="13">
        <v>5</v>
      </c>
    </row>
    <row r="50" spans="1:14" hidden="1" x14ac:dyDescent="0.3">
      <c r="B50" s="13" t="str">
        <f t="shared" si="13"/>
        <v/>
      </c>
      <c r="C50" s="13"/>
      <c r="F50" s="29"/>
      <c r="G50" s="13"/>
      <c r="H50" s="13"/>
      <c r="I50" s="13"/>
      <c r="J50" s="13"/>
      <c r="K50" s="13"/>
      <c r="L50" s="40"/>
      <c r="M50" s="39"/>
      <c r="N50" s="13"/>
    </row>
    <row r="51" spans="1:14" s="3" customFormat="1" x14ac:dyDescent="0.3">
      <c r="A51" s="10" t="s">
        <v>129</v>
      </c>
      <c r="B51" s="41">
        <f>SUM(B52:B55)</f>
        <v>3</v>
      </c>
      <c r="C51" s="41">
        <f>C52*B52+C53*B53+C54*B54</f>
        <v>7</v>
      </c>
      <c r="D51" s="4">
        <f t="shared" ref="D51:F51" si="20">SUM(D52:D55)</f>
        <v>0</v>
      </c>
      <c r="E51" s="4">
        <f t="shared" si="20"/>
        <v>0</v>
      </c>
      <c r="F51" s="29">
        <f t="shared" si="20"/>
        <v>1</v>
      </c>
      <c r="G51" s="29">
        <f>SUM(G52:G55)</f>
        <v>1</v>
      </c>
      <c r="H51" s="29">
        <f t="shared" ref="H51:J51" si="21">SUM(H52:H55)</f>
        <v>6</v>
      </c>
      <c r="I51" s="29">
        <f t="shared" si="21"/>
        <v>2</v>
      </c>
      <c r="J51" s="29">
        <f t="shared" si="21"/>
        <v>6</v>
      </c>
      <c r="K51" s="29">
        <f t="shared" ref="K51" si="22">SUM(K52:K55)</f>
        <v>7</v>
      </c>
      <c r="L51" s="29">
        <f t="shared" ref="L51" si="23">SUM(L52:L55)</f>
        <v>6</v>
      </c>
      <c r="M51" s="29">
        <f t="shared" ref="M51" si="24">SUM(M52:M55)</f>
        <v>0</v>
      </c>
      <c r="N51" s="29">
        <f t="shared" ref="N51" si="25">SUM(N52:N55)</f>
        <v>7</v>
      </c>
    </row>
    <row r="52" spans="1:14" x14ac:dyDescent="0.3">
      <c r="A52" s="8" t="s">
        <v>70</v>
      </c>
      <c r="B52" s="13">
        <f t="shared" si="13"/>
        <v>1</v>
      </c>
      <c r="C52" s="13">
        <v>5</v>
      </c>
      <c r="F52" s="29">
        <v>0</v>
      </c>
      <c r="G52" s="13">
        <v>0</v>
      </c>
      <c r="H52" s="13">
        <v>5</v>
      </c>
      <c r="I52" s="13">
        <v>0</v>
      </c>
      <c r="J52" s="13">
        <v>5</v>
      </c>
      <c r="K52" s="13">
        <v>5</v>
      </c>
      <c r="L52" s="13">
        <v>5</v>
      </c>
      <c r="M52" s="39">
        <v>0</v>
      </c>
      <c r="N52" s="13">
        <v>5</v>
      </c>
    </row>
    <row r="53" spans="1:14" x14ac:dyDescent="0.3">
      <c r="A53" s="8" t="s">
        <v>76</v>
      </c>
      <c r="B53" s="13">
        <f t="shared" si="13"/>
        <v>1</v>
      </c>
      <c r="C53" s="13">
        <v>1</v>
      </c>
      <c r="F53" s="29">
        <v>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39">
        <v>0</v>
      </c>
      <c r="N53" s="13">
        <v>1</v>
      </c>
    </row>
    <row r="54" spans="1:14" x14ac:dyDescent="0.3">
      <c r="A54" s="8" t="s">
        <v>81</v>
      </c>
      <c r="B54" s="13">
        <v>1</v>
      </c>
      <c r="C54" s="13">
        <v>1</v>
      </c>
      <c r="F54" s="29">
        <v>0</v>
      </c>
      <c r="G54" s="13">
        <v>0</v>
      </c>
      <c r="H54" s="13">
        <v>0</v>
      </c>
      <c r="I54" s="13">
        <v>1</v>
      </c>
      <c r="J54" s="13">
        <v>0</v>
      </c>
      <c r="K54" s="13">
        <v>1</v>
      </c>
      <c r="L54" s="13">
        <v>0</v>
      </c>
      <c r="M54" s="39">
        <v>0</v>
      </c>
      <c r="N54" s="13">
        <v>1</v>
      </c>
    </row>
    <row r="55" spans="1:14" hidden="1" x14ac:dyDescent="0.3">
      <c r="A55" s="7"/>
      <c r="B55" s="13" t="str">
        <f t="shared" si="13"/>
        <v/>
      </c>
      <c r="C55" s="13"/>
      <c r="F55" s="29"/>
      <c r="G55" s="13"/>
      <c r="H55" s="13"/>
      <c r="I55" s="13"/>
      <c r="J55" s="13"/>
      <c r="K55" s="13"/>
      <c r="L55" s="40"/>
      <c r="M55" s="39"/>
      <c r="N55" s="13"/>
    </row>
    <row r="56" spans="1:14" s="3" customFormat="1" x14ac:dyDescent="0.3">
      <c r="A56" s="10" t="s">
        <v>130</v>
      </c>
      <c r="B56" s="41">
        <f>SUM(B57:B60)</f>
        <v>3</v>
      </c>
      <c r="C56" s="41">
        <f>C57*B57+C58*B58+C59*B59</f>
        <v>13</v>
      </c>
      <c r="D56" s="4">
        <f t="shared" ref="D56:N56" si="26">SUM(D57:D60)</f>
        <v>0</v>
      </c>
      <c r="E56" s="4">
        <f t="shared" si="26"/>
        <v>0</v>
      </c>
      <c r="F56" s="29">
        <f t="shared" si="26"/>
        <v>3</v>
      </c>
      <c r="G56" s="29">
        <f t="shared" si="26"/>
        <v>5</v>
      </c>
      <c r="H56" s="29">
        <f t="shared" si="26"/>
        <v>5</v>
      </c>
      <c r="I56" s="29">
        <f t="shared" si="26"/>
        <v>1</v>
      </c>
      <c r="J56" s="29">
        <f t="shared" si="26"/>
        <v>4</v>
      </c>
      <c r="K56" s="29">
        <f t="shared" si="26"/>
        <v>10</v>
      </c>
      <c r="L56" s="29">
        <f t="shared" si="26"/>
        <v>4</v>
      </c>
      <c r="M56" s="29">
        <f t="shared" si="26"/>
        <v>0</v>
      </c>
      <c r="N56" s="29">
        <f t="shared" si="26"/>
        <v>5</v>
      </c>
    </row>
    <row r="57" spans="1:14" x14ac:dyDescent="0.3">
      <c r="A57" s="8" t="s">
        <v>131</v>
      </c>
      <c r="B57" s="13">
        <f t="shared" si="13"/>
        <v>1</v>
      </c>
      <c r="C57" s="13">
        <v>5</v>
      </c>
      <c r="F57" s="29">
        <v>0</v>
      </c>
      <c r="G57" s="13">
        <v>5</v>
      </c>
      <c r="H57" s="13">
        <v>1</v>
      </c>
      <c r="I57" s="13">
        <v>1</v>
      </c>
      <c r="J57" s="13">
        <v>3</v>
      </c>
      <c r="K57" s="13">
        <v>5</v>
      </c>
      <c r="L57" s="13">
        <v>3</v>
      </c>
      <c r="M57" s="39">
        <v>0</v>
      </c>
      <c r="N57" s="13">
        <v>0</v>
      </c>
    </row>
    <row r="58" spans="1:14" x14ac:dyDescent="0.3">
      <c r="A58" s="8" t="s">
        <v>68</v>
      </c>
      <c r="B58" s="13">
        <f t="shared" si="13"/>
        <v>1</v>
      </c>
      <c r="C58" s="13">
        <v>3</v>
      </c>
      <c r="F58" s="29">
        <v>3</v>
      </c>
      <c r="G58" s="13">
        <v>0</v>
      </c>
      <c r="H58" s="13">
        <v>3</v>
      </c>
      <c r="I58" s="13">
        <v>0</v>
      </c>
      <c r="J58" s="13">
        <v>1</v>
      </c>
      <c r="K58" s="13">
        <v>3</v>
      </c>
      <c r="L58" s="13">
        <v>1</v>
      </c>
      <c r="M58" s="39">
        <v>0</v>
      </c>
      <c r="N58" s="13">
        <v>0</v>
      </c>
    </row>
    <row r="59" spans="1:14" ht="45.1" x14ac:dyDescent="0.3">
      <c r="A59" s="9" t="s">
        <v>69</v>
      </c>
      <c r="B59" s="13">
        <f t="shared" si="13"/>
        <v>1</v>
      </c>
      <c r="C59" s="13">
        <v>5</v>
      </c>
      <c r="F59" s="29">
        <v>0</v>
      </c>
      <c r="G59" s="13">
        <v>0</v>
      </c>
      <c r="H59" s="13">
        <v>1</v>
      </c>
      <c r="I59" s="13">
        <v>0</v>
      </c>
      <c r="J59" s="13">
        <v>0</v>
      </c>
      <c r="K59" s="13">
        <v>2</v>
      </c>
      <c r="L59" s="13">
        <v>0</v>
      </c>
      <c r="M59" s="13">
        <v>0</v>
      </c>
      <c r="N59" s="13">
        <v>5</v>
      </c>
    </row>
    <row r="60" spans="1:14" hidden="1" x14ac:dyDescent="0.3">
      <c r="B60" s="13" t="str">
        <f t="shared" si="13"/>
        <v/>
      </c>
      <c r="C60" s="13"/>
      <c r="F60" s="29"/>
      <c r="G60" s="13"/>
      <c r="H60" s="13"/>
      <c r="I60" s="13"/>
      <c r="J60" s="13"/>
      <c r="K60" s="13"/>
      <c r="L60" s="40"/>
      <c r="M60" s="39"/>
      <c r="N60" s="13"/>
    </row>
    <row r="61" spans="1:14" ht="169.7" customHeight="1" x14ac:dyDescent="0.3">
      <c r="B61" s="51" t="s">
        <v>110</v>
      </c>
      <c r="C61" s="51"/>
      <c r="D61" s="4" t="s">
        <v>9</v>
      </c>
      <c r="E61" s="4" t="s">
        <v>9</v>
      </c>
      <c r="F61" s="29" t="s">
        <v>9</v>
      </c>
      <c r="G61" s="44" t="s">
        <v>118</v>
      </c>
      <c r="H61" s="35" t="s">
        <v>122</v>
      </c>
      <c r="I61" s="13" t="s">
        <v>120</v>
      </c>
      <c r="J61" s="35" t="s">
        <v>28</v>
      </c>
      <c r="K61" s="35" t="s">
        <v>115</v>
      </c>
      <c r="L61" s="46" t="s">
        <v>125</v>
      </c>
      <c r="M61" s="13" t="s">
        <v>124</v>
      </c>
      <c r="N61" s="44" t="s">
        <v>117</v>
      </c>
    </row>
    <row r="62" spans="1:14" ht="73.900000000000006" customHeight="1" x14ac:dyDescent="0.3">
      <c r="B62" s="50" t="s">
        <v>108</v>
      </c>
      <c r="C62" s="50"/>
      <c r="D62" s="4" t="s">
        <v>8</v>
      </c>
      <c r="E62" s="4" t="s">
        <v>8</v>
      </c>
      <c r="F62" s="29" t="s">
        <v>114</v>
      </c>
      <c r="G62" s="44" t="s">
        <v>112</v>
      </c>
      <c r="H62" s="35" t="s">
        <v>121</v>
      </c>
      <c r="I62" s="35" t="s">
        <v>119</v>
      </c>
      <c r="J62" s="13" t="s">
        <v>30</v>
      </c>
      <c r="K62" s="44" t="s">
        <v>116</v>
      </c>
      <c r="L62" s="14" t="s">
        <v>47</v>
      </c>
      <c r="M62" s="35" t="s">
        <v>123</v>
      </c>
      <c r="N62" s="13"/>
    </row>
    <row r="63" spans="1:14" ht="82.05" customHeight="1" x14ac:dyDescent="0.3">
      <c r="B63" s="52" t="s">
        <v>109</v>
      </c>
      <c r="C63" s="52"/>
      <c r="D63" s="5" t="s">
        <v>42</v>
      </c>
      <c r="E63" s="5" t="s">
        <v>42</v>
      </c>
      <c r="F63" s="38" t="s">
        <v>113</v>
      </c>
      <c r="G63" s="13"/>
      <c r="H63" s="13"/>
      <c r="I63" s="13"/>
      <c r="J63" s="13"/>
      <c r="K63" s="13"/>
      <c r="L63" s="40"/>
      <c r="M63" s="39"/>
      <c r="N63" s="13"/>
    </row>
    <row r="64" spans="1:14" ht="44.45" customHeight="1" x14ac:dyDescent="0.3">
      <c r="B64" s="53" t="s">
        <v>111</v>
      </c>
      <c r="C64" s="53"/>
    </row>
  </sheetData>
  <mergeCells count="10">
    <mergeCell ref="B64:C64"/>
    <mergeCell ref="A4:C4"/>
    <mergeCell ref="A5:C5"/>
    <mergeCell ref="A7:C7"/>
    <mergeCell ref="A8:C8"/>
    <mergeCell ref="A9:C9"/>
    <mergeCell ref="A10:C10"/>
    <mergeCell ref="B62:C62"/>
    <mergeCell ref="B61:C61"/>
    <mergeCell ref="B63:C63"/>
  </mergeCells>
  <hyperlinks>
    <hyperlink ref="G4" r:id="rId1" xr:uid="{1E4C9286-B0FD-4149-8D6A-A6FCA901BFE9}"/>
    <hyperlink ref="H4" r:id="rId2" xr:uid="{E9308162-49CA-4086-BA02-458322C7C138}"/>
    <hyperlink ref="I4" r:id="rId3" xr:uid="{B30E2544-53C1-4FD5-8C0B-FBD8B20F8666}"/>
    <hyperlink ref="J4" r:id="rId4" xr:uid="{9BBF357B-ED32-449D-9052-7CE9F7D79FCF}"/>
    <hyperlink ref="K4" r:id="rId5" xr:uid="{4B4918C9-3D71-46E1-9524-A0BB0057B70D}"/>
    <hyperlink ref="L4" r:id="rId6" xr:uid="{C84E21A1-2B75-4B72-85AE-B4086023411C}"/>
    <hyperlink ref="M4" r:id="rId7" xr:uid="{D162B486-943A-41D7-9995-DD19BCED3682}"/>
    <hyperlink ref="E4" r:id="rId8" xr:uid="{69D87E53-03C3-41AA-8BC4-A2FF5DCAF891}"/>
    <hyperlink ref="N4" r:id="rId9" xr:uid="{8F7DB1DD-BDEF-4324-851F-5901C35FA022}"/>
  </hyperlinks>
  <pageMargins left="0.7" right="0.7" top="0.75" bottom="0.75" header="0.3" footer="0.3"/>
  <pageSetup paperSize="9" orientation="portrait" horizontalDpi="360" verticalDpi="36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C837-9B65-4B76-AF3F-071C41CB9A70}">
  <dimension ref="C2:G13"/>
  <sheetViews>
    <sheetView workbookViewId="0">
      <selection activeCell="C3" sqref="C3:G13"/>
    </sheetView>
  </sheetViews>
  <sheetFormatPr baseColWidth="10" defaultRowHeight="15.05" x14ac:dyDescent="0.3"/>
  <cols>
    <col min="3" max="3" width="11.5546875" style="6"/>
    <col min="4" max="4" width="44" customWidth="1"/>
    <col min="5" max="5" width="14.88671875" style="6" customWidth="1"/>
    <col min="6" max="7" width="21.33203125" style="6" customWidth="1"/>
  </cols>
  <sheetData>
    <row r="2" spans="3:7" ht="15.65" thickBot="1" x14ac:dyDescent="0.35"/>
    <row r="3" spans="3:7" s="1" customFormat="1" ht="33.200000000000003" customHeight="1" thickBot="1" x14ac:dyDescent="0.35">
      <c r="C3" s="54" t="s">
        <v>101</v>
      </c>
      <c r="D3" s="55"/>
      <c r="E3" s="55"/>
      <c r="F3" s="55"/>
      <c r="G3" s="56"/>
    </row>
    <row r="4" spans="3:7" s="1" customFormat="1" ht="30.7" thickBot="1" x14ac:dyDescent="0.35">
      <c r="C4" s="23" t="s">
        <v>96</v>
      </c>
      <c r="D4" s="24" t="s">
        <v>97</v>
      </c>
      <c r="E4" s="24" t="s">
        <v>99</v>
      </c>
      <c r="F4" s="27" t="s">
        <v>102</v>
      </c>
      <c r="G4" s="28" t="s">
        <v>102</v>
      </c>
    </row>
    <row r="5" spans="3:7" s="1" customFormat="1" ht="28.8" customHeight="1" x14ac:dyDescent="0.3">
      <c r="C5" s="21" t="s">
        <v>98</v>
      </c>
      <c r="D5" s="25" t="s">
        <v>100</v>
      </c>
      <c r="E5" s="22"/>
      <c r="F5" s="22"/>
      <c r="G5" s="26"/>
    </row>
    <row r="6" spans="3:7" s="1" customFormat="1" ht="28.8" customHeight="1" x14ac:dyDescent="0.3">
      <c r="C6" s="15"/>
      <c r="D6" s="14"/>
      <c r="E6" s="13"/>
      <c r="F6" s="13"/>
      <c r="G6" s="16"/>
    </row>
    <row r="7" spans="3:7" s="1" customFormat="1" ht="28.8" customHeight="1" x14ac:dyDescent="0.3">
      <c r="C7" s="15"/>
      <c r="D7" s="14"/>
      <c r="E7" s="13"/>
      <c r="F7" s="13"/>
      <c r="G7" s="16"/>
    </row>
    <row r="8" spans="3:7" s="1" customFormat="1" ht="28.8" customHeight="1" x14ac:dyDescent="0.3">
      <c r="C8" s="15"/>
      <c r="D8" s="14"/>
      <c r="E8" s="13"/>
      <c r="F8" s="13"/>
      <c r="G8" s="16"/>
    </row>
    <row r="9" spans="3:7" s="1" customFormat="1" ht="28.8" customHeight="1" x14ac:dyDescent="0.3">
      <c r="C9" s="15"/>
      <c r="D9" s="14"/>
      <c r="E9" s="13"/>
      <c r="F9" s="13"/>
      <c r="G9" s="16"/>
    </row>
    <row r="10" spans="3:7" s="1" customFormat="1" ht="28.8" customHeight="1" x14ac:dyDescent="0.3">
      <c r="C10" s="15"/>
      <c r="D10" s="14"/>
      <c r="E10" s="13"/>
      <c r="F10" s="13"/>
      <c r="G10" s="16"/>
    </row>
    <row r="11" spans="3:7" s="1" customFormat="1" ht="28.8" customHeight="1" x14ac:dyDescent="0.3">
      <c r="C11" s="15"/>
      <c r="D11" s="14"/>
      <c r="E11" s="13"/>
      <c r="F11" s="13"/>
      <c r="G11" s="16"/>
    </row>
    <row r="12" spans="3:7" s="1" customFormat="1" ht="28.8" customHeight="1" x14ac:dyDescent="0.3">
      <c r="C12" s="15"/>
      <c r="D12" s="14"/>
      <c r="E12" s="13"/>
      <c r="F12" s="13"/>
      <c r="G12" s="16"/>
    </row>
    <row r="13" spans="3:7" s="1" customFormat="1" ht="28.8" customHeight="1" thickBot="1" x14ac:dyDescent="0.35">
      <c r="C13" s="17"/>
      <c r="D13" s="18"/>
      <c r="E13" s="19"/>
      <c r="F13" s="19"/>
      <c r="G13" s="20"/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Benchmark</vt:lpstr>
      <vt:lpstr>suivi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manier</dc:creator>
  <cp:lastModifiedBy>francois manier</cp:lastModifiedBy>
  <dcterms:created xsi:type="dcterms:W3CDTF">2023-03-06T08:15:13Z</dcterms:created>
  <dcterms:modified xsi:type="dcterms:W3CDTF">2023-03-15T15:19:45Z</dcterms:modified>
</cp:coreProperties>
</file>