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ranc\Bureau\CdC_Spationaute\"/>
    </mc:Choice>
  </mc:AlternateContent>
  <xr:revisionPtr revIDLastSave="0" documentId="13_ncr:1_{4DD7870A-806A-43F6-82BC-AF8F0B2E9765}" xr6:coauthVersionLast="47" xr6:coauthVersionMax="47" xr10:uidLastSave="{00000000-0000-0000-0000-000000000000}"/>
  <bookViews>
    <workbookView xWindow="-113" yWindow="-113" windowWidth="24267" windowHeight="13749" firstSheet="6" activeTab="9" xr2:uid="{52CAB557-0E00-4494-91AA-3D46E52FE4B5}"/>
  </bookViews>
  <sheets>
    <sheet name="Gain de temps" sheetId="1" r:id="rId1"/>
    <sheet name="Améliorer Tx passation" sheetId="2" r:id="rId2"/>
    <sheet name="Améliorer CA annuel" sheetId="3" r:id="rId3"/>
    <sheet name="améliorer le nombre de clients " sheetId="4" r:id="rId4"/>
    <sheet name="LISTE TACHES &amp; antécédent" sheetId="16" r:id="rId5"/>
    <sheet name="LISTE TACHES &amp; antécédent1" sheetId="18" r:id="rId6"/>
    <sheet name="LISTE TACHES &amp; antécédent1  (3)" sheetId="20" r:id="rId7"/>
    <sheet name="LISTE TACHES &amp; antécédent1 (2)" sheetId="19" r:id="rId8"/>
    <sheet name="LISTE TACHES par Niveau" sheetId="17" r:id="rId9"/>
    <sheet name="Feuil2" sheetId="12" r:id="rId10"/>
    <sheet name="Niveau LISTE TACHES" sheetId="11" r:id="rId11"/>
    <sheet name="Feuil2 (2)" sheetId="21" r:id="rId12"/>
  </sheets>
  <definedNames>
    <definedName name="_xlnm.Print_Area" localSheetId="2">'Améliorer CA annuel'!$B$3:$P$100</definedName>
    <definedName name="_xlnm.Print_Area" localSheetId="1">'Améliorer Tx passation'!$B$3:$P$70</definedName>
    <definedName name="_xlnm.Print_Area" localSheetId="9">Feuil2!$G$3:$N$212</definedName>
    <definedName name="_xlnm.Print_Area" localSheetId="11">'Feuil2 (2)'!$G$3:$N$82</definedName>
    <definedName name="_xlnm.Print_Area" localSheetId="0">'Gain de temps'!$B$3:$P$107</definedName>
    <definedName name="_xlnm.Print_Area" localSheetId="4">'LISTE TACHES &amp; antécédent'!$B$4:$I$81</definedName>
    <definedName name="_xlnm.Print_Area" localSheetId="5">'LISTE TACHES &amp; antécédent1'!$B$4:$I$78</definedName>
    <definedName name="_xlnm.Print_Area" localSheetId="6">'LISTE TACHES &amp; antécédent1  (3)'!$B$4:$I$78</definedName>
    <definedName name="_xlnm.Print_Area" localSheetId="7">'LISTE TACHES &amp; antécédent1 (2)'!$B$4:$I$81</definedName>
    <definedName name="_xlnm.Print_Area" localSheetId="8">'LISTE TACHES par Niveau'!$B$4:$I$81</definedName>
    <definedName name="_xlnm.Print_Area" localSheetId="10">'Niveau LISTE TACHES'!$B$4:$J$86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12" l="1"/>
  <c r="Q70" i="12" l="1"/>
  <c r="P70" i="12" s="1"/>
  <c r="Q59" i="12"/>
  <c r="P59" i="12" s="1"/>
  <c r="Q46" i="12"/>
  <c r="P46" i="12" s="1"/>
  <c r="Q39" i="12"/>
  <c r="Q35" i="12"/>
  <c r="Q27" i="12"/>
  <c r="P27" i="12" s="1"/>
  <c r="Q23" i="12"/>
  <c r="P23" i="12" s="1"/>
  <c r="Q16" i="12"/>
  <c r="P16" i="12" s="1"/>
  <c r="Q13" i="12"/>
  <c r="P13" i="12" s="1"/>
  <c r="P6" i="12"/>
  <c r="P41" i="12"/>
  <c r="P42" i="12"/>
  <c r="P43" i="12"/>
  <c r="P44" i="12"/>
  <c r="P45" i="12"/>
  <c r="P47" i="12"/>
  <c r="P48" i="12"/>
  <c r="P49" i="12"/>
  <c r="P50" i="12"/>
  <c r="P51" i="12"/>
  <c r="P52" i="12"/>
  <c r="P53" i="12"/>
  <c r="P54" i="12"/>
  <c r="P55" i="12"/>
  <c r="P56" i="12"/>
  <c r="P57" i="12"/>
  <c r="P58" i="12"/>
  <c r="P60" i="12"/>
  <c r="P61" i="12"/>
  <c r="P62" i="12"/>
  <c r="P63" i="12"/>
  <c r="P64" i="12"/>
  <c r="P65" i="12"/>
  <c r="P66" i="12"/>
  <c r="P67" i="12"/>
  <c r="P68" i="12"/>
  <c r="P69" i="12"/>
  <c r="P71" i="12"/>
  <c r="P72" i="12"/>
  <c r="P40" i="12"/>
  <c r="P37" i="12"/>
  <c r="P38" i="12"/>
  <c r="P36" i="12"/>
  <c r="P29" i="12"/>
  <c r="P30" i="12"/>
  <c r="P31" i="12"/>
  <c r="P32" i="12"/>
  <c r="P33" i="12"/>
  <c r="P34" i="12"/>
  <c r="P28" i="12"/>
  <c r="P25" i="12"/>
  <c r="P26" i="12"/>
  <c r="P24" i="12"/>
  <c r="P18" i="12"/>
  <c r="P19" i="12"/>
  <c r="P20" i="12"/>
  <c r="P21" i="12"/>
  <c r="P22" i="12"/>
  <c r="P17" i="12"/>
  <c r="P15" i="12"/>
  <c r="P14" i="12"/>
  <c r="P8" i="12"/>
  <c r="P9" i="12"/>
  <c r="P10" i="12"/>
  <c r="P11" i="12"/>
  <c r="P12" i="12"/>
  <c r="P7" i="12"/>
  <c r="P39" i="12" l="1"/>
  <c r="P35" i="12"/>
  <c r="K81" i="21"/>
  <c r="K80" i="21"/>
  <c r="K79" i="21" s="1"/>
  <c r="L79" i="21"/>
  <c r="J79" i="21"/>
  <c r="I79" i="21"/>
  <c r="H79" i="21"/>
  <c r="G79" i="21"/>
  <c r="K77" i="21"/>
  <c r="K76" i="21"/>
  <c r="K75" i="21"/>
  <c r="K74" i="21"/>
  <c r="K73" i="21"/>
  <c r="K72" i="21"/>
  <c r="K71" i="21"/>
  <c r="K70" i="21"/>
  <c r="K69" i="21"/>
  <c r="K67" i="21" s="1"/>
  <c r="K68" i="21"/>
  <c r="L67" i="21"/>
  <c r="J67" i="21"/>
  <c r="I67" i="21"/>
  <c r="H67" i="21"/>
  <c r="G67" i="21"/>
  <c r="K65" i="21"/>
  <c r="K64" i="21"/>
  <c r="K63" i="21"/>
  <c r="K62" i="21"/>
  <c r="K61" i="21"/>
  <c r="K60" i="21"/>
  <c r="K59" i="21"/>
  <c r="K58" i="21"/>
  <c r="K57" i="21"/>
  <c r="K56" i="21"/>
  <c r="K55" i="21"/>
  <c r="K54" i="21"/>
  <c r="K53" i="21" s="1"/>
  <c r="L53" i="21"/>
  <c r="J53" i="21"/>
  <c r="I53" i="21"/>
  <c r="H53" i="21"/>
  <c r="G53" i="21"/>
  <c r="K51" i="21"/>
  <c r="K50" i="21"/>
  <c r="K49" i="21"/>
  <c r="K48" i="21"/>
  <c r="K47" i="21"/>
  <c r="K45" i="21" s="1"/>
  <c r="K46" i="21"/>
  <c r="L45" i="21"/>
  <c r="J45" i="21"/>
  <c r="I45" i="21"/>
  <c r="H45" i="21"/>
  <c r="H3" i="21" s="1"/>
  <c r="G45" i="21"/>
  <c r="K43" i="21"/>
  <c r="K42" i="21"/>
  <c r="K41" i="21"/>
  <c r="K40" i="21" s="1"/>
  <c r="L40" i="21"/>
  <c r="J40" i="21"/>
  <c r="I40" i="21"/>
  <c r="H40" i="21"/>
  <c r="G40" i="21"/>
  <c r="K37" i="21"/>
  <c r="K36" i="21"/>
  <c r="K35" i="21"/>
  <c r="K34" i="21"/>
  <c r="K33" i="21"/>
  <c r="K32" i="21"/>
  <c r="K31" i="21"/>
  <c r="K30" i="21" s="1"/>
  <c r="L30" i="21"/>
  <c r="J30" i="21"/>
  <c r="I30" i="21"/>
  <c r="H30" i="21"/>
  <c r="G30" i="21"/>
  <c r="K28" i="21"/>
  <c r="K27" i="21"/>
  <c r="K26" i="21"/>
  <c r="L25" i="21"/>
  <c r="K25" i="21"/>
  <c r="J25" i="21"/>
  <c r="J3" i="21" s="1"/>
  <c r="I25" i="21"/>
  <c r="I3" i="21" s="1"/>
  <c r="H25" i="21"/>
  <c r="G25" i="21"/>
  <c r="K24" i="21"/>
  <c r="K23" i="21"/>
  <c r="K22" i="21"/>
  <c r="K21" i="21"/>
  <c r="K20" i="21"/>
  <c r="K19" i="21"/>
  <c r="K18" i="21" s="1"/>
  <c r="L18" i="21"/>
  <c r="L3" i="21" s="1"/>
  <c r="J18" i="21"/>
  <c r="I18" i="21"/>
  <c r="H18" i="21"/>
  <c r="G18" i="21"/>
  <c r="M16" i="21"/>
  <c r="N16" i="21" s="1"/>
  <c r="K16" i="21"/>
  <c r="K14" i="21" s="1"/>
  <c r="N15" i="21"/>
  <c r="M15" i="21"/>
  <c r="K15" i="21"/>
  <c r="L14" i="21"/>
  <c r="J14" i="21"/>
  <c r="I14" i="21"/>
  <c r="H14" i="21"/>
  <c r="G14" i="21"/>
  <c r="N12" i="21"/>
  <c r="K12" i="21"/>
  <c r="N11" i="21"/>
  <c r="K11" i="21"/>
  <c r="N10" i="21"/>
  <c r="K10" i="21"/>
  <c r="N9" i="21"/>
  <c r="K9" i="21"/>
  <c r="K6" i="21" s="1"/>
  <c r="N8" i="21"/>
  <c r="K8" i="21"/>
  <c r="N7" i="21"/>
  <c r="K7" i="21"/>
  <c r="L6" i="21"/>
  <c r="J6" i="21"/>
  <c r="I6" i="21"/>
  <c r="H6" i="21"/>
  <c r="G6" i="21"/>
  <c r="G3" i="21"/>
  <c r="BY4" i="18"/>
  <c r="BY5" i="20"/>
  <c r="BZ6" i="20"/>
  <c r="CA7" i="20"/>
  <c r="CB8" i="20"/>
  <c r="CC9" i="20"/>
  <c r="CB10" i="20"/>
  <c r="CC11" i="20"/>
  <c r="CC12" i="20"/>
  <c r="CC13" i="20"/>
  <c r="CC14" i="20"/>
  <c r="CC15" i="20"/>
  <c r="CC16" i="20"/>
  <c r="CC17" i="20"/>
  <c r="CC18" i="20"/>
  <c r="CC19" i="20"/>
  <c r="CC20" i="20"/>
  <c r="L35" i="12"/>
  <c r="L39" i="12"/>
  <c r="L46" i="12"/>
  <c r="L70" i="12"/>
  <c r="L59" i="12"/>
  <c r="DL60" i="20"/>
  <c r="DK59" i="20"/>
  <c r="DK60" i="20"/>
  <c r="DJ58" i="20"/>
  <c r="DJ59" i="20"/>
  <c r="DJ60" i="20"/>
  <c r="DI57" i="20"/>
  <c r="DI58" i="20"/>
  <c r="DI59" i="20"/>
  <c r="DI60" i="20"/>
  <c r="DH56" i="20"/>
  <c r="DH57" i="20"/>
  <c r="DH58" i="20"/>
  <c r="DH59" i="20"/>
  <c r="DH60" i="20"/>
  <c r="DG55" i="20"/>
  <c r="DG56" i="20"/>
  <c r="DG57" i="20"/>
  <c r="DG58" i="20"/>
  <c r="DG59" i="20"/>
  <c r="DG60" i="20"/>
  <c r="DF54" i="20"/>
  <c r="DF55" i="20"/>
  <c r="DF56" i="20"/>
  <c r="DF57" i="20"/>
  <c r="DF58" i="20"/>
  <c r="DF59" i="20"/>
  <c r="DF60" i="20"/>
  <c r="DE53" i="20"/>
  <c r="DE54" i="20"/>
  <c r="DE55" i="20"/>
  <c r="DE56" i="20"/>
  <c r="DE57" i="20"/>
  <c r="DE58" i="20"/>
  <c r="DE59" i="20"/>
  <c r="DE60" i="20"/>
  <c r="DD52" i="20"/>
  <c r="DD53" i="20"/>
  <c r="DD54" i="20"/>
  <c r="DD55" i="20"/>
  <c r="DD56" i="20"/>
  <c r="DD57" i="20"/>
  <c r="DD58" i="20"/>
  <c r="DD59" i="20"/>
  <c r="DD60" i="20"/>
  <c r="DC51" i="20"/>
  <c r="DC52" i="20"/>
  <c r="DC53" i="20"/>
  <c r="DC54" i="20"/>
  <c r="DC55" i="20"/>
  <c r="DC56" i="20"/>
  <c r="DC57" i="20"/>
  <c r="DC58" i="20"/>
  <c r="DC59" i="20"/>
  <c r="DC60" i="20"/>
  <c r="DB50" i="20"/>
  <c r="DB51" i="20"/>
  <c r="DB52" i="20"/>
  <c r="DB53" i="20"/>
  <c r="DB54" i="20"/>
  <c r="DB55" i="20"/>
  <c r="DB56" i="20"/>
  <c r="DB57" i="20"/>
  <c r="DB58" i="20"/>
  <c r="DB59" i="20"/>
  <c r="DB60" i="20"/>
  <c r="DA49" i="20"/>
  <c r="DA50" i="20"/>
  <c r="DA51" i="20"/>
  <c r="DA52" i="20"/>
  <c r="DA53" i="20"/>
  <c r="DA54" i="20"/>
  <c r="DA55" i="20"/>
  <c r="DA56" i="20"/>
  <c r="DA57" i="20"/>
  <c r="DA58" i="20"/>
  <c r="DA59" i="20"/>
  <c r="DA60" i="20"/>
  <c r="CZ48" i="20"/>
  <c r="CZ49" i="20"/>
  <c r="CZ50" i="20"/>
  <c r="CZ51" i="20"/>
  <c r="CZ52" i="20"/>
  <c r="CZ53" i="20"/>
  <c r="CZ54" i="20"/>
  <c r="CZ55" i="20"/>
  <c r="CZ56" i="20"/>
  <c r="CZ57" i="20"/>
  <c r="CZ58" i="20"/>
  <c r="CZ59" i="20"/>
  <c r="CZ60" i="20"/>
  <c r="CY36" i="20"/>
  <c r="CY48" i="20"/>
  <c r="CY49" i="20"/>
  <c r="CY50" i="20"/>
  <c r="CY51" i="20"/>
  <c r="CY52" i="20"/>
  <c r="CY53" i="20"/>
  <c r="CY54" i="20"/>
  <c r="CY55" i="20"/>
  <c r="CY56" i="20"/>
  <c r="CY57" i="20"/>
  <c r="CY58" i="20"/>
  <c r="CY59" i="20"/>
  <c r="CY60" i="20"/>
  <c r="CX35" i="20"/>
  <c r="CX36" i="20"/>
  <c r="CX48" i="20"/>
  <c r="CX49" i="20"/>
  <c r="CX50" i="20"/>
  <c r="CX51" i="20"/>
  <c r="CX52" i="20"/>
  <c r="CX53" i="20"/>
  <c r="CX54" i="20"/>
  <c r="CX55" i="20"/>
  <c r="CX56" i="20"/>
  <c r="CX57" i="20"/>
  <c r="CX58" i="20"/>
  <c r="CX59" i="20"/>
  <c r="CX60" i="20"/>
  <c r="CW34" i="20"/>
  <c r="CW35" i="20"/>
  <c r="CW36" i="20"/>
  <c r="CW48" i="20"/>
  <c r="CW49" i="20"/>
  <c r="CW50" i="20"/>
  <c r="CW51" i="20"/>
  <c r="CW52" i="20"/>
  <c r="CW53" i="20"/>
  <c r="CW54" i="20"/>
  <c r="CW55" i="20"/>
  <c r="CW56" i="20"/>
  <c r="CW57" i="20"/>
  <c r="CW58" i="20"/>
  <c r="CW59" i="20"/>
  <c r="CW60" i="20"/>
  <c r="CV33" i="20"/>
  <c r="CV34" i="20"/>
  <c r="CV35" i="20"/>
  <c r="CV36" i="20"/>
  <c r="CV48" i="20"/>
  <c r="CV49" i="20"/>
  <c r="CV50" i="20"/>
  <c r="CV51" i="20"/>
  <c r="CV52" i="20"/>
  <c r="CV53" i="20"/>
  <c r="CV54" i="20"/>
  <c r="CV55" i="20"/>
  <c r="CV56" i="20"/>
  <c r="CV57" i="20"/>
  <c r="CV58" i="20"/>
  <c r="CV59" i="20"/>
  <c r="CV60" i="20"/>
  <c r="CU32" i="20"/>
  <c r="CU33" i="20"/>
  <c r="CU34" i="20"/>
  <c r="CU35" i="20"/>
  <c r="CU36" i="20"/>
  <c r="CU48" i="20"/>
  <c r="CU49" i="20"/>
  <c r="CU50" i="20"/>
  <c r="CU51" i="20"/>
  <c r="CU52" i="20"/>
  <c r="CU53" i="20"/>
  <c r="CU54" i="20"/>
  <c r="CU55" i="20"/>
  <c r="CU56" i="20"/>
  <c r="CU57" i="20"/>
  <c r="CU58" i="20"/>
  <c r="CU59" i="20"/>
  <c r="CU60" i="20"/>
  <c r="CT31" i="20"/>
  <c r="CT32" i="20"/>
  <c r="CT33" i="20"/>
  <c r="CT34" i="20"/>
  <c r="CT35" i="20"/>
  <c r="CT36" i="20"/>
  <c r="CT47" i="20"/>
  <c r="CT48" i="20"/>
  <c r="CT49" i="20"/>
  <c r="CT50" i="20"/>
  <c r="CT51" i="20"/>
  <c r="CT52" i="20"/>
  <c r="CT53" i="20"/>
  <c r="CT54" i="20"/>
  <c r="CT55" i="20"/>
  <c r="CT56" i="20"/>
  <c r="CT57" i="20"/>
  <c r="CT58" i="20"/>
  <c r="CT59" i="20"/>
  <c r="CT60" i="20"/>
  <c r="CS30" i="20"/>
  <c r="CS31" i="20"/>
  <c r="CS32" i="20"/>
  <c r="CS33" i="20"/>
  <c r="CS34" i="20"/>
  <c r="CS35" i="20"/>
  <c r="CS36" i="20"/>
  <c r="CS46" i="20"/>
  <c r="CS47" i="20"/>
  <c r="CS48" i="20"/>
  <c r="CS49" i="20"/>
  <c r="CS50" i="20"/>
  <c r="CS51" i="20"/>
  <c r="CS52" i="20"/>
  <c r="CS53" i="20"/>
  <c r="CS54" i="20"/>
  <c r="CS55" i="20"/>
  <c r="CS56" i="20"/>
  <c r="CS57" i="20"/>
  <c r="CS58" i="20"/>
  <c r="CS59" i="20"/>
  <c r="CS60" i="20"/>
  <c r="CR28" i="20"/>
  <c r="CR29" i="20"/>
  <c r="CR30" i="20"/>
  <c r="CR31" i="20"/>
  <c r="CR32" i="20"/>
  <c r="CR33" i="20"/>
  <c r="CR34" i="20"/>
  <c r="CR35" i="20"/>
  <c r="CR36" i="20"/>
  <c r="CR44" i="20"/>
  <c r="CR45" i="20"/>
  <c r="CR46" i="20"/>
  <c r="CR47" i="20"/>
  <c r="CR48" i="20"/>
  <c r="CR49" i="20"/>
  <c r="CR50" i="20"/>
  <c r="CR51" i="20"/>
  <c r="CR52" i="20"/>
  <c r="CR53" i="20"/>
  <c r="CR54" i="20"/>
  <c r="CR55" i="20"/>
  <c r="CR56" i="20"/>
  <c r="CR57" i="20"/>
  <c r="CR58" i="20"/>
  <c r="CR59" i="20"/>
  <c r="CR60" i="20"/>
  <c r="CQ28" i="20"/>
  <c r="CQ29" i="20"/>
  <c r="CQ30" i="20"/>
  <c r="CQ31" i="20"/>
  <c r="CQ32" i="20"/>
  <c r="CQ33" i="20"/>
  <c r="CQ34" i="20"/>
  <c r="CQ35" i="20"/>
  <c r="CQ36" i="20"/>
  <c r="CQ44" i="20"/>
  <c r="CQ45" i="20"/>
  <c r="CQ46" i="20"/>
  <c r="CQ47" i="20"/>
  <c r="CQ48" i="20"/>
  <c r="CQ49" i="20"/>
  <c r="CQ50" i="20"/>
  <c r="CQ51" i="20"/>
  <c r="CQ52" i="20"/>
  <c r="CQ53" i="20"/>
  <c r="CQ54" i="20"/>
  <c r="CQ55" i="20"/>
  <c r="CQ56" i="20"/>
  <c r="CQ57" i="20"/>
  <c r="CQ58" i="20"/>
  <c r="CQ59" i="20"/>
  <c r="CQ60" i="20"/>
  <c r="CP26" i="20"/>
  <c r="CP27" i="20"/>
  <c r="CP28" i="20"/>
  <c r="CP29" i="20"/>
  <c r="CP30" i="20"/>
  <c r="CP31" i="20"/>
  <c r="CP32" i="20"/>
  <c r="CP33" i="20"/>
  <c r="CP34" i="20"/>
  <c r="CP35" i="20"/>
  <c r="CP36" i="20"/>
  <c r="CP43" i="20"/>
  <c r="CP44" i="20"/>
  <c r="CP45" i="20"/>
  <c r="CP46" i="20"/>
  <c r="CP47" i="20"/>
  <c r="CP48" i="20"/>
  <c r="CP49" i="20"/>
  <c r="CP50" i="20"/>
  <c r="CP51" i="20"/>
  <c r="CP52" i="20"/>
  <c r="CP53" i="20"/>
  <c r="CP54" i="20"/>
  <c r="CP55" i="20"/>
  <c r="CP56" i="20"/>
  <c r="CP57" i="20"/>
  <c r="CP58" i="20"/>
  <c r="CP59" i="20"/>
  <c r="CP60" i="20"/>
  <c r="CO26" i="20"/>
  <c r="CO27" i="20"/>
  <c r="CO28" i="20"/>
  <c r="CO29" i="20"/>
  <c r="CO30" i="20"/>
  <c r="CO31" i="20"/>
  <c r="CO32" i="20"/>
  <c r="CO33" i="20"/>
  <c r="CO34" i="20"/>
  <c r="CO35" i="20"/>
  <c r="CO36" i="20"/>
  <c r="CO42" i="20"/>
  <c r="CO43" i="20"/>
  <c r="CO44" i="20"/>
  <c r="CO45" i="20"/>
  <c r="CO46" i="20"/>
  <c r="CO47" i="20"/>
  <c r="CO48" i="20"/>
  <c r="CO49" i="20"/>
  <c r="CO50" i="20"/>
  <c r="CO51" i="20"/>
  <c r="CO52" i="20"/>
  <c r="CO53" i="20"/>
  <c r="CO54" i="20"/>
  <c r="CO55" i="20"/>
  <c r="CO56" i="20"/>
  <c r="CO57" i="20"/>
  <c r="CO58" i="20"/>
  <c r="CO59" i="20"/>
  <c r="CO60" i="20"/>
  <c r="CN25" i="20"/>
  <c r="CN26" i="20"/>
  <c r="CN27" i="20"/>
  <c r="CN28" i="20"/>
  <c r="CN29" i="20"/>
  <c r="CN30" i="20"/>
  <c r="CN31" i="20"/>
  <c r="CN32" i="20"/>
  <c r="CN33" i="20"/>
  <c r="CN34" i="20"/>
  <c r="CN35" i="20"/>
  <c r="CN36" i="20"/>
  <c r="CN41" i="20"/>
  <c r="CN42" i="20"/>
  <c r="CN43" i="20"/>
  <c r="CN44" i="20"/>
  <c r="CN45" i="20"/>
  <c r="CN46" i="20"/>
  <c r="CN47" i="20"/>
  <c r="CN48" i="20"/>
  <c r="CN49" i="20"/>
  <c r="CN50" i="20"/>
  <c r="CN51" i="20"/>
  <c r="CN52" i="20"/>
  <c r="CN53" i="20"/>
  <c r="CN54" i="20"/>
  <c r="CN55" i="20"/>
  <c r="CN56" i="20"/>
  <c r="CN57" i="20"/>
  <c r="CN58" i="20"/>
  <c r="CN59" i="20"/>
  <c r="CN60" i="20"/>
  <c r="CM54" i="20"/>
  <c r="CM55" i="20"/>
  <c r="CM56" i="20"/>
  <c r="CM57" i="20"/>
  <c r="CM58" i="20"/>
  <c r="CM59" i="20"/>
  <c r="CM60" i="20"/>
  <c r="CM24" i="20"/>
  <c r="CM25" i="20"/>
  <c r="CM26" i="20"/>
  <c r="CM27" i="20"/>
  <c r="CM28" i="20"/>
  <c r="CM29" i="20"/>
  <c r="CM30" i="20"/>
  <c r="CM31" i="20"/>
  <c r="CM32" i="20"/>
  <c r="CM33" i="20"/>
  <c r="CM34" i="20"/>
  <c r="CM35" i="20"/>
  <c r="CM36" i="20"/>
  <c r="CM40" i="20"/>
  <c r="CM41" i="20"/>
  <c r="CM42" i="20"/>
  <c r="CM43" i="20"/>
  <c r="CM44" i="20"/>
  <c r="CM45" i="20"/>
  <c r="CM46" i="20"/>
  <c r="CM47" i="20"/>
  <c r="CM48" i="20"/>
  <c r="CM49" i="20"/>
  <c r="CM50" i="20"/>
  <c r="CM51" i="20"/>
  <c r="CM52" i="20"/>
  <c r="CM53" i="20"/>
  <c r="CL20" i="20"/>
  <c r="CL23" i="20"/>
  <c r="CL24" i="20"/>
  <c r="CL25" i="20"/>
  <c r="CL26" i="20"/>
  <c r="CL27" i="20"/>
  <c r="CL28" i="20"/>
  <c r="CL29" i="20"/>
  <c r="CL30" i="20"/>
  <c r="CL31" i="20"/>
  <c r="CL32" i="20"/>
  <c r="CL33" i="20"/>
  <c r="CL34" i="20"/>
  <c r="CL35" i="20"/>
  <c r="CL36" i="20"/>
  <c r="CL39" i="20"/>
  <c r="CL40" i="20"/>
  <c r="CL41" i="20"/>
  <c r="CL42" i="20"/>
  <c r="CL43" i="20"/>
  <c r="CL44" i="20"/>
  <c r="CL45" i="20"/>
  <c r="CL46" i="20"/>
  <c r="CL47" i="20"/>
  <c r="CL48" i="20"/>
  <c r="CL49" i="20"/>
  <c r="CL50" i="20"/>
  <c r="CL51" i="20"/>
  <c r="CL52" i="20"/>
  <c r="CL53" i="20"/>
  <c r="CL54" i="20"/>
  <c r="CL55" i="20"/>
  <c r="CL56" i="20"/>
  <c r="CL57" i="20"/>
  <c r="CL58" i="20"/>
  <c r="CL59" i="20"/>
  <c r="CL60" i="20"/>
  <c r="CK19" i="20"/>
  <c r="CK20" i="20"/>
  <c r="CK22" i="20"/>
  <c r="CK23" i="20"/>
  <c r="CK24" i="20"/>
  <c r="CK25" i="20"/>
  <c r="CK26" i="20"/>
  <c r="CK27" i="20"/>
  <c r="CK28" i="20"/>
  <c r="CK29" i="20"/>
  <c r="CK30" i="20"/>
  <c r="CK31" i="20"/>
  <c r="CK32" i="20"/>
  <c r="CK33" i="20"/>
  <c r="CK34" i="20"/>
  <c r="CK35" i="20"/>
  <c r="CK36" i="20"/>
  <c r="CK38" i="20"/>
  <c r="CK39" i="20"/>
  <c r="CK40" i="20"/>
  <c r="CK41" i="20"/>
  <c r="CK42" i="20"/>
  <c r="CK43" i="20"/>
  <c r="CK44" i="20"/>
  <c r="CK45" i="20"/>
  <c r="CK46" i="20"/>
  <c r="CK47" i="20"/>
  <c r="CK48" i="20"/>
  <c r="CK49" i="20"/>
  <c r="CK50" i="20"/>
  <c r="CK51" i="20"/>
  <c r="CK52" i="20"/>
  <c r="CK53" i="20"/>
  <c r="CK54" i="20"/>
  <c r="CK55" i="20"/>
  <c r="CK56" i="20"/>
  <c r="CK57" i="20"/>
  <c r="CK58" i="20"/>
  <c r="CK59" i="20"/>
  <c r="CK60" i="20"/>
  <c r="CJ18" i="20"/>
  <c r="CJ19" i="20"/>
  <c r="CJ20" i="20"/>
  <c r="CJ21" i="20"/>
  <c r="CJ22" i="20"/>
  <c r="CJ23" i="20"/>
  <c r="CJ24" i="20"/>
  <c r="CJ25" i="20"/>
  <c r="CJ26" i="20"/>
  <c r="CJ27" i="20"/>
  <c r="CJ28" i="20"/>
  <c r="CJ29" i="20"/>
  <c r="CJ30" i="20"/>
  <c r="CJ31" i="20"/>
  <c r="CJ32" i="20"/>
  <c r="CJ33" i="20"/>
  <c r="CJ34" i="20"/>
  <c r="CJ35" i="20"/>
  <c r="CJ36" i="20"/>
  <c r="CJ37" i="20"/>
  <c r="CJ38" i="20"/>
  <c r="CJ39" i="20"/>
  <c r="CJ40" i="20"/>
  <c r="CJ41" i="20"/>
  <c r="CJ42" i="20"/>
  <c r="CJ43" i="20"/>
  <c r="CJ44" i="20"/>
  <c r="CJ45" i="20"/>
  <c r="CJ46" i="20"/>
  <c r="CJ47" i="20"/>
  <c r="CJ48" i="20"/>
  <c r="CJ49" i="20"/>
  <c r="CJ50" i="20"/>
  <c r="CJ51" i="20"/>
  <c r="CJ52" i="20"/>
  <c r="CJ53" i="20"/>
  <c r="CJ54" i="20"/>
  <c r="CJ55" i="20"/>
  <c r="CJ56" i="20"/>
  <c r="CJ57" i="20"/>
  <c r="CJ58" i="20"/>
  <c r="CJ59" i="20"/>
  <c r="CJ60" i="20"/>
  <c r="CI17" i="20"/>
  <c r="CI18" i="20"/>
  <c r="CI19" i="20"/>
  <c r="CI20" i="20"/>
  <c r="CI21" i="20"/>
  <c r="CI22" i="20"/>
  <c r="CI23" i="20"/>
  <c r="CI24" i="20"/>
  <c r="CI25" i="20"/>
  <c r="CI26" i="20"/>
  <c r="CI27" i="20"/>
  <c r="CI28" i="20"/>
  <c r="CI29" i="20"/>
  <c r="CI30" i="20"/>
  <c r="CI31" i="20"/>
  <c r="CI32" i="20"/>
  <c r="CI33" i="20"/>
  <c r="CI34" i="20"/>
  <c r="CI35" i="20"/>
  <c r="CI36" i="20"/>
  <c r="CI37" i="20"/>
  <c r="CI38" i="20"/>
  <c r="CI39" i="20"/>
  <c r="CI40" i="20"/>
  <c r="CI41" i="20"/>
  <c r="CI42" i="20"/>
  <c r="CI43" i="20"/>
  <c r="CI44" i="20"/>
  <c r="CI45" i="20"/>
  <c r="CI46" i="20"/>
  <c r="CI47" i="20"/>
  <c r="CI48" i="20"/>
  <c r="CI49" i="20"/>
  <c r="CI50" i="20"/>
  <c r="CI51" i="20"/>
  <c r="CI52" i="20"/>
  <c r="CI53" i="20"/>
  <c r="CI54" i="20"/>
  <c r="CI55" i="20"/>
  <c r="CI56" i="20"/>
  <c r="CI57" i="20"/>
  <c r="CI58" i="20"/>
  <c r="CI59" i="20"/>
  <c r="CI60" i="20"/>
  <c r="CH16" i="20"/>
  <c r="CH17" i="20"/>
  <c r="CH18" i="20"/>
  <c r="CH19" i="20"/>
  <c r="CH20" i="20"/>
  <c r="CH21" i="20"/>
  <c r="CH22" i="20"/>
  <c r="CH23" i="20"/>
  <c r="CH24" i="20"/>
  <c r="CH25" i="20"/>
  <c r="CH26" i="20"/>
  <c r="CH27" i="20"/>
  <c r="CH28" i="20"/>
  <c r="CH29" i="20"/>
  <c r="CH30" i="20"/>
  <c r="CH31" i="20"/>
  <c r="CH32" i="20"/>
  <c r="CH33" i="20"/>
  <c r="CH34" i="20"/>
  <c r="CH35" i="20"/>
  <c r="CH36" i="20"/>
  <c r="CH37" i="20"/>
  <c r="CH38" i="20"/>
  <c r="CH39" i="20"/>
  <c r="CH40" i="20"/>
  <c r="CH41" i="20"/>
  <c r="CH42" i="20"/>
  <c r="CH43" i="20"/>
  <c r="CH44" i="20"/>
  <c r="CH45" i="20"/>
  <c r="CH46" i="20"/>
  <c r="CH47" i="20"/>
  <c r="CH48" i="20"/>
  <c r="CH49" i="20"/>
  <c r="CH50" i="20"/>
  <c r="CH51" i="20"/>
  <c r="CH52" i="20"/>
  <c r="CH53" i="20"/>
  <c r="CH54" i="20"/>
  <c r="CH55" i="20"/>
  <c r="CH56" i="20"/>
  <c r="CH57" i="20"/>
  <c r="CH58" i="20"/>
  <c r="CH59" i="20"/>
  <c r="CH60" i="20"/>
  <c r="CG15" i="20"/>
  <c r="CG16" i="20"/>
  <c r="CG17" i="20"/>
  <c r="CG18" i="20"/>
  <c r="CG19" i="20"/>
  <c r="CG20" i="20"/>
  <c r="CG21" i="20"/>
  <c r="CG22" i="20"/>
  <c r="CG23" i="20"/>
  <c r="CG24" i="20"/>
  <c r="CG25" i="20"/>
  <c r="CG26" i="20"/>
  <c r="CG27" i="20"/>
  <c r="CG28" i="20"/>
  <c r="CG29" i="20"/>
  <c r="CG30" i="20"/>
  <c r="CG31" i="20"/>
  <c r="CG32" i="20"/>
  <c r="CG33" i="20"/>
  <c r="CG34" i="20"/>
  <c r="CG35" i="20"/>
  <c r="CG36" i="20"/>
  <c r="CG37" i="20"/>
  <c r="CG38" i="20"/>
  <c r="CG39" i="20"/>
  <c r="CG40" i="20"/>
  <c r="CG41" i="20"/>
  <c r="CG42" i="20"/>
  <c r="CG43" i="20"/>
  <c r="CG44" i="20"/>
  <c r="CG45" i="20"/>
  <c r="CG46" i="20"/>
  <c r="CG47" i="20"/>
  <c r="CG48" i="20"/>
  <c r="CG49" i="20"/>
  <c r="CG50" i="20"/>
  <c r="CG51" i="20"/>
  <c r="CG52" i="20"/>
  <c r="CG53" i="20"/>
  <c r="CG54" i="20"/>
  <c r="CG55" i="20"/>
  <c r="CG56" i="20"/>
  <c r="CG57" i="20"/>
  <c r="CG58" i="20"/>
  <c r="CG59" i="20"/>
  <c r="CG60" i="20"/>
  <c r="CF14" i="20"/>
  <c r="CF15" i="20"/>
  <c r="CF16" i="20"/>
  <c r="CF17" i="20"/>
  <c r="CF18" i="20"/>
  <c r="CF19" i="20"/>
  <c r="CF20" i="20"/>
  <c r="CF21" i="20"/>
  <c r="CF22" i="20"/>
  <c r="CF23" i="20"/>
  <c r="CF24" i="20"/>
  <c r="CF25" i="20"/>
  <c r="CF26" i="20"/>
  <c r="CF27" i="20"/>
  <c r="CF28" i="20"/>
  <c r="CF29" i="20"/>
  <c r="CF30" i="20"/>
  <c r="CF31" i="20"/>
  <c r="CF32" i="20"/>
  <c r="CF33" i="20"/>
  <c r="CF34" i="20"/>
  <c r="CF35" i="20"/>
  <c r="CF36" i="20"/>
  <c r="CF37" i="20"/>
  <c r="CF38" i="20"/>
  <c r="CF39" i="20"/>
  <c r="CF40" i="20"/>
  <c r="CF41" i="20"/>
  <c r="CF42" i="20"/>
  <c r="CF43" i="20"/>
  <c r="CF44" i="20"/>
  <c r="CF45" i="20"/>
  <c r="CF46" i="20"/>
  <c r="CF47" i="20"/>
  <c r="CF48" i="20"/>
  <c r="CF49" i="20"/>
  <c r="CF50" i="20"/>
  <c r="CF51" i="20"/>
  <c r="CF52" i="20"/>
  <c r="CF53" i="20"/>
  <c r="CF54" i="20"/>
  <c r="CF55" i="20"/>
  <c r="CF56" i="20"/>
  <c r="CF57" i="20"/>
  <c r="CF58" i="20"/>
  <c r="CF59" i="20"/>
  <c r="CF60" i="20"/>
  <c r="CE13" i="20"/>
  <c r="CE14" i="20"/>
  <c r="CE15" i="20"/>
  <c r="CE16" i="20"/>
  <c r="CE17" i="20"/>
  <c r="CE18" i="20"/>
  <c r="CE19" i="20"/>
  <c r="CE20" i="20"/>
  <c r="CE21" i="20"/>
  <c r="CE22" i="20"/>
  <c r="CE23" i="20"/>
  <c r="CE24" i="20"/>
  <c r="CE25" i="20"/>
  <c r="CE26" i="20"/>
  <c r="CE27" i="20"/>
  <c r="CE28" i="20"/>
  <c r="CE29" i="20"/>
  <c r="CE30" i="20"/>
  <c r="CE31" i="20"/>
  <c r="CE32" i="20"/>
  <c r="CE33" i="20"/>
  <c r="CE34" i="20"/>
  <c r="CE35" i="20"/>
  <c r="CE36" i="20"/>
  <c r="CE37" i="20"/>
  <c r="CE38" i="20"/>
  <c r="CE39" i="20"/>
  <c r="CE40" i="20"/>
  <c r="CE41" i="20"/>
  <c r="CE42" i="20"/>
  <c r="CE43" i="20"/>
  <c r="CE44" i="20"/>
  <c r="CE45" i="20"/>
  <c r="CE46" i="20"/>
  <c r="CE47" i="20"/>
  <c r="CE48" i="20"/>
  <c r="CE49" i="20"/>
  <c r="CE50" i="20"/>
  <c r="CE51" i="20"/>
  <c r="CE52" i="20"/>
  <c r="CE53" i="20"/>
  <c r="CE54" i="20"/>
  <c r="CE55" i="20"/>
  <c r="CE56" i="20"/>
  <c r="CE57" i="20"/>
  <c r="CE58" i="20"/>
  <c r="CE59" i="20"/>
  <c r="CE60" i="20"/>
  <c r="CD12" i="20"/>
  <c r="CD13" i="20"/>
  <c r="CD14" i="20"/>
  <c r="CD15" i="20"/>
  <c r="CD16" i="20"/>
  <c r="CD17" i="20"/>
  <c r="CD18" i="20"/>
  <c r="CD19" i="20"/>
  <c r="CD20" i="20"/>
  <c r="CD21" i="20"/>
  <c r="CD22" i="20"/>
  <c r="CD23" i="20"/>
  <c r="CD24" i="20"/>
  <c r="CD25" i="20"/>
  <c r="CD26" i="20"/>
  <c r="CD27" i="20"/>
  <c r="CD28" i="20"/>
  <c r="CD29" i="20"/>
  <c r="CD30" i="20"/>
  <c r="CD31" i="20"/>
  <c r="CD32" i="20"/>
  <c r="CD33" i="20"/>
  <c r="CD34" i="20"/>
  <c r="CD35" i="20"/>
  <c r="CD36" i="20"/>
  <c r="CD37" i="20"/>
  <c r="CD38" i="20"/>
  <c r="CD39" i="20"/>
  <c r="CD40" i="20"/>
  <c r="CD41" i="20"/>
  <c r="CD42" i="20"/>
  <c r="CD43" i="20"/>
  <c r="CD44" i="20"/>
  <c r="CD45" i="20"/>
  <c r="CD46" i="20"/>
  <c r="CD47" i="20"/>
  <c r="CD48" i="20"/>
  <c r="CD49" i="20"/>
  <c r="CD50" i="20"/>
  <c r="CD51" i="20"/>
  <c r="CD52" i="20"/>
  <c r="CD53" i="20"/>
  <c r="CD54" i="20"/>
  <c r="CD55" i="20"/>
  <c r="CD56" i="20"/>
  <c r="CD57" i="20"/>
  <c r="CD58" i="20"/>
  <c r="CD59" i="20"/>
  <c r="CD60" i="20"/>
  <c r="CC21" i="20"/>
  <c r="CC22" i="20"/>
  <c r="CC23" i="20"/>
  <c r="CC24" i="20"/>
  <c r="CC25" i="20"/>
  <c r="CC26" i="20"/>
  <c r="CC27" i="20"/>
  <c r="CC28" i="20"/>
  <c r="CC29" i="20"/>
  <c r="CC30" i="20"/>
  <c r="CC31" i="20"/>
  <c r="CC32" i="20"/>
  <c r="CC33" i="20"/>
  <c r="CC34" i="20"/>
  <c r="CC35" i="20"/>
  <c r="CC36" i="20"/>
  <c r="CC37" i="20"/>
  <c r="CC38" i="20"/>
  <c r="CC39" i="20"/>
  <c r="CC40" i="20"/>
  <c r="CC41" i="20"/>
  <c r="CC42" i="20"/>
  <c r="CC43" i="20"/>
  <c r="CC44" i="20"/>
  <c r="CC45" i="20"/>
  <c r="CC46" i="20"/>
  <c r="CC47" i="20"/>
  <c r="CC48" i="20"/>
  <c r="CC49" i="20"/>
  <c r="CC50" i="20"/>
  <c r="CC51" i="20"/>
  <c r="CC52" i="20"/>
  <c r="CC53" i="20"/>
  <c r="CC54" i="20"/>
  <c r="CC55" i="20"/>
  <c r="CC56" i="20"/>
  <c r="CC57" i="20"/>
  <c r="CC58" i="20"/>
  <c r="CC59" i="20"/>
  <c r="CC60" i="20"/>
  <c r="CB9" i="20"/>
  <c r="CB11" i="20"/>
  <c r="CB12" i="20"/>
  <c r="CB13" i="20"/>
  <c r="CB14" i="20"/>
  <c r="CB15" i="20"/>
  <c r="CB16" i="20"/>
  <c r="CB17" i="20"/>
  <c r="CB18" i="20"/>
  <c r="CB19" i="20"/>
  <c r="CB20" i="20"/>
  <c r="CB21" i="20"/>
  <c r="CB22" i="20"/>
  <c r="CB23" i="20"/>
  <c r="CB24" i="20"/>
  <c r="CB25" i="20"/>
  <c r="CB26" i="20"/>
  <c r="CB27" i="20"/>
  <c r="CB28" i="20"/>
  <c r="CB29" i="20"/>
  <c r="CB30" i="20"/>
  <c r="CB31" i="20"/>
  <c r="CB32" i="20"/>
  <c r="CB33" i="20"/>
  <c r="CB34" i="20"/>
  <c r="CB35" i="20"/>
  <c r="CB36" i="20"/>
  <c r="CB37" i="20"/>
  <c r="CB38" i="20"/>
  <c r="CB39" i="20"/>
  <c r="CB40" i="20"/>
  <c r="CB41" i="20"/>
  <c r="CB42" i="20"/>
  <c r="CB43" i="20"/>
  <c r="CB44" i="20"/>
  <c r="CB45" i="20"/>
  <c r="CB46" i="20"/>
  <c r="CB47" i="20"/>
  <c r="CB48" i="20"/>
  <c r="CB49" i="20"/>
  <c r="CB50" i="20"/>
  <c r="CB51" i="20"/>
  <c r="CB52" i="20"/>
  <c r="CB53" i="20"/>
  <c r="CB54" i="20"/>
  <c r="CB55" i="20"/>
  <c r="CB56" i="20"/>
  <c r="CB57" i="20"/>
  <c r="CB58" i="20"/>
  <c r="CB59" i="20"/>
  <c r="CB60" i="20"/>
  <c r="CA8" i="20"/>
  <c r="CA9" i="20"/>
  <c r="CA10" i="20"/>
  <c r="CA11" i="20"/>
  <c r="CA12" i="20"/>
  <c r="CA13" i="20"/>
  <c r="CA14" i="20"/>
  <c r="CA15" i="20"/>
  <c r="CA16" i="20"/>
  <c r="CA17" i="20"/>
  <c r="CA18" i="20"/>
  <c r="CA19" i="20"/>
  <c r="CA20" i="20"/>
  <c r="CA21" i="20"/>
  <c r="CA22" i="20"/>
  <c r="CA23" i="20"/>
  <c r="CA24" i="20"/>
  <c r="CA25" i="20"/>
  <c r="CA26" i="20"/>
  <c r="CA27" i="20"/>
  <c r="CA28" i="20"/>
  <c r="CA29" i="20"/>
  <c r="CA30" i="20"/>
  <c r="CA31" i="20"/>
  <c r="CA32" i="20"/>
  <c r="CA33" i="20"/>
  <c r="CA34" i="20"/>
  <c r="CA35" i="20"/>
  <c r="CA36" i="20"/>
  <c r="CA37" i="20"/>
  <c r="CA38" i="20"/>
  <c r="CA39" i="20"/>
  <c r="CA40" i="20"/>
  <c r="CA41" i="20"/>
  <c r="CA42" i="20"/>
  <c r="CA43" i="20"/>
  <c r="CA44" i="20"/>
  <c r="CA45" i="20"/>
  <c r="CA46" i="20"/>
  <c r="CA47" i="20"/>
  <c r="CA48" i="20"/>
  <c r="CA49" i="20"/>
  <c r="CA50" i="20"/>
  <c r="CA51" i="20"/>
  <c r="CA52" i="20"/>
  <c r="CA53" i="20"/>
  <c r="CA54" i="20"/>
  <c r="CA55" i="20"/>
  <c r="CA56" i="20"/>
  <c r="CA57" i="20"/>
  <c r="CA58" i="20"/>
  <c r="CA59" i="20"/>
  <c r="CA60" i="20"/>
  <c r="BZ7" i="20"/>
  <c r="BZ8" i="20"/>
  <c r="BZ9" i="20"/>
  <c r="BZ10" i="20"/>
  <c r="BZ11" i="20"/>
  <c r="BZ12" i="20"/>
  <c r="BZ13" i="20"/>
  <c r="BZ14" i="20"/>
  <c r="BZ15" i="20"/>
  <c r="BZ16" i="20"/>
  <c r="BZ17" i="20"/>
  <c r="BZ18" i="20"/>
  <c r="BZ19" i="20"/>
  <c r="BZ20" i="20"/>
  <c r="BZ21" i="20"/>
  <c r="BZ22" i="20"/>
  <c r="BZ23" i="20"/>
  <c r="BZ24" i="20"/>
  <c r="BZ25" i="20"/>
  <c r="BZ26" i="20"/>
  <c r="BZ27" i="20"/>
  <c r="BZ28" i="20"/>
  <c r="BZ29" i="20"/>
  <c r="BZ30" i="20"/>
  <c r="BZ31" i="20"/>
  <c r="BZ32" i="20"/>
  <c r="BZ33" i="20"/>
  <c r="BZ34" i="20"/>
  <c r="BZ35" i="20"/>
  <c r="BZ36" i="20"/>
  <c r="BZ37" i="20"/>
  <c r="BZ38" i="20"/>
  <c r="BZ39" i="20"/>
  <c r="BZ40" i="20"/>
  <c r="BZ41" i="20"/>
  <c r="BZ42" i="20"/>
  <c r="BZ43" i="20"/>
  <c r="BZ44" i="20"/>
  <c r="BZ45" i="20"/>
  <c r="BZ46" i="20"/>
  <c r="BZ47" i="20"/>
  <c r="BZ48" i="20"/>
  <c r="BZ49" i="20"/>
  <c r="BZ50" i="20"/>
  <c r="BZ51" i="20"/>
  <c r="BZ52" i="20"/>
  <c r="BZ53" i="20"/>
  <c r="BZ54" i="20"/>
  <c r="BZ55" i="20"/>
  <c r="BZ56" i="20"/>
  <c r="BZ57" i="20"/>
  <c r="BZ58" i="20"/>
  <c r="BZ59" i="20"/>
  <c r="BZ60" i="20"/>
  <c r="G79" i="20"/>
  <c r="G67" i="20"/>
  <c r="BY60" i="20"/>
  <c r="BY59" i="20"/>
  <c r="BY58" i="20"/>
  <c r="BY57" i="20"/>
  <c r="BY56" i="20"/>
  <c r="BY55" i="20"/>
  <c r="BY54" i="20"/>
  <c r="BY53" i="20"/>
  <c r="G53" i="20"/>
  <c r="BY52" i="20"/>
  <c r="BY51" i="20"/>
  <c r="BY50" i="20"/>
  <c r="BY49" i="20"/>
  <c r="BY48" i="20"/>
  <c r="BY47" i="20"/>
  <c r="BY46" i="20"/>
  <c r="BY45" i="20"/>
  <c r="G45" i="20"/>
  <c r="BY44" i="20"/>
  <c r="BY43" i="20"/>
  <c r="BY42" i="20"/>
  <c r="BY41" i="20"/>
  <c r="BY40" i="20"/>
  <c r="G40" i="20"/>
  <c r="BY39" i="20"/>
  <c r="BY38" i="20"/>
  <c r="BY37" i="20"/>
  <c r="BY36" i="20"/>
  <c r="BY35" i="20"/>
  <c r="BY34" i="20"/>
  <c r="BY33" i="20"/>
  <c r="BY32" i="20"/>
  <c r="BY31" i="20"/>
  <c r="BY30" i="20"/>
  <c r="G30" i="20"/>
  <c r="BY29" i="20"/>
  <c r="BY28" i="20"/>
  <c r="BY27" i="20"/>
  <c r="BY26" i="20"/>
  <c r="BY25" i="20"/>
  <c r="G25" i="20"/>
  <c r="BY24" i="20"/>
  <c r="BY23" i="20"/>
  <c r="BY22" i="20"/>
  <c r="BY21" i="20"/>
  <c r="BY20" i="20"/>
  <c r="BY19" i="20"/>
  <c r="BY18" i="20"/>
  <c r="G18" i="20"/>
  <c r="BY17" i="20"/>
  <c r="BY16" i="20"/>
  <c r="BY15" i="20"/>
  <c r="BY14" i="20"/>
  <c r="G14" i="20"/>
  <c r="BY13" i="20"/>
  <c r="BY12" i="20"/>
  <c r="I12" i="20"/>
  <c r="H15" i="20" s="1"/>
  <c r="I15" i="20" s="1"/>
  <c r="H16" i="20" s="1"/>
  <c r="I16" i="20" s="1"/>
  <c r="BY11" i="20"/>
  <c r="I11" i="20"/>
  <c r="BY10" i="20"/>
  <c r="I10" i="20"/>
  <c r="BY9" i="20"/>
  <c r="I9" i="20"/>
  <c r="BY8" i="20"/>
  <c r="I8" i="20"/>
  <c r="BY7" i="20"/>
  <c r="I7" i="20"/>
  <c r="BY6" i="20"/>
  <c r="G6" i="20"/>
  <c r="G46" i="12"/>
  <c r="CC6" i="19"/>
  <c r="CE6" i="19"/>
  <c r="CF6" i="19"/>
  <c r="CG6" i="19"/>
  <c r="CH6" i="19"/>
  <c r="CI6" i="19"/>
  <c r="CJ6" i="19"/>
  <c r="CK6" i="19"/>
  <c r="CL6" i="19"/>
  <c r="CM6" i="19"/>
  <c r="CN6" i="19"/>
  <c r="CO6" i="19"/>
  <c r="CP6" i="19"/>
  <c r="CQ6" i="19"/>
  <c r="CR6" i="19"/>
  <c r="CS6" i="19"/>
  <c r="CT6" i="19"/>
  <c r="CU6" i="19"/>
  <c r="CV6" i="19"/>
  <c r="CW6" i="19"/>
  <c r="CX6" i="19"/>
  <c r="CY6" i="19"/>
  <c r="CZ6" i="19"/>
  <c r="DA6" i="19"/>
  <c r="DB6" i="19"/>
  <c r="DC6" i="19"/>
  <c r="DD6" i="19"/>
  <c r="DE6" i="19"/>
  <c r="CC7" i="19"/>
  <c r="CD7" i="19"/>
  <c r="CF7" i="19"/>
  <c r="CG7" i="19"/>
  <c r="CH7" i="19"/>
  <c r="CI7" i="19"/>
  <c r="CJ7" i="19"/>
  <c r="CK7" i="19"/>
  <c r="CL7" i="19"/>
  <c r="CM7" i="19"/>
  <c r="CN7" i="19"/>
  <c r="CO7" i="19"/>
  <c r="CP7" i="19"/>
  <c r="CQ7" i="19"/>
  <c r="CR7" i="19"/>
  <c r="CS7" i="19"/>
  <c r="CT7" i="19"/>
  <c r="CU7" i="19"/>
  <c r="CV7" i="19"/>
  <c r="CW7" i="19"/>
  <c r="CX7" i="19"/>
  <c r="CY7" i="19"/>
  <c r="CZ7" i="19"/>
  <c r="DA7" i="19"/>
  <c r="DB7" i="19"/>
  <c r="DC7" i="19"/>
  <c r="DD7" i="19"/>
  <c r="DE7" i="19"/>
  <c r="CC8" i="19"/>
  <c r="CD8" i="19"/>
  <c r="CE8" i="19"/>
  <c r="CF8" i="19"/>
  <c r="CG8" i="19"/>
  <c r="CH8" i="19"/>
  <c r="CI8" i="19"/>
  <c r="CJ8" i="19"/>
  <c r="CK8" i="19"/>
  <c r="CL8" i="19"/>
  <c r="CM8" i="19"/>
  <c r="CN8" i="19"/>
  <c r="CO8" i="19"/>
  <c r="CP8" i="19"/>
  <c r="CQ8" i="19"/>
  <c r="CR8" i="19"/>
  <c r="CS8" i="19"/>
  <c r="CT8" i="19"/>
  <c r="CU8" i="19"/>
  <c r="CV8" i="19"/>
  <c r="CW8" i="19"/>
  <c r="CX8" i="19"/>
  <c r="CY8" i="19"/>
  <c r="CZ8" i="19"/>
  <c r="DA8" i="19"/>
  <c r="DB8" i="19"/>
  <c r="DC8" i="19"/>
  <c r="DD8" i="19"/>
  <c r="DE8" i="19"/>
  <c r="CC9" i="19"/>
  <c r="CD9" i="19"/>
  <c r="CE9" i="19"/>
  <c r="CF9" i="19"/>
  <c r="CG9" i="19"/>
  <c r="CH9" i="19"/>
  <c r="CI9" i="19"/>
  <c r="CJ9" i="19"/>
  <c r="CK9" i="19"/>
  <c r="CL9" i="19"/>
  <c r="CM9" i="19"/>
  <c r="CN9" i="19"/>
  <c r="CO9" i="19"/>
  <c r="CP9" i="19"/>
  <c r="CQ9" i="19"/>
  <c r="CR9" i="19"/>
  <c r="CS9" i="19"/>
  <c r="CT9" i="19"/>
  <c r="CU9" i="19"/>
  <c r="CV9" i="19"/>
  <c r="CW9" i="19"/>
  <c r="CX9" i="19"/>
  <c r="CY9" i="19"/>
  <c r="CZ9" i="19"/>
  <c r="DA9" i="19"/>
  <c r="DB9" i="19"/>
  <c r="DC9" i="19"/>
  <c r="DD9" i="19"/>
  <c r="DE9" i="19"/>
  <c r="CC10" i="19"/>
  <c r="CD10" i="19"/>
  <c r="CE10" i="19"/>
  <c r="CF10" i="19"/>
  <c r="CG10" i="19"/>
  <c r="CH10" i="19"/>
  <c r="CI10" i="19"/>
  <c r="CJ10" i="19"/>
  <c r="CK10" i="19"/>
  <c r="CL10" i="19"/>
  <c r="CM10" i="19"/>
  <c r="CN10" i="19"/>
  <c r="CO10" i="19"/>
  <c r="CP10" i="19"/>
  <c r="CQ10" i="19"/>
  <c r="CR10" i="19"/>
  <c r="CS10" i="19"/>
  <c r="CT10" i="19"/>
  <c r="CU10" i="19"/>
  <c r="CV10" i="19"/>
  <c r="CW10" i="19"/>
  <c r="CX10" i="19"/>
  <c r="CY10" i="19"/>
  <c r="CZ10" i="19"/>
  <c r="DA10" i="19"/>
  <c r="DB10" i="19"/>
  <c r="DC10" i="19"/>
  <c r="DD10" i="19"/>
  <c r="DE10" i="19"/>
  <c r="CC11" i="19"/>
  <c r="CD11" i="19"/>
  <c r="CE11" i="19"/>
  <c r="CF11" i="19"/>
  <c r="CG11" i="19"/>
  <c r="CH11" i="19"/>
  <c r="CI11" i="19"/>
  <c r="CJ11" i="19"/>
  <c r="CK11" i="19"/>
  <c r="CL11" i="19"/>
  <c r="CM11" i="19"/>
  <c r="CN11" i="19"/>
  <c r="CO11" i="19"/>
  <c r="CP11" i="19"/>
  <c r="CQ11" i="19"/>
  <c r="CR11" i="19"/>
  <c r="CS11" i="19"/>
  <c r="CT11" i="19"/>
  <c r="CU11" i="19"/>
  <c r="CV11" i="19"/>
  <c r="CW11" i="19"/>
  <c r="CX11" i="19"/>
  <c r="CY11" i="19"/>
  <c r="CZ11" i="19"/>
  <c r="DA11" i="19"/>
  <c r="DB11" i="19"/>
  <c r="DC11" i="19"/>
  <c r="DD11" i="19"/>
  <c r="DE11" i="19"/>
  <c r="CC12" i="19"/>
  <c r="CD12" i="19"/>
  <c r="CE12" i="19"/>
  <c r="CF12" i="19"/>
  <c r="CG12" i="19"/>
  <c r="CH12" i="19"/>
  <c r="CI12" i="19"/>
  <c r="CJ12" i="19"/>
  <c r="CK12" i="19"/>
  <c r="CL12" i="19"/>
  <c r="CM12" i="19"/>
  <c r="CN12" i="19"/>
  <c r="CO12" i="19"/>
  <c r="CP12" i="19"/>
  <c r="CQ12" i="19"/>
  <c r="CR12" i="19"/>
  <c r="CS12" i="19"/>
  <c r="CT12" i="19"/>
  <c r="CU12" i="19"/>
  <c r="CV12" i="19"/>
  <c r="CW12" i="19"/>
  <c r="CX12" i="19"/>
  <c r="CY12" i="19"/>
  <c r="CZ12" i="19"/>
  <c r="DA12" i="19"/>
  <c r="DB12" i="19"/>
  <c r="DC12" i="19"/>
  <c r="DD12" i="19"/>
  <c r="DE12" i="19"/>
  <c r="CC13" i="19"/>
  <c r="CD13" i="19"/>
  <c r="CE13" i="19"/>
  <c r="CF13" i="19"/>
  <c r="CG13" i="19"/>
  <c r="CH13" i="19"/>
  <c r="CI13" i="19"/>
  <c r="CJ13" i="19"/>
  <c r="CK13" i="19"/>
  <c r="CL13" i="19"/>
  <c r="CM13" i="19"/>
  <c r="CN13" i="19"/>
  <c r="CO13" i="19"/>
  <c r="CP13" i="19"/>
  <c r="CQ13" i="19"/>
  <c r="CR13" i="19"/>
  <c r="CS13" i="19"/>
  <c r="CT13" i="19"/>
  <c r="CU13" i="19"/>
  <c r="CV13" i="19"/>
  <c r="CW13" i="19"/>
  <c r="CX13" i="19"/>
  <c r="CY13" i="19"/>
  <c r="CZ13" i="19"/>
  <c r="DA13" i="19"/>
  <c r="DB13" i="19"/>
  <c r="DC13" i="19"/>
  <c r="DD13" i="19"/>
  <c r="DE13" i="19"/>
  <c r="CC14" i="19"/>
  <c r="CD14" i="19"/>
  <c r="CE14" i="19"/>
  <c r="CF14" i="19"/>
  <c r="CG14" i="19"/>
  <c r="CH14" i="19"/>
  <c r="CI14" i="19"/>
  <c r="CJ14" i="19"/>
  <c r="CK14" i="19"/>
  <c r="CL14" i="19"/>
  <c r="CM14" i="19"/>
  <c r="CN14" i="19"/>
  <c r="CO14" i="19"/>
  <c r="CP14" i="19"/>
  <c r="CQ14" i="19"/>
  <c r="CR14" i="19"/>
  <c r="CS14" i="19"/>
  <c r="CT14" i="19"/>
  <c r="CU14" i="19"/>
  <c r="CV14" i="19"/>
  <c r="CW14" i="19"/>
  <c r="CX14" i="19"/>
  <c r="CY14" i="19"/>
  <c r="CZ14" i="19"/>
  <c r="DA14" i="19"/>
  <c r="DB14" i="19"/>
  <c r="DC14" i="19"/>
  <c r="DD14" i="19"/>
  <c r="DE14" i="19"/>
  <c r="CC15" i="19"/>
  <c r="CD15" i="19"/>
  <c r="CE15" i="19"/>
  <c r="CF15" i="19"/>
  <c r="CG15" i="19"/>
  <c r="CH15" i="19"/>
  <c r="CI15" i="19"/>
  <c r="CJ15" i="19"/>
  <c r="CK15" i="19"/>
  <c r="CL15" i="19"/>
  <c r="CM15" i="19"/>
  <c r="CN15" i="19"/>
  <c r="CO15" i="19"/>
  <c r="CP15" i="19"/>
  <c r="CQ15" i="19"/>
  <c r="CR15" i="19"/>
  <c r="CS15" i="19"/>
  <c r="CT15" i="19"/>
  <c r="CU15" i="19"/>
  <c r="CV15" i="19"/>
  <c r="CW15" i="19"/>
  <c r="CX15" i="19"/>
  <c r="CY15" i="19"/>
  <c r="CZ15" i="19"/>
  <c r="DA15" i="19"/>
  <c r="DB15" i="19"/>
  <c r="DC15" i="19"/>
  <c r="DD15" i="19"/>
  <c r="DE15" i="19"/>
  <c r="CC16" i="19"/>
  <c r="CD16" i="19"/>
  <c r="CE16" i="19"/>
  <c r="CF16" i="19"/>
  <c r="CG16" i="19"/>
  <c r="CH16" i="19"/>
  <c r="CI16" i="19"/>
  <c r="CJ16" i="19"/>
  <c r="CK16" i="19"/>
  <c r="CL16" i="19"/>
  <c r="CM16" i="19"/>
  <c r="CN16" i="19"/>
  <c r="CO16" i="19"/>
  <c r="CP16" i="19"/>
  <c r="CQ16" i="19"/>
  <c r="CR16" i="19"/>
  <c r="CS16" i="19"/>
  <c r="CT16" i="19"/>
  <c r="CU16" i="19"/>
  <c r="CV16" i="19"/>
  <c r="CW16" i="19"/>
  <c r="CX16" i="19"/>
  <c r="CY16" i="19"/>
  <c r="CZ16" i="19"/>
  <c r="DA16" i="19"/>
  <c r="DB16" i="19"/>
  <c r="DC16" i="19"/>
  <c r="DD16" i="19"/>
  <c r="DE16" i="19"/>
  <c r="CC17" i="19"/>
  <c r="CD17" i="19"/>
  <c r="CE17" i="19"/>
  <c r="CF17" i="19"/>
  <c r="CG17" i="19"/>
  <c r="CH17" i="19"/>
  <c r="CI17" i="19"/>
  <c r="CJ17" i="19"/>
  <c r="CK17" i="19"/>
  <c r="CL17" i="19"/>
  <c r="CM17" i="19"/>
  <c r="CN17" i="19"/>
  <c r="CO17" i="19"/>
  <c r="CP17" i="19"/>
  <c r="CQ17" i="19"/>
  <c r="CR17" i="19"/>
  <c r="CS17" i="19"/>
  <c r="CT17" i="19"/>
  <c r="CU17" i="19"/>
  <c r="CV17" i="19"/>
  <c r="CW17" i="19"/>
  <c r="CX17" i="19"/>
  <c r="CY17" i="19"/>
  <c r="CZ17" i="19"/>
  <c r="DA17" i="19"/>
  <c r="DB17" i="19"/>
  <c r="DC17" i="19"/>
  <c r="DD17" i="19"/>
  <c r="DE17" i="19"/>
  <c r="CC18" i="19"/>
  <c r="CD18" i="19"/>
  <c r="CE18" i="19"/>
  <c r="CF18" i="19"/>
  <c r="CG18" i="19"/>
  <c r="CH18" i="19"/>
  <c r="CI18" i="19"/>
  <c r="CJ18" i="19"/>
  <c r="CK18" i="19"/>
  <c r="CL18" i="19"/>
  <c r="CM18" i="19"/>
  <c r="CN18" i="19"/>
  <c r="CO18" i="19"/>
  <c r="CP18" i="19"/>
  <c r="CQ18" i="19"/>
  <c r="CR18" i="19"/>
  <c r="CS18" i="19"/>
  <c r="CT18" i="19"/>
  <c r="CU18" i="19"/>
  <c r="CV18" i="19"/>
  <c r="CW18" i="19"/>
  <c r="CX18" i="19"/>
  <c r="CY18" i="19"/>
  <c r="CZ18" i="19"/>
  <c r="DA18" i="19"/>
  <c r="DB18" i="19"/>
  <c r="DC18" i="19"/>
  <c r="DD18" i="19"/>
  <c r="DE18" i="19"/>
  <c r="CC19" i="19"/>
  <c r="CD19" i="19"/>
  <c r="CE19" i="19"/>
  <c r="CF19" i="19"/>
  <c r="CG19" i="19"/>
  <c r="CH19" i="19"/>
  <c r="CI19" i="19"/>
  <c r="CJ19" i="19"/>
  <c r="CK19" i="19"/>
  <c r="CL19" i="19"/>
  <c r="CM19" i="19"/>
  <c r="CN19" i="19"/>
  <c r="CO19" i="19"/>
  <c r="CP19" i="19"/>
  <c r="CQ19" i="19"/>
  <c r="CR19" i="19"/>
  <c r="CS19" i="19"/>
  <c r="CT19" i="19"/>
  <c r="CU19" i="19"/>
  <c r="CV19" i="19"/>
  <c r="CW19" i="19"/>
  <c r="CX19" i="19"/>
  <c r="CY19" i="19"/>
  <c r="CZ19" i="19"/>
  <c r="DA19" i="19"/>
  <c r="DB19" i="19"/>
  <c r="DC19" i="19"/>
  <c r="DD19" i="19"/>
  <c r="DE19" i="19"/>
  <c r="CC20" i="19"/>
  <c r="CD20" i="19"/>
  <c r="CE20" i="19"/>
  <c r="CF20" i="19"/>
  <c r="CG20" i="19"/>
  <c r="CH20" i="19"/>
  <c r="CI20" i="19"/>
  <c r="CJ20" i="19"/>
  <c r="CK20" i="19"/>
  <c r="CL20" i="19"/>
  <c r="CM20" i="19"/>
  <c r="CN20" i="19"/>
  <c r="CO20" i="19"/>
  <c r="CP20" i="19"/>
  <c r="CQ20" i="19"/>
  <c r="CR20" i="19"/>
  <c r="CS20" i="19"/>
  <c r="CT20" i="19"/>
  <c r="CU20" i="19"/>
  <c r="CV20" i="19"/>
  <c r="CW20" i="19"/>
  <c r="CX20" i="19"/>
  <c r="CY20" i="19"/>
  <c r="CZ20" i="19"/>
  <c r="DA20" i="19"/>
  <c r="DB20" i="19"/>
  <c r="DC20" i="19"/>
  <c r="DD20" i="19"/>
  <c r="DE20" i="19"/>
  <c r="CC21" i="19"/>
  <c r="CD21" i="19"/>
  <c r="CE21" i="19"/>
  <c r="CF21" i="19"/>
  <c r="CG21" i="19"/>
  <c r="CH21" i="19"/>
  <c r="CI21" i="19"/>
  <c r="CJ21" i="19"/>
  <c r="CK21" i="19"/>
  <c r="CL21" i="19"/>
  <c r="CM21" i="19"/>
  <c r="CN21" i="19"/>
  <c r="CO21" i="19"/>
  <c r="CP21" i="19"/>
  <c r="CQ21" i="19"/>
  <c r="CR21" i="19"/>
  <c r="CS21" i="19"/>
  <c r="CT21" i="19"/>
  <c r="CU21" i="19"/>
  <c r="CV21" i="19"/>
  <c r="CW21" i="19"/>
  <c r="CX21" i="19"/>
  <c r="CY21" i="19"/>
  <c r="CZ21" i="19"/>
  <c r="DA21" i="19"/>
  <c r="DB21" i="19"/>
  <c r="DC21" i="19"/>
  <c r="DD21" i="19"/>
  <c r="DE21" i="19"/>
  <c r="CC22" i="19"/>
  <c r="CD22" i="19"/>
  <c r="CE22" i="19"/>
  <c r="CF22" i="19"/>
  <c r="CG22" i="19"/>
  <c r="CH22" i="19"/>
  <c r="CI22" i="19"/>
  <c r="CJ22" i="19"/>
  <c r="CK22" i="19"/>
  <c r="CL22" i="19"/>
  <c r="CM22" i="19"/>
  <c r="CN22" i="19"/>
  <c r="CO22" i="19"/>
  <c r="CP22" i="19"/>
  <c r="CQ22" i="19"/>
  <c r="CR22" i="19"/>
  <c r="CS22" i="19"/>
  <c r="CT22" i="19"/>
  <c r="CU22" i="19"/>
  <c r="CV22" i="19"/>
  <c r="CW22" i="19"/>
  <c r="CX22" i="19"/>
  <c r="CY22" i="19"/>
  <c r="CZ22" i="19"/>
  <c r="DA22" i="19"/>
  <c r="DB22" i="19"/>
  <c r="DC22" i="19"/>
  <c r="DD22" i="19"/>
  <c r="DE22" i="19"/>
  <c r="CC23" i="19"/>
  <c r="CD23" i="19"/>
  <c r="CE23" i="19"/>
  <c r="CF23" i="19"/>
  <c r="CG23" i="19"/>
  <c r="CH23" i="19"/>
  <c r="CI23" i="19"/>
  <c r="CJ23" i="19"/>
  <c r="CK23" i="19"/>
  <c r="CL23" i="19"/>
  <c r="CM23" i="19"/>
  <c r="CN23" i="19"/>
  <c r="CO23" i="19"/>
  <c r="CP23" i="19"/>
  <c r="CQ23" i="19"/>
  <c r="CR23" i="19"/>
  <c r="CS23" i="19"/>
  <c r="CT23" i="19"/>
  <c r="CU23" i="19"/>
  <c r="CV23" i="19"/>
  <c r="CW23" i="19"/>
  <c r="CX23" i="19"/>
  <c r="CY23" i="19"/>
  <c r="CZ23" i="19"/>
  <c r="DA23" i="19"/>
  <c r="DB23" i="19"/>
  <c r="DC23" i="19"/>
  <c r="DD23" i="19"/>
  <c r="DE23" i="19"/>
  <c r="CC24" i="19"/>
  <c r="CD24" i="19"/>
  <c r="CE24" i="19"/>
  <c r="CF24" i="19"/>
  <c r="CG24" i="19"/>
  <c r="CH24" i="19"/>
  <c r="CI24" i="19"/>
  <c r="CJ24" i="19"/>
  <c r="CK24" i="19"/>
  <c r="CL24" i="19"/>
  <c r="CM24" i="19"/>
  <c r="CN24" i="19"/>
  <c r="CO24" i="19"/>
  <c r="CP24" i="19"/>
  <c r="CQ24" i="19"/>
  <c r="CR24" i="19"/>
  <c r="CS24" i="19"/>
  <c r="CT24" i="19"/>
  <c r="CU24" i="19"/>
  <c r="CV24" i="19"/>
  <c r="CW24" i="19"/>
  <c r="CX24" i="19"/>
  <c r="CY24" i="19"/>
  <c r="CZ24" i="19"/>
  <c r="DA24" i="19"/>
  <c r="DB24" i="19"/>
  <c r="DC24" i="19"/>
  <c r="DD24" i="19"/>
  <c r="DE24" i="19"/>
  <c r="CC25" i="19"/>
  <c r="CD25" i="19"/>
  <c r="CE25" i="19"/>
  <c r="CF25" i="19"/>
  <c r="CG25" i="19"/>
  <c r="CH25" i="19"/>
  <c r="CI25" i="19"/>
  <c r="CJ25" i="19"/>
  <c r="CK25" i="19"/>
  <c r="CL25" i="19"/>
  <c r="CM25" i="19"/>
  <c r="CN25" i="19"/>
  <c r="CO25" i="19"/>
  <c r="CP25" i="19"/>
  <c r="CQ25" i="19"/>
  <c r="CR25" i="19"/>
  <c r="CS25" i="19"/>
  <c r="CT25" i="19"/>
  <c r="CU25" i="19"/>
  <c r="CV25" i="19"/>
  <c r="CW25" i="19"/>
  <c r="CX25" i="19"/>
  <c r="CY25" i="19"/>
  <c r="CZ25" i="19"/>
  <c r="DA25" i="19"/>
  <c r="DB25" i="19"/>
  <c r="DC25" i="19"/>
  <c r="DD25" i="19"/>
  <c r="DE25" i="19"/>
  <c r="CC26" i="19"/>
  <c r="CD26" i="19"/>
  <c r="CE26" i="19"/>
  <c r="CF26" i="19"/>
  <c r="CG26" i="19"/>
  <c r="CH26" i="19"/>
  <c r="CI26" i="19"/>
  <c r="CJ26" i="19"/>
  <c r="CK26" i="19"/>
  <c r="CL26" i="19"/>
  <c r="CM26" i="19"/>
  <c r="CN26" i="19"/>
  <c r="CO26" i="19"/>
  <c r="CP26" i="19"/>
  <c r="CQ26" i="19"/>
  <c r="CR26" i="19"/>
  <c r="CS26" i="19"/>
  <c r="CT26" i="19"/>
  <c r="CU26" i="19"/>
  <c r="CV26" i="19"/>
  <c r="CW26" i="19"/>
  <c r="CX26" i="19"/>
  <c r="CY26" i="19"/>
  <c r="CZ26" i="19"/>
  <c r="DA26" i="19"/>
  <c r="DB26" i="19"/>
  <c r="DC26" i="19"/>
  <c r="DD26" i="19"/>
  <c r="DE26" i="19"/>
  <c r="CC27" i="19"/>
  <c r="CD27" i="19"/>
  <c r="CE27" i="19"/>
  <c r="CF27" i="19"/>
  <c r="CG27" i="19"/>
  <c r="CH27" i="19"/>
  <c r="CI27" i="19"/>
  <c r="CJ27" i="19"/>
  <c r="CK27" i="19"/>
  <c r="CL27" i="19"/>
  <c r="CM27" i="19"/>
  <c r="CN27" i="19"/>
  <c r="CO27" i="19"/>
  <c r="CP27" i="19"/>
  <c r="CQ27" i="19"/>
  <c r="CR27" i="19"/>
  <c r="CS27" i="19"/>
  <c r="CT27" i="19"/>
  <c r="CU27" i="19"/>
  <c r="CV27" i="19"/>
  <c r="CW27" i="19"/>
  <c r="CX27" i="19"/>
  <c r="CY27" i="19"/>
  <c r="CZ27" i="19"/>
  <c r="DA27" i="19"/>
  <c r="DB27" i="19"/>
  <c r="DC27" i="19"/>
  <c r="DD27" i="19"/>
  <c r="DE27" i="19"/>
  <c r="CC28" i="19"/>
  <c r="CD28" i="19"/>
  <c r="CE28" i="19"/>
  <c r="CF28" i="19"/>
  <c r="CG28" i="19"/>
  <c r="CH28" i="19"/>
  <c r="CI28" i="19"/>
  <c r="CJ28" i="19"/>
  <c r="CK28" i="19"/>
  <c r="CL28" i="19"/>
  <c r="CM28" i="19"/>
  <c r="CN28" i="19"/>
  <c r="CO28" i="19"/>
  <c r="CP28" i="19"/>
  <c r="CQ28" i="19"/>
  <c r="CR28" i="19"/>
  <c r="CS28" i="19"/>
  <c r="CT28" i="19"/>
  <c r="CU28" i="19"/>
  <c r="CV28" i="19"/>
  <c r="CW28" i="19"/>
  <c r="CX28" i="19"/>
  <c r="CY28" i="19"/>
  <c r="CZ28" i="19"/>
  <c r="DA28" i="19"/>
  <c r="DB28" i="19"/>
  <c r="DC28" i="19"/>
  <c r="DD28" i="19"/>
  <c r="DE28" i="19"/>
  <c r="CC29" i="19"/>
  <c r="CD29" i="19"/>
  <c r="CE29" i="19"/>
  <c r="CF29" i="19"/>
  <c r="CG29" i="19"/>
  <c r="CH29" i="19"/>
  <c r="CI29" i="19"/>
  <c r="CJ29" i="19"/>
  <c r="CK29" i="19"/>
  <c r="CL29" i="19"/>
  <c r="CM29" i="19"/>
  <c r="CN29" i="19"/>
  <c r="CO29" i="19"/>
  <c r="CP29" i="19"/>
  <c r="CQ29" i="19"/>
  <c r="CR29" i="19"/>
  <c r="CS29" i="19"/>
  <c r="CT29" i="19"/>
  <c r="CU29" i="19"/>
  <c r="CV29" i="19"/>
  <c r="CW29" i="19"/>
  <c r="CX29" i="19"/>
  <c r="CY29" i="19"/>
  <c r="CZ29" i="19"/>
  <c r="DA29" i="19"/>
  <c r="DB29" i="19"/>
  <c r="DC29" i="19"/>
  <c r="DD29" i="19"/>
  <c r="DE29" i="19"/>
  <c r="CC30" i="19"/>
  <c r="CD30" i="19"/>
  <c r="CE30" i="19"/>
  <c r="CF30" i="19"/>
  <c r="CG30" i="19"/>
  <c r="CH30" i="19"/>
  <c r="CI30" i="19"/>
  <c r="CJ30" i="19"/>
  <c r="CK30" i="19"/>
  <c r="CL30" i="19"/>
  <c r="CM30" i="19"/>
  <c r="CN30" i="19"/>
  <c r="CO30" i="19"/>
  <c r="CP30" i="19"/>
  <c r="CQ30" i="19"/>
  <c r="CR30" i="19"/>
  <c r="CS30" i="19"/>
  <c r="CT30" i="19"/>
  <c r="CU30" i="19"/>
  <c r="CV30" i="19"/>
  <c r="CW30" i="19"/>
  <c r="CX30" i="19"/>
  <c r="CY30" i="19"/>
  <c r="CZ30" i="19"/>
  <c r="DA30" i="19"/>
  <c r="DB30" i="19"/>
  <c r="DC30" i="19"/>
  <c r="DD30" i="19"/>
  <c r="DE30" i="19"/>
  <c r="CC31" i="19"/>
  <c r="CD31" i="19"/>
  <c r="CE31" i="19"/>
  <c r="CF31" i="19"/>
  <c r="CG31" i="19"/>
  <c r="CH31" i="19"/>
  <c r="CI31" i="19"/>
  <c r="CJ31" i="19"/>
  <c r="CK31" i="19"/>
  <c r="CL31" i="19"/>
  <c r="CM31" i="19"/>
  <c r="CN31" i="19"/>
  <c r="CO31" i="19"/>
  <c r="CP31" i="19"/>
  <c r="CQ31" i="19"/>
  <c r="CR31" i="19"/>
  <c r="CS31" i="19"/>
  <c r="CT31" i="19"/>
  <c r="CU31" i="19"/>
  <c r="CV31" i="19"/>
  <c r="CW31" i="19"/>
  <c r="CX31" i="19"/>
  <c r="CY31" i="19"/>
  <c r="CZ31" i="19"/>
  <c r="DA31" i="19"/>
  <c r="DB31" i="19"/>
  <c r="DC31" i="19"/>
  <c r="DD31" i="19"/>
  <c r="DE31" i="19"/>
  <c r="CC32" i="19"/>
  <c r="CD32" i="19"/>
  <c r="CE32" i="19"/>
  <c r="CF32" i="19"/>
  <c r="CG32" i="19"/>
  <c r="CH32" i="19"/>
  <c r="CI32" i="19"/>
  <c r="CJ32" i="19"/>
  <c r="CK32" i="19"/>
  <c r="CL32" i="19"/>
  <c r="CM32" i="19"/>
  <c r="CN32" i="19"/>
  <c r="CO32" i="19"/>
  <c r="CP32" i="19"/>
  <c r="CQ32" i="19"/>
  <c r="CR32" i="19"/>
  <c r="CS32" i="19"/>
  <c r="CT32" i="19"/>
  <c r="CU32" i="19"/>
  <c r="CV32" i="19"/>
  <c r="CW32" i="19"/>
  <c r="CX32" i="19"/>
  <c r="CY32" i="19"/>
  <c r="CZ32" i="19"/>
  <c r="DA32" i="19"/>
  <c r="DB32" i="19"/>
  <c r="DC32" i="19"/>
  <c r="DD32" i="19"/>
  <c r="DE32" i="19"/>
  <c r="CC33" i="19"/>
  <c r="CD33" i="19"/>
  <c r="CE33" i="19"/>
  <c r="CF33" i="19"/>
  <c r="CG33" i="19"/>
  <c r="CH33" i="19"/>
  <c r="CI33" i="19"/>
  <c r="CJ33" i="19"/>
  <c r="CK33" i="19"/>
  <c r="CL33" i="19"/>
  <c r="CM33" i="19"/>
  <c r="CN33" i="19"/>
  <c r="CO33" i="19"/>
  <c r="CP33" i="19"/>
  <c r="CQ33" i="19"/>
  <c r="CR33" i="19"/>
  <c r="CS33" i="19"/>
  <c r="CT33" i="19"/>
  <c r="CU33" i="19"/>
  <c r="CV33" i="19"/>
  <c r="CW33" i="19"/>
  <c r="CX33" i="19"/>
  <c r="CY33" i="19"/>
  <c r="CZ33" i="19"/>
  <c r="DA33" i="19"/>
  <c r="DB33" i="19"/>
  <c r="DC33" i="19"/>
  <c r="DD33" i="19"/>
  <c r="DE33" i="19"/>
  <c r="CC34" i="19"/>
  <c r="CD34" i="19"/>
  <c r="CE34" i="19"/>
  <c r="CF34" i="19"/>
  <c r="CG34" i="19"/>
  <c r="CH34" i="19"/>
  <c r="CI34" i="19"/>
  <c r="CJ34" i="19"/>
  <c r="CK34" i="19"/>
  <c r="CL34" i="19"/>
  <c r="CM34" i="19"/>
  <c r="CN34" i="19"/>
  <c r="CO34" i="19"/>
  <c r="CP34" i="19"/>
  <c r="CQ34" i="19"/>
  <c r="CR34" i="19"/>
  <c r="CS34" i="19"/>
  <c r="CT34" i="19"/>
  <c r="CU34" i="19"/>
  <c r="CV34" i="19"/>
  <c r="CW34" i="19"/>
  <c r="CX34" i="19"/>
  <c r="CY34" i="19"/>
  <c r="CZ34" i="19"/>
  <c r="DA34" i="19"/>
  <c r="DB34" i="19"/>
  <c r="DC34" i="19"/>
  <c r="DD34" i="19"/>
  <c r="DE34" i="19"/>
  <c r="CC35" i="19"/>
  <c r="CD35" i="19"/>
  <c r="CE35" i="19"/>
  <c r="CF35" i="19"/>
  <c r="CG35" i="19"/>
  <c r="CH35" i="19"/>
  <c r="CI35" i="19"/>
  <c r="CJ35" i="19"/>
  <c r="CK35" i="19"/>
  <c r="CL35" i="19"/>
  <c r="CM35" i="19"/>
  <c r="CN35" i="19"/>
  <c r="CO35" i="19"/>
  <c r="CP35" i="19"/>
  <c r="CQ35" i="19"/>
  <c r="CR35" i="19"/>
  <c r="CS35" i="19"/>
  <c r="CT35" i="19"/>
  <c r="CU35" i="19"/>
  <c r="CV35" i="19"/>
  <c r="CW35" i="19"/>
  <c r="CX35" i="19"/>
  <c r="CY35" i="19"/>
  <c r="CZ35" i="19"/>
  <c r="DA35" i="19"/>
  <c r="DB35" i="19"/>
  <c r="DC35" i="19"/>
  <c r="DD35" i="19"/>
  <c r="DE35" i="19"/>
  <c r="CC36" i="19"/>
  <c r="CD36" i="19"/>
  <c r="CE36" i="19"/>
  <c r="CF36" i="19"/>
  <c r="CG36" i="19"/>
  <c r="CH36" i="19"/>
  <c r="CI36" i="19"/>
  <c r="CJ36" i="19"/>
  <c r="CK36" i="19"/>
  <c r="CL36" i="19"/>
  <c r="CM36" i="19"/>
  <c r="CN36" i="19"/>
  <c r="CO36" i="19"/>
  <c r="CP36" i="19"/>
  <c r="CQ36" i="19"/>
  <c r="CR36" i="19"/>
  <c r="CS36" i="19"/>
  <c r="CT36" i="19"/>
  <c r="CU36" i="19"/>
  <c r="CV36" i="19"/>
  <c r="CW36" i="19"/>
  <c r="CX36" i="19"/>
  <c r="CY36" i="19"/>
  <c r="CZ36" i="19"/>
  <c r="DA36" i="19"/>
  <c r="DB36" i="19"/>
  <c r="DC36" i="19"/>
  <c r="DD36" i="19"/>
  <c r="DE36" i="19"/>
  <c r="CC37" i="19"/>
  <c r="CD37" i="19"/>
  <c r="CE37" i="19"/>
  <c r="CF37" i="19"/>
  <c r="CG37" i="19"/>
  <c r="CH37" i="19"/>
  <c r="CI37" i="19"/>
  <c r="CJ37" i="19"/>
  <c r="CK37" i="19"/>
  <c r="CL37" i="19"/>
  <c r="CM37" i="19"/>
  <c r="CN37" i="19"/>
  <c r="CO37" i="19"/>
  <c r="CP37" i="19"/>
  <c r="CQ37" i="19"/>
  <c r="CR37" i="19"/>
  <c r="CS37" i="19"/>
  <c r="CT37" i="19"/>
  <c r="CU37" i="19"/>
  <c r="CV37" i="19"/>
  <c r="CW37" i="19"/>
  <c r="CX37" i="19"/>
  <c r="CY37" i="19"/>
  <c r="CZ37" i="19"/>
  <c r="DA37" i="19"/>
  <c r="DB37" i="19"/>
  <c r="DC37" i="19"/>
  <c r="DD37" i="19"/>
  <c r="DE37" i="19"/>
  <c r="CC38" i="19"/>
  <c r="CD38" i="19"/>
  <c r="CE38" i="19"/>
  <c r="CF38" i="19"/>
  <c r="CG38" i="19"/>
  <c r="CH38" i="19"/>
  <c r="CI38" i="19"/>
  <c r="CJ38" i="19"/>
  <c r="CK38" i="19"/>
  <c r="CL38" i="19"/>
  <c r="CM38" i="19"/>
  <c r="CN38" i="19"/>
  <c r="CO38" i="19"/>
  <c r="CP38" i="19"/>
  <c r="CQ38" i="19"/>
  <c r="CR38" i="19"/>
  <c r="CS38" i="19"/>
  <c r="CT38" i="19"/>
  <c r="CU38" i="19"/>
  <c r="CV38" i="19"/>
  <c r="CW38" i="19"/>
  <c r="CX38" i="19"/>
  <c r="CY38" i="19"/>
  <c r="CZ38" i="19"/>
  <c r="DA38" i="19"/>
  <c r="DB38" i="19"/>
  <c r="DC38" i="19"/>
  <c r="DD38" i="19"/>
  <c r="DE38" i="19"/>
  <c r="CC39" i="19"/>
  <c r="CD39" i="19"/>
  <c r="CE39" i="19"/>
  <c r="CF39" i="19"/>
  <c r="CG39" i="19"/>
  <c r="CH39" i="19"/>
  <c r="CI39" i="19"/>
  <c r="CJ39" i="19"/>
  <c r="CK39" i="19"/>
  <c r="CL39" i="19"/>
  <c r="CM39" i="19"/>
  <c r="CN39" i="19"/>
  <c r="CO39" i="19"/>
  <c r="CP39" i="19"/>
  <c r="CQ39" i="19"/>
  <c r="CR39" i="19"/>
  <c r="CS39" i="19"/>
  <c r="CT39" i="19"/>
  <c r="CU39" i="19"/>
  <c r="CV39" i="19"/>
  <c r="CW39" i="19"/>
  <c r="CX39" i="19"/>
  <c r="CY39" i="19"/>
  <c r="CZ39" i="19"/>
  <c r="DA39" i="19"/>
  <c r="DB39" i="19"/>
  <c r="DC39" i="19"/>
  <c r="DD39" i="19"/>
  <c r="DE39" i="19"/>
  <c r="CC40" i="19"/>
  <c r="CD40" i="19"/>
  <c r="CE40" i="19"/>
  <c r="CF40" i="19"/>
  <c r="CG40" i="19"/>
  <c r="CH40" i="19"/>
  <c r="CI40" i="19"/>
  <c r="CJ40" i="19"/>
  <c r="CK40" i="19"/>
  <c r="CL40" i="19"/>
  <c r="CM40" i="19"/>
  <c r="CN40" i="19"/>
  <c r="CO40" i="19"/>
  <c r="CP40" i="19"/>
  <c r="CQ40" i="19"/>
  <c r="CR40" i="19"/>
  <c r="CS40" i="19"/>
  <c r="CT40" i="19"/>
  <c r="CU40" i="19"/>
  <c r="CV40" i="19"/>
  <c r="CW40" i="19"/>
  <c r="CX40" i="19"/>
  <c r="CY40" i="19"/>
  <c r="CZ40" i="19"/>
  <c r="DA40" i="19"/>
  <c r="DB40" i="19"/>
  <c r="DC40" i="19"/>
  <c r="DD40" i="19"/>
  <c r="DE40" i="19"/>
  <c r="CC41" i="19"/>
  <c r="CD41" i="19"/>
  <c r="CE41" i="19"/>
  <c r="CF41" i="19"/>
  <c r="CG41" i="19"/>
  <c r="CH41" i="19"/>
  <c r="CI41" i="19"/>
  <c r="CJ41" i="19"/>
  <c r="CK41" i="19"/>
  <c r="CL41" i="19"/>
  <c r="CM41" i="19"/>
  <c r="CN41" i="19"/>
  <c r="CO41" i="19"/>
  <c r="CP41" i="19"/>
  <c r="CQ41" i="19"/>
  <c r="CR41" i="19"/>
  <c r="CS41" i="19"/>
  <c r="CT41" i="19"/>
  <c r="CU41" i="19"/>
  <c r="CV41" i="19"/>
  <c r="CW41" i="19"/>
  <c r="CX41" i="19"/>
  <c r="CY41" i="19"/>
  <c r="CZ41" i="19"/>
  <c r="DA41" i="19"/>
  <c r="DB41" i="19"/>
  <c r="DC41" i="19"/>
  <c r="DD41" i="19"/>
  <c r="DE41" i="19"/>
  <c r="CC42" i="19"/>
  <c r="CD42" i="19"/>
  <c r="CE42" i="19"/>
  <c r="CF42" i="19"/>
  <c r="CG42" i="19"/>
  <c r="CH42" i="19"/>
  <c r="CI42" i="19"/>
  <c r="CJ42" i="19"/>
  <c r="CK42" i="19"/>
  <c r="CL42" i="19"/>
  <c r="CM42" i="19"/>
  <c r="CN42" i="19"/>
  <c r="CO42" i="19"/>
  <c r="CP42" i="19"/>
  <c r="CQ42" i="19"/>
  <c r="CR42" i="19"/>
  <c r="CS42" i="19"/>
  <c r="CT42" i="19"/>
  <c r="CU42" i="19"/>
  <c r="CV42" i="19"/>
  <c r="CW42" i="19"/>
  <c r="CX42" i="19"/>
  <c r="CY42" i="19"/>
  <c r="CZ42" i="19"/>
  <c r="DA42" i="19"/>
  <c r="DB42" i="19"/>
  <c r="DC42" i="19"/>
  <c r="DD42" i="19"/>
  <c r="DE42" i="19"/>
  <c r="CC43" i="19"/>
  <c r="CD43" i="19"/>
  <c r="CE43" i="19"/>
  <c r="CF43" i="19"/>
  <c r="CG43" i="19"/>
  <c r="CH43" i="19"/>
  <c r="CI43" i="19"/>
  <c r="CJ43" i="19"/>
  <c r="CK43" i="19"/>
  <c r="CL43" i="19"/>
  <c r="CM43" i="19"/>
  <c r="CN43" i="19"/>
  <c r="CO43" i="19"/>
  <c r="CP43" i="19"/>
  <c r="CQ43" i="19"/>
  <c r="CR43" i="19"/>
  <c r="CS43" i="19"/>
  <c r="CT43" i="19"/>
  <c r="CU43" i="19"/>
  <c r="CV43" i="19"/>
  <c r="CW43" i="19"/>
  <c r="CX43" i="19"/>
  <c r="CY43" i="19"/>
  <c r="CZ43" i="19"/>
  <c r="DA43" i="19"/>
  <c r="DB43" i="19"/>
  <c r="DC43" i="19"/>
  <c r="DD43" i="19"/>
  <c r="DE43" i="19"/>
  <c r="CC44" i="19"/>
  <c r="CD44" i="19"/>
  <c r="CE44" i="19"/>
  <c r="CF44" i="19"/>
  <c r="CG44" i="19"/>
  <c r="CH44" i="19"/>
  <c r="CI44" i="19"/>
  <c r="CJ44" i="19"/>
  <c r="CK44" i="19"/>
  <c r="CL44" i="19"/>
  <c r="CM44" i="19"/>
  <c r="CN44" i="19"/>
  <c r="CO44" i="19"/>
  <c r="CP44" i="19"/>
  <c r="CQ44" i="19"/>
  <c r="CR44" i="19"/>
  <c r="CS44" i="19"/>
  <c r="CT44" i="19"/>
  <c r="CU44" i="19"/>
  <c r="CV44" i="19"/>
  <c r="CW44" i="19"/>
  <c r="CX44" i="19"/>
  <c r="CY44" i="19"/>
  <c r="CZ44" i="19"/>
  <c r="DA44" i="19"/>
  <c r="DB44" i="19"/>
  <c r="DC44" i="19"/>
  <c r="DD44" i="19"/>
  <c r="DE44" i="19"/>
  <c r="CC45" i="19"/>
  <c r="CD45" i="19"/>
  <c r="CE45" i="19"/>
  <c r="CF45" i="19"/>
  <c r="CG45" i="19"/>
  <c r="CH45" i="19"/>
  <c r="CI45" i="19"/>
  <c r="CJ45" i="19"/>
  <c r="CK45" i="19"/>
  <c r="CL45" i="19"/>
  <c r="CM45" i="19"/>
  <c r="CN45" i="19"/>
  <c r="CO45" i="19"/>
  <c r="CP45" i="19"/>
  <c r="CQ45" i="19"/>
  <c r="CR45" i="19"/>
  <c r="CS45" i="19"/>
  <c r="CT45" i="19"/>
  <c r="CU45" i="19"/>
  <c r="CV45" i="19"/>
  <c r="CW45" i="19"/>
  <c r="CX45" i="19"/>
  <c r="CY45" i="19"/>
  <c r="CZ45" i="19"/>
  <c r="DA45" i="19"/>
  <c r="DB45" i="19"/>
  <c r="DC45" i="19"/>
  <c r="DD45" i="19"/>
  <c r="DE45" i="19"/>
  <c r="CC46" i="19"/>
  <c r="CD46" i="19"/>
  <c r="CE46" i="19"/>
  <c r="CF46" i="19"/>
  <c r="CG46" i="19"/>
  <c r="CH46" i="19"/>
  <c r="CI46" i="19"/>
  <c r="CJ46" i="19"/>
  <c r="CK46" i="19"/>
  <c r="CL46" i="19"/>
  <c r="CM46" i="19"/>
  <c r="CN46" i="19"/>
  <c r="CO46" i="19"/>
  <c r="CP46" i="19"/>
  <c r="CQ46" i="19"/>
  <c r="CR46" i="19"/>
  <c r="CS46" i="19"/>
  <c r="CT46" i="19"/>
  <c r="CU46" i="19"/>
  <c r="CV46" i="19"/>
  <c r="CW46" i="19"/>
  <c r="CX46" i="19"/>
  <c r="CY46" i="19"/>
  <c r="CZ46" i="19"/>
  <c r="DA46" i="19"/>
  <c r="DB46" i="19"/>
  <c r="DC46" i="19"/>
  <c r="DD46" i="19"/>
  <c r="DE46" i="19"/>
  <c r="CC47" i="19"/>
  <c r="CD47" i="19"/>
  <c r="CE47" i="19"/>
  <c r="CF47" i="19"/>
  <c r="CG47" i="19"/>
  <c r="CH47" i="19"/>
  <c r="CI47" i="19"/>
  <c r="CJ47" i="19"/>
  <c r="CK47" i="19"/>
  <c r="CL47" i="19"/>
  <c r="CM47" i="19"/>
  <c r="CN47" i="19"/>
  <c r="CO47" i="19"/>
  <c r="CP47" i="19"/>
  <c r="CQ47" i="19"/>
  <c r="CR47" i="19"/>
  <c r="CS47" i="19"/>
  <c r="CT47" i="19"/>
  <c r="CU47" i="19"/>
  <c r="CV47" i="19"/>
  <c r="CW47" i="19"/>
  <c r="CX47" i="19"/>
  <c r="CY47" i="19"/>
  <c r="CZ47" i="19"/>
  <c r="DA47" i="19"/>
  <c r="DB47" i="19"/>
  <c r="DC47" i="19"/>
  <c r="DD47" i="19"/>
  <c r="DE47" i="19"/>
  <c r="CC48" i="19"/>
  <c r="CD48" i="19"/>
  <c r="CE48" i="19"/>
  <c r="CF48" i="19"/>
  <c r="CG48" i="19"/>
  <c r="CH48" i="19"/>
  <c r="CI48" i="19"/>
  <c r="CJ48" i="19"/>
  <c r="CK48" i="19"/>
  <c r="CL48" i="19"/>
  <c r="CM48" i="19"/>
  <c r="CN48" i="19"/>
  <c r="CO48" i="19"/>
  <c r="CP48" i="19"/>
  <c r="CQ48" i="19"/>
  <c r="CR48" i="19"/>
  <c r="CS48" i="19"/>
  <c r="CT48" i="19"/>
  <c r="CU48" i="19"/>
  <c r="CV48" i="19"/>
  <c r="CW48" i="19"/>
  <c r="CX48" i="19"/>
  <c r="CY48" i="19"/>
  <c r="CZ48" i="19"/>
  <c r="DA48" i="19"/>
  <c r="DB48" i="19"/>
  <c r="DC48" i="19"/>
  <c r="DD48" i="19"/>
  <c r="DE48" i="19"/>
  <c r="CC49" i="19"/>
  <c r="CD49" i="19"/>
  <c r="CE49" i="19"/>
  <c r="CF49" i="19"/>
  <c r="CG49" i="19"/>
  <c r="CH49" i="19"/>
  <c r="CI49" i="19"/>
  <c r="CJ49" i="19"/>
  <c r="CK49" i="19"/>
  <c r="CL49" i="19"/>
  <c r="CM49" i="19"/>
  <c r="CN49" i="19"/>
  <c r="CO49" i="19"/>
  <c r="CP49" i="19"/>
  <c r="CQ49" i="19"/>
  <c r="CR49" i="19"/>
  <c r="CS49" i="19"/>
  <c r="CT49" i="19"/>
  <c r="CU49" i="19"/>
  <c r="CV49" i="19"/>
  <c r="CW49" i="19"/>
  <c r="CX49" i="19"/>
  <c r="CY49" i="19"/>
  <c r="CZ49" i="19"/>
  <c r="DA49" i="19"/>
  <c r="DB49" i="19"/>
  <c r="DC49" i="19"/>
  <c r="DD49" i="19"/>
  <c r="DE49" i="19"/>
  <c r="CC50" i="19"/>
  <c r="CD50" i="19"/>
  <c r="CE50" i="19"/>
  <c r="CF50" i="19"/>
  <c r="CG50" i="19"/>
  <c r="CH50" i="19"/>
  <c r="CI50" i="19"/>
  <c r="CJ50" i="19"/>
  <c r="CK50" i="19"/>
  <c r="CL50" i="19"/>
  <c r="CM50" i="19"/>
  <c r="CN50" i="19"/>
  <c r="CO50" i="19"/>
  <c r="CP50" i="19"/>
  <c r="CQ50" i="19"/>
  <c r="CR50" i="19"/>
  <c r="CS50" i="19"/>
  <c r="CT50" i="19"/>
  <c r="CU50" i="19"/>
  <c r="CV50" i="19"/>
  <c r="CW50" i="19"/>
  <c r="CX50" i="19"/>
  <c r="CY50" i="19"/>
  <c r="CZ50" i="19"/>
  <c r="DA50" i="19"/>
  <c r="DB50" i="19"/>
  <c r="DC50" i="19"/>
  <c r="DD50" i="19"/>
  <c r="DE50" i="19"/>
  <c r="CC51" i="19"/>
  <c r="CD51" i="19"/>
  <c r="CE51" i="19"/>
  <c r="CF51" i="19"/>
  <c r="CG51" i="19"/>
  <c r="CH51" i="19"/>
  <c r="CI51" i="19"/>
  <c r="CJ51" i="19"/>
  <c r="CK51" i="19"/>
  <c r="CL51" i="19"/>
  <c r="CM51" i="19"/>
  <c r="CN51" i="19"/>
  <c r="CO51" i="19"/>
  <c r="CP51" i="19"/>
  <c r="CQ51" i="19"/>
  <c r="CR51" i="19"/>
  <c r="CS51" i="19"/>
  <c r="CT51" i="19"/>
  <c r="CU51" i="19"/>
  <c r="CV51" i="19"/>
  <c r="CW51" i="19"/>
  <c r="CX51" i="19"/>
  <c r="CY51" i="19"/>
  <c r="CZ51" i="19"/>
  <c r="DA51" i="19"/>
  <c r="DB51" i="19"/>
  <c r="DC51" i="19"/>
  <c r="DD51" i="19"/>
  <c r="DE51" i="19"/>
  <c r="CC52" i="19"/>
  <c r="CD52" i="19"/>
  <c r="CE52" i="19"/>
  <c r="CF52" i="19"/>
  <c r="CG52" i="19"/>
  <c r="CH52" i="19"/>
  <c r="CI52" i="19"/>
  <c r="CJ52" i="19"/>
  <c r="CK52" i="19"/>
  <c r="CL52" i="19"/>
  <c r="CM52" i="19"/>
  <c r="CN52" i="19"/>
  <c r="CO52" i="19"/>
  <c r="CP52" i="19"/>
  <c r="CQ52" i="19"/>
  <c r="CR52" i="19"/>
  <c r="CS52" i="19"/>
  <c r="CT52" i="19"/>
  <c r="CU52" i="19"/>
  <c r="CV52" i="19"/>
  <c r="CW52" i="19"/>
  <c r="CX52" i="19"/>
  <c r="CY52" i="19"/>
  <c r="CZ52" i="19"/>
  <c r="DA52" i="19"/>
  <c r="DB52" i="19"/>
  <c r="DC52" i="19"/>
  <c r="DD52" i="19"/>
  <c r="DE52" i="19"/>
  <c r="CC53" i="19"/>
  <c r="CD53" i="19"/>
  <c r="CE53" i="19"/>
  <c r="CF53" i="19"/>
  <c r="CG53" i="19"/>
  <c r="CH53" i="19"/>
  <c r="CI53" i="19"/>
  <c r="CJ53" i="19"/>
  <c r="CK53" i="19"/>
  <c r="CL53" i="19"/>
  <c r="CM53" i="19"/>
  <c r="CN53" i="19"/>
  <c r="CO53" i="19"/>
  <c r="CP53" i="19"/>
  <c r="CQ53" i="19"/>
  <c r="CR53" i="19"/>
  <c r="CS53" i="19"/>
  <c r="CT53" i="19"/>
  <c r="CU53" i="19"/>
  <c r="CV53" i="19"/>
  <c r="CW53" i="19"/>
  <c r="CX53" i="19"/>
  <c r="CY53" i="19"/>
  <c r="CZ53" i="19"/>
  <c r="DA53" i="19"/>
  <c r="DB53" i="19"/>
  <c r="DC53" i="19"/>
  <c r="DD53" i="19"/>
  <c r="DE53" i="19"/>
  <c r="CC54" i="19"/>
  <c r="CD54" i="19"/>
  <c r="CE54" i="19"/>
  <c r="CF54" i="19"/>
  <c r="CG54" i="19"/>
  <c r="CH54" i="19"/>
  <c r="CI54" i="19"/>
  <c r="CJ54" i="19"/>
  <c r="CK54" i="19"/>
  <c r="CL54" i="19"/>
  <c r="CM54" i="19"/>
  <c r="CN54" i="19"/>
  <c r="CO54" i="19"/>
  <c r="CP54" i="19"/>
  <c r="CQ54" i="19"/>
  <c r="CR54" i="19"/>
  <c r="CS54" i="19"/>
  <c r="CT54" i="19"/>
  <c r="CU54" i="19"/>
  <c r="CV54" i="19"/>
  <c r="CW54" i="19"/>
  <c r="CX54" i="19"/>
  <c r="CY54" i="19"/>
  <c r="CZ54" i="19"/>
  <c r="DA54" i="19"/>
  <c r="DB54" i="19"/>
  <c r="DC54" i="19"/>
  <c r="DD54" i="19"/>
  <c r="DE54" i="19"/>
  <c r="CC55" i="19"/>
  <c r="CD55" i="19"/>
  <c r="CE55" i="19"/>
  <c r="CF55" i="19"/>
  <c r="CG55" i="19"/>
  <c r="CH55" i="19"/>
  <c r="CI55" i="19"/>
  <c r="CJ55" i="19"/>
  <c r="CK55" i="19"/>
  <c r="CL55" i="19"/>
  <c r="CM55" i="19"/>
  <c r="CN55" i="19"/>
  <c r="CO55" i="19"/>
  <c r="CP55" i="19"/>
  <c r="CQ55" i="19"/>
  <c r="CR55" i="19"/>
  <c r="CS55" i="19"/>
  <c r="CT55" i="19"/>
  <c r="CU55" i="19"/>
  <c r="CV55" i="19"/>
  <c r="CW55" i="19"/>
  <c r="CX55" i="19"/>
  <c r="CY55" i="19"/>
  <c r="CZ55" i="19"/>
  <c r="DA55" i="19"/>
  <c r="DB55" i="19"/>
  <c r="DC55" i="19"/>
  <c r="DD55" i="19"/>
  <c r="DE55" i="19"/>
  <c r="CC56" i="19"/>
  <c r="CD56" i="19"/>
  <c r="CE56" i="19"/>
  <c r="CF56" i="19"/>
  <c r="CG56" i="19"/>
  <c r="CH56" i="19"/>
  <c r="CI56" i="19"/>
  <c r="CJ56" i="19"/>
  <c r="CK56" i="19"/>
  <c r="CL56" i="19"/>
  <c r="CM56" i="19"/>
  <c r="CN56" i="19"/>
  <c r="CO56" i="19"/>
  <c r="CP56" i="19"/>
  <c r="CQ56" i="19"/>
  <c r="CR56" i="19"/>
  <c r="CS56" i="19"/>
  <c r="CT56" i="19"/>
  <c r="CU56" i="19"/>
  <c r="CV56" i="19"/>
  <c r="CW56" i="19"/>
  <c r="CX56" i="19"/>
  <c r="CY56" i="19"/>
  <c r="CZ56" i="19"/>
  <c r="DA56" i="19"/>
  <c r="DB56" i="19"/>
  <c r="DC56" i="19"/>
  <c r="DD56" i="19"/>
  <c r="DE56" i="19"/>
  <c r="CC57" i="19"/>
  <c r="CD57" i="19"/>
  <c r="CE57" i="19"/>
  <c r="CF57" i="19"/>
  <c r="CG57" i="19"/>
  <c r="CH57" i="19"/>
  <c r="CI57" i="19"/>
  <c r="CJ57" i="19"/>
  <c r="CK57" i="19"/>
  <c r="CL57" i="19"/>
  <c r="CM57" i="19"/>
  <c r="CN57" i="19"/>
  <c r="CO57" i="19"/>
  <c r="CP57" i="19"/>
  <c r="CQ57" i="19"/>
  <c r="CR57" i="19"/>
  <c r="CS57" i="19"/>
  <c r="CT57" i="19"/>
  <c r="CU57" i="19"/>
  <c r="CV57" i="19"/>
  <c r="CW57" i="19"/>
  <c r="CX57" i="19"/>
  <c r="CY57" i="19"/>
  <c r="CZ57" i="19"/>
  <c r="DA57" i="19"/>
  <c r="DB57" i="19"/>
  <c r="DC57" i="19"/>
  <c r="DD57" i="19"/>
  <c r="DE57" i="19"/>
  <c r="CC58" i="19"/>
  <c r="CD58" i="19"/>
  <c r="CE58" i="19"/>
  <c r="CF58" i="19"/>
  <c r="CG58" i="19"/>
  <c r="CH58" i="19"/>
  <c r="CI58" i="19"/>
  <c r="CJ58" i="19"/>
  <c r="CK58" i="19"/>
  <c r="CL58" i="19"/>
  <c r="CM58" i="19"/>
  <c r="CN58" i="19"/>
  <c r="CO58" i="19"/>
  <c r="CP58" i="19"/>
  <c r="CQ58" i="19"/>
  <c r="CR58" i="19"/>
  <c r="CS58" i="19"/>
  <c r="CT58" i="19"/>
  <c r="CU58" i="19"/>
  <c r="CV58" i="19"/>
  <c r="CW58" i="19"/>
  <c r="CX58" i="19"/>
  <c r="CY58" i="19"/>
  <c r="CZ58" i="19"/>
  <c r="DA58" i="19"/>
  <c r="DB58" i="19"/>
  <c r="DC58" i="19"/>
  <c r="DD58" i="19"/>
  <c r="DE58" i="19"/>
  <c r="CC59" i="19"/>
  <c r="CD59" i="19"/>
  <c r="CE59" i="19"/>
  <c r="CF59" i="19"/>
  <c r="CG59" i="19"/>
  <c r="CH59" i="19"/>
  <c r="CI59" i="19"/>
  <c r="CJ59" i="19"/>
  <c r="CK59" i="19"/>
  <c r="CL59" i="19"/>
  <c r="CM59" i="19"/>
  <c r="CN59" i="19"/>
  <c r="CO59" i="19"/>
  <c r="CP59" i="19"/>
  <c r="CQ59" i="19"/>
  <c r="CR59" i="19"/>
  <c r="CS59" i="19"/>
  <c r="CT59" i="19"/>
  <c r="CU59" i="19"/>
  <c r="CV59" i="19"/>
  <c r="CW59" i="19"/>
  <c r="CX59" i="19"/>
  <c r="CY59" i="19"/>
  <c r="CZ59" i="19"/>
  <c r="DA59" i="19"/>
  <c r="DB59" i="19"/>
  <c r="DC59" i="19"/>
  <c r="DD59" i="19"/>
  <c r="DE59" i="19"/>
  <c r="CC60" i="19"/>
  <c r="CD60" i="19"/>
  <c r="CE60" i="19"/>
  <c r="CF60" i="19"/>
  <c r="CG60" i="19"/>
  <c r="CH60" i="19"/>
  <c r="CI60" i="19"/>
  <c r="CJ60" i="19"/>
  <c r="CK60" i="19"/>
  <c r="CL60" i="19"/>
  <c r="CM60" i="19"/>
  <c r="CN60" i="19"/>
  <c r="CO60" i="19"/>
  <c r="CP60" i="19"/>
  <c r="CQ60" i="19"/>
  <c r="CR60" i="19"/>
  <c r="CS60" i="19"/>
  <c r="CT60" i="19"/>
  <c r="CU60" i="19"/>
  <c r="CV60" i="19"/>
  <c r="CW60" i="19"/>
  <c r="CX60" i="19"/>
  <c r="CY60" i="19"/>
  <c r="CZ60" i="19"/>
  <c r="DA60" i="19"/>
  <c r="DB60" i="19"/>
  <c r="DC60" i="19"/>
  <c r="DD60" i="19"/>
  <c r="DE60" i="19"/>
  <c r="CC61" i="19"/>
  <c r="CD61" i="19"/>
  <c r="CE61" i="19"/>
  <c r="CF61" i="19"/>
  <c r="CG61" i="19"/>
  <c r="CH61" i="19"/>
  <c r="CI61" i="19"/>
  <c r="CJ61" i="19"/>
  <c r="CK61" i="19"/>
  <c r="CL61" i="19"/>
  <c r="CM61" i="19"/>
  <c r="CN61" i="19"/>
  <c r="CO61" i="19"/>
  <c r="CP61" i="19"/>
  <c r="CQ61" i="19"/>
  <c r="CR61" i="19"/>
  <c r="CS61" i="19"/>
  <c r="CT61" i="19"/>
  <c r="CU61" i="19"/>
  <c r="CV61" i="19"/>
  <c r="CW61" i="19"/>
  <c r="CX61" i="19"/>
  <c r="CY61" i="19"/>
  <c r="CZ61" i="19"/>
  <c r="DA61" i="19"/>
  <c r="DB61" i="19"/>
  <c r="DC61" i="19"/>
  <c r="DD61" i="19"/>
  <c r="DE61" i="19"/>
  <c r="CC62" i="19"/>
  <c r="CD62" i="19"/>
  <c r="CE62" i="19"/>
  <c r="CF62" i="19"/>
  <c r="CG62" i="19"/>
  <c r="CH62" i="19"/>
  <c r="CI62" i="19"/>
  <c r="CJ62" i="19"/>
  <c r="CK62" i="19"/>
  <c r="CL62" i="19"/>
  <c r="CM62" i="19"/>
  <c r="CN62" i="19"/>
  <c r="CO62" i="19"/>
  <c r="CP62" i="19"/>
  <c r="CQ62" i="19"/>
  <c r="CR62" i="19"/>
  <c r="CS62" i="19"/>
  <c r="CT62" i="19"/>
  <c r="CU62" i="19"/>
  <c r="CV62" i="19"/>
  <c r="CW62" i="19"/>
  <c r="CX62" i="19"/>
  <c r="CY62" i="19"/>
  <c r="CZ62" i="19"/>
  <c r="DA62" i="19"/>
  <c r="DB62" i="19"/>
  <c r="DC62" i="19"/>
  <c r="DD62" i="19"/>
  <c r="DE62" i="19"/>
  <c r="CC63" i="19"/>
  <c r="CD63" i="19"/>
  <c r="CE63" i="19"/>
  <c r="CF63" i="19"/>
  <c r="CG63" i="19"/>
  <c r="CH63" i="19"/>
  <c r="CI63" i="19"/>
  <c r="CJ63" i="19"/>
  <c r="CK63" i="19"/>
  <c r="CL63" i="19"/>
  <c r="CM63" i="19"/>
  <c r="CN63" i="19"/>
  <c r="CO63" i="19"/>
  <c r="CP63" i="19"/>
  <c r="CQ63" i="19"/>
  <c r="CR63" i="19"/>
  <c r="CS63" i="19"/>
  <c r="CT63" i="19"/>
  <c r="CU63" i="19"/>
  <c r="CV63" i="19"/>
  <c r="CW63" i="19"/>
  <c r="CX63" i="19"/>
  <c r="CY63" i="19"/>
  <c r="CZ63" i="19"/>
  <c r="DA63" i="19"/>
  <c r="DB63" i="19"/>
  <c r="DC63" i="19"/>
  <c r="DD63" i="19"/>
  <c r="DE63" i="19"/>
  <c r="CC64" i="19"/>
  <c r="CD64" i="19"/>
  <c r="CE64" i="19"/>
  <c r="CF64" i="19"/>
  <c r="CG64" i="19"/>
  <c r="CH64" i="19"/>
  <c r="CI64" i="19"/>
  <c r="CJ64" i="19"/>
  <c r="CK64" i="19"/>
  <c r="CL64" i="19"/>
  <c r="CM64" i="19"/>
  <c r="CN64" i="19"/>
  <c r="CO64" i="19"/>
  <c r="CP64" i="19"/>
  <c r="CQ64" i="19"/>
  <c r="CR64" i="19"/>
  <c r="CS64" i="19"/>
  <c r="CT64" i="19"/>
  <c r="CU64" i="19"/>
  <c r="CV64" i="19"/>
  <c r="CW64" i="19"/>
  <c r="CX64" i="19"/>
  <c r="CY64" i="19"/>
  <c r="CZ64" i="19"/>
  <c r="DA64" i="19"/>
  <c r="DB64" i="19"/>
  <c r="DC64" i="19"/>
  <c r="DD64" i="19"/>
  <c r="DE64" i="19"/>
  <c r="G82" i="19"/>
  <c r="G70" i="19"/>
  <c r="CB64" i="19"/>
  <c r="CB63" i="19"/>
  <c r="CB62" i="19"/>
  <c r="CB61" i="19"/>
  <c r="CB60" i="19"/>
  <c r="CB59" i="19"/>
  <c r="CB58" i="19"/>
  <c r="CB57" i="19"/>
  <c r="CB56" i="19"/>
  <c r="CB55" i="19"/>
  <c r="CB54" i="19"/>
  <c r="CB53" i="19"/>
  <c r="G53" i="19"/>
  <c r="CB52" i="19"/>
  <c r="CB51" i="19"/>
  <c r="CB50" i="19"/>
  <c r="CB49" i="19"/>
  <c r="CB48" i="19"/>
  <c r="CB47" i="19"/>
  <c r="CB46" i="19"/>
  <c r="CB45" i="19"/>
  <c r="G45" i="19"/>
  <c r="CB44" i="19"/>
  <c r="CB43" i="19"/>
  <c r="CB42" i="19"/>
  <c r="CB41" i="19"/>
  <c r="CB40" i="19"/>
  <c r="G40" i="19"/>
  <c r="CB39" i="19"/>
  <c r="CB38" i="19"/>
  <c r="CB37" i="19"/>
  <c r="CB36" i="19"/>
  <c r="CB35" i="19"/>
  <c r="CB34" i="19"/>
  <c r="CB33" i="19"/>
  <c r="CB32" i="19"/>
  <c r="CB31" i="19"/>
  <c r="CB30" i="19"/>
  <c r="G30" i="19"/>
  <c r="CB29" i="19"/>
  <c r="CB28" i="19"/>
  <c r="CB27" i="19"/>
  <c r="CB26" i="19"/>
  <c r="CB25" i="19"/>
  <c r="G25" i="19"/>
  <c r="CB24" i="19"/>
  <c r="CB23" i="19"/>
  <c r="CB22" i="19"/>
  <c r="CB21" i="19"/>
  <c r="CB20" i="19"/>
  <c r="CB19" i="19"/>
  <c r="CB18" i="19"/>
  <c r="G18" i="19"/>
  <c r="CB17" i="19"/>
  <c r="CB16" i="19"/>
  <c r="CB15" i="19"/>
  <c r="I15" i="19"/>
  <c r="H16" i="19" s="1"/>
  <c r="I16" i="19" s="1"/>
  <c r="H15" i="19"/>
  <c r="CB14" i="19"/>
  <c r="G14" i="19"/>
  <c r="CB13" i="19"/>
  <c r="CB12" i="19"/>
  <c r="I12" i="19"/>
  <c r="CB11" i="19"/>
  <c r="I11" i="19"/>
  <c r="CB10" i="19"/>
  <c r="I10" i="19"/>
  <c r="CB9" i="19"/>
  <c r="I9" i="19"/>
  <c r="CB8" i="19"/>
  <c r="I8" i="19"/>
  <c r="CB7" i="19"/>
  <c r="I7" i="19"/>
  <c r="CB6" i="19"/>
  <c r="G6" i="19"/>
  <c r="G3" i="19" s="1"/>
  <c r="CB5" i="19"/>
  <c r="BY29" i="18"/>
  <c r="BY28" i="18"/>
  <c r="BY27" i="18"/>
  <c r="BY26" i="18"/>
  <c r="BY25" i="18"/>
  <c r="G25" i="18"/>
  <c r="G79" i="18"/>
  <c r="G67" i="18"/>
  <c r="BY61" i="18"/>
  <c r="BY60" i="18"/>
  <c r="BY59" i="18"/>
  <c r="BY58" i="18"/>
  <c r="BY57" i="18"/>
  <c r="BY56" i="18"/>
  <c r="BY55" i="18"/>
  <c r="BY54" i="18"/>
  <c r="BY53" i="18"/>
  <c r="G53" i="18"/>
  <c r="BY52" i="18"/>
  <c r="BY51" i="18"/>
  <c r="BY50" i="18"/>
  <c r="BY49" i="18"/>
  <c r="BY48" i="18"/>
  <c r="BY47" i="18"/>
  <c r="BY46" i="18"/>
  <c r="BY45" i="18"/>
  <c r="G45" i="18"/>
  <c r="BY44" i="18"/>
  <c r="BY43" i="18"/>
  <c r="BY42" i="18"/>
  <c r="BY41" i="18"/>
  <c r="BY40" i="18"/>
  <c r="G40" i="18"/>
  <c r="BY39" i="18"/>
  <c r="BY38" i="18"/>
  <c r="BY37" i="18"/>
  <c r="BY36" i="18"/>
  <c r="BY35" i="18"/>
  <c r="BY34" i="18"/>
  <c r="BY33" i="18"/>
  <c r="BY32" i="18"/>
  <c r="BY31" i="18"/>
  <c r="BY30" i="18"/>
  <c r="G30" i="18"/>
  <c r="BY24" i="18"/>
  <c r="BY23" i="18"/>
  <c r="BY22" i="18"/>
  <c r="BY21" i="18"/>
  <c r="BY20" i="18"/>
  <c r="BY19" i="18"/>
  <c r="BY18" i="18"/>
  <c r="G18" i="18"/>
  <c r="BY17" i="18"/>
  <c r="BY16" i="18"/>
  <c r="BY15" i="18"/>
  <c r="BY14" i="18"/>
  <c r="G14" i="18"/>
  <c r="BY13" i="18"/>
  <c r="BY12" i="18"/>
  <c r="I12" i="18"/>
  <c r="H15" i="18" s="1"/>
  <c r="I15" i="18" s="1"/>
  <c r="H16" i="18" s="1"/>
  <c r="I16" i="18" s="1"/>
  <c r="BY11" i="18"/>
  <c r="I11" i="18"/>
  <c r="BY10" i="18"/>
  <c r="I10" i="18"/>
  <c r="BY9" i="18"/>
  <c r="I9" i="18"/>
  <c r="BY8" i="18"/>
  <c r="I8" i="18"/>
  <c r="BY7" i="18"/>
  <c r="I7" i="18"/>
  <c r="BY6" i="18"/>
  <c r="G6" i="18"/>
  <c r="BY5" i="18"/>
  <c r="CH45" i="17"/>
  <c r="CI45" i="17"/>
  <c r="CJ45" i="17"/>
  <c r="CK45" i="17"/>
  <c r="CL45" i="17"/>
  <c r="CM45" i="17"/>
  <c r="CN45" i="17"/>
  <c r="CO45" i="17"/>
  <c r="CP45" i="17"/>
  <c r="CQ45" i="17"/>
  <c r="CR45" i="17"/>
  <c r="CS45" i="17"/>
  <c r="CT45" i="17"/>
  <c r="CU45" i="17"/>
  <c r="CV45" i="17"/>
  <c r="CW45" i="17"/>
  <c r="CX45" i="17"/>
  <c r="CY45" i="17"/>
  <c r="CZ45" i="17"/>
  <c r="DA45" i="17"/>
  <c r="DB45" i="17"/>
  <c r="CL36" i="17"/>
  <c r="CK35" i="17"/>
  <c r="CK36" i="17"/>
  <c r="CJ34" i="17"/>
  <c r="CJ35" i="17"/>
  <c r="CJ36" i="17"/>
  <c r="CI33" i="17"/>
  <c r="CI34" i="17"/>
  <c r="CI35" i="17"/>
  <c r="CI36" i="17"/>
  <c r="CH32" i="17"/>
  <c r="CH33" i="17"/>
  <c r="CH34" i="17"/>
  <c r="CH35" i="17"/>
  <c r="CH36" i="17"/>
  <c r="L23" i="12"/>
  <c r="L27" i="12"/>
  <c r="L16" i="12"/>
  <c r="L13" i="12"/>
  <c r="L6" i="12"/>
  <c r="H70" i="12"/>
  <c r="I70" i="12"/>
  <c r="J70" i="12"/>
  <c r="H59" i="12"/>
  <c r="I59" i="12"/>
  <c r="J59" i="12"/>
  <c r="H46" i="12"/>
  <c r="I46" i="12"/>
  <c r="J46" i="12"/>
  <c r="H39" i="12"/>
  <c r="I39" i="12"/>
  <c r="J39" i="12"/>
  <c r="H35" i="12"/>
  <c r="I35" i="12"/>
  <c r="J35" i="12"/>
  <c r="H23" i="12"/>
  <c r="I23" i="12"/>
  <c r="J23" i="12"/>
  <c r="G27" i="12"/>
  <c r="H27" i="12"/>
  <c r="I27" i="12"/>
  <c r="J27" i="12"/>
  <c r="H16" i="12"/>
  <c r="I16" i="12"/>
  <c r="J16" i="12"/>
  <c r="H13" i="12"/>
  <c r="I13" i="12"/>
  <c r="J13" i="12"/>
  <c r="H6" i="12"/>
  <c r="I6" i="12"/>
  <c r="J6" i="12"/>
  <c r="G70" i="12"/>
  <c r="G59" i="12"/>
  <c r="G39" i="12"/>
  <c r="G35" i="12"/>
  <c r="G23" i="12"/>
  <c r="G16" i="12"/>
  <c r="G13" i="12"/>
  <c r="G6" i="12"/>
  <c r="K37" i="12"/>
  <c r="K38" i="12"/>
  <c r="K41" i="12"/>
  <c r="K42" i="12"/>
  <c r="K43" i="12"/>
  <c r="K44" i="12"/>
  <c r="K45" i="12"/>
  <c r="K49" i="12"/>
  <c r="K50" i="12"/>
  <c r="K51" i="12"/>
  <c r="K52" i="12"/>
  <c r="K53" i="12"/>
  <c r="K54" i="12"/>
  <c r="K55" i="12"/>
  <c r="K56" i="12"/>
  <c r="K57" i="12"/>
  <c r="K58" i="12"/>
  <c r="K47" i="12"/>
  <c r="K61" i="12"/>
  <c r="K62" i="12"/>
  <c r="K63" i="12"/>
  <c r="K64" i="12"/>
  <c r="K65" i="12"/>
  <c r="K66" i="12"/>
  <c r="K67" i="12"/>
  <c r="K68" i="12"/>
  <c r="K69" i="12"/>
  <c r="K72" i="12"/>
  <c r="K71" i="12"/>
  <c r="K60" i="12"/>
  <c r="K48" i="12"/>
  <c r="K40" i="12"/>
  <c r="K36" i="12"/>
  <c r="K25" i="12"/>
  <c r="K26" i="12"/>
  <c r="K24" i="12"/>
  <c r="K29" i="12"/>
  <c r="K30" i="12"/>
  <c r="K31" i="12"/>
  <c r="K32" i="12"/>
  <c r="K33" i="12"/>
  <c r="K34" i="12"/>
  <c r="K18" i="12"/>
  <c r="K19" i="12"/>
  <c r="K20" i="12"/>
  <c r="K21" i="12"/>
  <c r="K22" i="12"/>
  <c r="K28" i="12"/>
  <c r="K17" i="12"/>
  <c r="K8" i="12"/>
  <c r="K9" i="12"/>
  <c r="K10" i="12"/>
  <c r="K11" i="12"/>
  <c r="K12" i="12"/>
  <c r="K7" i="12"/>
  <c r="K15" i="12"/>
  <c r="K14" i="12"/>
  <c r="N12" i="12"/>
  <c r="M14" i="12" s="1"/>
  <c r="N14" i="12" s="1"/>
  <c r="M15" i="12" s="1"/>
  <c r="N15" i="12" s="1"/>
  <c r="N11" i="12"/>
  <c r="N10" i="12"/>
  <c r="N9" i="12"/>
  <c r="N8" i="12"/>
  <c r="N7" i="12"/>
  <c r="DL64" i="17"/>
  <c r="DK61" i="17"/>
  <c r="DK64" i="17"/>
  <c r="DJ59" i="17"/>
  <c r="DJ60" i="17"/>
  <c r="DJ61" i="17"/>
  <c r="DJ64" i="17"/>
  <c r="DI59" i="17"/>
  <c r="DI60" i="17"/>
  <c r="DI61" i="17"/>
  <c r="DI64" i="17"/>
  <c r="DH58" i="17"/>
  <c r="DH59" i="17"/>
  <c r="DH60" i="17"/>
  <c r="DH61" i="17"/>
  <c r="DH64" i="17"/>
  <c r="DG57" i="17"/>
  <c r="DG58" i="17"/>
  <c r="DG59" i="17"/>
  <c r="DG60" i="17"/>
  <c r="DG61" i="17"/>
  <c r="DG64" i="17"/>
  <c r="DF56" i="17"/>
  <c r="DF57" i="17"/>
  <c r="DF58" i="17"/>
  <c r="DF59" i="17"/>
  <c r="DF60" i="17"/>
  <c r="DF61" i="17"/>
  <c r="DF64" i="17"/>
  <c r="DD64" i="17"/>
  <c r="DE64" i="17"/>
  <c r="DD54" i="17"/>
  <c r="DD55" i="17"/>
  <c r="DE55" i="17"/>
  <c r="DD56" i="17"/>
  <c r="DE56" i="17"/>
  <c r="DD57" i="17"/>
  <c r="DE57" i="17"/>
  <c r="DD58" i="17"/>
  <c r="DE58" i="17"/>
  <c r="DD59" i="17"/>
  <c r="DE59" i="17"/>
  <c r="DD60" i="17"/>
  <c r="DE60" i="17"/>
  <c r="DD61" i="17"/>
  <c r="DE61" i="17"/>
  <c r="DC53" i="17"/>
  <c r="DC54" i="17"/>
  <c r="DC55" i="17"/>
  <c r="DC56" i="17"/>
  <c r="DC57" i="17"/>
  <c r="DC58" i="17"/>
  <c r="DC59" i="17"/>
  <c r="DC60" i="17"/>
  <c r="DC61" i="17"/>
  <c r="DC64" i="17"/>
  <c r="DB52" i="17"/>
  <c r="DB53" i="17"/>
  <c r="DB54" i="17"/>
  <c r="DB55" i="17"/>
  <c r="DB56" i="17"/>
  <c r="DB57" i="17"/>
  <c r="DB58" i="17"/>
  <c r="DB59" i="17"/>
  <c r="DB60" i="17"/>
  <c r="DB61" i="17"/>
  <c r="DB62" i="17"/>
  <c r="DB63" i="17"/>
  <c r="DB64" i="17"/>
  <c r="DA44" i="17"/>
  <c r="DA52" i="17"/>
  <c r="DA53" i="17"/>
  <c r="DA54" i="17"/>
  <c r="DA55" i="17"/>
  <c r="DA56" i="17"/>
  <c r="DA57" i="17"/>
  <c r="DA58" i="17"/>
  <c r="DA59" i="17"/>
  <c r="DA60" i="17"/>
  <c r="DA61" i="17"/>
  <c r="DA62" i="17"/>
  <c r="DA63" i="17"/>
  <c r="DA64" i="17"/>
  <c r="CZ43" i="17"/>
  <c r="CZ44" i="17"/>
  <c r="CZ52" i="17"/>
  <c r="CZ53" i="17"/>
  <c r="CZ54" i="17"/>
  <c r="CZ55" i="17"/>
  <c r="CZ56" i="17"/>
  <c r="CZ57" i="17"/>
  <c r="CZ58" i="17"/>
  <c r="CZ59" i="17"/>
  <c r="CZ60" i="17"/>
  <c r="CZ61" i="17"/>
  <c r="CZ62" i="17"/>
  <c r="CZ63" i="17"/>
  <c r="CZ64" i="17"/>
  <c r="CY42" i="17"/>
  <c r="CY43" i="17"/>
  <c r="CY44" i="17"/>
  <c r="CY52" i="17"/>
  <c r="CY53" i="17"/>
  <c r="CY54" i="17"/>
  <c r="CY55" i="17"/>
  <c r="CY56" i="17"/>
  <c r="CY57" i="17"/>
  <c r="CY58" i="17"/>
  <c r="CY59" i="17"/>
  <c r="CY60" i="17"/>
  <c r="CY61" i="17"/>
  <c r="CY62" i="17"/>
  <c r="CY63" i="17"/>
  <c r="CY64" i="17"/>
  <c r="CX41" i="17"/>
  <c r="CX42" i="17"/>
  <c r="CX43" i="17"/>
  <c r="CX44" i="17"/>
  <c r="CX52" i="17"/>
  <c r="CX53" i="17"/>
  <c r="CX54" i="17"/>
  <c r="CX55" i="17"/>
  <c r="CX56" i="17"/>
  <c r="CX57" i="17"/>
  <c r="CX58" i="17"/>
  <c r="CX59" i="17"/>
  <c r="CX60" i="17"/>
  <c r="CX61" i="17"/>
  <c r="CX62" i="17"/>
  <c r="CX63" i="17"/>
  <c r="CX64" i="17"/>
  <c r="CW40" i="17"/>
  <c r="CW41" i="17"/>
  <c r="CW42" i="17"/>
  <c r="CW43" i="17"/>
  <c r="CW44" i="17"/>
  <c r="CW52" i="17"/>
  <c r="CW53" i="17"/>
  <c r="CW54" i="17"/>
  <c r="CW55" i="17"/>
  <c r="CW56" i="17"/>
  <c r="CW57" i="17"/>
  <c r="CW58" i="17"/>
  <c r="CW59" i="17"/>
  <c r="CW60" i="17"/>
  <c r="CW61" i="17"/>
  <c r="CW62" i="17"/>
  <c r="CW63" i="17"/>
  <c r="CW64" i="17"/>
  <c r="CV39" i="17"/>
  <c r="CV40" i="17"/>
  <c r="CV41" i="17"/>
  <c r="CV42" i="17"/>
  <c r="CV43" i="17"/>
  <c r="CV44" i="17"/>
  <c r="CV52" i="17"/>
  <c r="CV53" i="17"/>
  <c r="CV54" i="17"/>
  <c r="CV55" i="17"/>
  <c r="CV56" i="17"/>
  <c r="CV57" i="17"/>
  <c r="CV58" i="17"/>
  <c r="CV59" i="17"/>
  <c r="CV60" i="17"/>
  <c r="CV61" i="17"/>
  <c r="CV62" i="17"/>
  <c r="CV63" i="17"/>
  <c r="CV64" i="17"/>
  <c r="CU38" i="17"/>
  <c r="CU39" i="17"/>
  <c r="CU40" i="17"/>
  <c r="CU41" i="17"/>
  <c r="CU42" i="17"/>
  <c r="CU43" i="17"/>
  <c r="CU44" i="17"/>
  <c r="CU47" i="17"/>
  <c r="CU48" i="17"/>
  <c r="CU49" i="17"/>
  <c r="CU52" i="17"/>
  <c r="CU53" i="17"/>
  <c r="CU54" i="17"/>
  <c r="CU55" i="17"/>
  <c r="CU56" i="17"/>
  <c r="CU57" i="17"/>
  <c r="CU58" i="17"/>
  <c r="CU59" i="17"/>
  <c r="CU60" i="17"/>
  <c r="CU61" i="17"/>
  <c r="CU62" i="17"/>
  <c r="CU63" i="17"/>
  <c r="CU64" i="17"/>
  <c r="CT28" i="17"/>
  <c r="CT29" i="17"/>
  <c r="CT30" i="17"/>
  <c r="CT37" i="17"/>
  <c r="CT38" i="17"/>
  <c r="CT39" i="17"/>
  <c r="CT40" i="17"/>
  <c r="CT41" i="17"/>
  <c r="CT42" i="17"/>
  <c r="CT43" i="17"/>
  <c r="CT44" i="17"/>
  <c r="CT46" i="17"/>
  <c r="CT47" i="17"/>
  <c r="CT48" i="17"/>
  <c r="CT49" i="17"/>
  <c r="CT52" i="17"/>
  <c r="CT53" i="17"/>
  <c r="CT54" i="17"/>
  <c r="CT55" i="17"/>
  <c r="CT56" i="17"/>
  <c r="CT57" i="17"/>
  <c r="CT58" i="17"/>
  <c r="CT59" i="17"/>
  <c r="CT60" i="17"/>
  <c r="CT61" i="17"/>
  <c r="CT62" i="17"/>
  <c r="CT63" i="17"/>
  <c r="CT64" i="17"/>
  <c r="CS24" i="17"/>
  <c r="CS28" i="17"/>
  <c r="CS29" i="17"/>
  <c r="CS30" i="17"/>
  <c r="CS37" i="17"/>
  <c r="CS38" i="17"/>
  <c r="CS39" i="17"/>
  <c r="CS40" i="17"/>
  <c r="CS41" i="17"/>
  <c r="CS42" i="17"/>
  <c r="CS43" i="17"/>
  <c r="CS44" i="17"/>
  <c r="CS46" i="17"/>
  <c r="CS47" i="17"/>
  <c r="CS48" i="17"/>
  <c r="CS49" i="17"/>
  <c r="CS52" i="17"/>
  <c r="CS53" i="17"/>
  <c r="CS54" i="17"/>
  <c r="CS55" i="17"/>
  <c r="CS56" i="17"/>
  <c r="CS57" i="17"/>
  <c r="CS58" i="17"/>
  <c r="CS59" i="17"/>
  <c r="CS60" i="17"/>
  <c r="CS61" i="17"/>
  <c r="CS62" i="17"/>
  <c r="CS63" i="17"/>
  <c r="CS64" i="17"/>
  <c r="CR23" i="17"/>
  <c r="CR24" i="17"/>
  <c r="CR28" i="17"/>
  <c r="CR29" i="17"/>
  <c r="CR30" i="17"/>
  <c r="CR37" i="17"/>
  <c r="CR38" i="17"/>
  <c r="CR39" i="17"/>
  <c r="CR40" i="17"/>
  <c r="CR41" i="17"/>
  <c r="CR42" i="17"/>
  <c r="CR43" i="17"/>
  <c r="CR44" i="17"/>
  <c r="CR46" i="17"/>
  <c r="CR47" i="17"/>
  <c r="CR48" i="17"/>
  <c r="CR49" i="17"/>
  <c r="CR52" i="17"/>
  <c r="CR53" i="17"/>
  <c r="CR54" i="17"/>
  <c r="CR55" i="17"/>
  <c r="CR56" i="17"/>
  <c r="CR57" i="17"/>
  <c r="CR58" i="17"/>
  <c r="CR59" i="17"/>
  <c r="CR60" i="17"/>
  <c r="CR61" i="17"/>
  <c r="CR62" i="17"/>
  <c r="CR63" i="17"/>
  <c r="CR64" i="17"/>
  <c r="CQ22" i="17"/>
  <c r="CQ23" i="17"/>
  <c r="CQ24" i="17"/>
  <c r="CQ28" i="17"/>
  <c r="CQ29" i="17"/>
  <c r="CQ30" i="17"/>
  <c r="CQ37" i="17"/>
  <c r="CQ38" i="17"/>
  <c r="CQ39" i="17"/>
  <c r="CQ40" i="17"/>
  <c r="CQ41" i="17"/>
  <c r="CQ42" i="17"/>
  <c r="CQ43" i="17"/>
  <c r="CQ44" i="17"/>
  <c r="CQ46" i="17"/>
  <c r="CQ47" i="17"/>
  <c r="CQ48" i="17"/>
  <c r="CQ49" i="17"/>
  <c r="CQ52" i="17"/>
  <c r="CQ53" i="17"/>
  <c r="CQ54" i="17"/>
  <c r="CQ55" i="17"/>
  <c r="CQ56" i="17"/>
  <c r="CQ57" i="17"/>
  <c r="CQ58" i="17"/>
  <c r="CQ59" i="17"/>
  <c r="CQ60" i="17"/>
  <c r="CQ61" i="17"/>
  <c r="CQ62" i="17"/>
  <c r="CQ63" i="17"/>
  <c r="CQ64" i="17"/>
  <c r="CP21" i="17"/>
  <c r="CP22" i="17"/>
  <c r="CP23" i="17"/>
  <c r="CP24" i="17"/>
  <c r="CP28" i="17"/>
  <c r="CP29" i="17"/>
  <c r="CP30" i="17"/>
  <c r="CP37" i="17"/>
  <c r="CP38" i="17"/>
  <c r="CP39" i="17"/>
  <c r="CP40" i="17"/>
  <c r="CP41" i="17"/>
  <c r="CP42" i="17"/>
  <c r="CP43" i="17"/>
  <c r="CP44" i="17"/>
  <c r="CP46" i="17"/>
  <c r="CP47" i="17"/>
  <c r="CP48" i="17"/>
  <c r="CP49" i="17"/>
  <c r="CP52" i="17"/>
  <c r="CP53" i="17"/>
  <c r="CP54" i="17"/>
  <c r="CP55" i="17"/>
  <c r="CP56" i="17"/>
  <c r="CP57" i="17"/>
  <c r="CP58" i="17"/>
  <c r="CP59" i="17"/>
  <c r="CP60" i="17"/>
  <c r="CP61" i="17"/>
  <c r="CP62" i="17"/>
  <c r="CP63" i="17"/>
  <c r="CP64" i="17"/>
  <c r="CO20" i="17"/>
  <c r="CO21" i="17"/>
  <c r="CO22" i="17"/>
  <c r="CO23" i="17"/>
  <c r="CO24" i="17"/>
  <c r="CO28" i="17"/>
  <c r="CO29" i="17"/>
  <c r="CO30" i="17"/>
  <c r="CO37" i="17"/>
  <c r="CO38" i="17"/>
  <c r="CO39" i="17"/>
  <c r="CO40" i="17"/>
  <c r="CO41" i="17"/>
  <c r="CO42" i="17"/>
  <c r="CO43" i="17"/>
  <c r="CO44" i="17"/>
  <c r="CO46" i="17"/>
  <c r="CO47" i="17"/>
  <c r="CO48" i="17"/>
  <c r="CO49" i="17"/>
  <c r="CO52" i="17"/>
  <c r="CO53" i="17"/>
  <c r="CO54" i="17"/>
  <c r="CO55" i="17"/>
  <c r="CO56" i="17"/>
  <c r="CO57" i="17"/>
  <c r="CO58" i="17"/>
  <c r="CO59" i="17"/>
  <c r="CO60" i="17"/>
  <c r="CO61" i="17"/>
  <c r="CO62" i="17"/>
  <c r="CO63" i="17"/>
  <c r="CO64" i="17"/>
  <c r="CN19" i="17"/>
  <c r="CN20" i="17"/>
  <c r="CN21" i="17"/>
  <c r="CN22" i="17"/>
  <c r="CN23" i="17"/>
  <c r="CN24" i="17"/>
  <c r="CN28" i="17"/>
  <c r="CN29" i="17"/>
  <c r="CN30" i="17"/>
  <c r="CN37" i="17"/>
  <c r="CN38" i="17"/>
  <c r="CN39" i="17"/>
  <c r="CN40" i="17"/>
  <c r="CN41" i="17"/>
  <c r="CN42" i="17"/>
  <c r="CN43" i="17"/>
  <c r="CN44" i="17"/>
  <c r="CN46" i="17"/>
  <c r="CN47" i="17"/>
  <c r="CN48" i="17"/>
  <c r="CN49" i="17"/>
  <c r="CN52" i="17"/>
  <c r="CN53" i="17"/>
  <c r="CN54" i="17"/>
  <c r="CN55" i="17"/>
  <c r="CN56" i="17"/>
  <c r="CN57" i="17"/>
  <c r="CN58" i="17"/>
  <c r="CN59" i="17"/>
  <c r="CN60" i="17"/>
  <c r="CN61" i="17"/>
  <c r="CN62" i="17"/>
  <c r="CN63" i="17"/>
  <c r="CN64" i="17"/>
  <c r="CM18" i="17"/>
  <c r="CM19" i="17"/>
  <c r="CM20" i="17"/>
  <c r="CM21" i="17"/>
  <c r="CM22" i="17"/>
  <c r="CM23" i="17"/>
  <c r="CM24" i="17"/>
  <c r="CM28" i="17"/>
  <c r="CM29" i="17"/>
  <c r="CM30" i="17"/>
  <c r="CM37" i="17"/>
  <c r="CM38" i="17"/>
  <c r="CM39" i="17"/>
  <c r="CM40" i="17"/>
  <c r="CM41" i="17"/>
  <c r="CM42" i="17"/>
  <c r="CM43" i="17"/>
  <c r="CM44" i="17"/>
  <c r="CM46" i="17"/>
  <c r="CM47" i="17"/>
  <c r="CM48" i="17"/>
  <c r="CM49" i="17"/>
  <c r="CM52" i="17"/>
  <c r="CM53" i="17"/>
  <c r="CM54" i="17"/>
  <c r="CM55" i="17"/>
  <c r="CM56" i="17"/>
  <c r="CM57" i="17"/>
  <c r="CM58" i="17"/>
  <c r="CM59" i="17"/>
  <c r="CM60" i="17"/>
  <c r="CM61" i="17"/>
  <c r="CM62" i="17"/>
  <c r="CM63" i="17"/>
  <c r="CM64" i="17"/>
  <c r="CL17" i="17"/>
  <c r="CL18" i="17"/>
  <c r="CL19" i="17"/>
  <c r="CL20" i="17"/>
  <c r="CL21" i="17"/>
  <c r="CL22" i="17"/>
  <c r="CL23" i="17"/>
  <c r="CL24" i="17"/>
  <c r="CL28" i="17"/>
  <c r="CL29" i="17"/>
  <c r="CL30" i="17"/>
  <c r="CL37" i="17"/>
  <c r="CL38" i="17"/>
  <c r="CL39" i="17"/>
  <c r="CL40" i="17"/>
  <c r="CL41" i="17"/>
  <c r="CL42" i="17"/>
  <c r="CL43" i="17"/>
  <c r="CL44" i="17"/>
  <c r="CL46" i="17"/>
  <c r="CL47" i="17"/>
  <c r="CL48" i="17"/>
  <c r="CL49" i="17"/>
  <c r="CL52" i="17"/>
  <c r="CL53" i="17"/>
  <c r="CL54" i="17"/>
  <c r="CL55" i="17"/>
  <c r="CL56" i="17"/>
  <c r="CL57" i="17"/>
  <c r="CL58" i="17"/>
  <c r="CL59" i="17"/>
  <c r="CL60" i="17"/>
  <c r="CL61" i="17"/>
  <c r="CL62" i="17"/>
  <c r="CL63" i="17"/>
  <c r="CL64" i="17"/>
  <c r="CK16" i="17"/>
  <c r="CK17" i="17"/>
  <c r="CK18" i="17"/>
  <c r="CK19" i="17"/>
  <c r="CK20" i="17"/>
  <c r="CK21" i="17"/>
  <c r="CK22" i="17"/>
  <c r="CK23" i="17"/>
  <c r="CK24" i="17"/>
  <c r="CK28" i="17"/>
  <c r="CK29" i="17"/>
  <c r="CK30" i="17"/>
  <c r="CK37" i="17"/>
  <c r="CK38" i="17"/>
  <c r="CK39" i="17"/>
  <c r="CK40" i="17"/>
  <c r="CK41" i="17"/>
  <c r="CK42" i="17"/>
  <c r="CK43" i="17"/>
  <c r="CK44" i="17"/>
  <c r="CK46" i="17"/>
  <c r="CK47" i="17"/>
  <c r="CK48" i="17"/>
  <c r="CK49" i="17"/>
  <c r="CK52" i="17"/>
  <c r="CK53" i="17"/>
  <c r="CK54" i="17"/>
  <c r="CK55" i="17"/>
  <c r="CK56" i="17"/>
  <c r="CK57" i="17"/>
  <c r="CK58" i="17"/>
  <c r="CK59" i="17"/>
  <c r="CK60" i="17"/>
  <c r="CK61" i="17"/>
  <c r="CK62" i="17"/>
  <c r="CK63" i="17"/>
  <c r="CK64" i="17"/>
  <c r="CJ15" i="17"/>
  <c r="CJ16" i="17"/>
  <c r="CJ17" i="17"/>
  <c r="CJ18" i="17"/>
  <c r="CJ19" i="17"/>
  <c r="CJ20" i="17"/>
  <c r="CJ21" i="17"/>
  <c r="CJ22" i="17"/>
  <c r="CJ23" i="17"/>
  <c r="CJ24" i="17"/>
  <c r="CJ28" i="17"/>
  <c r="CJ29" i="17"/>
  <c r="CJ30" i="17"/>
  <c r="CJ37" i="17"/>
  <c r="CJ38" i="17"/>
  <c r="CJ39" i="17"/>
  <c r="CJ40" i="17"/>
  <c r="CJ41" i="17"/>
  <c r="CJ42" i="17"/>
  <c r="CJ43" i="17"/>
  <c r="CJ44" i="17"/>
  <c r="CJ46" i="17"/>
  <c r="CJ47" i="17"/>
  <c r="CJ48" i="17"/>
  <c r="CJ49" i="17"/>
  <c r="CJ52" i="17"/>
  <c r="CJ53" i="17"/>
  <c r="CJ54" i="17"/>
  <c r="CJ55" i="17"/>
  <c r="CJ56" i="17"/>
  <c r="CJ57" i="17"/>
  <c r="CJ58" i="17"/>
  <c r="CJ59" i="17"/>
  <c r="CJ60" i="17"/>
  <c r="CJ61" i="17"/>
  <c r="CJ62" i="17"/>
  <c r="CJ63" i="17"/>
  <c r="CJ64" i="17"/>
  <c r="CI14" i="17"/>
  <c r="CI15" i="17"/>
  <c r="CI16" i="17"/>
  <c r="CI17" i="17"/>
  <c r="CI18" i="17"/>
  <c r="CI19" i="17"/>
  <c r="CI20" i="17"/>
  <c r="CI21" i="17"/>
  <c r="CI22" i="17"/>
  <c r="CI23" i="17"/>
  <c r="CI24" i="17"/>
  <c r="CI28" i="17"/>
  <c r="CI29" i="17"/>
  <c r="CI30" i="17"/>
  <c r="CI37" i="17"/>
  <c r="CI38" i="17"/>
  <c r="CI39" i="17"/>
  <c r="CI40" i="17"/>
  <c r="CI41" i="17"/>
  <c r="CI42" i="17"/>
  <c r="CI43" i="17"/>
  <c r="CI44" i="17"/>
  <c r="CI46" i="17"/>
  <c r="CI47" i="17"/>
  <c r="CI48" i="17"/>
  <c r="CI49" i="17"/>
  <c r="CI52" i="17"/>
  <c r="CI53" i="17"/>
  <c r="CI54" i="17"/>
  <c r="CI55" i="17"/>
  <c r="CI56" i="17"/>
  <c r="CI57" i="17"/>
  <c r="CI58" i="17"/>
  <c r="CI59" i="17"/>
  <c r="CI60" i="17"/>
  <c r="CI61" i="17"/>
  <c r="CI62" i="17"/>
  <c r="CI63" i="17"/>
  <c r="CI64" i="17"/>
  <c r="CH13" i="17"/>
  <c r="CH14" i="17"/>
  <c r="CH15" i="17"/>
  <c r="CH16" i="17"/>
  <c r="CH17" i="17"/>
  <c r="CH18" i="17"/>
  <c r="CH19" i="17"/>
  <c r="CH20" i="17"/>
  <c r="CH21" i="17"/>
  <c r="CH22" i="17"/>
  <c r="CH23" i="17"/>
  <c r="CH24" i="17"/>
  <c r="CH28" i="17"/>
  <c r="CH29" i="17"/>
  <c r="CH30" i="17"/>
  <c r="CH37" i="17"/>
  <c r="CH38" i="17"/>
  <c r="CH39" i="17"/>
  <c r="CH40" i="17"/>
  <c r="CH41" i="17"/>
  <c r="CH42" i="17"/>
  <c r="CH43" i="17"/>
  <c r="CH44" i="17"/>
  <c r="CH46" i="17"/>
  <c r="CH47" i="17"/>
  <c r="CH48" i="17"/>
  <c r="CH49" i="17"/>
  <c r="CH50" i="17"/>
  <c r="CH51" i="17"/>
  <c r="CH52" i="17"/>
  <c r="CH53" i="17"/>
  <c r="CH54" i="17"/>
  <c r="CH55" i="17"/>
  <c r="CH56" i="17"/>
  <c r="CH57" i="17"/>
  <c r="CH58" i="17"/>
  <c r="CH59" i="17"/>
  <c r="CH60" i="17"/>
  <c r="CH61" i="17"/>
  <c r="CH62" i="17"/>
  <c r="CH63" i="17"/>
  <c r="CH64" i="17"/>
  <c r="CG12" i="17"/>
  <c r="CG13" i="17"/>
  <c r="CG14" i="17"/>
  <c r="CG15" i="17"/>
  <c r="CG16" i="17"/>
  <c r="CG17" i="17"/>
  <c r="CG18" i="17"/>
  <c r="CG19" i="17"/>
  <c r="CG20" i="17"/>
  <c r="CG21" i="17"/>
  <c r="CG22" i="17"/>
  <c r="CG23" i="17"/>
  <c r="CG24" i="17"/>
  <c r="CG28" i="17"/>
  <c r="CG29" i="17"/>
  <c r="CG30" i="17"/>
  <c r="CG31" i="17"/>
  <c r="CG32" i="17"/>
  <c r="CG33" i="17"/>
  <c r="CG34" i="17"/>
  <c r="CG35" i="17"/>
  <c r="CG36" i="17"/>
  <c r="CG37" i="17"/>
  <c r="CG38" i="17"/>
  <c r="CG39" i="17"/>
  <c r="CG40" i="17"/>
  <c r="CG41" i="17"/>
  <c r="CG42" i="17"/>
  <c r="CG43" i="17"/>
  <c r="CG44" i="17"/>
  <c r="CG45" i="17"/>
  <c r="CG46" i="17"/>
  <c r="CG47" i="17"/>
  <c r="CG48" i="17"/>
  <c r="CG49" i="17"/>
  <c r="CG50" i="17"/>
  <c r="CG51" i="17"/>
  <c r="CG52" i="17"/>
  <c r="CG53" i="17"/>
  <c r="CG54" i="17"/>
  <c r="CG55" i="17"/>
  <c r="CG56" i="17"/>
  <c r="CG57" i="17"/>
  <c r="CG58" i="17"/>
  <c r="CG59" i="17"/>
  <c r="CG60" i="17"/>
  <c r="CG61" i="17"/>
  <c r="CG62" i="17"/>
  <c r="CG63" i="17"/>
  <c r="CG64" i="17"/>
  <c r="CF11" i="17"/>
  <c r="CF12" i="17"/>
  <c r="CF13" i="17"/>
  <c r="CF14" i="17"/>
  <c r="CF15" i="17"/>
  <c r="CF16" i="17"/>
  <c r="CF17" i="17"/>
  <c r="CF18" i="17"/>
  <c r="CF19" i="17"/>
  <c r="CF20" i="17"/>
  <c r="CF21" i="17"/>
  <c r="CF22" i="17"/>
  <c r="CF23" i="17"/>
  <c r="CF24" i="17"/>
  <c r="CF28" i="17"/>
  <c r="CF29" i="17"/>
  <c r="CF30" i="17"/>
  <c r="CF31" i="17"/>
  <c r="CF32" i="17"/>
  <c r="CF33" i="17"/>
  <c r="CF34" i="17"/>
  <c r="CF35" i="17"/>
  <c r="CF36" i="17"/>
  <c r="CF37" i="17"/>
  <c r="CF38" i="17"/>
  <c r="CF39" i="17"/>
  <c r="CF40" i="17"/>
  <c r="CF41" i="17"/>
  <c r="CF42" i="17"/>
  <c r="CF43" i="17"/>
  <c r="CF44" i="17"/>
  <c r="CF45" i="17"/>
  <c r="CF46" i="17"/>
  <c r="CF47" i="17"/>
  <c r="CF48" i="17"/>
  <c r="CF49" i="17"/>
  <c r="CF50" i="17"/>
  <c r="CF51" i="17"/>
  <c r="CF52" i="17"/>
  <c r="CF53" i="17"/>
  <c r="CF54" i="17"/>
  <c r="CF55" i="17"/>
  <c r="CF56" i="17"/>
  <c r="CF57" i="17"/>
  <c r="CF58" i="17"/>
  <c r="CF59" i="17"/>
  <c r="CF60" i="17"/>
  <c r="CF61" i="17"/>
  <c r="CF62" i="17"/>
  <c r="CF63" i="17"/>
  <c r="CF64" i="17"/>
  <c r="CE8" i="17"/>
  <c r="CE9" i="17"/>
  <c r="CE10" i="17"/>
  <c r="CE11" i="17"/>
  <c r="CE12" i="17"/>
  <c r="CE13" i="17"/>
  <c r="CE14" i="17"/>
  <c r="CE15" i="17"/>
  <c r="CE16" i="17"/>
  <c r="CE17" i="17"/>
  <c r="CE18" i="17"/>
  <c r="CE19" i="17"/>
  <c r="CE20" i="17"/>
  <c r="CE21" i="17"/>
  <c r="CE22" i="17"/>
  <c r="CE23" i="17"/>
  <c r="CE24" i="17"/>
  <c r="CE25" i="17"/>
  <c r="CE26" i="17"/>
  <c r="CE27" i="17"/>
  <c r="CE28" i="17"/>
  <c r="CE29" i="17"/>
  <c r="CE30" i="17"/>
  <c r="CE31" i="17"/>
  <c r="CE32" i="17"/>
  <c r="CE33" i="17"/>
  <c r="CE34" i="17"/>
  <c r="CE35" i="17"/>
  <c r="CE36" i="17"/>
  <c r="CE37" i="17"/>
  <c r="CE38" i="17"/>
  <c r="CE39" i="17"/>
  <c r="CE40" i="17"/>
  <c r="CE41" i="17"/>
  <c r="CE42" i="17"/>
  <c r="CE43" i="17"/>
  <c r="CE44" i="17"/>
  <c r="CE45" i="17"/>
  <c r="CE46" i="17"/>
  <c r="CE47" i="17"/>
  <c r="CE48" i="17"/>
  <c r="CE49" i="17"/>
  <c r="CE50" i="17"/>
  <c r="CE51" i="17"/>
  <c r="CE52" i="17"/>
  <c r="CE53" i="17"/>
  <c r="CE54" i="17"/>
  <c r="CE55" i="17"/>
  <c r="CE56" i="17"/>
  <c r="CE57" i="17"/>
  <c r="CE58" i="17"/>
  <c r="CE59" i="17"/>
  <c r="CE60" i="17"/>
  <c r="CE61" i="17"/>
  <c r="CE62" i="17"/>
  <c r="CE63" i="17"/>
  <c r="CE64" i="17"/>
  <c r="CD7" i="17"/>
  <c r="CD8" i="17"/>
  <c r="CD9" i="17"/>
  <c r="CD10" i="17"/>
  <c r="CD11" i="17"/>
  <c r="CD12" i="17"/>
  <c r="CD13" i="17"/>
  <c r="CD14" i="17"/>
  <c r="CD15" i="17"/>
  <c r="CD16" i="17"/>
  <c r="CD17" i="17"/>
  <c r="CD18" i="17"/>
  <c r="CD19" i="17"/>
  <c r="CD20" i="17"/>
  <c r="CD21" i="17"/>
  <c r="CD22" i="17"/>
  <c r="CD23" i="17"/>
  <c r="CD24" i="17"/>
  <c r="CD25" i="17"/>
  <c r="CD26" i="17"/>
  <c r="CD27" i="17"/>
  <c r="CD28" i="17"/>
  <c r="CD29" i="17"/>
  <c r="CD30" i="17"/>
  <c r="CD31" i="17"/>
  <c r="CD32" i="17"/>
  <c r="CD33" i="17"/>
  <c r="CD34" i="17"/>
  <c r="CD35" i="17"/>
  <c r="CD36" i="17"/>
  <c r="CD37" i="17"/>
  <c r="CD38" i="17"/>
  <c r="CD39" i="17"/>
  <c r="CD40" i="17"/>
  <c r="CD41" i="17"/>
  <c r="CD42" i="17"/>
  <c r="CD43" i="17"/>
  <c r="CD44" i="17"/>
  <c r="CD45" i="17"/>
  <c r="CD46" i="17"/>
  <c r="CD47" i="17"/>
  <c r="CD48" i="17"/>
  <c r="CD49" i="17"/>
  <c r="CD50" i="17"/>
  <c r="CD51" i="17"/>
  <c r="CD52" i="17"/>
  <c r="CD53" i="17"/>
  <c r="CD54" i="17"/>
  <c r="CD55" i="17"/>
  <c r="CD56" i="17"/>
  <c r="CD57" i="17"/>
  <c r="CD58" i="17"/>
  <c r="CD59" i="17"/>
  <c r="CD60" i="17"/>
  <c r="CD61" i="17"/>
  <c r="CD62" i="17"/>
  <c r="CD63" i="17"/>
  <c r="CD64" i="17"/>
  <c r="CC6" i="17"/>
  <c r="CC7" i="17"/>
  <c r="CC8" i="17"/>
  <c r="CC9" i="17"/>
  <c r="CC10" i="17"/>
  <c r="CC11" i="17"/>
  <c r="CC12" i="17"/>
  <c r="CC13" i="17"/>
  <c r="CC14" i="17"/>
  <c r="CC15" i="17"/>
  <c r="CC16" i="17"/>
  <c r="CC17" i="17"/>
  <c r="CC18" i="17"/>
  <c r="CC19" i="17"/>
  <c r="CC20" i="17"/>
  <c r="CC21" i="17"/>
  <c r="CC22" i="17"/>
  <c r="CC23" i="17"/>
  <c r="CC24" i="17"/>
  <c r="CC25" i="17"/>
  <c r="CC26" i="17"/>
  <c r="CC27" i="17"/>
  <c r="CC28" i="17"/>
  <c r="CC29" i="17"/>
  <c r="CC30" i="17"/>
  <c r="CC31" i="17"/>
  <c r="CC32" i="17"/>
  <c r="CC33" i="17"/>
  <c r="CC34" i="17"/>
  <c r="CC35" i="17"/>
  <c r="CC36" i="17"/>
  <c r="CC37" i="17"/>
  <c r="CC38" i="17"/>
  <c r="CC39" i="17"/>
  <c r="CC40" i="17"/>
  <c r="CC41" i="17"/>
  <c r="CC42" i="17"/>
  <c r="CC43" i="17"/>
  <c r="CC44" i="17"/>
  <c r="CC45" i="17"/>
  <c r="CC46" i="17"/>
  <c r="CC47" i="17"/>
  <c r="CC48" i="17"/>
  <c r="CC49" i="17"/>
  <c r="CC50" i="17"/>
  <c r="CC51" i="17"/>
  <c r="CC52" i="17"/>
  <c r="CC53" i="17"/>
  <c r="CC54" i="17"/>
  <c r="CC55" i="17"/>
  <c r="CC56" i="17"/>
  <c r="CC57" i="17"/>
  <c r="CC58" i="17"/>
  <c r="CC59" i="17"/>
  <c r="CC60" i="17"/>
  <c r="CC61" i="17"/>
  <c r="CC62" i="17"/>
  <c r="CC63" i="17"/>
  <c r="CC64" i="17"/>
  <c r="G82" i="17"/>
  <c r="G70" i="17"/>
  <c r="CB64" i="17"/>
  <c r="CB63" i="17"/>
  <c r="CB62" i="17"/>
  <c r="CB61" i="17"/>
  <c r="CB60" i="17"/>
  <c r="CB59" i="17"/>
  <c r="CB58" i="17"/>
  <c r="CB57" i="17"/>
  <c r="CB56" i="17"/>
  <c r="CB55" i="17"/>
  <c r="CB54" i="17"/>
  <c r="CB53" i="17"/>
  <c r="G53" i="17"/>
  <c r="CB52" i="17"/>
  <c r="CB51" i="17"/>
  <c r="CB50" i="17"/>
  <c r="CB49" i="17"/>
  <c r="CB48" i="17"/>
  <c r="CB47" i="17"/>
  <c r="CB46" i="17"/>
  <c r="CB45" i="17"/>
  <c r="G45" i="17"/>
  <c r="CB44" i="17"/>
  <c r="CB43" i="17"/>
  <c r="CB42" i="17"/>
  <c r="CB41" i="17"/>
  <c r="CB40" i="17"/>
  <c r="G40" i="17"/>
  <c r="CB39" i="17"/>
  <c r="CB38" i="17"/>
  <c r="CB37" i="17"/>
  <c r="CB36" i="17"/>
  <c r="CB35" i="17"/>
  <c r="G35" i="17"/>
  <c r="CB34" i="17"/>
  <c r="CB33" i="17"/>
  <c r="CB32" i="17"/>
  <c r="CB31" i="17"/>
  <c r="CB30" i="17"/>
  <c r="CB29" i="17"/>
  <c r="CB28" i="17"/>
  <c r="CB27" i="17"/>
  <c r="CB26" i="17"/>
  <c r="CB25" i="17"/>
  <c r="G25" i="17"/>
  <c r="CB24" i="17"/>
  <c r="CB23" i="17"/>
  <c r="CB22" i="17"/>
  <c r="CB21" i="17"/>
  <c r="CB20" i="17"/>
  <c r="CB19" i="17"/>
  <c r="CB18" i="17"/>
  <c r="G18" i="17"/>
  <c r="CB17" i="17"/>
  <c r="CB16" i="17"/>
  <c r="CB15" i="17"/>
  <c r="CB14" i="17"/>
  <c r="G14" i="17"/>
  <c r="CB13" i="17"/>
  <c r="CB12" i="17"/>
  <c r="I12" i="17"/>
  <c r="H15" i="17" s="1"/>
  <c r="I15" i="17" s="1"/>
  <c r="H16" i="17" s="1"/>
  <c r="I16" i="17" s="1"/>
  <c r="CB11" i="17"/>
  <c r="I11" i="17"/>
  <c r="CB10" i="17"/>
  <c r="I10" i="17"/>
  <c r="CB9" i="17"/>
  <c r="I9" i="17"/>
  <c r="CB8" i="17"/>
  <c r="I8" i="17"/>
  <c r="CB7" i="17"/>
  <c r="I7" i="17"/>
  <c r="CB6" i="17"/>
  <c r="G6" i="17"/>
  <c r="CB5" i="17"/>
  <c r="CB5" i="16"/>
  <c r="CB6" i="16"/>
  <c r="CB7" i="16"/>
  <c r="CB8" i="16"/>
  <c r="CB9" i="16"/>
  <c r="CB10" i="16"/>
  <c r="CB11" i="16"/>
  <c r="CB12" i="16"/>
  <c r="CB13" i="16"/>
  <c r="CB14" i="16"/>
  <c r="CB15" i="16"/>
  <c r="CB16" i="16"/>
  <c r="CB17" i="16"/>
  <c r="CB18" i="16"/>
  <c r="CB19" i="16"/>
  <c r="CB20" i="16"/>
  <c r="CB21" i="16"/>
  <c r="CB22" i="16"/>
  <c r="CB23" i="16"/>
  <c r="CB24" i="16"/>
  <c r="CB25" i="16"/>
  <c r="CB26" i="16"/>
  <c r="CB27" i="16"/>
  <c r="CB28" i="16"/>
  <c r="CB29" i="16"/>
  <c r="CB30" i="16"/>
  <c r="CB31" i="16"/>
  <c r="CB32" i="16"/>
  <c r="CB33" i="16"/>
  <c r="CB34" i="16"/>
  <c r="CB35" i="16"/>
  <c r="CB36" i="16"/>
  <c r="CB37" i="16"/>
  <c r="CB38" i="16"/>
  <c r="CB39" i="16"/>
  <c r="CB40" i="16"/>
  <c r="CB41" i="16"/>
  <c r="CB42" i="16"/>
  <c r="CB43" i="16"/>
  <c r="CB44" i="16"/>
  <c r="CB45" i="16"/>
  <c r="CB46" i="16"/>
  <c r="CB47" i="16"/>
  <c r="CB48" i="16"/>
  <c r="CB49" i="16"/>
  <c r="CB50" i="16"/>
  <c r="CB51" i="16"/>
  <c r="CB52" i="16"/>
  <c r="CB53" i="16"/>
  <c r="CB54" i="16"/>
  <c r="CB55" i="16"/>
  <c r="CB56" i="16"/>
  <c r="CB57" i="16"/>
  <c r="CB58" i="16"/>
  <c r="CB59" i="16"/>
  <c r="CB60" i="16"/>
  <c r="CB61" i="16"/>
  <c r="CB62" i="16"/>
  <c r="CB63" i="16"/>
  <c r="CB64" i="16"/>
  <c r="G45" i="16"/>
  <c r="G82" i="16"/>
  <c r="G40" i="16"/>
  <c r="G35" i="16"/>
  <c r="G70" i="16"/>
  <c r="G53" i="16"/>
  <c r="G25" i="16"/>
  <c r="G18" i="16"/>
  <c r="G14" i="16"/>
  <c r="I12" i="16"/>
  <c r="H15" i="16" s="1"/>
  <c r="I15" i="16" s="1"/>
  <c r="H16" i="16" s="1"/>
  <c r="I16" i="16" s="1"/>
  <c r="I11" i="16"/>
  <c r="I10" i="16"/>
  <c r="I9" i="16"/>
  <c r="I8" i="16"/>
  <c r="I7" i="16"/>
  <c r="G6" i="16"/>
  <c r="FM66" i="11"/>
  <c r="FL66" i="11"/>
  <c r="FK66" i="11"/>
  <c r="FJ66" i="11"/>
  <c r="FI66" i="11"/>
  <c r="FH66" i="11"/>
  <c r="FG66" i="11"/>
  <c r="FF66" i="11"/>
  <c r="FE66" i="11"/>
  <c r="FD66" i="11"/>
  <c r="FC66" i="11"/>
  <c r="FB66" i="11"/>
  <c r="FA66" i="11"/>
  <c r="EZ66" i="11"/>
  <c r="EY66" i="11"/>
  <c r="EX66" i="11"/>
  <c r="EW66" i="11"/>
  <c r="EV66" i="11"/>
  <c r="EU66" i="11"/>
  <c r="ET66" i="11"/>
  <c r="ES66" i="11"/>
  <c r="ER66" i="11"/>
  <c r="EQ66" i="11"/>
  <c r="EP66" i="11"/>
  <c r="EO66" i="11"/>
  <c r="EN66" i="11"/>
  <c r="EM66" i="11"/>
  <c r="EL66" i="11"/>
  <c r="EK66" i="11"/>
  <c r="EJ66" i="11"/>
  <c r="EI66" i="11"/>
  <c r="EH66" i="11"/>
  <c r="EG66" i="11"/>
  <c r="EF66" i="11"/>
  <c r="EE66" i="11"/>
  <c r="ED66" i="11"/>
  <c r="EC66" i="11"/>
  <c r="EB66" i="11"/>
  <c r="EA66" i="11"/>
  <c r="DZ66" i="11"/>
  <c r="DY66" i="11"/>
  <c r="DX66" i="11"/>
  <c r="DW66" i="11"/>
  <c r="DV66" i="11"/>
  <c r="DU66" i="11"/>
  <c r="DT66" i="11"/>
  <c r="DS66" i="11"/>
  <c r="DR66" i="11"/>
  <c r="DQ66" i="11"/>
  <c r="DP66" i="11"/>
  <c r="DO66" i="11"/>
  <c r="DN66" i="11"/>
  <c r="DM66" i="11"/>
  <c r="DL66" i="11"/>
  <c r="DK66" i="11"/>
  <c r="DJ66" i="11"/>
  <c r="DI66" i="11"/>
  <c r="DH66" i="11"/>
  <c r="DG66" i="11"/>
  <c r="DF66" i="11"/>
  <c r="DE66" i="11"/>
  <c r="DD66" i="11"/>
  <c r="DC66" i="11"/>
  <c r="DB66" i="11"/>
  <c r="DA66" i="11"/>
  <c r="CZ66" i="11"/>
  <c r="CY66" i="11"/>
  <c r="CX66" i="11"/>
  <c r="CW66" i="11"/>
  <c r="CV66" i="11"/>
  <c r="CU66" i="11"/>
  <c r="CT66" i="11"/>
  <c r="CS66" i="11"/>
  <c r="CR66" i="11"/>
  <c r="CQ66" i="11"/>
  <c r="CP66" i="11"/>
  <c r="CO66" i="11"/>
  <c r="CN66" i="11"/>
  <c r="CM66" i="11"/>
  <c r="CL66" i="11"/>
  <c r="CK66" i="11"/>
  <c r="CJ66" i="11"/>
  <c r="CI66" i="11"/>
  <c r="CH66" i="11"/>
  <c r="CG66" i="11"/>
  <c r="CF66" i="11"/>
  <c r="CE66" i="11"/>
  <c r="CD66" i="11"/>
  <c r="CC66" i="11"/>
  <c r="CB66" i="11"/>
  <c r="CA66" i="11"/>
  <c r="BZ66" i="11"/>
  <c r="BY66" i="11"/>
  <c r="FM65" i="11"/>
  <c r="FL65" i="11"/>
  <c r="FK65" i="11"/>
  <c r="FJ65" i="11"/>
  <c r="FI65" i="11"/>
  <c r="FH65" i="11"/>
  <c r="FG65" i="11"/>
  <c r="FF65" i="11"/>
  <c r="FE65" i="11"/>
  <c r="FD65" i="11"/>
  <c r="FC65" i="11"/>
  <c r="FB65" i="11"/>
  <c r="FA65" i="11"/>
  <c r="EZ65" i="11"/>
  <c r="EY65" i="11"/>
  <c r="EX65" i="11"/>
  <c r="EW65" i="11"/>
  <c r="EV65" i="11"/>
  <c r="EU65" i="11"/>
  <c r="ET65" i="11"/>
  <c r="ES65" i="11"/>
  <c r="ER65" i="11"/>
  <c r="EQ65" i="11"/>
  <c r="EP65" i="11"/>
  <c r="EO65" i="11"/>
  <c r="EN65" i="11"/>
  <c r="EM65" i="11"/>
  <c r="EL65" i="11"/>
  <c r="EK65" i="11"/>
  <c r="EJ65" i="11"/>
  <c r="EI65" i="11"/>
  <c r="EH65" i="11"/>
  <c r="EG65" i="11"/>
  <c r="EF65" i="11"/>
  <c r="EE65" i="11"/>
  <c r="ED65" i="11"/>
  <c r="EC65" i="11"/>
  <c r="EB65" i="11"/>
  <c r="EA65" i="11"/>
  <c r="DZ65" i="11"/>
  <c r="DY65" i="11"/>
  <c r="DX65" i="11"/>
  <c r="DW65" i="11"/>
  <c r="DV65" i="11"/>
  <c r="DU65" i="11"/>
  <c r="DT65" i="11"/>
  <c r="DS65" i="11"/>
  <c r="DR65" i="11"/>
  <c r="DQ65" i="11"/>
  <c r="DP65" i="11"/>
  <c r="DO65" i="11"/>
  <c r="DN65" i="11"/>
  <c r="DM65" i="11"/>
  <c r="DL65" i="11"/>
  <c r="DK65" i="11"/>
  <c r="DJ65" i="11"/>
  <c r="DI65" i="11"/>
  <c r="DH65" i="11"/>
  <c r="DG65" i="11"/>
  <c r="DF65" i="11"/>
  <c r="DE65" i="11"/>
  <c r="DD65" i="11"/>
  <c r="DC65" i="11"/>
  <c r="DB65" i="11"/>
  <c r="DA65" i="11"/>
  <c r="CZ65" i="11"/>
  <c r="CY65" i="11"/>
  <c r="CX65" i="11"/>
  <c r="CW65" i="11"/>
  <c r="CV65" i="11"/>
  <c r="CU65" i="11"/>
  <c r="CT65" i="11"/>
  <c r="CS65" i="11"/>
  <c r="CR65" i="11"/>
  <c r="CQ65" i="11"/>
  <c r="CP65" i="11"/>
  <c r="CO65" i="11"/>
  <c r="CN65" i="11"/>
  <c r="CM65" i="11"/>
  <c r="CL65" i="11"/>
  <c r="CK65" i="11"/>
  <c r="CJ65" i="11"/>
  <c r="CI65" i="11"/>
  <c r="CH65" i="11"/>
  <c r="CG65" i="11"/>
  <c r="CF65" i="11"/>
  <c r="CE65" i="11"/>
  <c r="CD65" i="11"/>
  <c r="CC65" i="11"/>
  <c r="CB65" i="11"/>
  <c r="CA65" i="11"/>
  <c r="BZ65" i="11"/>
  <c r="BY65" i="11"/>
  <c r="FM64" i="11"/>
  <c r="FL64" i="11"/>
  <c r="FK64" i="11"/>
  <c r="FJ64" i="11"/>
  <c r="FI64" i="11"/>
  <c r="FH64" i="11"/>
  <c r="FG64" i="11"/>
  <c r="FF64" i="11"/>
  <c r="FE64" i="11"/>
  <c r="FD64" i="11"/>
  <c r="FC64" i="11"/>
  <c r="FB64" i="11"/>
  <c r="FA64" i="11"/>
  <c r="EZ64" i="11"/>
  <c r="EY64" i="11"/>
  <c r="EX64" i="11"/>
  <c r="EW64" i="11"/>
  <c r="EV64" i="11"/>
  <c r="EU64" i="11"/>
  <c r="ET64" i="11"/>
  <c r="ES64" i="11"/>
  <c r="ER64" i="11"/>
  <c r="EQ64" i="11"/>
  <c r="EP64" i="11"/>
  <c r="EO64" i="11"/>
  <c r="EN64" i="11"/>
  <c r="EM64" i="11"/>
  <c r="EL64" i="11"/>
  <c r="EK64" i="11"/>
  <c r="EJ64" i="11"/>
  <c r="EI64" i="11"/>
  <c r="EH64" i="11"/>
  <c r="EG64" i="11"/>
  <c r="EF64" i="11"/>
  <c r="EE64" i="11"/>
  <c r="ED64" i="11"/>
  <c r="EC64" i="11"/>
  <c r="EB64" i="11"/>
  <c r="EA64" i="11"/>
  <c r="DZ64" i="11"/>
  <c r="DY64" i="11"/>
  <c r="DX64" i="11"/>
  <c r="DW64" i="11"/>
  <c r="DV64" i="11"/>
  <c r="DU64" i="11"/>
  <c r="DT64" i="11"/>
  <c r="DS64" i="11"/>
  <c r="DR64" i="11"/>
  <c r="DQ64" i="11"/>
  <c r="DP64" i="11"/>
  <c r="DO64" i="11"/>
  <c r="DN64" i="11"/>
  <c r="DM64" i="11"/>
  <c r="DL64" i="11"/>
  <c r="DK64" i="11"/>
  <c r="DJ64" i="11"/>
  <c r="DI64" i="11"/>
  <c r="DH64" i="11"/>
  <c r="DG64" i="11"/>
  <c r="DF64" i="11"/>
  <c r="DE64" i="11"/>
  <c r="DD64" i="11"/>
  <c r="DC64" i="11"/>
  <c r="DB64" i="11"/>
  <c r="DA64" i="11"/>
  <c r="CZ64" i="11"/>
  <c r="CY64" i="11"/>
  <c r="CX64" i="11"/>
  <c r="CW64" i="11"/>
  <c r="CV64" i="11"/>
  <c r="CU64" i="11"/>
  <c r="CT64" i="11"/>
  <c r="CS64" i="11"/>
  <c r="CR64" i="11"/>
  <c r="CQ64" i="11"/>
  <c r="CP64" i="11"/>
  <c r="CO64" i="11"/>
  <c r="CN64" i="11"/>
  <c r="CM64" i="11"/>
  <c r="CL64" i="11"/>
  <c r="CK64" i="11"/>
  <c r="CJ64" i="11"/>
  <c r="CI64" i="11"/>
  <c r="CH64" i="11"/>
  <c r="CG64" i="11"/>
  <c r="CF64" i="11"/>
  <c r="CE64" i="11"/>
  <c r="CD64" i="11"/>
  <c r="CC64" i="11"/>
  <c r="CB64" i="11"/>
  <c r="CA64" i="11"/>
  <c r="BZ64" i="11"/>
  <c r="BY64" i="11"/>
  <c r="FM63" i="11"/>
  <c r="FL63" i="11"/>
  <c r="FK63" i="11"/>
  <c r="FJ63" i="11"/>
  <c r="FI63" i="11"/>
  <c r="FH63" i="11"/>
  <c r="FG63" i="11"/>
  <c r="FF63" i="11"/>
  <c r="FE63" i="11"/>
  <c r="FD63" i="11"/>
  <c r="FC63" i="11"/>
  <c r="FB63" i="11"/>
  <c r="FA63" i="11"/>
  <c r="EZ63" i="11"/>
  <c r="EY63" i="11"/>
  <c r="EX63" i="11"/>
  <c r="EW63" i="11"/>
  <c r="EV63" i="11"/>
  <c r="EU63" i="11"/>
  <c r="ET63" i="11"/>
  <c r="ES63" i="11"/>
  <c r="ER63" i="11"/>
  <c r="EQ63" i="11"/>
  <c r="EP63" i="11"/>
  <c r="EO63" i="11"/>
  <c r="EN63" i="11"/>
  <c r="EM63" i="11"/>
  <c r="EL63" i="11"/>
  <c r="EK63" i="11"/>
  <c r="EJ63" i="11"/>
  <c r="EI63" i="11"/>
  <c r="EH63" i="11"/>
  <c r="EG63" i="11"/>
  <c r="EF63" i="11"/>
  <c r="EE63" i="11"/>
  <c r="ED63" i="11"/>
  <c r="EC63" i="11"/>
  <c r="EB63" i="11"/>
  <c r="EA63" i="11"/>
  <c r="DZ63" i="11"/>
  <c r="DY63" i="11"/>
  <c r="DX63" i="11"/>
  <c r="DW63" i="11"/>
  <c r="DV63" i="11"/>
  <c r="DU63" i="11"/>
  <c r="DT63" i="11"/>
  <c r="DS63" i="11"/>
  <c r="DR63" i="11"/>
  <c r="DQ63" i="11"/>
  <c r="DP63" i="11"/>
  <c r="DO63" i="11"/>
  <c r="DN63" i="11"/>
  <c r="DM63" i="11"/>
  <c r="DL63" i="11"/>
  <c r="DK63" i="11"/>
  <c r="DJ63" i="11"/>
  <c r="DI63" i="11"/>
  <c r="DH63" i="11"/>
  <c r="DG63" i="11"/>
  <c r="DF63" i="11"/>
  <c r="DE63" i="11"/>
  <c r="DD63" i="11"/>
  <c r="DC63" i="11"/>
  <c r="DB63" i="11"/>
  <c r="DA63" i="11"/>
  <c r="CZ63" i="11"/>
  <c r="CY63" i="11"/>
  <c r="CX63" i="11"/>
  <c r="CW63" i="11"/>
  <c r="CV63" i="11"/>
  <c r="CU63" i="11"/>
  <c r="CT63" i="11"/>
  <c r="CS63" i="11"/>
  <c r="CR63" i="11"/>
  <c r="CQ63" i="11"/>
  <c r="CP63" i="11"/>
  <c r="CO63" i="11"/>
  <c r="CN63" i="11"/>
  <c r="CM63" i="11"/>
  <c r="CL63" i="11"/>
  <c r="CK63" i="11"/>
  <c r="CJ63" i="11"/>
  <c r="CI63" i="11"/>
  <c r="CH63" i="11"/>
  <c r="CG63" i="11"/>
  <c r="CF63" i="11"/>
  <c r="CE63" i="11"/>
  <c r="CD63" i="11"/>
  <c r="CC63" i="11"/>
  <c r="CB63" i="11"/>
  <c r="CA63" i="11"/>
  <c r="BZ63" i="11"/>
  <c r="BY63" i="11"/>
  <c r="FM62" i="11"/>
  <c r="FL62" i="11"/>
  <c r="FK62" i="11"/>
  <c r="FJ62" i="11"/>
  <c r="FI62" i="11"/>
  <c r="FH62" i="11"/>
  <c r="FG62" i="11"/>
  <c r="FF62" i="11"/>
  <c r="FE62" i="11"/>
  <c r="FD62" i="11"/>
  <c r="FC62" i="11"/>
  <c r="FB62" i="11"/>
  <c r="FA62" i="11"/>
  <c r="EZ62" i="11"/>
  <c r="EY62" i="11"/>
  <c r="EX62" i="11"/>
  <c r="EW62" i="11"/>
  <c r="EV62" i="11"/>
  <c r="EU62" i="11"/>
  <c r="ET62" i="11"/>
  <c r="ES62" i="11"/>
  <c r="ER62" i="11"/>
  <c r="EQ62" i="11"/>
  <c r="EP62" i="11"/>
  <c r="EO62" i="11"/>
  <c r="EN62" i="11"/>
  <c r="EM62" i="11"/>
  <c r="EL62" i="11"/>
  <c r="EK62" i="11"/>
  <c r="EJ62" i="11"/>
  <c r="EI62" i="11"/>
  <c r="EH62" i="11"/>
  <c r="EG62" i="11"/>
  <c r="EF62" i="11"/>
  <c r="EE62" i="11"/>
  <c r="ED62" i="11"/>
  <c r="EC62" i="11"/>
  <c r="EB62" i="11"/>
  <c r="EA62" i="11"/>
  <c r="DZ62" i="11"/>
  <c r="DY62" i="11"/>
  <c r="DX62" i="11"/>
  <c r="DW62" i="11"/>
  <c r="DV62" i="11"/>
  <c r="DU62" i="11"/>
  <c r="DT62" i="11"/>
  <c r="DS62" i="11"/>
  <c r="DR62" i="11"/>
  <c r="DQ62" i="11"/>
  <c r="DP62" i="11"/>
  <c r="DO62" i="11"/>
  <c r="DN62" i="11"/>
  <c r="DM62" i="11"/>
  <c r="DL62" i="11"/>
  <c r="DK62" i="11"/>
  <c r="DJ62" i="11"/>
  <c r="DI62" i="11"/>
  <c r="DH62" i="11"/>
  <c r="DG62" i="11"/>
  <c r="DF62" i="11"/>
  <c r="DE62" i="11"/>
  <c r="DD62" i="11"/>
  <c r="DC62" i="11"/>
  <c r="DB62" i="11"/>
  <c r="DA62" i="11"/>
  <c r="CZ62" i="11"/>
  <c r="CY62" i="11"/>
  <c r="CX62" i="11"/>
  <c r="CW62" i="11"/>
  <c r="CV62" i="11"/>
  <c r="CU62" i="11"/>
  <c r="CT62" i="11"/>
  <c r="CS62" i="11"/>
  <c r="CR62" i="11"/>
  <c r="CQ62" i="11"/>
  <c r="CP62" i="11"/>
  <c r="CO62" i="11"/>
  <c r="CN62" i="11"/>
  <c r="CM62" i="11"/>
  <c r="CL62" i="11"/>
  <c r="CK62" i="11"/>
  <c r="CJ62" i="11"/>
  <c r="CI62" i="11"/>
  <c r="CH62" i="11"/>
  <c r="CG62" i="11"/>
  <c r="CF62" i="11"/>
  <c r="CE62" i="11"/>
  <c r="CD62" i="11"/>
  <c r="CC62" i="11"/>
  <c r="CB62" i="11"/>
  <c r="CA62" i="11"/>
  <c r="BZ62" i="11"/>
  <c r="BY62" i="11"/>
  <c r="FM61" i="11"/>
  <c r="FL61" i="11"/>
  <c r="FK61" i="11"/>
  <c r="FJ61" i="11"/>
  <c r="FI61" i="11"/>
  <c r="FH61" i="11"/>
  <c r="FG61" i="11"/>
  <c r="FF61" i="11"/>
  <c r="FE61" i="11"/>
  <c r="FD61" i="11"/>
  <c r="FC61" i="11"/>
  <c r="FB61" i="11"/>
  <c r="FA61" i="11"/>
  <c r="EZ61" i="11"/>
  <c r="EY61" i="11"/>
  <c r="EX61" i="11"/>
  <c r="EW61" i="11"/>
  <c r="EV61" i="11"/>
  <c r="EU61" i="11"/>
  <c r="ET61" i="11"/>
  <c r="ES61" i="11"/>
  <c r="ER61" i="11"/>
  <c r="EQ61" i="11"/>
  <c r="EP61" i="11"/>
  <c r="EO61" i="11"/>
  <c r="EN61" i="11"/>
  <c r="EM61" i="11"/>
  <c r="EL61" i="11"/>
  <c r="EK61" i="11"/>
  <c r="EJ61" i="11"/>
  <c r="EI61" i="11"/>
  <c r="EH61" i="11"/>
  <c r="EG61" i="11"/>
  <c r="EF61" i="11"/>
  <c r="EE61" i="11"/>
  <c r="ED61" i="11"/>
  <c r="EC61" i="11"/>
  <c r="EB61" i="11"/>
  <c r="EA61" i="11"/>
  <c r="DZ61" i="11"/>
  <c r="DY61" i="11"/>
  <c r="DX61" i="11"/>
  <c r="DW61" i="11"/>
  <c r="DV61" i="11"/>
  <c r="DU61" i="11"/>
  <c r="DT61" i="11"/>
  <c r="DS61" i="11"/>
  <c r="DR61" i="11"/>
  <c r="DQ61" i="11"/>
  <c r="DP61" i="11"/>
  <c r="DO61" i="11"/>
  <c r="DN61" i="11"/>
  <c r="DM61" i="11"/>
  <c r="DL61" i="11"/>
  <c r="DK61" i="11"/>
  <c r="DJ61" i="11"/>
  <c r="DI61" i="11"/>
  <c r="DH61" i="11"/>
  <c r="DG61" i="11"/>
  <c r="DF61" i="11"/>
  <c r="DE61" i="11"/>
  <c r="DD61" i="11"/>
  <c r="DC61" i="11"/>
  <c r="DB61" i="11"/>
  <c r="DA61" i="11"/>
  <c r="CZ61" i="11"/>
  <c r="CY61" i="11"/>
  <c r="CX61" i="11"/>
  <c r="CW61" i="11"/>
  <c r="CV61" i="11"/>
  <c r="CU61" i="11"/>
  <c r="CT61" i="11"/>
  <c r="CS61" i="11"/>
  <c r="CR61" i="11"/>
  <c r="CQ61" i="11"/>
  <c r="CP61" i="11"/>
  <c r="CO61" i="11"/>
  <c r="CN61" i="11"/>
  <c r="CM61" i="11"/>
  <c r="CL61" i="11"/>
  <c r="CK61" i="11"/>
  <c r="CJ61" i="11"/>
  <c r="CI61" i="11"/>
  <c r="CH61" i="11"/>
  <c r="CG61" i="11"/>
  <c r="CF61" i="11"/>
  <c r="CE61" i="11"/>
  <c r="CD61" i="11"/>
  <c r="CC61" i="11"/>
  <c r="CB61" i="11"/>
  <c r="CA61" i="11"/>
  <c r="BZ61" i="11"/>
  <c r="BY61" i="11"/>
  <c r="FM60" i="11"/>
  <c r="FL60" i="11"/>
  <c r="FK60" i="11"/>
  <c r="FJ60" i="11"/>
  <c r="FI60" i="11"/>
  <c r="FH60" i="11"/>
  <c r="FG60" i="11"/>
  <c r="FF60" i="11"/>
  <c r="FE60" i="11"/>
  <c r="FD60" i="11"/>
  <c r="FC60" i="11"/>
  <c r="FB60" i="11"/>
  <c r="FA60" i="11"/>
  <c r="EZ60" i="11"/>
  <c r="EY60" i="11"/>
  <c r="EX60" i="11"/>
  <c r="EW60" i="11"/>
  <c r="EV60" i="11"/>
  <c r="EU60" i="11"/>
  <c r="ET60" i="11"/>
  <c r="ES60" i="11"/>
  <c r="ER60" i="11"/>
  <c r="EQ60" i="11"/>
  <c r="EP60" i="11"/>
  <c r="EO60" i="11"/>
  <c r="EN60" i="11"/>
  <c r="EM60" i="11"/>
  <c r="EL60" i="11"/>
  <c r="EK60" i="11"/>
  <c r="EJ60" i="11"/>
  <c r="EI60" i="11"/>
  <c r="EH60" i="11"/>
  <c r="EG60" i="11"/>
  <c r="EF60" i="11"/>
  <c r="EE60" i="11"/>
  <c r="ED60" i="11"/>
  <c r="EC60" i="11"/>
  <c r="EB60" i="11"/>
  <c r="EA60" i="11"/>
  <c r="DZ60" i="11"/>
  <c r="DY60" i="11"/>
  <c r="DX60" i="11"/>
  <c r="DW60" i="11"/>
  <c r="DV60" i="11"/>
  <c r="DU60" i="11"/>
  <c r="DT60" i="11"/>
  <c r="DS60" i="11"/>
  <c r="DR60" i="11"/>
  <c r="DQ60" i="11"/>
  <c r="DP60" i="11"/>
  <c r="DO60" i="11"/>
  <c r="DN60" i="11"/>
  <c r="DM60" i="11"/>
  <c r="DL60" i="11"/>
  <c r="DK60" i="11"/>
  <c r="DJ60" i="11"/>
  <c r="DI60" i="11"/>
  <c r="DH60" i="11"/>
  <c r="DG60" i="11"/>
  <c r="DF60" i="11"/>
  <c r="DE60" i="11"/>
  <c r="DD60" i="11"/>
  <c r="DC60" i="11"/>
  <c r="DB60" i="11"/>
  <c r="DA60" i="11"/>
  <c r="CZ60" i="11"/>
  <c r="CY60" i="11"/>
  <c r="CX60" i="11"/>
  <c r="CW60" i="11"/>
  <c r="CV60" i="11"/>
  <c r="CU60" i="11"/>
  <c r="CT60" i="11"/>
  <c r="CS60" i="11"/>
  <c r="CR60" i="11"/>
  <c r="CQ60" i="11"/>
  <c r="CP60" i="11"/>
  <c r="CO60" i="11"/>
  <c r="CN60" i="11"/>
  <c r="CM60" i="11"/>
  <c r="CL60" i="11"/>
  <c r="CK60" i="11"/>
  <c r="CJ60" i="11"/>
  <c r="CI60" i="11"/>
  <c r="CH60" i="11"/>
  <c r="CG60" i="11"/>
  <c r="CF60" i="11"/>
  <c r="CE60" i="11"/>
  <c r="CD60" i="11"/>
  <c r="CC60" i="11"/>
  <c r="CB60" i="11"/>
  <c r="CA60" i="11"/>
  <c r="BZ60" i="11"/>
  <c r="BY60" i="11"/>
  <c r="FM59" i="11"/>
  <c r="FL59" i="11"/>
  <c r="FK59" i="11"/>
  <c r="FJ59" i="11"/>
  <c r="FI59" i="11"/>
  <c r="FH59" i="11"/>
  <c r="FG59" i="11"/>
  <c r="FF59" i="11"/>
  <c r="FE59" i="11"/>
  <c r="FD59" i="11"/>
  <c r="FC59" i="11"/>
  <c r="FB59" i="11"/>
  <c r="FA59" i="11"/>
  <c r="EZ59" i="11"/>
  <c r="EY59" i="11"/>
  <c r="EX59" i="11"/>
  <c r="EW59" i="11"/>
  <c r="EV59" i="11"/>
  <c r="EU59" i="11"/>
  <c r="ET59" i="11"/>
  <c r="ES59" i="11"/>
  <c r="ER59" i="11"/>
  <c r="EQ59" i="11"/>
  <c r="EP59" i="11"/>
  <c r="EO59" i="11"/>
  <c r="EN59" i="11"/>
  <c r="EM59" i="11"/>
  <c r="EL59" i="11"/>
  <c r="EK59" i="11"/>
  <c r="EJ59" i="11"/>
  <c r="EI59" i="11"/>
  <c r="EH59" i="11"/>
  <c r="EG59" i="11"/>
  <c r="EF59" i="11"/>
  <c r="EE59" i="11"/>
  <c r="ED59" i="11"/>
  <c r="EC59" i="11"/>
  <c r="EB59" i="11"/>
  <c r="EA59" i="11"/>
  <c r="DZ59" i="11"/>
  <c r="DY59" i="11"/>
  <c r="DX59" i="11"/>
  <c r="DW59" i="11"/>
  <c r="DV59" i="11"/>
  <c r="DU59" i="11"/>
  <c r="DT59" i="11"/>
  <c r="DS59" i="11"/>
  <c r="DR59" i="11"/>
  <c r="DQ59" i="11"/>
  <c r="DP59" i="11"/>
  <c r="DO59" i="11"/>
  <c r="DN59" i="11"/>
  <c r="DM59" i="11"/>
  <c r="DL59" i="11"/>
  <c r="DK59" i="11"/>
  <c r="DJ59" i="11"/>
  <c r="DI59" i="11"/>
  <c r="DH59" i="11"/>
  <c r="DG59" i="11"/>
  <c r="DF59" i="11"/>
  <c r="DE59" i="11"/>
  <c r="DD59" i="11"/>
  <c r="DC59" i="11"/>
  <c r="DB59" i="11"/>
  <c r="DA59" i="11"/>
  <c r="CZ59" i="11"/>
  <c r="CY59" i="11"/>
  <c r="CX59" i="11"/>
  <c r="CW59" i="11"/>
  <c r="CV59" i="11"/>
  <c r="CU59" i="11"/>
  <c r="CT59" i="11"/>
  <c r="CS59" i="11"/>
  <c r="CR59" i="11"/>
  <c r="CQ59" i="11"/>
  <c r="CP59" i="11"/>
  <c r="CO59" i="11"/>
  <c r="CN59" i="11"/>
  <c r="CM59" i="11"/>
  <c r="CL59" i="11"/>
  <c r="CK59" i="11"/>
  <c r="CJ59" i="11"/>
  <c r="CI59" i="11"/>
  <c r="CH59" i="11"/>
  <c r="CG59" i="11"/>
  <c r="CF59" i="11"/>
  <c r="CE59" i="11"/>
  <c r="CD59" i="11"/>
  <c r="CC59" i="11"/>
  <c r="CB59" i="11"/>
  <c r="CA59" i="11"/>
  <c r="BZ59" i="11"/>
  <c r="BY59" i="11"/>
  <c r="FM58" i="11"/>
  <c r="FL58" i="11"/>
  <c r="FK58" i="11"/>
  <c r="FJ58" i="11"/>
  <c r="FI58" i="11"/>
  <c r="FH58" i="11"/>
  <c r="FG58" i="11"/>
  <c r="FF58" i="11"/>
  <c r="FE58" i="11"/>
  <c r="FD58" i="11"/>
  <c r="FC58" i="11"/>
  <c r="FB58" i="11"/>
  <c r="FA58" i="11"/>
  <c r="EZ58" i="11"/>
  <c r="EY58" i="11"/>
  <c r="EX58" i="11"/>
  <c r="EW58" i="11"/>
  <c r="EV58" i="11"/>
  <c r="EU58" i="11"/>
  <c r="ET58" i="11"/>
  <c r="ES58" i="11"/>
  <c r="ER58" i="11"/>
  <c r="EQ58" i="11"/>
  <c r="EP58" i="11"/>
  <c r="EO58" i="11"/>
  <c r="EN58" i="11"/>
  <c r="EM58" i="11"/>
  <c r="EL58" i="11"/>
  <c r="EK58" i="11"/>
  <c r="EJ58" i="11"/>
  <c r="EI58" i="11"/>
  <c r="EH58" i="11"/>
  <c r="EG58" i="11"/>
  <c r="EF58" i="11"/>
  <c r="EE58" i="11"/>
  <c r="ED58" i="11"/>
  <c r="EC58" i="11"/>
  <c r="EB58" i="11"/>
  <c r="EA58" i="11"/>
  <c r="DZ58" i="11"/>
  <c r="DY58" i="11"/>
  <c r="DX58" i="11"/>
  <c r="DW58" i="11"/>
  <c r="DV58" i="11"/>
  <c r="DU58" i="11"/>
  <c r="DT58" i="11"/>
  <c r="DS58" i="11"/>
  <c r="DR58" i="11"/>
  <c r="DQ58" i="11"/>
  <c r="DP58" i="11"/>
  <c r="DO58" i="11"/>
  <c r="DN58" i="11"/>
  <c r="DM58" i="11"/>
  <c r="DL58" i="11"/>
  <c r="DK58" i="11"/>
  <c r="DJ58" i="11"/>
  <c r="DI58" i="11"/>
  <c r="DH58" i="11"/>
  <c r="DG58" i="11"/>
  <c r="DF58" i="11"/>
  <c r="DE58" i="11"/>
  <c r="DD58" i="11"/>
  <c r="DC58" i="11"/>
  <c r="DB58" i="11"/>
  <c r="DA58" i="11"/>
  <c r="CZ58" i="11"/>
  <c r="CY58" i="11"/>
  <c r="CX58" i="11"/>
  <c r="CW58" i="11"/>
  <c r="CV58" i="11"/>
  <c r="CU58" i="11"/>
  <c r="CT58" i="11"/>
  <c r="CS58" i="11"/>
  <c r="CR58" i="11"/>
  <c r="CQ58" i="11"/>
  <c r="CP58" i="11"/>
  <c r="CO58" i="11"/>
  <c r="CN58" i="11"/>
  <c r="CM58" i="11"/>
  <c r="CL58" i="11"/>
  <c r="CK58" i="11"/>
  <c r="CJ58" i="11"/>
  <c r="CI58" i="11"/>
  <c r="CH58" i="11"/>
  <c r="CG58" i="11"/>
  <c r="CF58" i="11"/>
  <c r="CE58" i="11"/>
  <c r="CD58" i="11"/>
  <c r="CC58" i="11"/>
  <c r="CB58" i="11"/>
  <c r="CA58" i="11"/>
  <c r="BZ58" i="11"/>
  <c r="BY58" i="11"/>
  <c r="FM57" i="11"/>
  <c r="FL57" i="11"/>
  <c r="FK57" i="11"/>
  <c r="FJ57" i="11"/>
  <c r="FI57" i="11"/>
  <c r="FH57" i="11"/>
  <c r="FG57" i="11"/>
  <c r="FF57" i="11"/>
  <c r="FE57" i="11"/>
  <c r="FD57" i="11"/>
  <c r="FC57" i="11"/>
  <c r="FB57" i="11"/>
  <c r="FA57" i="11"/>
  <c r="EZ57" i="11"/>
  <c r="EY57" i="11"/>
  <c r="EX57" i="11"/>
  <c r="EW57" i="11"/>
  <c r="EV57" i="11"/>
  <c r="EU57" i="11"/>
  <c r="ET57" i="11"/>
  <c r="ES57" i="11"/>
  <c r="ER57" i="11"/>
  <c r="EQ57" i="11"/>
  <c r="EP57" i="11"/>
  <c r="EO57" i="11"/>
  <c r="EN57" i="11"/>
  <c r="EM57" i="11"/>
  <c r="EL57" i="11"/>
  <c r="EK57" i="11"/>
  <c r="EJ57" i="11"/>
  <c r="EI57" i="11"/>
  <c r="EH57" i="11"/>
  <c r="EG57" i="11"/>
  <c r="EF57" i="11"/>
  <c r="EE57" i="11"/>
  <c r="ED57" i="11"/>
  <c r="EC57" i="11"/>
  <c r="EB57" i="11"/>
  <c r="EA57" i="11"/>
  <c r="DZ57" i="11"/>
  <c r="DY57" i="11"/>
  <c r="DX57" i="11"/>
  <c r="DW57" i="11"/>
  <c r="DV57" i="11"/>
  <c r="DU57" i="11"/>
  <c r="DT57" i="11"/>
  <c r="DS57" i="11"/>
  <c r="DR57" i="11"/>
  <c r="DQ57" i="11"/>
  <c r="DP57" i="11"/>
  <c r="DO57" i="11"/>
  <c r="DN57" i="11"/>
  <c r="DM57" i="11"/>
  <c r="DL57" i="11"/>
  <c r="DK57" i="11"/>
  <c r="DJ57" i="11"/>
  <c r="DI57" i="11"/>
  <c r="DH57" i="11"/>
  <c r="DG57" i="11"/>
  <c r="DF57" i="11"/>
  <c r="DE57" i="11"/>
  <c r="DD57" i="11"/>
  <c r="DC57" i="11"/>
  <c r="DB57" i="11"/>
  <c r="DA57" i="11"/>
  <c r="CZ57" i="11"/>
  <c r="CY57" i="11"/>
  <c r="CX57" i="11"/>
  <c r="CW57" i="11"/>
  <c r="CV57" i="11"/>
  <c r="CU57" i="11"/>
  <c r="CT57" i="11"/>
  <c r="CS57" i="11"/>
  <c r="CR57" i="11"/>
  <c r="CQ57" i="11"/>
  <c r="CP57" i="11"/>
  <c r="CO57" i="11"/>
  <c r="CN57" i="11"/>
  <c r="CM57" i="11"/>
  <c r="CL57" i="11"/>
  <c r="CK57" i="11"/>
  <c r="CJ57" i="11"/>
  <c r="CI57" i="11"/>
  <c r="CH57" i="11"/>
  <c r="CG57" i="11"/>
  <c r="CF57" i="11"/>
  <c r="CE57" i="11"/>
  <c r="CD57" i="11"/>
  <c r="CC57" i="11"/>
  <c r="CB57" i="11"/>
  <c r="CA57" i="11"/>
  <c r="BZ57" i="11"/>
  <c r="BY57" i="11"/>
  <c r="FM56" i="11"/>
  <c r="FL56" i="11"/>
  <c r="FK56" i="11"/>
  <c r="FJ56" i="11"/>
  <c r="FI56" i="11"/>
  <c r="FH56" i="11"/>
  <c r="FG56" i="11"/>
  <c r="FF56" i="11"/>
  <c r="FE56" i="11"/>
  <c r="FD56" i="11"/>
  <c r="FC56" i="11"/>
  <c r="FB56" i="11"/>
  <c r="FA56" i="11"/>
  <c r="EZ56" i="11"/>
  <c r="EY56" i="11"/>
  <c r="EX56" i="11"/>
  <c r="EW56" i="11"/>
  <c r="EV56" i="11"/>
  <c r="EU56" i="11"/>
  <c r="ET56" i="11"/>
  <c r="ES56" i="11"/>
  <c r="ER56" i="11"/>
  <c r="EQ56" i="11"/>
  <c r="EP56" i="11"/>
  <c r="EO56" i="11"/>
  <c r="EN56" i="11"/>
  <c r="EM56" i="11"/>
  <c r="EL56" i="11"/>
  <c r="EK56" i="11"/>
  <c r="EJ56" i="11"/>
  <c r="EI56" i="11"/>
  <c r="EH56" i="11"/>
  <c r="EG56" i="11"/>
  <c r="EF56" i="11"/>
  <c r="EE56" i="11"/>
  <c r="ED56" i="11"/>
  <c r="EC56" i="11"/>
  <c r="EB56" i="11"/>
  <c r="EA56" i="11"/>
  <c r="DZ56" i="11"/>
  <c r="DY56" i="11"/>
  <c r="DX56" i="11"/>
  <c r="DW56" i="11"/>
  <c r="DV56" i="11"/>
  <c r="DU56" i="11"/>
  <c r="DT56" i="11"/>
  <c r="DS56" i="11"/>
  <c r="DR56" i="11"/>
  <c r="DQ56" i="11"/>
  <c r="DP56" i="11"/>
  <c r="DO56" i="11"/>
  <c r="DN56" i="11"/>
  <c r="DM56" i="11"/>
  <c r="DL56" i="11"/>
  <c r="DK56" i="11"/>
  <c r="DJ56" i="11"/>
  <c r="DI56" i="11"/>
  <c r="DH56" i="11"/>
  <c r="DG56" i="11"/>
  <c r="DF56" i="11"/>
  <c r="DE56" i="11"/>
  <c r="DD56" i="11"/>
  <c r="DC56" i="11"/>
  <c r="DB56" i="11"/>
  <c r="DA56" i="11"/>
  <c r="CZ56" i="11"/>
  <c r="CY56" i="11"/>
  <c r="CX56" i="11"/>
  <c r="CW56" i="11"/>
  <c r="CV56" i="11"/>
  <c r="CU56" i="11"/>
  <c r="CT56" i="11"/>
  <c r="CS56" i="11"/>
  <c r="CR56" i="11"/>
  <c r="CQ56" i="11"/>
  <c r="CP56" i="11"/>
  <c r="CO56" i="11"/>
  <c r="CN56" i="11"/>
  <c r="CM56" i="11"/>
  <c r="CL56" i="11"/>
  <c r="CK56" i="11"/>
  <c r="CJ56" i="11"/>
  <c r="CI56" i="11"/>
  <c r="CH56" i="11"/>
  <c r="CG56" i="11"/>
  <c r="CF56" i="11"/>
  <c r="CE56" i="11"/>
  <c r="CD56" i="11"/>
  <c r="CC56" i="11"/>
  <c r="CB56" i="11"/>
  <c r="CA56" i="11"/>
  <c r="BZ56" i="11"/>
  <c r="BY56" i="11"/>
  <c r="FM55" i="11"/>
  <c r="FL55" i="11"/>
  <c r="FK55" i="11"/>
  <c r="FJ55" i="11"/>
  <c r="FI55" i="11"/>
  <c r="FH55" i="11"/>
  <c r="FG55" i="11"/>
  <c r="FF55" i="11"/>
  <c r="FE55" i="11"/>
  <c r="FD55" i="11"/>
  <c r="FC55" i="11"/>
  <c r="FB55" i="11"/>
  <c r="FA55" i="11"/>
  <c r="EZ55" i="11"/>
  <c r="EY55" i="11"/>
  <c r="EX55" i="11"/>
  <c r="EW55" i="11"/>
  <c r="EV55" i="11"/>
  <c r="EU55" i="11"/>
  <c r="ET55" i="11"/>
  <c r="ES55" i="11"/>
  <c r="ER55" i="11"/>
  <c r="EQ55" i="11"/>
  <c r="EP55" i="11"/>
  <c r="EO55" i="11"/>
  <c r="EN55" i="11"/>
  <c r="EM55" i="11"/>
  <c r="EL55" i="11"/>
  <c r="EK55" i="11"/>
  <c r="EJ55" i="11"/>
  <c r="EI55" i="11"/>
  <c r="EH55" i="11"/>
  <c r="EG55" i="11"/>
  <c r="EF55" i="11"/>
  <c r="EE55" i="11"/>
  <c r="ED55" i="11"/>
  <c r="EC55" i="11"/>
  <c r="EB55" i="11"/>
  <c r="EA55" i="11"/>
  <c r="DZ55" i="11"/>
  <c r="DY55" i="11"/>
  <c r="DX55" i="11"/>
  <c r="DW55" i="11"/>
  <c r="DV55" i="11"/>
  <c r="DU55" i="11"/>
  <c r="DT55" i="11"/>
  <c r="DS55" i="11"/>
  <c r="DR55" i="11"/>
  <c r="DQ55" i="11"/>
  <c r="DP55" i="11"/>
  <c r="DO55" i="11"/>
  <c r="DN55" i="11"/>
  <c r="DM55" i="11"/>
  <c r="DL55" i="11"/>
  <c r="DK55" i="11"/>
  <c r="DJ55" i="11"/>
  <c r="DI55" i="11"/>
  <c r="DH55" i="11"/>
  <c r="DG55" i="11"/>
  <c r="DF55" i="11"/>
  <c r="DE55" i="11"/>
  <c r="DD55" i="11"/>
  <c r="DC55" i="11"/>
  <c r="DB55" i="11"/>
  <c r="DA55" i="11"/>
  <c r="CZ55" i="11"/>
  <c r="CY55" i="11"/>
  <c r="CX55" i="11"/>
  <c r="CW55" i="11"/>
  <c r="CV55" i="11"/>
  <c r="CU55" i="11"/>
  <c r="CT55" i="11"/>
  <c r="CS55" i="11"/>
  <c r="CR55" i="11"/>
  <c r="CQ55" i="11"/>
  <c r="CP55" i="11"/>
  <c r="CO55" i="11"/>
  <c r="CN55" i="11"/>
  <c r="CM55" i="11"/>
  <c r="CL55" i="11"/>
  <c r="CK55" i="11"/>
  <c r="CJ55" i="11"/>
  <c r="CI55" i="11"/>
  <c r="CH55" i="11"/>
  <c r="CG55" i="11"/>
  <c r="CF55" i="11"/>
  <c r="CE55" i="11"/>
  <c r="CD55" i="11"/>
  <c r="CC55" i="11"/>
  <c r="CB55" i="11"/>
  <c r="CA55" i="11"/>
  <c r="BZ55" i="11"/>
  <c r="BY55" i="11"/>
  <c r="FM54" i="11"/>
  <c r="FL54" i="11"/>
  <c r="FK54" i="11"/>
  <c r="FJ54" i="11"/>
  <c r="FI54" i="11"/>
  <c r="FH54" i="11"/>
  <c r="FG54" i="11"/>
  <c r="FF54" i="11"/>
  <c r="FE54" i="11"/>
  <c r="FD54" i="11"/>
  <c r="FC54" i="11"/>
  <c r="FB54" i="11"/>
  <c r="FA54" i="11"/>
  <c r="EZ54" i="11"/>
  <c r="EY54" i="11"/>
  <c r="EX54" i="11"/>
  <c r="EW54" i="11"/>
  <c r="EV54" i="11"/>
  <c r="EU54" i="11"/>
  <c r="ET54" i="11"/>
  <c r="ES54" i="11"/>
  <c r="ER54" i="11"/>
  <c r="EQ54" i="11"/>
  <c r="EP54" i="11"/>
  <c r="EO54" i="11"/>
  <c r="EN54" i="11"/>
  <c r="EM54" i="11"/>
  <c r="EL54" i="11"/>
  <c r="EK54" i="11"/>
  <c r="EJ54" i="11"/>
  <c r="EI54" i="11"/>
  <c r="EH54" i="11"/>
  <c r="EG54" i="11"/>
  <c r="EF54" i="11"/>
  <c r="EE54" i="11"/>
  <c r="ED54" i="11"/>
  <c r="EC54" i="11"/>
  <c r="EB54" i="11"/>
  <c r="EA54" i="11"/>
  <c r="DZ54" i="11"/>
  <c r="DY54" i="11"/>
  <c r="DX54" i="11"/>
  <c r="DW54" i="11"/>
  <c r="DV54" i="11"/>
  <c r="DU54" i="11"/>
  <c r="DT54" i="11"/>
  <c r="DS54" i="11"/>
  <c r="DR54" i="11"/>
  <c r="DQ54" i="11"/>
  <c r="DP54" i="11"/>
  <c r="DO54" i="11"/>
  <c r="DN54" i="11"/>
  <c r="DM54" i="11"/>
  <c r="DL54" i="11"/>
  <c r="DK54" i="11"/>
  <c r="DJ54" i="11"/>
  <c r="DI54" i="11"/>
  <c r="DH54" i="11"/>
  <c r="DG54" i="11"/>
  <c r="DF54" i="11"/>
  <c r="DE54" i="11"/>
  <c r="DD54" i="11"/>
  <c r="DC54" i="11"/>
  <c r="DB54" i="11"/>
  <c r="DA54" i="11"/>
  <c r="CZ54" i="11"/>
  <c r="CY54" i="11"/>
  <c r="CX54" i="11"/>
  <c r="CW54" i="11"/>
  <c r="CV54" i="11"/>
  <c r="CU54" i="11"/>
  <c r="CT54" i="11"/>
  <c r="CS54" i="11"/>
  <c r="CR54" i="11"/>
  <c r="CQ54" i="11"/>
  <c r="CP54" i="11"/>
  <c r="CO54" i="11"/>
  <c r="CN54" i="11"/>
  <c r="CM54" i="11"/>
  <c r="CL54" i="11"/>
  <c r="CK54" i="11"/>
  <c r="CJ54" i="11"/>
  <c r="CI54" i="11"/>
  <c r="CH54" i="11"/>
  <c r="CG54" i="11"/>
  <c r="CF54" i="11"/>
  <c r="CE54" i="11"/>
  <c r="CD54" i="11"/>
  <c r="CC54" i="11"/>
  <c r="CB54" i="11"/>
  <c r="CA54" i="11"/>
  <c r="BZ54" i="11"/>
  <c r="BY54" i="11"/>
  <c r="FM53" i="11"/>
  <c r="FL53" i="11"/>
  <c r="FK53" i="11"/>
  <c r="FJ53" i="11"/>
  <c r="FI53" i="11"/>
  <c r="FH53" i="11"/>
  <c r="FG53" i="11"/>
  <c r="FF53" i="11"/>
  <c r="FE53" i="11"/>
  <c r="FD53" i="11"/>
  <c r="FC53" i="11"/>
  <c r="FB53" i="11"/>
  <c r="FA53" i="11"/>
  <c r="EZ53" i="11"/>
  <c r="EY53" i="11"/>
  <c r="EX53" i="11"/>
  <c r="EW53" i="11"/>
  <c r="EV53" i="11"/>
  <c r="EU53" i="11"/>
  <c r="ET53" i="11"/>
  <c r="ES53" i="11"/>
  <c r="ER53" i="11"/>
  <c r="EQ53" i="11"/>
  <c r="EP53" i="11"/>
  <c r="EO53" i="11"/>
  <c r="EN53" i="11"/>
  <c r="EM53" i="11"/>
  <c r="EL53" i="11"/>
  <c r="EK53" i="11"/>
  <c r="EJ53" i="11"/>
  <c r="EI53" i="11"/>
  <c r="EH53" i="11"/>
  <c r="EG53" i="11"/>
  <c r="EF53" i="11"/>
  <c r="EE53" i="11"/>
  <c r="ED53" i="11"/>
  <c r="EC53" i="11"/>
  <c r="EB53" i="11"/>
  <c r="EA53" i="11"/>
  <c r="DZ53" i="11"/>
  <c r="DY53" i="11"/>
  <c r="DX53" i="11"/>
  <c r="DW53" i="11"/>
  <c r="DV53" i="11"/>
  <c r="DU53" i="11"/>
  <c r="DT53" i="11"/>
  <c r="DS53" i="11"/>
  <c r="DR53" i="11"/>
  <c r="DQ53" i="11"/>
  <c r="DP53" i="11"/>
  <c r="DO53" i="11"/>
  <c r="DN53" i="11"/>
  <c r="DM53" i="11"/>
  <c r="DL53" i="11"/>
  <c r="DK53" i="11"/>
  <c r="DJ53" i="11"/>
  <c r="DI53" i="11"/>
  <c r="DH53" i="11"/>
  <c r="DG53" i="11"/>
  <c r="DF53" i="11"/>
  <c r="DE53" i="11"/>
  <c r="DD53" i="11"/>
  <c r="DC53" i="11"/>
  <c r="DB53" i="11"/>
  <c r="DA53" i="11"/>
  <c r="CZ53" i="11"/>
  <c r="CY53" i="11"/>
  <c r="CX53" i="11"/>
  <c r="CW53" i="11"/>
  <c r="CV53" i="11"/>
  <c r="CU53" i="11"/>
  <c r="CT53" i="11"/>
  <c r="CS53" i="11"/>
  <c r="CR53" i="11"/>
  <c r="CQ53" i="11"/>
  <c r="CP53" i="11"/>
  <c r="CO53" i="11"/>
  <c r="CN53" i="11"/>
  <c r="CM53" i="11"/>
  <c r="CL53" i="11"/>
  <c r="CK53" i="11"/>
  <c r="CJ53" i="11"/>
  <c r="CI53" i="11"/>
  <c r="CH53" i="11"/>
  <c r="CG53" i="11"/>
  <c r="CF53" i="11"/>
  <c r="CE53" i="11"/>
  <c r="CD53" i="11"/>
  <c r="CC53" i="11"/>
  <c r="CB53" i="11"/>
  <c r="CA53" i="11"/>
  <c r="BZ53" i="11"/>
  <c r="BY53" i="11"/>
  <c r="FM52" i="11"/>
  <c r="FL52" i="11"/>
  <c r="FK52" i="11"/>
  <c r="FJ52" i="11"/>
  <c r="FI52" i="11"/>
  <c r="FH52" i="11"/>
  <c r="FG52" i="11"/>
  <c r="FF52" i="11"/>
  <c r="FE52" i="11"/>
  <c r="FD52" i="11"/>
  <c r="FC52" i="11"/>
  <c r="FB52" i="11"/>
  <c r="FA52" i="11"/>
  <c r="EZ52" i="11"/>
  <c r="EY52" i="11"/>
  <c r="EX52" i="11"/>
  <c r="EW52" i="11"/>
  <c r="EV52" i="11"/>
  <c r="EU52" i="11"/>
  <c r="ET52" i="11"/>
  <c r="ES52" i="11"/>
  <c r="ER52" i="11"/>
  <c r="EQ52" i="11"/>
  <c r="EP52" i="11"/>
  <c r="EO52" i="11"/>
  <c r="EN52" i="11"/>
  <c r="EM52" i="11"/>
  <c r="EL52" i="11"/>
  <c r="EK52" i="11"/>
  <c r="EJ52" i="11"/>
  <c r="EI52" i="11"/>
  <c r="EH52" i="11"/>
  <c r="EG52" i="11"/>
  <c r="EF52" i="11"/>
  <c r="EE52" i="11"/>
  <c r="ED52" i="11"/>
  <c r="EC52" i="11"/>
  <c r="EB52" i="11"/>
  <c r="EA52" i="11"/>
  <c r="DZ52" i="11"/>
  <c r="DY52" i="11"/>
  <c r="DX52" i="11"/>
  <c r="DW52" i="11"/>
  <c r="DV52" i="11"/>
  <c r="DU52" i="11"/>
  <c r="DT52" i="11"/>
  <c r="DS52" i="11"/>
  <c r="DR52" i="11"/>
  <c r="DQ52" i="11"/>
  <c r="DP52" i="11"/>
  <c r="DO52" i="11"/>
  <c r="DN52" i="11"/>
  <c r="DM52" i="11"/>
  <c r="DL52" i="11"/>
  <c r="DK52" i="11"/>
  <c r="DJ52" i="11"/>
  <c r="DI52" i="11"/>
  <c r="DH52" i="11"/>
  <c r="DG52" i="11"/>
  <c r="DF52" i="11"/>
  <c r="DE52" i="11"/>
  <c r="DD52" i="11"/>
  <c r="DC52" i="11"/>
  <c r="DB52" i="11"/>
  <c r="DA52" i="11"/>
  <c r="CZ52" i="11"/>
  <c r="CY52" i="11"/>
  <c r="CX52" i="11"/>
  <c r="CW52" i="11"/>
  <c r="CV52" i="11"/>
  <c r="CU52" i="11"/>
  <c r="CT52" i="11"/>
  <c r="CS52" i="11"/>
  <c r="CR52" i="11"/>
  <c r="CQ52" i="11"/>
  <c r="CP52" i="11"/>
  <c r="CO52" i="11"/>
  <c r="CN52" i="11"/>
  <c r="CM52" i="11"/>
  <c r="CL52" i="11"/>
  <c r="CK52" i="11"/>
  <c r="CJ52" i="11"/>
  <c r="CI52" i="11"/>
  <c r="CH52" i="11"/>
  <c r="CG52" i="11"/>
  <c r="CF52" i="11"/>
  <c r="CE52" i="11"/>
  <c r="CD52" i="11"/>
  <c r="CC52" i="11"/>
  <c r="CB52" i="11"/>
  <c r="CA52" i="11"/>
  <c r="BZ52" i="11"/>
  <c r="BY52" i="11"/>
  <c r="FM51" i="11"/>
  <c r="FL51" i="11"/>
  <c r="FK51" i="11"/>
  <c r="FJ51" i="11"/>
  <c r="FI51" i="11"/>
  <c r="FH51" i="11"/>
  <c r="FG51" i="11"/>
  <c r="FF51" i="11"/>
  <c r="FE51" i="11"/>
  <c r="FD51" i="11"/>
  <c r="FC51" i="11"/>
  <c r="FB51" i="11"/>
  <c r="FA51" i="11"/>
  <c r="EZ51" i="11"/>
  <c r="EY51" i="11"/>
  <c r="EX51" i="11"/>
  <c r="EW51" i="11"/>
  <c r="EV51" i="11"/>
  <c r="EU51" i="11"/>
  <c r="ET51" i="11"/>
  <c r="ES51" i="11"/>
  <c r="ER51" i="11"/>
  <c r="EQ51" i="11"/>
  <c r="EP51" i="11"/>
  <c r="EO51" i="11"/>
  <c r="EN51" i="11"/>
  <c r="EM51" i="11"/>
  <c r="EL51" i="11"/>
  <c r="EK51" i="11"/>
  <c r="EJ51" i="11"/>
  <c r="EI51" i="11"/>
  <c r="EH51" i="11"/>
  <c r="EG51" i="11"/>
  <c r="EF51" i="11"/>
  <c r="EE51" i="11"/>
  <c r="ED51" i="11"/>
  <c r="EC51" i="11"/>
  <c r="EB51" i="11"/>
  <c r="EA51" i="11"/>
  <c r="DZ51" i="11"/>
  <c r="DY51" i="11"/>
  <c r="DX51" i="11"/>
  <c r="DW51" i="11"/>
  <c r="DV51" i="11"/>
  <c r="DU51" i="11"/>
  <c r="DT51" i="11"/>
  <c r="DS51" i="11"/>
  <c r="DR51" i="11"/>
  <c r="DQ51" i="11"/>
  <c r="DP51" i="11"/>
  <c r="DO51" i="11"/>
  <c r="DN51" i="11"/>
  <c r="DM51" i="11"/>
  <c r="DL51" i="11"/>
  <c r="DK51" i="11"/>
  <c r="DJ51" i="11"/>
  <c r="DI51" i="11"/>
  <c r="DH51" i="11"/>
  <c r="DG51" i="11"/>
  <c r="DF51" i="11"/>
  <c r="DE51" i="11"/>
  <c r="DD51" i="11"/>
  <c r="DC51" i="11"/>
  <c r="DB51" i="11"/>
  <c r="DA51" i="11"/>
  <c r="CZ51" i="11"/>
  <c r="CY51" i="11"/>
  <c r="CX51" i="11"/>
  <c r="CW51" i="11"/>
  <c r="CV51" i="11"/>
  <c r="CU51" i="11"/>
  <c r="CT51" i="11"/>
  <c r="CS51" i="11"/>
  <c r="CR51" i="11"/>
  <c r="CQ51" i="11"/>
  <c r="CP51" i="11"/>
  <c r="CO51" i="11"/>
  <c r="CN51" i="11"/>
  <c r="CM51" i="11"/>
  <c r="CL51" i="11"/>
  <c r="CK51" i="11"/>
  <c r="CJ51" i="11"/>
  <c r="CI51" i="11"/>
  <c r="CH51" i="11"/>
  <c r="CG51" i="11"/>
  <c r="CF51" i="11"/>
  <c r="CE51" i="11"/>
  <c r="CD51" i="11"/>
  <c r="CC51" i="11"/>
  <c r="CB51" i="11"/>
  <c r="CA51" i="11"/>
  <c r="BZ51" i="11"/>
  <c r="BY51" i="11"/>
  <c r="FM50" i="11"/>
  <c r="FL50" i="11"/>
  <c r="FK50" i="11"/>
  <c r="FJ50" i="11"/>
  <c r="FI50" i="11"/>
  <c r="FH50" i="11"/>
  <c r="FG50" i="11"/>
  <c r="FF50" i="11"/>
  <c r="FE50" i="11"/>
  <c r="FD50" i="11"/>
  <c r="FC50" i="11"/>
  <c r="FB50" i="11"/>
  <c r="FA50" i="11"/>
  <c r="EZ50" i="11"/>
  <c r="EY50" i="11"/>
  <c r="EX50" i="11"/>
  <c r="EW50" i="11"/>
  <c r="EV50" i="11"/>
  <c r="EU50" i="11"/>
  <c r="ET50" i="11"/>
  <c r="ES50" i="11"/>
  <c r="ER50" i="11"/>
  <c r="EQ50" i="11"/>
  <c r="EP50" i="11"/>
  <c r="EO50" i="11"/>
  <c r="EN50" i="11"/>
  <c r="EM50" i="11"/>
  <c r="EL50" i="11"/>
  <c r="EK50" i="11"/>
  <c r="EJ50" i="11"/>
  <c r="EI50" i="11"/>
  <c r="EH50" i="11"/>
  <c r="EG50" i="11"/>
  <c r="EF50" i="11"/>
  <c r="EE50" i="11"/>
  <c r="ED50" i="11"/>
  <c r="EC50" i="11"/>
  <c r="EB50" i="11"/>
  <c r="EA50" i="11"/>
  <c r="DZ50" i="11"/>
  <c r="DY50" i="11"/>
  <c r="DX50" i="11"/>
  <c r="DW50" i="11"/>
  <c r="DV50" i="11"/>
  <c r="DU50" i="11"/>
  <c r="DT50" i="11"/>
  <c r="DS50" i="11"/>
  <c r="DR50" i="11"/>
  <c r="DQ50" i="11"/>
  <c r="DP50" i="11"/>
  <c r="DO50" i="11"/>
  <c r="DN50" i="11"/>
  <c r="DM50" i="11"/>
  <c r="DL50" i="11"/>
  <c r="DK50" i="11"/>
  <c r="DJ50" i="11"/>
  <c r="DI50" i="11"/>
  <c r="DH50" i="11"/>
  <c r="DG50" i="11"/>
  <c r="DF50" i="11"/>
  <c r="DE50" i="11"/>
  <c r="DD50" i="11"/>
  <c r="DC50" i="11"/>
  <c r="DB50" i="11"/>
  <c r="DA50" i="11"/>
  <c r="CZ50" i="11"/>
  <c r="CY50" i="11"/>
  <c r="CX50" i="11"/>
  <c r="CW50" i="11"/>
  <c r="CV50" i="11"/>
  <c r="CU50" i="11"/>
  <c r="CT50" i="11"/>
  <c r="CS50" i="11"/>
  <c r="CR50" i="11"/>
  <c r="CQ50" i="11"/>
  <c r="CP50" i="11"/>
  <c r="CO50" i="11"/>
  <c r="CN50" i="11"/>
  <c r="CM50" i="11"/>
  <c r="CL50" i="11"/>
  <c r="CK50" i="11"/>
  <c r="CJ50" i="11"/>
  <c r="CI50" i="11"/>
  <c r="CH50" i="11"/>
  <c r="CG50" i="11"/>
  <c r="CF50" i="11"/>
  <c r="CE50" i="11"/>
  <c r="CD50" i="11"/>
  <c r="CC50" i="11"/>
  <c r="CB50" i="11"/>
  <c r="CA50" i="11"/>
  <c r="BZ50" i="11"/>
  <c r="BY50" i="11"/>
  <c r="FM49" i="11"/>
  <c r="FL49" i="11"/>
  <c r="FK49" i="11"/>
  <c r="FJ49" i="11"/>
  <c r="FI49" i="11"/>
  <c r="FH49" i="11"/>
  <c r="FG49" i="11"/>
  <c r="FF49" i="11"/>
  <c r="FE49" i="11"/>
  <c r="FD49" i="11"/>
  <c r="FC49" i="11"/>
  <c r="FB49" i="11"/>
  <c r="FA49" i="11"/>
  <c r="EZ49" i="11"/>
  <c r="EY49" i="11"/>
  <c r="EX49" i="11"/>
  <c r="EW49" i="11"/>
  <c r="EV49" i="11"/>
  <c r="EU49" i="11"/>
  <c r="ET49" i="11"/>
  <c r="ES49" i="11"/>
  <c r="ER49" i="11"/>
  <c r="EQ49" i="11"/>
  <c r="EP49" i="11"/>
  <c r="EO49" i="11"/>
  <c r="EN49" i="11"/>
  <c r="EM49" i="11"/>
  <c r="EL49" i="11"/>
  <c r="EK49" i="11"/>
  <c r="EJ49" i="11"/>
  <c r="EI49" i="11"/>
  <c r="EH49" i="11"/>
  <c r="EG49" i="11"/>
  <c r="EF49" i="11"/>
  <c r="EE49" i="11"/>
  <c r="ED49" i="11"/>
  <c r="EC49" i="11"/>
  <c r="EB49" i="11"/>
  <c r="EA49" i="11"/>
  <c r="DZ49" i="11"/>
  <c r="DY49" i="11"/>
  <c r="DX49" i="11"/>
  <c r="DW49" i="11"/>
  <c r="DV49" i="11"/>
  <c r="DU49" i="11"/>
  <c r="DT49" i="11"/>
  <c r="DS49" i="11"/>
  <c r="DR49" i="11"/>
  <c r="DQ49" i="11"/>
  <c r="DP49" i="11"/>
  <c r="DO49" i="11"/>
  <c r="DN49" i="11"/>
  <c r="DM49" i="11"/>
  <c r="DL49" i="11"/>
  <c r="DK49" i="11"/>
  <c r="DJ49" i="11"/>
  <c r="DI49" i="11"/>
  <c r="DH49" i="11"/>
  <c r="DG49" i="11"/>
  <c r="DF49" i="11"/>
  <c r="DE49" i="11"/>
  <c r="DD49" i="11"/>
  <c r="DC49" i="11"/>
  <c r="DB49" i="11"/>
  <c r="DA49" i="11"/>
  <c r="CZ49" i="11"/>
  <c r="CY49" i="11"/>
  <c r="CX49" i="11"/>
  <c r="CW49" i="11"/>
  <c r="CV49" i="11"/>
  <c r="CU49" i="11"/>
  <c r="CT49" i="11"/>
  <c r="CS49" i="11"/>
  <c r="CR49" i="11"/>
  <c r="CQ49" i="11"/>
  <c r="CP49" i="11"/>
  <c r="CO49" i="11"/>
  <c r="CN49" i="11"/>
  <c r="CM49" i="11"/>
  <c r="CL49" i="11"/>
  <c r="CK49" i="11"/>
  <c r="CJ49" i="11"/>
  <c r="CI49" i="11"/>
  <c r="CH49" i="11"/>
  <c r="CG49" i="11"/>
  <c r="CF49" i="11"/>
  <c r="CE49" i="11"/>
  <c r="CD49" i="11"/>
  <c r="CC49" i="11"/>
  <c r="CB49" i="11"/>
  <c r="CA49" i="11"/>
  <c r="BZ49" i="11"/>
  <c r="BY49" i="11"/>
  <c r="FM48" i="11"/>
  <c r="FL48" i="11"/>
  <c r="FK48" i="11"/>
  <c r="FJ48" i="11"/>
  <c r="FI48" i="11"/>
  <c r="FH48" i="11"/>
  <c r="FG48" i="11"/>
  <c r="FF48" i="11"/>
  <c r="FE48" i="11"/>
  <c r="FD48" i="11"/>
  <c r="FC48" i="11"/>
  <c r="FB48" i="11"/>
  <c r="FA48" i="11"/>
  <c r="EZ48" i="11"/>
  <c r="EY48" i="11"/>
  <c r="EX48" i="11"/>
  <c r="EW48" i="11"/>
  <c r="EV48" i="11"/>
  <c r="EU48" i="11"/>
  <c r="ET48" i="11"/>
  <c r="ES48" i="11"/>
  <c r="ER48" i="11"/>
  <c r="EQ48" i="11"/>
  <c r="EP48" i="11"/>
  <c r="EO48" i="11"/>
  <c r="EN48" i="11"/>
  <c r="EM48" i="11"/>
  <c r="EL48" i="11"/>
  <c r="EK48" i="11"/>
  <c r="EJ48" i="11"/>
  <c r="EI48" i="11"/>
  <c r="EH48" i="11"/>
  <c r="EG48" i="11"/>
  <c r="EF48" i="11"/>
  <c r="EE48" i="11"/>
  <c r="ED48" i="11"/>
  <c r="EC48" i="11"/>
  <c r="EB48" i="11"/>
  <c r="EA48" i="11"/>
  <c r="DZ48" i="11"/>
  <c r="DY48" i="11"/>
  <c r="DX48" i="11"/>
  <c r="DW48" i="11"/>
  <c r="DV48" i="11"/>
  <c r="DU48" i="11"/>
  <c r="DT48" i="11"/>
  <c r="DS48" i="11"/>
  <c r="DR48" i="11"/>
  <c r="DQ48" i="11"/>
  <c r="DP48" i="11"/>
  <c r="DO48" i="11"/>
  <c r="DN48" i="11"/>
  <c r="DM48" i="11"/>
  <c r="DL48" i="11"/>
  <c r="DK48" i="11"/>
  <c r="DJ48" i="11"/>
  <c r="DI48" i="11"/>
  <c r="DH48" i="11"/>
  <c r="DG48" i="11"/>
  <c r="DF48" i="11"/>
  <c r="DE48" i="11"/>
  <c r="DD48" i="11"/>
  <c r="DC48" i="11"/>
  <c r="DB48" i="11"/>
  <c r="DA48" i="11"/>
  <c r="CZ48" i="11"/>
  <c r="CY48" i="11"/>
  <c r="CX48" i="11"/>
  <c r="CW48" i="11"/>
  <c r="CV48" i="11"/>
  <c r="CU48" i="11"/>
  <c r="CT48" i="11"/>
  <c r="CS48" i="11"/>
  <c r="CR48" i="11"/>
  <c r="CQ48" i="11"/>
  <c r="CP48" i="11"/>
  <c r="CO48" i="11"/>
  <c r="CN48" i="11"/>
  <c r="CM48" i="11"/>
  <c r="CL48" i="11"/>
  <c r="CK48" i="11"/>
  <c r="CJ48" i="11"/>
  <c r="CI48" i="11"/>
  <c r="CH48" i="11"/>
  <c r="CG48" i="11"/>
  <c r="CF48" i="11"/>
  <c r="CE48" i="11"/>
  <c r="CD48" i="11"/>
  <c r="CC48" i="11"/>
  <c r="CB48" i="11"/>
  <c r="CA48" i="11"/>
  <c r="BZ48" i="11"/>
  <c r="BY48" i="11"/>
  <c r="FM47" i="11"/>
  <c r="FL47" i="11"/>
  <c r="FK47" i="11"/>
  <c r="FJ47" i="11"/>
  <c r="FI47" i="11"/>
  <c r="FH47" i="11"/>
  <c r="FG47" i="11"/>
  <c r="FF47" i="11"/>
  <c r="FE47" i="11"/>
  <c r="FD47" i="11"/>
  <c r="FC47" i="11"/>
  <c r="FB47" i="11"/>
  <c r="FA47" i="11"/>
  <c r="EZ47" i="11"/>
  <c r="EY47" i="11"/>
  <c r="EX47" i="11"/>
  <c r="EW47" i="11"/>
  <c r="EV47" i="11"/>
  <c r="EU47" i="11"/>
  <c r="ET47" i="11"/>
  <c r="ES47" i="11"/>
  <c r="ER47" i="11"/>
  <c r="EQ47" i="11"/>
  <c r="EP47" i="11"/>
  <c r="EO47" i="11"/>
  <c r="EN47" i="11"/>
  <c r="EM47" i="11"/>
  <c r="EL47" i="11"/>
  <c r="EK47" i="11"/>
  <c r="EJ47" i="11"/>
  <c r="EI47" i="11"/>
  <c r="EH47" i="11"/>
  <c r="EG47" i="11"/>
  <c r="EF47" i="11"/>
  <c r="EE47" i="11"/>
  <c r="ED47" i="11"/>
  <c r="EC47" i="11"/>
  <c r="EB47" i="11"/>
  <c r="EA47" i="11"/>
  <c r="DZ47" i="11"/>
  <c r="DY47" i="11"/>
  <c r="DX47" i="11"/>
  <c r="DW47" i="11"/>
  <c r="DV47" i="11"/>
  <c r="DU47" i="11"/>
  <c r="DT47" i="11"/>
  <c r="DS47" i="11"/>
  <c r="DR47" i="11"/>
  <c r="DQ47" i="11"/>
  <c r="DP47" i="11"/>
  <c r="DO47" i="11"/>
  <c r="DN47" i="11"/>
  <c r="DM47" i="11"/>
  <c r="DL47" i="11"/>
  <c r="DK47" i="11"/>
  <c r="DJ47" i="11"/>
  <c r="DI47" i="11"/>
  <c r="DH47" i="11"/>
  <c r="DG47" i="11"/>
  <c r="DF47" i="11"/>
  <c r="DE47" i="11"/>
  <c r="DD47" i="11"/>
  <c r="DC47" i="11"/>
  <c r="DB47" i="11"/>
  <c r="DA47" i="11"/>
  <c r="CZ47" i="11"/>
  <c r="CY47" i="11"/>
  <c r="CX47" i="11"/>
  <c r="CW47" i="11"/>
  <c r="CV47" i="11"/>
  <c r="CU47" i="11"/>
  <c r="CT47" i="11"/>
  <c r="CS47" i="11"/>
  <c r="CR47" i="11"/>
  <c r="CQ47" i="11"/>
  <c r="CP47" i="11"/>
  <c r="CO47" i="11"/>
  <c r="CN47" i="11"/>
  <c r="CM47" i="11"/>
  <c r="CL47" i="11"/>
  <c r="CK47" i="11"/>
  <c r="CJ47" i="11"/>
  <c r="CI47" i="11"/>
  <c r="CH47" i="11"/>
  <c r="CG47" i="11"/>
  <c r="CF47" i="11"/>
  <c r="CE47" i="11"/>
  <c r="CD47" i="11"/>
  <c r="CC47" i="11"/>
  <c r="CB47" i="11"/>
  <c r="CA47" i="11"/>
  <c r="BZ47" i="11"/>
  <c r="BY47" i="11"/>
  <c r="FM46" i="11"/>
  <c r="FL46" i="11"/>
  <c r="FK46" i="11"/>
  <c r="FJ46" i="11"/>
  <c r="FI46" i="11"/>
  <c r="FH46" i="11"/>
  <c r="FG46" i="11"/>
  <c r="FF46" i="11"/>
  <c r="FE46" i="11"/>
  <c r="FD46" i="11"/>
  <c r="FC46" i="11"/>
  <c r="FB46" i="11"/>
  <c r="FA46" i="11"/>
  <c r="EZ46" i="11"/>
  <c r="EY46" i="11"/>
  <c r="EX46" i="11"/>
  <c r="EW46" i="11"/>
  <c r="EV46" i="11"/>
  <c r="EU46" i="11"/>
  <c r="ET46" i="11"/>
  <c r="ES46" i="11"/>
  <c r="ER46" i="11"/>
  <c r="EQ46" i="11"/>
  <c r="EP46" i="11"/>
  <c r="EO46" i="11"/>
  <c r="EN46" i="11"/>
  <c r="EM46" i="11"/>
  <c r="EL46" i="11"/>
  <c r="EK46" i="11"/>
  <c r="EJ46" i="11"/>
  <c r="EI46" i="11"/>
  <c r="EH46" i="11"/>
  <c r="EG46" i="11"/>
  <c r="EF46" i="11"/>
  <c r="EE46" i="11"/>
  <c r="ED46" i="11"/>
  <c r="EC46" i="11"/>
  <c r="EB46" i="11"/>
  <c r="EA46" i="11"/>
  <c r="DZ46" i="11"/>
  <c r="DY46" i="11"/>
  <c r="DX46" i="11"/>
  <c r="DW46" i="11"/>
  <c r="DV46" i="11"/>
  <c r="DU46" i="11"/>
  <c r="DT46" i="11"/>
  <c r="DS46" i="11"/>
  <c r="DR46" i="11"/>
  <c r="DQ46" i="11"/>
  <c r="DP46" i="11"/>
  <c r="DO46" i="11"/>
  <c r="DN46" i="11"/>
  <c r="DM46" i="11"/>
  <c r="DL46" i="11"/>
  <c r="DK46" i="11"/>
  <c r="DJ46" i="11"/>
  <c r="DI46" i="11"/>
  <c r="DH46" i="11"/>
  <c r="DG46" i="11"/>
  <c r="DF46" i="11"/>
  <c r="DE46" i="11"/>
  <c r="DD46" i="11"/>
  <c r="DC46" i="11"/>
  <c r="DB46" i="11"/>
  <c r="DA46" i="11"/>
  <c r="CZ46" i="11"/>
  <c r="CY46" i="11"/>
  <c r="CX46" i="11"/>
  <c r="CW46" i="11"/>
  <c r="CV46" i="11"/>
  <c r="CU46" i="11"/>
  <c r="CT46" i="11"/>
  <c r="CS46" i="11"/>
  <c r="CR46" i="11"/>
  <c r="CQ46" i="11"/>
  <c r="CP46" i="11"/>
  <c r="CO46" i="11"/>
  <c r="CN46" i="11"/>
  <c r="CM46" i="11"/>
  <c r="CL46" i="11"/>
  <c r="CK46" i="11"/>
  <c r="CJ46" i="11"/>
  <c r="CI46" i="11"/>
  <c r="CH46" i="11"/>
  <c r="CG46" i="11"/>
  <c r="CF46" i="11"/>
  <c r="CE46" i="11"/>
  <c r="CD46" i="11"/>
  <c r="CC46" i="11"/>
  <c r="CB46" i="11"/>
  <c r="CA46" i="11"/>
  <c r="BZ46" i="11"/>
  <c r="BY46" i="11"/>
  <c r="FM45" i="11"/>
  <c r="FL45" i="11"/>
  <c r="FK45" i="11"/>
  <c r="FJ45" i="11"/>
  <c r="FI45" i="11"/>
  <c r="FH45" i="11"/>
  <c r="FG45" i="11"/>
  <c r="FF45" i="11"/>
  <c r="FE45" i="11"/>
  <c r="FD45" i="11"/>
  <c r="FC45" i="11"/>
  <c r="FB45" i="11"/>
  <c r="FA45" i="11"/>
  <c r="EZ45" i="11"/>
  <c r="EY45" i="11"/>
  <c r="EX45" i="11"/>
  <c r="EW45" i="11"/>
  <c r="EV45" i="11"/>
  <c r="EU45" i="11"/>
  <c r="ET45" i="11"/>
  <c r="ES45" i="11"/>
  <c r="ER45" i="11"/>
  <c r="EQ45" i="11"/>
  <c r="EP45" i="11"/>
  <c r="EO45" i="11"/>
  <c r="EN45" i="11"/>
  <c r="EM45" i="11"/>
  <c r="EL45" i="11"/>
  <c r="EK45" i="11"/>
  <c r="EJ45" i="11"/>
  <c r="EI45" i="11"/>
  <c r="EH45" i="11"/>
  <c r="EG45" i="11"/>
  <c r="EF45" i="11"/>
  <c r="EE45" i="11"/>
  <c r="ED45" i="11"/>
  <c r="EC45" i="11"/>
  <c r="EB45" i="11"/>
  <c r="EA45" i="11"/>
  <c r="DZ45" i="11"/>
  <c r="DY45" i="11"/>
  <c r="DX45" i="11"/>
  <c r="DW45" i="11"/>
  <c r="DV45" i="11"/>
  <c r="DU45" i="11"/>
  <c r="DT45" i="11"/>
  <c r="DS45" i="11"/>
  <c r="DR45" i="11"/>
  <c r="DQ45" i="11"/>
  <c r="DP45" i="11"/>
  <c r="DO45" i="11"/>
  <c r="DN45" i="11"/>
  <c r="DM45" i="11"/>
  <c r="DL45" i="11"/>
  <c r="DK45" i="11"/>
  <c r="DJ45" i="11"/>
  <c r="DI45" i="11"/>
  <c r="DH45" i="11"/>
  <c r="DG45" i="11"/>
  <c r="DF45" i="11"/>
  <c r="DE45" i="11"/>
  <c r="DD45" i="11"/>
  <c r="DC45" i="11"/>
  <c r="DB45" i="11"/>
  <c r="DA45" i="11"/>
  <c r="CZ45" i="11"/>
  <c r="CY45" i="11"/>
  <c r="CX45" i="11"/>
  <c r="CW45" i="11"/>
  <c r="CV45" i="11"/>
  <c r="CU45" i="11"/>
  <c r="CT45" i="11"/>
  <c r="CS45" i="11"/>
  <c r="CR45" i="11"/>
  <c r="CQ45" i="11"/>
  <c r="CP45" i="11"/>
  <c r="CO45" i="11"/>
  <c r="CN45" i="11"/>
  <c r="CM45" i="11"/>
  <c r="CL45" i="11"/>
  <c r="CK45" i="11"/>
  <c r="CJ45" i="11"/>
  <c r="CI45" i="11"/>
  <c r="CH45" i="11"/>
  <c r="CG45" i="11"/>
  <c r="CF45" i="11"/>
  <c r="CE45" i="11"/>
  <c r="CD45" i="11"/>
  <c r="CC45" i="11"/>
  <c r="CB45" i="11"/>
  <c r="CA45" i="11"/>
  <c r="BZ45" i="11"/>
  <c r="BY45" i="11"/>
  <c r="FM44" i="11"/>
  <c r="FL44" i="11"/>
  <c r="FK44" i="11"/>
  <c r="FJ44" i="11"/>
  <c r="FI44" i="11"/>
  <c r="FH44" i="11"/>
  <c r="FG44" i="11"/>
  <c r="FF44" i="11"/>
  <c r="FE44" i="11"/>
  <c r="FD44" i="11"/>
  <c r="FC44" i="11"/>
  <c r="FB44" i="11"/>
  <c r="FA44" i="11"/>
  <c r="EZ44" i="11"/>
  <c r="EY44" i="11"/>
  <c r="EX44" i="11"/>
  <c r="EW44" i="11"/>
  <c r="EV44" i="11"/>
  <c r="EU44" i="11"/>
  <c r="ET44" i="11"/>
  <c r="ES44" i="11"/>
  <c r="ER44" i="11"/>
  <c r="EQ44" i="11"/>
  <c r="EP44" i="11"/>
  <c r="EO44" i="11"/>
  <c r="EN44" i="11"/>
  <c r="EM44" i="11"/>
  <c r="EL44" i="11"/>
  <c r="EK44" i="11"/>
  <c r="EJ44" i="11"/>
  <c r="EI44" i="11"/>
  <c r="EH44" i="11"/>
  <c r="EG44" i="11"/>
  <c r="EF44" i="11"/>
  <c r="EE44" i="11"/>
  <c r="ED44" i="11"/>
  <c r="EC44" i="11"/>
  <c r="EB44" i="11"/>
  <c r="EA44" i="11"/>
  <c r="DZ44" i="11"/>
  <c r="DY44" i="11"/>
  <c r="DX44" i="11"/>
  <c r="DW44" i="11"/>
  <c r="DV44" i="11"/>
  <c r="DU44" i="11"/>
  <c r="DT44" i="11"/>
  <c r="DS44" i="11"/>
  <c r="DR44" i="11"/>
  <c r="DQ44" i="11"/>
  <c r="DP44" i="11"/>
  <c r="DO44" i="11"/>
  <c r="DN44" i="11"/>
  <c r="DM44" i="11"/>
  <c r="DL44" i="11"/>
  <c r="DK44" i="11"/>
  <c r="DJ44" i="11"/>
  <c r="DI44" i="11"/>
  <c r="DH44" i="11"/>
  <c r="DG44" i="11"/>
  <c r="DF44" i="11"/>
  <c r="DE44" i="11"/>
  <c r="DD44" i="11"/>
  <c r="DC44" i="11"/>
  <c r="DB44" i="11"/>
  <c r="DA44" i="11"/>
  <c r="CZ44" i="11"/>
  <c r="CY44" i="11"/>
  <c r="CX44" i="11"/>
  <c r="CW44" i="11"/>
  <c r="CV44" i="11"/>
  <c r="CU44" i="11"/>
  <c r="CT44" i="11"/>
  <c r="CS44" i="11"/>
  <c r="CR44" i="11"/>
  <c r="CQ44" i="11"/>
  <c r="CP44" i="11"/>
  <c r="CO44" i="11"/>
  <c r="CN44" i="11"/>
  <c r="CM44" i="11"/>
  <c r="CL44" i="11"/>
  <c r="CK44" i="11"/>
  <c r="CJ44" i="11"/>
  <c r="CI44" i="11"/>
  <c r="CH44" i="11"/>
  <c r="CG44" i="11"/>
  <c r="CF44" i="11"/>
  <c r="CE44" i="11"/>
  <c r="CD44" i="11"/>
  <c r="CC44" i="11"/>
  <c r="CB44" i="11"/>
  <c r="CA44" i="11"/>
  <c r="BZ44" i="11"/>
  <c r="BY44" i="11"/>
  <c r="FM43" i="11"/>
  <c r="FL43" i="11"/>
  <c r="FK43" i="11"/>
  <c r="FJ43" i="11"/>
  <c r="FI43" i="11"/>
  <c r="FH43" i="11"/>
  <c r="FG43" i="11"/>
  <c r="FF43" i="11"/>
  <c r="FE43" i="11"/>
  <c r="FD43" i="11"/>
  <c r="FC43" i="11"/>
  <c r="FB43" i="11"/>
  <c r="FA43" i="11"/>
  <c r="EZ43" i="11"/>
  <c r="EY43" i="11"/>
  <c r="EX43" i="11"/>
  <c r="EW43" i="11"/>
  <c r="EV43" i="11"/>
  <c r="EU43" i="11"/>
  <c r="ET43" i="11"/>
  <c r="ES43" i="11"/>
  <c r="ER43" i="11"/>
  <c r="EQ43" i="11"/>
  <c r="EP43" i="11"/>
  <c r="EO43" i="11"/>
  <c r="EN43" i="11"/>
  <c r="EM43" i="11"/>
  <c r="EL43" i="11"/>
  <c r="EK43" i="11"/>
  <c r="EJ43" i="11"/>
  <c r="EI43" i="11"/>
  <c r="EH43" i="11"/>
  <c r="EG43" i="11"/>
  <c r="EF43" i="11"/>
  <c r="EE43" i="11"/>
  <c r="ED43" i="11"/>
  <c r="EC43" i="11"/>
  <c r="EB43" i="11"/>
  <c r="EA43" i="11"/>
  <c r="DZ43" i="11"/>
  <c r="DY43" i="11"/>
  <c r="DX43" i="11"/>
  <c r="DW43" i="11"/>
  <c r="DV43" i="11"/>
  <c r="DU43" i="11"/>
  <c r="DT43" i="11"/>
  <c r="DS43" i="11"/>
  <c r="DR43" i="11"/>
  <c r="DQ43" i="11"/>
  <c r="DP43" i="11"/>
  <c r="DO43" i="11"/>
  <c r="DN43" i="11"/>
  <c r="DM43" i="11"/>
  <c r="DL43" i="11"/>
  <c r="DK43" i="11"/>
  <c r="DJ43" i="11"/>
  <c r="DI43" i="11"/>
  <c r="DH43" i="11"/>
  <c r="DG43" i="11"/>
  <c r="DF43" i="11"/>
  <c r="DE43" i="11"/>
  <c r="DD43" i="11"/>
  <c r="DC43" i="11"/>
  <c r="DB43" i="11"/>
  <c r="DA43" i="11"/>
  <c r="CZ43" i="11"/>
  <c r="CY43" i="11"/>
  <c r="CX43" i="11"/>
  <c r="CW43" i="11"/>
  <c r="CV43" i="11"/>
  <c r="CU43" i="11"/>
  <c r="CT43" i="11"/>
  <c r="CS43" i="11"/>
  <c r="CR43" i="11"/>
  <c r="CQ43" i="11"/>
  <c r="CP43" i="11"/>
  <c r="CO43" i="11"/>
  <c r="CN43" i="11"/>
  <c r="CM43" i="11"/>
  <c r="CL43" i="11"/>
  <c r="CK43" i="11"/>
  <c r="CJ43" i="11"/>
  <c r="CI43" i="11"/>
  <c r="CH43" i="11"/>
  <c r="CG43" i="11"/>
  <c r="CF43" i="11"/>
  <c r="CE43" i="11"/>
  <c r="CD43" i="11"/>
  <c r="CC43" i="11"/>
  <c r="CB43" i="11"/>
  <c r="CA43" i="11"/>
  <c r="BZ43" i="11"/>
  <c r="BY43" i="11"/>
  <c r="FM42" i="11"/>
  <c r="FL42" i="11"/>
  <c r="FK42" i="11"/>
  <c r="FJ42" i="11"/>
  <c r="FI42" i="11"/>
  <c r="FH42" i="11"/>
  <c r="FG42" i="11"/>
  <c r="FF42" i="11"/>
  <c r="FE42" i="11"/>
  <c r="FD42" i="11"/>
  <c r="FC42" i="11"/>
  <c r="FB42" i="11"/>
  <c r="FA42" i="11"/>
  <c r="EZ42" i="11"/>
  <c r="EY42" i="11"/>
  <c r="EX42" i="11"/>
  <c r="EW42" i="11"/>
  <c r="EV42" i="11"/>
  <c r="EU42" i="11"/>
  <c r="ET42" i="11"/>
  <c r="ES42" i="11"/>
  <c r="ER42" i="11"/>
  <c r="EQ42" i="11"/>
  <c r="EP42" i="11"/>
  <c r="EO42" i="11"/>
  <c r="EN42" i="11"/>
  <c r="EM42" i="11"/>
  <c r="EL42" i="11"/>
  <c r="EK42" i="11"/>
  <c r="EJ42" i="11"/>
  <c r="EI42" i="11"/>
  <c r="EH42" i="11"/>
  <c r="EG42" i="11"/>
  <c r="EF42" i="11"/>
  <c r="EE42" i="11"/>
  <c r="ED42" i="11"/>
  <c r="EC42" i="11"/>
  <c r="EB42" i="11"/>
  <c r="EA42" i="11"/>
  <c r="DZ42" i="11"/>
  <c r="DY42" i="11"/>
  <c r="DX42" i="11"/>
  <c r="DW42" i="11"/>
  <c r="DV42" i="11"/>
  <c r="DU42" i="11"/>
  <c r="DT42" i="11"/>
  <c r="DS42" i="11"/>
  <c r="DR42" i="11"/>
  <c r="DQ42" i="11"/>
  <c r="DP42" i="11"/>
  <c r="DO42" i="11"/>
  <c r="DN42" i="11"/>
  <c r="DM42" i="11"/>
  <c r="DL42" i="11"/>
  <c r="DK42" i="11"/>
  <c r="DJ42" i="11"/>
  <c r="DI42" i="11"/>
  <c r="DH42" i="11"/>
  <c r="DG42" i="11"/>
  <c r="DF42" i="11"/>
  <c r="DE42" i="11"/>
  <c r="DD42" i="11"/>
  <c r="DC42" i="11"/>
  <c r="DB42" i="11"/>
  <c r="DA42" i="11"/>
  <c r="CZ42" i="11"/>
  <c r="CY42" i="11"/>
  <c r="CX42" i="11"/>
  <c r="CW42" i="11"/>
  <c r="CV42" i="11"/>
  <c r="CU42" i="11"/>
  <c r="CT42" i="11"/>
  <c r="CS42" i="11"/>
  <c r="CR42" i="11"/>
  <c r="CQ42" i="11"/>
  <c r="CP42" i="11"/>
  <c r="CO42" i="11"/>
  <c r="CN42" i="11"/>
  <c r="CM42" i="11"/>
  <c r="CL42" i="11"/>
  <c r="CK42" i="11"/>
  <c r="CJ42" i="11"/>
  <c r="CI42" i="11"/>
  <c r="CH42" i="11"/>
  <c r="CG42" i="11"/>
  <c r="CF42" i="11"/>
  <c r="CE42" i="11"/>
  <c r="CD42" i="11"/>
  <c r="CC42" i="11"/>
  <c r="CB42" i="11"/>
  <c r="CA42" i="11"/>
  <c r="BZ42" i="11"/>
  <c r="BY42" i="11"/>
  <c r="FM41" i="11"/>
  <c r="FL41" i="11"/>
  <c r="FK41" i="11"/>
  <c r="FJ41" i="11"/>
  <c r="FI41" i="11"/>
  <c r="FH41" i="11"/>
  <c r="FG41" i="11"/>
  <c r="FF41" i="11"/>
  <c r="FE41" i="11"/>
  <c r="FD41" i="11"/>
  <c r="FC41" i="11"/>
  <c r="FB41" i="11"/>
  <c r="FA41" i="11"/>
  <c r="EZ41" i="11"/>
  <c r="EY41" i="11"/>
  <c r="EX41" i="11"/>
  <c r="EW41" i="11"/>
  <c r="EV41" i="11"/>
  <c r="EU41" i="11"/>
  <c r="ET41" i="11"/>
  <c r="ES41" i="11"/>
  <c r="ER41" i="11"/>
  <c r="EQ41" i="11"/>
  <c r="EP41" i="11"/>
  <c r="EO41" i="11"/>
  <c r="EN41" i="11"/>
  <c r="EM41" i="11"/>
  <c r="EL41" i="11"/>
  <c r="EK41" i="11"/>
  <c r="EJ41" i="11"/>
  <c r="EI41" i="11"/>
  <c r="EH41" i="11"/>
  <c r="EG41" i="11"/>
  <c r="EF41" i="11"/>
  <c r="EE41" i="11"/>
  <c r="ED41" i="11"/>
  <c r="EC41" i="11"/>
  <c r="EB41" i="11"/>
  <c r="EA41" i="11"/>
  <c r="DZ41" i="11"/>
  <c r="DY41" i="11"/>
  <c r="DX41" i="11"/>
  <c r="DW41" i="11"/>
  <c r="DV41" i="11"/>
  <c r="DU41" i="11"/>
  <c r="DT41" i="11"/>
  <c r="DS41" i="11"/>
  <c r="DR41" i="11"/>
  <c r="DQ41" i="11"/>
  <c r="DP41" i="11"/>
  <c r="DO41" i="11"/>
  <c r="DN41" i="11"/>
  <c r="DM41" i="11"/>
  <c r="DL41" i="11"/>
  <c r="DK41" i="11"/>
  <c r="DJ41" i="11"/>
  <c r="DI41" i="11"/>
  <c r="DH41" i="11"/>
  <c r="DG41" i="11"/>
  <c r="DF41" i="11"/>
  <c r="DE41" i="11"/>
  <c r="DD41" i="11"/>
  <c r="DC41" i="11"/>
  <c r="DB41" i="11"/>
  <c r="DA41" i="11"/>
  <c r="CZ41" i="11"/>
  <c r="CY41" i="11"/>
  <c r="CX41" i="11"/>
  <c r="CW41" i="11"/>
  <c r="CV41" i="11"/>
  <c r="CU41" i="11"/>
  <c r="CT41" i="11"/>
  <c r="CS41" i="11"/>
  <c r="CR41" i="11"/>
  <c r="CQ41" i="11"/>
  <c r="CP41" i="11"/>
  <c r="CO41" i="11"/>
  <c r="CN41" i="11"/>
  <c r="CM41" i="11"/>
  <c r="CL41" i="11"/>
  <c r="CK41" i="11"/>
  <c r="CJ41" i="11"/>
  <c r="CI41" i="11"/>
  <c r="CH41" i="11"/>
  <c r="CG41" i="11"/>
  <c r="CF41" i="11"/>
  <c r="CE41" i="11"/>
  <c r="CD41" i="11"/>
  <c r="CC41" i="11"/>
  <c r="CB41" i="11"/>
  <c r="CA41" i="11"/>
  <c r="BZ41" i="11"/>
  <c r="BY41" i="11"/>
  <c r="FM40" i="11"/>
  <c r="FL40" i="11"/>
  <c r="FK40" i="11"/>
  <c r="FJ40" i="11"/>
  <c r="FI40" i="11"/>
  <c r="FH40" i="11"/>
  <c r="FG40" i="11"/>
  <c r="FF40" i="11"/>
  <c r="FE40" i="11"/>
  <c r="FD40" i="11"/>
  <c r="FC40" i="11"/>
  <c r="FB40" i="11"/>
  <c r="FA40" i="11"/>
  <c r="EZ40" i="11"/>
  <c r="EY40" i="11"/>
  <c r="EX40" i="11"/>
  <c r="EW40" i="11"/>
  <c r="EV40" i="11"/>
  <c r="EU40" i="11"/>
  <c r="ET40" i="11"/>
  <c r="ES40" i="11"/>
  <c r="ER40" i="11"/>
  <c r="EQ40" i="11"/>
  <c r="EP40" i="11"/>
  <c r="EO40" i="11"/>
  <c r="EN40" i="11"/>
  <c r="EM40" i="11"/>
  <c r="EL40" i="11"/>
  <c r="EK40" i="11"/>
  <c r="EJ40" i="11"/>
  <c r="EI40" i="11"/>
  <c r="EH40" i="11"/>
  <c r="EG40" i="11"/>
  <c r="EF40" i="11"/>
  <c r="EE40" i="11"/>
  <c r="ED40" i="11"/>
  <c r="EC40" i="11"/>
  <c r="EB40" i="11"/>
  <c r="EA40" i="11"/>
  <c r="DZ40" i="11"/>
  <c r="DY40" i="11"/>
  <c r="DX40" i="11"/>
  <c r="DW40" i="11"/>
  <c r="DV40" i="11"/>
  <c r="DU40" i="11"/>
  <c r="DT40" i="11"/>
  <c r="DS40" i="11"/>
  <c r="DR40" i="11"/>
  <c r="DQ40" i="11"/>
  <c r="DP40" i="11"/>
  <c r="DO40" i="11"/>
  <c r="DN40" i="11"/>
  <c r="DM40" i="11"/>
  <c r="DL40" i="11"/>
  <c r="DK40" i="11"/>
  <c r="DJ40" i="11"/>
  <c r="DI40" i="11"/>
  <c r="DH40" i="11"/>
  <c r="DG40" i="11"/>
  <c r="DF40" i="11"/>
  <c r="DE40" i="11"/>
  <c r="DD40" i="11"/>
  <c r="DC40" i="11"/>
  <c r="DB40" i="11"/>
  <c r="DA40" i="11"/>
  <c r="CZ40" i="11"/>
  <c r="CY40" i="11"/>
  <c r="CX40" i="11"/>
  <c r="CW40" i="11"/>
  <c r="CV40" i="11"/>
  <c r="CU40" i="11"/>
  <c r="CT40" i="11"/>
  <c r="CS40" i="11"/>
  <c r="CR40" i="11"/>
  <c r="CQ40" i="11"/>
  <c r="CP40" i="11"/>
  <c r="CO40" i="11"/>
  <c r="CN40" i="11"/>
  <c r="CM40" i="11"/>
  <c r="CL40" i="11"/>
  <c r="CK40" i="11"/>
  <c r="CJ40" i="11"/>
  <c r="CI40" i="11"/>
  <c r="CH40" i="11"/>
  <c r="CG40" i="11"/>
  <c r="CF40" i="11"/>
  <c r="CE40" i="11"/>
  <c r="CD40" i="11"/>
  <c r="CC40" i="11"/>
  <c r="CB40" i="11"/>
  <c r="CA40" i="11"/>
  <c r="BZ40" i="11"/>
  <c r="BY40" i="11"/>
  <c r="FM39" i="11"/>
  <c r="FL39" i="11"/>
  <c r="FK39" i="11"/>
  <c r="FJ39" i="11"/>
  <c r="FI39" i="11"/>
  <c r="FH39" i="11"/>
  <c r="FG39" i="11"/>
  <c r="FF39" i="11"/>
  <c r="FE39" i="11"/>
  <c r="FD39" i="11"/>
  <c r="FC39" i="11"/>
  <c r="FB39" i="11"/>
  <c r="FA39" i="11"/>
  <c r="EZ39" i="11"/>
  <c r="EY39" i="11"/>
  <c r="EX39" i="11"/>
  <c r="EW39" i="11"/>
  <c r="EV39" i="11"/>
  <c r="EU39" i="11"/>
  <c r="ET39" i="11"/>
  <c r="ES39" i="11"/>
  <c r="ER39" i="11"/>
  <c r="EQ39" i="11"/>
  <c r="EP39" i="11"/>
  <c r="EO39" i="11"/>
  <c r="EN39" i="11"/>
  <c r="EM39" i="11"/>
  <c r="EL39" i="11"/>
  <c r="EK39" i="11"/>
  <c r="EJ39" i="11"/>
  <c r="EI39" i="11"/>
  <c r="EH39" i="11"/>
  <c r="EG39" i="11"/>
  <c r="EF39" i="11"/>
  <c r="EE39" i="11"/>
  <c r="ED39" i="11"/>
  <c r="EC39" i="11"/>
  <c r="EB39" i="11"/>
  <c r="EA39" i="11"/>
  <c r="DZ39" i="11"/>
  <c r="DY39" i="11"/>
  <c r="DX39" i="11"/>
  <c r="DW39" i="11"/>
  <c r="DV39" i="11"/>
  <c r="DU39" i="11"/>
  <c r="DT39" i="11"/>
  <c r="DS39" i="11"/>
  <c r="DR39" i="11"/>
  <c r="DQ39" i="11"/>
  <c r="DP39" i="11"/>
  <c r="DO39" i="11"/>
  <c r="DN39" i="11"/>
  <c r="DM39" i="11"/>
  <c r="DL39" i="11"/>
  <c r="DK39" i="11"/>
  <c r="DJ39" i="11"/>
  <c r="DI39" i="11"/>
  <c r="DH39" i="11"/>
  <c r="DG39" i="11"/>
  <c r="DF39" i="11"/>
  <c r="DE39" i="11"/>
  <c r="DD39" i="11"/>
  <c r="DC39" i="11"/>
  <c r="DB39" i="11"/>
  <c r="DA39" i="11"/>
  <c r="CZ39" i="11"/>
  <c r="CY39" i="11"/>
  <c r="CX39" i="11"/>
  <c r="CW39" i="11"/>
  <c r="CV39" i="11"/>
  <c r="CU39" i="11"/>
  <c r="CT39" i="11"/>
  <c r="CS39" i="11"/>
  <c r="CR39" i="11"/>
  <c r="CQ39" i="11"/>
  <c r="CP39" i="11"/>
  <c r="CO39" i="11"/>
  <c r="CN39" i="11"/>
  <c r="CM39" i="11"/>
  <c r="CL39" i="11"/>
  <c r="CK39" i="11"/>
  <c r="CJ39" i="11"/>
  <c r="CI39" i="11"/>
  <c r="CH39" i="11"/>
  <c r="CG39" i="11"/>
  <c r="CF39" i="11"/>
  <c r="CE39" i="11"/>
  <c r="CD39" i="11"/>
  <c r="CC39" i="11"/>
  <c r="CB39" i="11"/>
  <c r="CA39" i="11"/>
  <c r="BZ39" i="11"/>
  <c r="BY39" i="11"/>
  <c r="FM38" i="11"/>
  <c r="FL38" i="11"/>
  <c r="FK38" i="11"/>
  <c r="FJ38" i="11"/>
  <c r="FI38" i="11"/>
  <c r="FH38" i="11"/>
  <c r="FG38" i="11"/>
  <c r="FF38" i="11"/>
  <c r="FE38" i="11"/>
  <c r="FD38" i="11"/>
  <c r="FC38" i="11"/>
  <c r="FB38" i="11"/>
  <c r="FA38" i="11"/>
  <c r="EZ38" i="11"/>
  <c r="EY38" i="11"/>
  <c r="EX38" i="11"/>
  <c r="EW38" i="11"/>
  <c r="EV38" i="11"/>
  <c r="EU38" i="11"/>
  <c r="ET38" i="11"/>
  <c r="ES38" i="11"/>
  <c r="ER38" i="11"/>
  <c r="EQ38" i="11"/>
  <c r="EP38" i="11"/>
  <c r="EO38" i="11"/>
  <c r="EN38" i="11"/>
  <c r="EM38" i="11"/>
  <c r="EL38" i="11"/>
  <c r="EK38" i="11"/>
  <c r="EJ38" i="11"/>
  <c r="EI38" i="11"/>
  <c r="EH38" i="11"/>
  <c r="EG38" i="11"/>
  <c r="EF38" i="11"/>
  <c r="EE38" i="11"/>
  <c r="ED38" i="11"/>
  <c r="EC38" i="11"/>
  <c r="EB38" i="11"/>
  <c r="EA38" i="11"/>
  <c r="DZ38" i="11"/>
  <c r="DY38" i="11"/>
  <c r="DX38" i="11"/>
  <c r="DW38" i="11"/>
  <c r="DV38" i="11"/>
  <c r="DU38" i="11"/>
  <c r="DT38" i="11"/>
  <c r="DS38" i="11"/>
  <c r="DR38" i="11"/>
  <c r="DQ38" i="11"/>
  <c r="DP38" i="11"/>
  <c r="DO38" i="11"/>
  <c r="DN38" i="11"/>
  <c r="DM38" i="11"/>
  <c r="DL38" i="11"/>
  <c r="DK38" i="11"/>
  <c r="DJ38" i="11"/>
  <c r="DI38" i="11"/>
  <c r="DH38" i="11"/>
  <c r="DG38" i="11"/>
  <c r="DF38" i="11"/>
  <c r="DE38" i="11"/>
  <c r="DD38" i="11"/>
  <c r="DC38" i="11"/>
  <c r="DB38" i="11"/>
  <c r="DA38" i="11"/>
  <c r="CZ38" i="11"/>
  <c r="CY38" i="11"/>
  <c r="CX38" i="11"/>
  <c r="CW38" i="11"/>
  <c r="CV38" i="11"/>
  <c r="CU38" i="11"/>
  <c r="CT38" i="11"/>
  <c r="CS38" i="11"/>
  <c r="CR38" i="11"/>
  <c r="CQ38" i="11"/>
  <c r="CP38" i="11"/>
  <c r="CO38" i="11"/>
  <c r="CN38" i="11"/>
  <c r="CM38" i="11"/>
  <c r="CL38" i="11"/>
  <c r="CK38" i="11"/>
  <c r="CJ38" i="11"/>
  <c r="CI38" i="11"/>
  <c r="CH38" i="11"/>
  <c r="CG38" i="11"/>
  <c r="CF38" i="11"/>
  <c r="CE38" i="11"/>
  <c r="CD38" i="11"/>
  <c r="CC38" i="11"/>
  <c r="CB38" i="11"/>
  <c r="CA38" i="11"/>
  <c r="BZ38" i="11"/>
  <c r="BY38" i="11"/>
  <c r="FM37" i="11"/>
  <c r="FL37" i="11"/>
  <c r="FK37" i="11"/>
  <c r="FJ37" i="11"/>
  <c r="FI37" i="11"/>
  <c r="FH37" i="11"/>
  <c r="FG37" i="11"/>
  <c r="FF37" i="11"/>
  <c r="FE37" i="11"/>
  <c r="FD37" i="11"/>
  <c r="FC37" i="11"/>
  <c r="FB37" i="11"/>
  <c r="FA37" i="11"/>
  <c r="EZ37" i="11"/>
  <c r="EY37" i="11"/>
  <c r="EX37" i="11"/>
  <c r="EW37" i="11"/>
  <c r="EV37" i="11"/>
  <c r="EU37" i="11"/>
  <c r="ET37" i="11"/>
  <c r="ES37" i="11"/>
  <c r="ER37" i="11"/>
  <c r="EQ37" i="11"/>
  <c r="EP37" i="11"/>
  <c r="EO37" i="11"/>
  <c r="EN37" i="11"/>
  <c r="EM37" i="11"/>
  <c r="EL37" i="11"/>
  <c r="EK37" i="11"/>
  <c r="EJ37" i="11"/>
  <c r="EI37" i="11"/>
  <c r="EH37" i="11"/>
  <c r="EG37" i="11"/>
  <c r="EF37" i="11"/>
  <c r="EE37" i="11"/>
  <c r="ED37" i="11"/>
  <c r="EC37" i="11"/>
  <c r="EB37" i="11"/>
  <c r="EA37" i="11"/>
  <c r="DZ37" i="11"/>
  <c r="DY37" i="11"/>
  <c r="DX37" i="11"/>
  <c r="DW37" i="11"/>
  <c r="DV37" i="11"/>
  <c r="DU37" i="11"/>
  <c r="DT37" i="11"/>
  <c r="DS37" i="11"/>
  <c r="DR37" i="11"/>
  <c r="DQ37" i="11"/>
  <c r="DP37" i="11"/>
  <c r="DO37" i="11"/>
  <c r="DN37" i="11"/>
  <c r="DM37" i="11"/>
  <c r="DL37" i="11"/>
  <c r="DK37" i="11"/>
  <c r="DJ37" i="11"/>
  <c r="DI37" i="11"/>
  <c r="DH37" i="11"/>
  <c r="DG37" i="11"/>
  <c r="DF37" i="11"/>
  <c r="DE37" i="11"/>
  <c r="DD37" i="11"/>
  <c r="DC37" i="11"/>
  <c r="DB37" i="11"/>
  <c r="DA37" i="11"/>
  <c r="CZ37" i="11"/>
  <c r="CY37" i="11"/>
  <c r="CX37" i="11"/>
  <c r="CW37" i="11"/>
  <c r="CV37" i="11"/>
  <c r="CU37" i="11"/>
  <c r="CT37" i="11"/>
  <c r="CS37" i="11"/>
  <c r="CR37" i="11"/>
  <c r="CQ37" i="11"/>
  <c r="CP37" i="11"/>
  <c r="CO37" i="11"/>
  <c r="CN37" i="11"/>
  <c r="CM37" i="11"/>
  <c r="CL37" i="11"/>
  <c r="CK37" i="11"/>
  <c r="CJ37" i="11"/>
  <c r="CI37" i="11"/>
  <c r="CH37" i="11"/>
  <c r="CG37" i="11"/>
  <c r="CF37" i="11"/>
  <c r="CE37" i="11"/>
  <c r="CD37" i="11"/>
  <c r="CC37" i="11"/>
  <c r="CB37" i="11"/>
  <c r="CA37" i="11"/>
  <c r="BZ37" i="11"/>
  <c r="BY37" i="11"/>
  <c r="FM36" i="11"/>
  <c r="FL36" i="11"/>
  <c r="FK36" i="11"/>
  <c r="FJ36" i="11"/>
  <c r="FI36" i="11"/>
  <c r="FH36" i="11"/>
  <c r="FG36" i="11"/>
  <c r="FF36" i="11"/>
  <c r="FE36" i="11"/>
  <c r="FD36" i="11"/>
  <c r="FC36" i="11"/>
  <c r="FB36" i="11"/>
  <c r="FA36" i="11"/>
  <c r="EZ36" i="11"/>
  <c r="EY36" i="11"/>
  <c r="EX36" i="11"/>
  <c r="EW36" i="11"/>
  <c r="EV36" i="11"/>
  <c r="EU36" i="11"/>
  <c r="ET36" i="11"/>
  <c r="ES36" i="11"/>
  <c r="ER36" i="11"/>
  <c r="EQ36" i="11"/>
  <c r="EP36" i="11"/>
  <c r="EO36" i="11"/>
  <c r="EN36" i="11"/>
  <c r="EM36" i="11"/>
  <c r="EL36" i="11"/>
  <c r="EK36" i="11"/>
  <c r="EJ36" i="11"/>
  <c r="EI36" i="11"/>
  <c r="EH36" i="11"/>
  <c r="EG36" i="11"/>
  <c r="EF36" i="11"/>
  <c r="EE36" i="11"/>
  <c r="ED36" i="11"/>
  <c r="EC36" i="11"/>
  <c r="EB36" i="11"/>
  <c r="EA36" i="11"/>
  <c r="DZ36" i="11"/>
  <c r="DY36" i="11"/>
  <c r="DX36" i="11"/>
  <c r="DW36" i="11"/>
  <c r="DV36" i="11"/>
  <c r="DU36" i="11"/>
  <c r="DT36" i="11"/>
  <c r="DS36" i="11"/>
  <c r="DR36" i="11"/>
  <c r="DQ36" i="11"/>
  <c r="DP36" i="11"/>
  <c r="DO36" i="11"/>
  <c r="DN36" i="11"/>
  <c r="DM36" i="11"/>
  <c r="DL36" i="11"/>
  <c r="DK36" i="11"/>
  <c r="DJ36" i="11"/>
  <c r="DI36" i="11"/>
  <c r="DH36" i="11"/>
  <c r="DG36" i="11"/>
  <c r="DF36" i="11"/>
  <c r="DE36" i="11"/>
  <c r="DD36" i="11"/>
  <c r="DC36" i="11"/>
  <c r="DB36" i="11"/>
  <c r="DA36" i="11"/>
  <c r="CZ36" i="11"/>
  <c r="CY36" i="11"/>
  <c r="CX36" i="11"/>
  <c r="CW36" i="11"/>
  <c r="CV36" i="11"/>
  <c r="CU36" i="11"/>
  <c r="CT36" i="11"/>
  <c r="CS36" i="11"/>
  <c r="CR36" i="11"/>
  <c r="CQ36" i="11"/>
  <c r="CP36" i="11"/>
  <c r="CO36" i="11"/>
  <c r="CN36" i="11"/>
  <c r="CM36" i="11"/>
  <c r="CL36" i="11"/>
  <c r="CK36" i="11"/>
  <c r="CJ36" i="11"/>
  <c r="CI36" i="11"/>
  <c r="CH36" i="11"/>
  <c r="CG36" i="11"/>
  <c r="CF36" i="11"/>
  <c r="CE36" i="11"/>
  <c r="CD36" i="11"/>
  <c r="CC36" i="11"/>
  <c r="CB36" i="11"/>
  <c r="CA36" i="11"/>
  <c r="BZ36" i="11"/>
  <c r="BY36" i="11"/>
  <c r="FM35" i="11"/>
  <c r="FL35" i="11"/>
  <c r="FK35" i="11"/>
  <c r="FJ35" i="11"/>
  <c r="FI35" i="11"/>
  <c r="FH35" i="11"/>
  <c r="FG35" i="11"/>
  <c r="FF35" i="11"/>
  <c r="FE35" i="11"/>
  <c r="FD35" i="11"/>
  <c r="FC35" i="11"/>
  <c r="FB35" i="11"/>
  <c r="FA35" i="11"/>
  <c r="EZ35" i="11"/>
  <c r="EY35" i="11"/>
  <c r="EX35" i="11"/>
  <c r="EW35" i="11"/>
  <c r="EV35" i="11"/>
  <c r="EU35" i="11"/>
  <c r="ET35" i="11"/>
  <c r="ES35" i="11"/>
  <c r="ER35" i="11"/>
  <c r="EQ35" i="11"/>
  <c r="EP35" i="11"/>
  <c r="EO35" i="11"/>
  <c r="EN35" i="11"/>
  <c r="EM35" i="11"/>
  <c r="EL35" i="11"/>
  <c r="EK35" i="11"/>
  <c r="EJ35" i="11"/>
  <c r="EI35" i="11"/>
  <c r="EH35" i="11"/>
  <c r="EG35" i="11"/>
  <c r="EF35" i="11"/>
  <c r="EE35" i="11"/>
  <c r="ED35" i="11"/>
  <c r="EC35" i="11"/>
  <c r="EB35" i="11"/>
  <c r="EA35" i="11"/>
  <c r="DZ35" i="11"/>
  <c r="DY35" i="11"/>
  <c r="DX35" i="11"/>
  <c r="DW35" i="11"/>
  <c r="DV35" i="11"/>
  <c r="DU35" i="11"/>
  <c r="DT35" i="11"/>
  <c r="DS35" i="11"/>
  <c r="DR35" i="11"/>
  <c r="DQ35" i="11"/>
  <c r="DP35" i="11"/>
  <c r="DO35" i="11"/>
  <c r="DN35" i="11"/>
  <c r="DM35" i="11"/>
  <c r="DL35" i="11"/>
  <c r="DK35" i="11"/>
  <c r="DJ35" i="11"/>
  <c r="DI35" i="11"/>
  <c r="DH35" i="11"/>
  <c r="DG35" i="11"/>
  <c r="DF35" i="11"/>
  <c r="DE35" i="11"/>
  <c r="DD35" i="11"/>
  <c r="DC35" i="11"/>
  <c r="DB35" i="11"/>
  <c r="DA35" i="11"/>
  <c r="CZ35" i="11"/>
  <c r="CY35" i="11"/>
  <c r="CX35" i="11"/>
  <c r="CW35" i="11"/>
  <c r="CV35" i="11"/>
  <c r="CU35" i="11"/>
  <c r="CT35" i="11"/>
  <c r="CS35" i="11"/>
  <c r="CR35" i="11"/>
  <c r="CQ35" i="11"/>
  <c r="CP35" i="11"/>
  <c r="CO35" i="11"/>
  <c r="CN35" i="11"/>
  <c r="CM35" i="11"/>
  <c r="CL35" i="11"/>
  <c r="CK35" i="11"/>
  <c r="CJ35" i="11"/>
  <c r="CI35" i="11"/>
  <c r="CH35" i="11"/>
  <c r="CG35" i="11"/>
  <c r="CF35" i="11"/>
  <c r="CE35" i="11"/>
  <c r="CD35" i="11"/>
  <c r="CC35" i="11"/>
  <c r="CB35" i="11"/>
  <c r="CA35" i="11"/>
  <c r="BZ35" i="11"/>
  <c r="BY35" i="11"/>
  <c r="FM34" i="11"/>
  <c r="FL34" i="11"/>
  <c r="FK34" i="11"/>
  <c r="FJ34" i="11"/>
  <c r="FI34" i="11"/>
  <c r="FH34" i="11"/>
  <c r="FG34" i="11"/>
  <c r="FF34" i="11"/>
  <c r="FE34" i="11"/>
  <c r="FD34" i="11"/>
  <c r="FC34" i="11"/>
  <c r="FB34" i="11"/>
  <c r="FA34" i="11"/>
  <c r="EZ34" i="11"/>
  <c r="EY34" i="11"/>
  <c r="EX34" i="11"/>
  <c r="EW34" i="11"/>
  <c r="EV34" i="11"/>
  <c r="EU34" i="11"/>
  <c r="ET34" i="11"/>
  <c r="ES34" i="11"/>
  <c r="ER34" i="11"/>
  <c r="EQ34" i="11"/>
  <c r="EP34" i="11"/>
  <c r="EO34" i="11"/>
  <c r="EN34" i="11"/>
  <c r="EM34" i="11"/>
  <c r="EL34" i="11"/>
  <c r="EK34" i="11"/>
  <c r="EJ34" i="11"/>
  <c r="EI34" i="11"/>
  <c r="EH34" i="11"/>
  <c r="EG34" i="11"/>
  <c r="EF34" i="11"/>
  <c r="EE34" i="11"/>
  <c r="ED34" i="11"/>
  <c r="EC34" i="11"/>
  <c r="EB34" i="11"/>
  <c r="EA34" i="11"/>
  <c r="DZ34" i="11"/>
  <c r="DY34" i="11"/>
  <c r="DX34" i="11"/>
  <c r="DW34" i="11"/>
  <c r="DV34" i="11"/>
  <c r="DU34" i="11"/>
  <c r="DT34" i="11"/>
  <c r="DS34" i="11"/>
  <c r="DR34" i="11"/>
  <c r="DQ34" i="11"/>
  <c r="DP34" i="11"/>
  <c r="DO34" i="11"/>
  <c r="DN34" i="11"/>
  <c r="DM34" i="11"/>
  <c r="DL34" i="11"/>
  <c r="DK34" i="11"/>
  <c r="DJ34" i="11"/>
  <c r="DI34" i="11"/>
  <c r="DH34" i="11"/>
  <c r="DG34" i="11"/>
  <c r="DF34" i="11"/>
  <c r="DE34" i="11"/>
  <c r="DD34" i="11"/>
  <c r="DC34" i="11"/>
  <c r="DB34" i="11"/>
  <c r="DA34" i="11"/>
  <c r="CZ34" i="11"/>
  <c r="CY34" i="11"/>
  <c r="CX34" i="11"/>
  <c r="CW34" i="11"/>
  <c r="CV34" i="11"/>
  <c r="CU34" i="11"/>
  <c r="CT34" i="11"/>
  <c r="CS34" i="11"/>
  <c r="CR34" i="11"/>
  <c r="CQ34" i="11"/>
  <c r="CP34" i="11"/>
  <c r="CO34" i="11"/>
  <c r="CN34" i="11"/>
  <c r="CM34" i="11"/>
  <c r="CL34" i="11"/>
  <c r="CK34" i="11"/>
  <c r="CJ34" i="11"/>
  <c r="CI34" i="11"/>
  <c r="CH34" i="11"/>
  <c r="CG34" i="11"/>
  <c r="CF34" i="11"/>
  <c r="CE34" i="11"/>
  <c r="CD34" i="11"/>
  <c r="CC34" i="11"/>
  <c r="CB34" i="11"/>
  <c r="CA34" i="11"/>
  <c r="BZ34" i="11"/>
  <c r="BY34" i="11"/>
  <c r="FM33" i="11"/>
  <c r="FL33" i="11"/>
  <c r="FK33" i="11"/>
  <c r="FJ33" i="11"/>
  <c r="FI33" i="11"/>
  <c r="FH33" i="11"/>
  <c r="FG33" i="11"/>
  <c r="FF33" i="11"/>
  <c r="FE33" i="11"/>
  <c r="FD33" i="11"/>
  <c r="FC33" i="11"/>
  <c r="FB33" i="11"/>
  <c r="FA33" i="11"/>
  <c r="EZ33" i="11"/>
  <c r="EY33" i="11"/>
  <c r="EX33" i="11"/>
  <c r="EW33" i="11"/>
  <c r="EV33" i="11"/>
  <c r="EU33" i="11"/>
  <c r="ET33" i="11"/>
  <c r="ES33" i="11"/>
  <c r="ER33" i="11"/>
  <c r="EQ33" i="11"/>
  <c r="EP33" i="11"/>
  <c r="EO33" i="11"/>
  <c r="EN33" i="11"/>
  <c r="EM33" i="11"/>
  <c r="EL33" i="11"/>
  <c r="EK33" i="11"/>
  <c r="EJ33" i="11"/>
  <c r="EI33" i="11"/>
  <c r="EH33" i="11"/>
  <c r="EG33" i="11"/>
  <c r="EF33" i="11"/>
  <c r="EE33" i="11"/>
  <c r="ED33" i="11"/>
  <c r="EC33" i="11"/>
  <c r="EB33" i="11"/>
  <c r="EA33" i="11"/>
  <c r="DZ33" i="11"/>
  <c r="DY33" i="11"/>
  <c r="DX33" i="11"/>
  <c r="DW33" i="11"/>
  <c r="DV33" i="11"/>
  <c r="DU33" i="11"/>
  <c r="DT33" i="11"/>
  <c r="DS33" i="11"/>
  <c r="DR33" i="11"/>
  <c r="DQ33" i="11"/>
  <c r="DP33" i="11"/>
  <c r="DO33" i="11"/>
  <c r="DN33" i="11"/>
  <c r="DM33" i="11"/>
  <c r="DL33" i="11"/>
  <c r="DK33" i="11"/>
  <c r="DJ33" i="11"/>
  <c r="DI33" i="11"/>
  <c r="DH33" i="11"/>
  <c r="DG33" i="11"/>
  <c r="DF33" i="11"/>
  <c r="DE33" i="11"/>
  <c r="DD33" i="11"/>
  <c r="DC33" i="11"/>
  <c r="DB33" i="11"/>
  <c r="DA33" i="11"/>
  <c r="CZ33" i="11"/>
  <c r="CY33" i="11"/>
  <c r="CX33" i="11"/>
  <c r="CW33" i="11"/>
  <c r="CV33" i="11"/>
  <c r="CU33" i="11"/>
  <c r="CT33" i="11"/>
  <c r="CS33" i="11"/>
  <c r="CR33" i="11"/>
  <c r="CQ33" i="11"/>
  <c r="CP33" i="11"/>
  <c r="CO33" i="11"/>
  <c r="CN33" i="11"/>
  <c r="CM33" i="11"/>
  <c r="CL33" i="11"/>
  <c r="CK33" i="11"/>
  <c r="CJ33" i="11"/>
  <c r="CI33" i="11"/>
  <c r="CH33" i="11"/>
  <c r="CG33" i="11"/>
  <c r="CF33" i="11"/>
  <c r="CE33" i="11"/>
  <c r="CD33" i="11"/>
  <c r="CC33" i="11"/>
  <c r="CB33" i="11"/>
  <c r="CA33" i="11"/>
  <c r="BZ33" i="11"/>
  <c r="BY33" i="11"/>
  <c r="FM32" i="11"/>
  <c r="FL32" i="11"/>
  <c r="FK32" i="11"/>
  <c r="FJ32" i="11"/>
  <c r="FI32" i="11"/>
  <c r="FH32" i="11"/>
  <c r="FG32" i="11"/>
  <c r="FF32" i="11"/>
  <c r="FE32" i="11"/>
  <c r="FD32" i="11"/>
  <c r="FC32" i="11"/>
  <c r="FB32" i="11"/>
  <c r="FA32" i="11"/>
  <c r="EZ32" i="11"/>
  <c r="EY32" i="11"/>
  <c r="EX32" i="11"/>
  <c r="EW32" i="11"/>
  <c r="EV32" i="11"/>
  <c r="EU32" i="11"/>
  <c r="ET32" i="11"/>
  <c r="ES32" i="11"/>
  <c r="ER32" i="11"/>
  <c r="EQ32" i="11"/>
  <c r="EP32" i="11"/>
  <c r="EO32" i="11"/>
  <c r="EN32" i="11"/>
  <c r="EM32" i="11"/>
  <c r="EL32" i="11"/>
  <c r="EK32" i="11"/>
  <c r="EJ32" i="11"/>
  <c r="EI32" i="11"/>
  <c r="EH32" i="11"/>
  <c r="EG32" i="11"/>
  <c r="EF32" i="11"/>
  <c r="EE32" i="11"/>
  <c r="ED32" i="11"/>
  <c r="EC32" i="11"/>
  <c r="EB32" i="11"/>
  <c r="EA32" i="11"/>
  <c r="DZ32" i="11"/>
  <c r="DY32" i="11"/>
  <c r="DX32" i="11"/>
  <c r="DW32" i="11"/>
  <c r="DV32" i="11"/>
  <c r="DU32" i="11"/>
  <c r="DT32" i="11"/>
  <c r="DS32" i="11"/>
  <c r="DR32" i="11"/>
  <c r="DQ32" i="11"/>
  <c r="DP32" i="11"/>
  <c r="DO32" i="11"/>
  <c r="DN32" i="11"/>
  <c r="DM32" i="11"/>
  <c r="DL32" i="11"/>
  <c r="DK32" i="11"/>
  <c r="DJ32" i="11"/>
  <c r="DI32" i="11"/>
  <c r="DH32" i="11"/>
  <c r="DG32" i="11"/>
  <c r="DF32" i="11"/>
  <c r="DE32" i="11"/>
  <c r="DD32" i="11"/>
  <c r="DC32" i="11"/>
  <c r="DB32" i="11"/>
  <c r="DA32" i="11"/>
  <c r="CZ32" i="11"/>
  <c r="CY32" i="11"/>
  <c r="CX32" i="11"/>
  <c r="CW32" i="11"/>
  <c r="CV32" i="11"/>
  <c r="CU32" i="11"/>
  <c r="CT32" i="11"/>
  <c r="CS32" i="11"/>
  <c r="CR32" i="11"/>
  <c r="CQ32" i="11"/>
  <c r="CP32" i="11"/>
  <c r="CO32" i="11"/>
  <c r="CN32" i="11"/>
  <c r="CM32" i="11"/>
  <c r="CL32" i="11"/>
  <c r="CK32" i="11"/>
  <c r="CJ32" i="11"/>
  <c r="CI32" i="11"/>
  <c r="CH32" i="11"/>
  <c r="CG32" i="11"/>
  <c r="CF32" i="11"/>
  <c r="CE32" i="11"/>
  <c r="CD32" i="11"/>
  <c r="CC32" i="11"/>
  <c r="CB32" i="11"/>
  <c r="CA32" i="11"/>
  <c r="BZ32" i="11"/>
  <c r="BY32" i="11"/>
  <c r="FM31" i="11"/>
  <c r="FL31" i="11"/>
  <c r="FK31" i="11"/>
  <c r="FJ31" i="11"/>
  <c r="FI31" i="11"/>
  <c r="FH31" i="11"/>
  <c r="FG31" i="11"/>
  <c r="FF31" i="11"/>
  <c r="FE31" i="11"/>
  <c r="FD31" i="11"/>
  <c r="FC31" i="11"/>
  <c r="FB31" i="11"/>
  <c r="FA31" i="11"/>
  <c r="EZ31" i="11"/>
  <c r="EY31" i="11"/>
  <c r="EX31" i="11"/>
  <c r="EW31" i="11"/>
  <c r="EV31" i="11"/>
  <c r="EU31" i="11"/>
  <c r="ET31" i="11"/>
  <c r="ES31" i="11"/>
  <c r="ER31" i="11"/>
  <c r="EQ31" i="11"/>
  <c r="EP31" i="11"/>
  <c r="EO31" i="11"/>
  <c r="EN31" i="11"/>
  <c r="EM31" i="11"/>
  <c r="EL31" i="11"/>
  <c r="EK31" i="11"/>
  <c r="EJ31" i="11"/>
  <c r="EI31" i="11"/>
  <c r="EH31" i="11"/>
  <c r="EG31" i="11"/>
  <c r="EF31" i="11"/>
  <c r="EE31" i="11"/>
  <c r="ED31" i="11"/>
  <c r="EC31" i="11"/>
  <c r="EB31" i="11"/>
  <c r="EA31" i="11"/>
  <c r="DZ31" i="11"/>
  <c r="DY31" i="11"/>
  <c r="DX31" i="11"/>
  <c r="DW31" i="11"/>
  <c r="DV31" i="11"/>
  <c r="DU31" i="11"/>
  <c r="DT31" i="11"/>
  <c r="DS31" i="11"/>
  <c r="DR31" i="11"/>
  <c r="DQ31" i="11"/>
  <c r="DP31" i="11"/>
  <c r="DO31" i="11"/>
  <c r="DN31" i="11"/>
  <c r="DM31" i="11"/>
  <c r="DL31" i="11"/>
  <c r="DK31" i="11"/>
  <c r="DJ31" i="11"/>
  <c r="DI31" i="11"/>
  <c r="DH31" i="11"/>
  <c r="DG31" i="11"/>
  <c r="DF31" i="11"/>
  <c r="DE31" i="11"/>
  <c r="DD31" i="11"/>
  <c r="DC31" i="11"/>
  <c r="DB31" i="11"/>
  <c r="DA31" i="11"/>
  <c r="CZ31" i="11"/>
  <c r="CY31" i="11"/>
  <c r="CX31" i="11"/>
  <c r="CW31" i="11"/>
  <c r="CV31" i="11"/>
  <c r="CU31" i="11"/>
  <c r="CT31" i="11"/>
  <c r="CS31" i="11"/>
  <c r="CR31" i="11"/>
  <c r="CQ31" i="11"/>
  <c r="CP31" i="11"/>
  <c r="CO31" i="11"/>
  <c r="CN31" i="11"/>
  <c r="CM31" i="11"/>
  <c r="CL31" i="11"/>
  <c r="CK31" i="11"/>
  <c r="CJ31" i="11"/>
  <c r="CI31" i="11"/>
  <c r="CH31" i="11"/>
  <c r="CG31" i="11"/>
  <c r="CF31" i="11"/>
  <c r="CE31" i="11"/>
  <c r="CD31" i="11"/>
  <c r="CC31" i="11"/>
  <c r="CB31" i="11"/>
  <c r="CA31" i="11"/>
  <c r="BZ31" i="11"/>
  <c r="BY31" i="11"/>
  <c r="FM30" i="11"/>
  <c r="FL30" i="11"/>
  <c r="FK30" i="11"/>
  <c r="FJ30" i="11"/>
  <c r="FI30" i="11"/>
  <c r="FH30" i="11"/>
  <c r="FG30" i="11"/>
  <c r="FF30" i="11"/>
  <c r="FE30" i="11"/>
  <c r="FD30" i="11"/>
  <c r="FC30" i="11"/>
  <c r="FB30" i="11"/>
  <c r="FA30" i="11"/>
  <c r="EZ30" i="11"/>
  <c r="EY30" i="11"/>
  <c r="EX30" i="11"/>
  <c r="EW30" i="11"/>
  <c r="EV30" i="11"/>
  <c r="EU30" i="11"/>
  <c r="ET30" i="11"/>
  <c r="ES30" i="11"/>
  <c r="ER30" i="11"/>
  <c r="EQ30" i="11"/>
  <c r="EP30" i="11"/>
  <c r="EO30" i="11"/>
  <c r="EN30" i="11"/>
  <c r="EM30" i="11"/>
  <c r="EL30" i="11"/>
  <c r="EK30" i="11"/>
  <c r="EJ30" i="11"/>
  <c r="EI30" i="11"/>
  <c r="EH30" i="11"/>
  <c r="EG30" i="11"/>
  <c r="EF30" i="11"/>
  <c r="EE30" i="11"/>
  <c r="ED30" i="11"/>
  <c r="EC30" i="11"/>
  <c r="EB30" i="11"/>
  <c r="EA30" i="11"/>
  <c r="DZ30" i="11"/>
  <c r="DY30" i="11"/>
  <c r="DX30" i="11"/>
  <c r="DW30" i="11"/>
  <c r="DV30" i="11"/>
  <c r="DU30" i="11"/>
  <c r="DT30" i="11"/>
  <c r="DS30" i="11"/>
  <c r="DR30" i="11"/>
  <c r="DQ30" i="11"/>
  <c r="DP30" i="11"/>
  <c r="DO30" i="11"/>
  <c r="DN30" i="11"/>
  <c r="DM30" i="11"/>
  <c r="DL30" i="11"/>
  <c r="DK30" i="11"/>
  <c r="DJ30" i="11"/>
  <c r="DI30" i="11"/>
  <c r="DH30" i="11"/>
  <c r="DG30" i="11"/>
  <c r="DF30" i="11"/>
  <c r="DE30" i="11"/>
  <c r="DD30" i="11"/>
  <c r="DC30" i="11"/>
  <c r="DB30" i="11"/>
  <c r="DA30" i="11"/>
  <c r="CZ30" i="11"/>
  <c r="CY30" i="11"/>
  <c r="CX30" i="11"/>
  <c r="CW30" i="11"/>
  <c r="CV30" i="11"/>
  <c r="CU30" i="11"/>
  <c r="CT30" i="11"/>
  <c r="CS30" i="11"/>
  <c r="CR30" i="11"/>
  <c r="CQ30" i="11"/>
  <c r="CP30" i="11"/>
  <c r="CO30" i="11"/>
  <c r="CN30" i="11"/>
  <c r="CM30" i="11"/>
  <c r="CL30" i="11"/>
  <c r="CK30" i="11"/>
  <c r="CJ30" i="11"/>
  <c r="CI30" i="11"/>
  <c r="CH30" i="11"/>
  <c r="CG30" i="11"/>
  <c r="CF30" i="11"/>
  <c r="CE30" i="11"/>
  <c r="CD30" i="11"/>
  <c r="CC30" i="11"/>
  <c r="CB30" i="11"/>
  <c r="CA30" i="11"/>
  <c r="BZ30" i="11"/>
  <c r="BY30" i="11"/>
  <c r="FM29" i="11"/>
  <c r="FL29" i="11"/>
  <c r="FK29" i="11"/>
  <c r="FJ29" i="11"/>
  <c r="FI29" i="11"/>
  <c r="FH29" i="11"/>
  <c r="FG29" i="11"/>
  <c r="FF29" i="11"/>
  <c r="FE29" i="11"/>
  <c r="FD29" i="11"/>
  <c r="FC29" i="11"/>
  <c r="FB29" i="11"/>
  <c r="FA29" i="11"/>
  <c r="EZ29" i="11"/>
  <c r="EY29" i="11"/>
  <c r="EX29" i="11"/>
  <c r="EW29" i="11"/>
  <c r="EV29" i="11"/>
  <c r="EU29" i="11"/>
  <c r="ET29" i="11"/>
  <c r="ES29" i="11"/>
  <c r="ER29" i="11"/>
  <c r="EQ29" i="11"/>
  <c r="EP29" i="11"/>
  <c r="EO29" i="11"/>
  <c r="EN29" i="11"/>
  <c r="EM29" i="11"/>
  <c r="EL29" i="11"/>
  <c r="EK29" i="11"/>
  <c r="EJ29" i="11"/>
  <c r="EI29" i="11"/>
  <c r="EH29" i="11"/>
  <c r="EG29" i="11"/>
  <c r="EF29" i="11"/>
  <c r="EE29" i="11"/>
  <c r="ED29" i="11"/>
  <c r="EC29" i="11"/>
  <c r="EB29" i="11"/>
  <c r="EA29" i="11"/>
  <c r="DZ29" i="11"/>
  <c r="DY29" i="11"/>
  <c r="DX29" i="11"/>
  <c r="DW29" i="11"/>
  <c r="DV29" i="11"/>
  <c r="DU29" i="11"/>
  <c r="DT29" i="11"/>
  <c r="DS29" i="11"/>
  <c r="DR29" i="11"/>
  <c r="DQ29" i="11"/>
  <c r="DP29" i="11"/>
  <c r="DO29" i="11"/>
  <c r="DN29" i="11"/>
  <c r="DM29" i="11"/>
  <c r="DL29" i="11"/>
  <c r="DK29" i="11"/>
  <c r="DJ29" i="11"/>
  <c r="DI29" i="11"/>
  <c r="DH29" i="11"/>
  <c r="DG29" i="11"/>
  <c r="DF29" i="11"/>
  <c r="DE29" i="11"/>
  <c r="DD29" i="11"/>
  <c r="DC29" i="11"/>
  <c r="DB29" i="11"/>
  <c r="DA29" i="11"/>
  <c r="CZ29" i="11"/>
  <c r="CY29" i="11"/>
  <c r="CX29" i="11"/>
  <c r="CW29" i="11"/>
  <c r="CV29" i="11"/>
  <c r="CU29" i="11"/>
  <c r="CT29" i="11"/>
  <c r="CS29" i="11"/>
  <c r="CR29" i="11"/>
  <c r="CQ29" i="11"/>
  <c r="CP29" i="11"/>
  <c r="CO29" i="11"/>
  <c r="CN29" i="11"/>
  <c r="CM29" i="11"/>
  <c r="CL29" i="11"/>
  <c r="CK29" i="11"/>
  <c r="CJ29" i="11"/>
  <c r="CI29" i="11"/>
  <c r="CH29" i="11"/>
  <c r="CG29" i="11"/>
  <c r="CF29" i="11"/>
  <c r="CE29" i="11"/>
  <c r="CD29" i="11"/>
  <c r="CC29" i="11"/>
  <c r="CB29" i="11"/>
  <c r="CA29" i="11"/>
  <c r="BZ29" i="11"/>
  <c r="BY29" i="11"/>
  <c r="FM28" i="11"/>
  <c r="FL28" i="11"/>
  <c r="FK28" i="11"/>
  <c r="FJ28" i="11"/>
  <c r="FI28" i="11"/>
  <c r="FH28" i="11"/>
  <c r="FG28" i="11"/>
  <c r="FF28" i="11"/>
  <c r="FE28" i="11"/>
  <c r="FD28" i="11"/>
  <c r="FC28" i="11"/>
  <c r="FB28" i="11"/>
  <c r="FA28" i="11"/>
  <c r="EZ28" i="11"/>
  <c r="EY28" i="11"/>
  <c r="EX28" i="11"/>
  <c r="EW28" i="11"/>
  <c r="EV28" i="11"/>
  <c r="EU28" i="11"/>
  <c r="ET28" i="11"/>
  <c r="ES28" i="11"/>
  <c r="ER28" i="11"/>
  <c r="EQ28" i="11"/>
  <c r="EP28" i="11"/>
  <c r="EO28" i="11"/>
  <c r="EN28" i="11"/>
  <c r="EM28" i="11"/>
  <c r="EL28" i="11"/>
  <c r="EK28" i="11"/>
  <c r="EJ28" i="11"/>
  <c r="EI28" i="11"/>
  <c r="EH28" i="11"/>
  <c r="EG28" i="11"/>
  <c r="EF28" i="11"/>
  <c r="EE28" i="11"/>
  <c r="ED28" i="11"/>
  <c r="EC28" i="11"/>
  <c r="EB28" i="11"/>
  <c r="EA28" i="11"/>
  <c r="DZ28" i="11"/>
  <c r="DY28" i="11"/>
  <c r="DX28" i="11"/>
  <c r="DW28" i="11"/>
  <c r="DV28" i="11"/>
  <c r="DU28" i="11"/>
  <c r="DT28" i="11"/>
  <c r="DS28" i="11"/>
  <c r="DR28" i="11"/>
  <c r="DQ28" i="11"/>
  <c r="DP28" i="11"/>
  <c r="DO28" i="11"/>
  <c r="DN28" i="11"/>
  <c r="DM28" i="11"/>
  <c r="DL28" i="11"/>
  <c r="DK28" i="11"/>
  <c r="DJ28" i="11"/>
  <c r="DI28" i="11"/>
  <c r="DH28" i="11"/>
  <c r="DG28" i="11"/>
  <c r="DF28" i="11"/>
  <c r="DE28" i="11"/>
  <c r="DD28" i="11"/>
  <c r="DC28" i="11"/>
  <c r="DB28" i="11"/>
  <c r="DA28" i="11"/>
  <c r="CZ28" i="11"/>
  <c r="CY28" i="11"/>
  <c r="CX28" i="11"/>
  <c r="CW28" i="11"/>
  <c r="CV28" i="11"/>
  <c r="CU28" i="11"/>
  <c r="CT28" i="11"/>
  <c r="CS28" i="11"/>
  <c r="CR28" i="11"/>
  <c r="CQ28" i="11"/>
  <c r="CP28" i="11"/>
  <c r="CO28" i="11"/>
  <c r="CN28" i="11"/>
  <c r="CM28" i="11"/>
  <c r="CL28" i="11"/>
  <c r="CK28" i="11"/>
  <c r="CJ28" i="11"/>
  <c r="CI28" i="11"/>
  <c r="CH28" i="11"/>
  <c r="CG28" i="11"/>
  <c r="CF28" i="11"/>
  <c r="CE28" i="11"/>
  <c r="CD28" i="11"/>
  <c r="CC28" i="11"/>
  <c r="CB28" i="11"/>
  <c r="CA28" i="11"/>
  <c r="BZ28" i="11"/>
  <c r="BY28" i="11"/>
  <c r="FM27" i="11"/>
  <c r="FL27" i="11"/>
  <c r="FK27" i="11"/>
  <c r="FJ27" i="11"/>
  <c r="FI27" i="11"/>
  <c r="FH27" i="11"/>
  <c r="FG27" i="11"/>
  <c r="FF27" i="11"/>
  <c r="FE27" i="11"/>
  <c r="FD27" i="11"/>
  <c r="FC27" i="11"/>
  <c r="FB27" i="11"/>
  <c r="FA27" i="11"/>
  <c r="EZ27" i="11"/>
  <c r="EY27" i="11"/>
  <c r="EX27" i="11"/>
  <c r="EW27" i="11"/>
  <c r="EV27" i="11"/>
  <c r="EU27" i="11"/>
  <c r="ET27" i="11"/>
  <c r="ES27" i="11"/>
  <c r="ER27" i="11"/>
  <c r="EQ27" i="11"/>
  <c r="EP27" i="11"/>
  <c r="EO27" i="11"/>
  <c r="EN27" i="11"/>
  <c r="EM27" i="11"/>
  <c r="EL27" i="11"/>
  <c r="EK27" i="11"/>
  <c r="EJ27" i="11"/>
  <c r="EI27" i="11"/>
  <c r="EH27" i="11"/>
  <c r="EG27" i="11"/>
  <c r="EF27" i="11"/>
  <c r="EE27" i="11"/>
  <c r="ED27" i="11"/>
  <c r="EC27" i="11"/>
  <c r="EB27" i="11"/>
  <c r="EA27" i="11"/>
  <c r="DZ27" i="11"/>
  <c r="DY27" i="11"/>
  <c r="DX27" i="11"/>
  <c r="DW27" i="11"/>
  <c r="DV27" i="11"/>
  <c r="DU27" i="11"/>
  <c r="DT27" i="11"/>
  <c r="DS27" i="11"/>
  <c r="DR27" i="11"/>
  <c r="DQ27" i="11"/>
  <c r="DP27" i="11"/>
  <c r="DO27" i="11"/>
  <c r="DN27" i="11"/>
  <c r="DM27" i="11"/>
  <c r="DL27" i="11"/>
  <c r="DK27" i="11"/>
  <c r="DJ27" i="11"/>
  <c r="DI27" i="11"/>
  <c r="DH27" i="11"/>
  <c r="DG27" i="11"/>
  <c r="DF27" i="11"/>
  <c r="DE27" i="11"/>
  <c r="DD27" i="11"/>
  <c r="DC27" i="11"/>
  <c r="DB27" i="11"/>
  <c r="DA27" i="11"/>
  <c r="CZ27" i="11"/>
  <c r="CY27" i="11"/>
  <c r="CX27" i="11"/>
  <c r="CW27" i="11"/>
  <c r="CV27" i="11"/>
  <c r="CU27" i="11"/>
  <c r="CT27" i="11"/>
  <c r="CS27" i="11"/>
  <c r="CR27" i="11"/>
  <c r="CQ27" i="11"/>
  <c r="CP27" i="11"/>
  <c r="CO27" i="11"/>
  <c r="CN27" i="11"/>
  <c r="CM27" i="11"/>
  <c r="CL27" i="11"/>
  <c r="CK27" i="11"/>
  <c r="CJ27" i="11"/>
  <c r="CI27" i="11"/>
  <c r="CH27" i="11"/>
  <c r="CG27" i="11"/>
  <c r="CF27" i="11"/>
  <c r="CE27" i="11"/>
  <c r="CD27" i="11"/>
  <c r="CC27" i="11"/>
  <c r="CB27" i="11"/>
  <c r="CA27" i="11"/>
  <c r="BZ27" i="11"/>
  <c r="BY27"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FM25" i="11"/>
  <c r="FL25" i="11"/>
  <c r="FK25" i="11"/>
  <c r="FJ25" i="11"/>
  <c r="FI25" i="11"/>
  <c r="FH25" i="11"/>
  <c r="FG25" i="11"/>
  <c r="FF25" i="11"/>
  <c r="FE25" i="11"/>
  <c r="FD25" i="11"/>
  <c r="FC25" i="11"/>
  <c r="FB25" i="11"/>
  <c r="FA25" i="11"/>
  <c r="EZ25" i="11"/>
  <c r="EY25" i="11"/>
  <c r="EX25" i="11"/>
  <c r="EW25" i="11"/>
  <c r="EV25" i="11"/>
  <c r="EU25" i="11"/>
  <c r="ET25" i="11"/>
  <c r="ES25" i="11"/>
  <c r="ER25" i="11"/>
  <c r="EQ25" i="11"/>
  <c r="EP25" i="11"/>
  <c r="EO25" i="11"/>
  <c r="EN25" i="11"/>
  <c r="EM25" i="11"/>
  <c r="EL25" i="11"/>
  <c r="EK25" i="11"/>
  <c r="EJ25" i="11"/>
  <c r="EI25" i="11"/>
  <c r="EH25" i="11"/>
  <c r="EG25" i="11"/>
  <c r="EF25" i="11"/>
  <c r="EE25" i="11"/>
  <c r="ED25" i="11"/>
  <c r="EC25" i="11"/>
  <c r="EB25" i="11"/>
  <c r="EA25" i="11"/>
  <c r="DZ25" i="11"/>
  <c r="DY25" i="11"/>
  <c r="DX25" i="11"/>
  <c r="DW25" i="11"/>
  <c r="DV25" i="11"/>
  <c r="DU25" i="11"/>
  <c r="DT25" i="11"/>
  <c r="DS25" i="11"/>
  <c r="DR25" i="11"/>
  <c r="DQ25" i="11"/>
  <c r="DP25" i="11"/>
  <c r="DO25" i="11"/>
  <c r="DN25" i="11"/>
  <c r="DM25" i="11"/>
  <c r="DL25" i="11"/>
  <c r="DK25" i="11"/>
  <c r="DJ25" i="11"/>
  <c r="DI25" i="11"/>
  <c r="DH25" i="11"/>
  <c r="DG25" i="11"/>
  <c r="DF25" i="11"/>
  <c r="DE25" i="11"/>
  <c r="DD25" i="11"/>
  <c r="DC25" i="11"/>
  <c r="DB25" i="11"/>
  <c r="DA25" i="11"/>
  <c r="CZ25" i="11"/>
  <c r="CY25" i="11"/>
  <c r="CX25" i="11"/>
  <c r="CW25" i="11"/>
  <c r="CV25" i="11"/>
  <c r="CU25" i="11"/>
  <c r="CT25" i="11"/>
  <c r="CS25" i="11"/>
  <c r="CR25" i="11"/>
  <c r="CQ25" i="11"/>
  <c r="CP25" i="11"/>
  <c r="CO25" i="11"/>
  <c r="CN25" i="11"/>
  <c r="CM25" i="11"/>
  <c r="CL25" i="11"/>
  <c r="CK25" i="11"/>
  <c r="CJ25" i="11"/>
  <c r="CI25" i="11"/>
  <c r="CH25" i="11"/>
  <c r="CG25" i="11"/>
  <c r="CF25" i="11"/>
  <c r="CE25" i="11"/>
  <c r="CD25" i="11"/>
  <c r="CC25" i="11"/>
  <c r="CB25" i="11"/>
  <c r="CA25" i="11"/>
  <c r="BZ25" i="11"/>
  <c r="BY25" i="11"/>
  <c r="FM24" i="11"/>
  <c r="FL24" i="11"/>
  <c r="FK24" i="11"/>
  <c r="FJ24" i="11"/>
  <c r="FI24" i="11"/>
  <c r="FH24" i="11"/>
  <c r="FG24" i="11"/>
  <c r="FF24" i="11"/>
  <c r="FE24" i="11"/>
  <c r="FD24" i="11"/>
  <c r="FC24" i="11"/>
  <c r="FB24" i="11"/>
  <c r="FA24" i="11"/>
  <c r="EZ24" i="11"/>
  <c r="EY24" i="11"/>
  <c r="EX24" i="11"/>
  <c r="EW24" i="11"/>
  <c r="EV24" i="11"/>
  <c r="EU24" i="11"/>
  <c r="ET24" i="11"/>
  <c r="ES24" i="11"/>
  <c r="ER24" i="11"/>
  <c r="EQ24" i="11"/>
  <c r="EP24" i="11"/>
  <c r="EO24" i="11"/>
  <c r="EN24" i="11"/>
  <c r="EM24" i="11"/>
  <c r="EL24" i="11"/>
  <c r="EK24" i="11"/>
  <c r="EJ24" i="11"/>
  <c r="EI24" i="11"/>
  <c r="EH24" i="11"/>
  <c r="EG24" i="11"/>
  <c r="EF24" i="11"/>
  <c r="EE24" i="11"/>
  <c r="ED24" i="11"/>
  <c r="EC24" i="11"/>
  <c r="EB24" i="11"/>
  <c r="EA24" i="11"/>
  <c r="DZ24" i="11"/>
  <c r="DY24" i="11"/>
  <c r="DX24" i="11"/>
  <c r="DW24" i="11"/>
  <c r="DV24" i="11"/>
  <c r="DU24" i="11"/>
  <c r="DT24" i="11"/>
  <c r="DS24" i="11"/>
  <c r="DR24" i="11"/>
  <c r="DQ24" i="11"/>
  <c r="DP24" i="11"/>
  <c r="DO24" i="11"/>
  <c r="DN24" i="11"/>
  <c r="DM24" i="11"/>
  <c r="DL24" i="11"/>
  <c r="DK24" i="11"/>
  <c r="DJ24" i="11"/>
  <c r="DI24" i="11"/>
  <c r="DH24" i="11"/>
  <c r="DG24" i="11"/>
  <c r="DF24" i="11"/>
  <c r="DE24" i="11"/>
  <c r="DD24" i="11"/>
  <c r="DC24" i="11"/>
  <c r="DB24" i="11"/>
  <c r="DA24" i="11"/>
  <c r="CZ24" i="11"/>
  <c r="CY24" i="11"/>
  <c r="CX24" i="11"/>
  <c r="CW24" i="11"/>
  <c r="CV24" i="11"/>
  <c r="CU24" i="11"/>
  <c r="CT24" i="11"/>
  <c r="CS24" i="11"/>
  <c r="CR24" i="11"/>
  <c r="CQ24" i="11"/>
  <c r="CP24" i="11"/>
  <c r="CO24" i="11"/>
  <c r="CN24" i="11"/>
  <c r="CM24" i="11"/>
  <c r="CL24" i="11"/>
  <c r="CK24" i="11"/>
  <c r="CJ24" i="11"/>
  <c r="CI24" i="11"/>
  <c r="CH24" i="11"/>
  <c r="CG24" i="11"/>
  <c r="CF24" i="11"/>
  <c r="CE24" i="11"/>
  <c r="CD24" i="11"/>
  <c r="CC24" i="11"/>
  <c r="CB24" i="11"/>
  <c r="CA24" i="11"/>
  <c r="BZ24" i="11"/>
  <c r="BY24" i="11"/>
  <c r="FM23" i="11"/>
  <c r="FL23" i="11"/>
  <c r="FK23" i="11"/>
  <c r="FJ23" i="11"/>
  <c r="FI23" i="11"/>
  <c r="FH23" i="11"/>
  <c r="FG23" i="11"/>
  <c r="FF23" i="11"/>
  <c r="FE23" i="11"/>
  <c r="FD23" i="11"/>
  <c r="FC23" i="11"/>
  <c r="FB23" i="11"/>
  <c r="FA23" i="11"/>
  <c r="EZ23" i="11"/>
  <c r="EY23" i="11"/>
  <c r="EX23" i="11"/>
  <c r="EW23" i="11"/>
  <c r="EV23" i="11"/>
  <c r="EU23" i="11"/>
  <c r="ET23" i="11"/>
  <c r="ES23" i="11"/>
  <c r="ER23" i="11"/>
  <c r="EQ23" i="11"/>
  <c r="EP23" i="11"/>
  <c r="EO23" i="11"/>
  <c r="EN23" i="11"/>
  <c r="EM23" i="11"/>
  <c r="EL23" i="11"/>
  <c r="EK23" i="11"/>
  <c r="EJ23" i="11"/>
  <c r="EI23" i="11"/>
  <c r="EH23" i="11"/>
  <c r="EG23" i="11"/>
  <c r="EF23" i="11"/>
  <c r="EE23" i="11"/>
  <c r="ED23" i="11"/>
  <c r="EC23" i="11"/>
  <c r="EB23" i="11"/>
  <c r="EA23" i="11"/>
  <c r="DZ23" i="11"/>
  <c r="DY23" i="11"/>
  <c r="DX23" i="11"/>
  <c r="DW23" i="11"/>
  <c r="DV23" i="11"/>
  <c r="DU23" i="11"/>
  <c r="DT23" i="11"/>
  <c r="DS23" i="11"/>
  <c r="DR23" i="11"/>
  <c r="DQ23" i="11"/>
  <c r="DP23" i="11"/>
  <c r="DO23" i="11"/>
  <c r="DN23" i="11"/>
  <c r="DM23" i="11"/>
  <c r="DL23" i="11"/>
  <c r="DK23" i="11"/>
  <c r="DJ23" i="11"/>
  <c r="DI23" i="11"/>
  <c r="DH23" i="11"/>
  <c r="DG23" i="11"/>
  <c r="DF23" i="11"/>
  <c r="DE23" i="11"/>
  <c r="DD23" i="11"/>
  <c r="DC23" i="11"/>
  <c r="DB23" i="11"/>
  <c r="DA23" i="11"/>
  <c r="CZ23" i="11"/>
  <c r="CY23" i="11"/>
  <c r="CX23" i="11"/>
  <c r="CW23" i="11"/>
  <c r="CV23" i="11"/>
  <c r="CU23" i="11"/>
  <c r="CT23" i="11"/>
  <c r="CS23" i="11"/>
  <c r="CR23" i="11"/>
  <c r="CQ23" i="11"/>
  <c r="CP23" i="11"/>
  <c r="CO23" i="11"/>
  <c r="CN23" i="11"/>
  <c r="CM23" i="11"/>
  <c r="CL23" i="11"/>
  <c r="CK23" i="11"/>
  <c r="CJ23" i="11"/>
  <c r="CI23" i="11"/>
  <c r="CH23" i="11"/>
  <c r="CG23" i="11"/>
  <c r="CF23" i="11"/>
  <c r="CE23" i="11"/>
  <c r="CD23" i="11"/>
  <c r="CC23" i="11"/>
  <c r="CB23" i="11"/>
  <c r="CA23" i="11"/>
  <c r="BZ23" i="11"/>
  <c r="BY23" i="11"/>
  <c r="FM22" i="11"/>
  <c r="FL22" i="11"/>
  <c r="FK22" i="11"/>
  <c r="FJ22" i="11"/>
  <c r="FI22" i="11"/>
  <c r="FH22" i="11"/>
  <c r="FG22" i="11"/>
  <c r="FF22" i="11"/>
  <c r="FE22" i="11"/>
  <c r="FD22" i="11"/>
  <c r="FC22" i="11"/>
  <c r="FB22" i="11"/>
  <c r="FA22" i="11"/>
  <c r="EZ22" i="11"/>
  <c r="EY22" i="11"/>
  <c r="EX22" i="11"/>
  <c r="EW22" i="11"/>
  <c r="EV22" i="11"/>
  <c r="EU22" i="11"/>
  <c r="ET22" i="11"/>
  <c r="ES22" i="11"/>
  <c r="ER22" i="11"/>
  <c r="EQ22" i="11"/>
  <c r="EP22" i="11"/>
  <c r="EO22" i="11"/>
  <c r="EN22" i="11"/>
  <c r="EM22" i="11"/>
  <c r="EL22" i="11"/>
  <c r="EK22" i="11"/>
  <c r="EJ22" i="11"/>
  <c r="EI22" i="11"/>
  <c r="EH22" i="11"/>
  <c r="EG22" i="11"/>
  <c r="EF22" i="11"/>
  <c r="EE22" i="11"/>
  <c r="ED22" i="11"/>
  <c r="EC22" i="11"/>
  <c r="EB22" i="11"/>
  <c r="EA22" i="11"/>
  <c r="DZ22" i="11"/>
  <c r="DY22" i="11"/>
  <c r="DX22" i="11"/>
  <c r="DW22" i="11"/>
  <c r="DV22" i="11"/>
  <c r="DU22" i="11"/>
  <c r="DT22" i="11"/>
  <c r="DS22" i="11"/>
  <c r="DR22" i="11"/>
  <c r="DQ22" i="11"/>
  <c r="DP22" i="11"/>
  <c r="DO22" i="11"/>
  <c r="DN22" i="11"/>
  <c r="DM22" i="11"/>
  <c r="DL22" i="11"/>
  <c r="DK22" i="11"/>
  <c r="DJ22" i="11"/>
  <c r="DI22" i="11"/>
  <c r="DH22" i="11"/>
  <c r="DG22" i="11"/>
  <c r="DF22" i="11"/>
  <c r="DE22" i="11"/>
  <c r="DD22" i="11"/>
  <c r="DC22" i="11"/>
  <c r="DB22" i="11"/>
  <c r="DA22" i="11"/>
  <c r="CZ22" i="11"/>
  <c r="CY22" i="11"/>
  <c r="CX22" i="11"/>
  <c r="CW22" i="11"/>
  <c r="CV22" i="11"/>
  <c r="CU22" i="11"/>
  <c r="CT22" i="11"/>
  <c r="CS22" i="11"/>
  <c r="CR22" i="11"/>
  <c r="CQ22" i="11"/>
  <c r="CP22" i="11"/>
  <c r="CO22" i="11"/>
  <c r="CN22" i="11"/>
  <c r="CM22" i="11"/>
  <c r="CL22" i="11"/>
  <c r="CK22" i="11"/>
  <c r="CJ22" i="11"/>
  <c r="CI22" i="11"/>
  <c r="CH22" i="11"/>
  <c r="CG22" i="11"/>
  <c r="CF22" i="11"/>
  <c r="CE22" i="11"/>
  <c r="CD22" i="11"/>
  <c r="CC22" i="11"/>
  <c r="CB22" i="11"/>
  <c r="CA22" i="11"/>
  <c r="BZ22" i="11"/>
  <c r="BY22" i="11"/>
  <c r="FM21" i="11"/>
  <c r="FL21" i="11"/>
  <c r="FK21" i="11"/>
  <c r="FJ21" i="11"/>
  <c r="FI21" i="11"/>
  <c r="FH21" i="11"/>
  <c r="FG21" i="11"/>
  <c r="FF21" i="11"/>
  <c r="FE21" i="11"/>
  <c r="FD21" i="11"/>
  <c r="FC21" i="11"/>
  <c r="FB21" i="11"/>
  <c r="FA21" i="11"/>
  <c r="EZ21" i="11"/>
  <c r="EY21" i="11"/>
  <c r="EX21" i="11"/>
  <c r="EW21" i="11"/>
  <c r="EV21" i="11"/>
  <c r="EU21" i="11"/>
  <c r="ET21" i="11"/>
  <c r="ES21" i="11"/>
  <c r="ER21" i="11"/>
  <c r="EQ21" i="11"/>
  <c r="EP21" i="11"/>
  <c r="EO21" i="11"/>
  <c r="EN21" i="11"/>
  <c r="EM21" i="11"/>
  <c r="EL21" i="11"/>
  <c r="EK21" i="11"/>
  <c r="EJ21" i="11"/>
  <c r="EI21" i="11"/>
  <c r="EH21" i="11"/>
  <c r="EG21" i="11"/>
  <c r="EF21" i="11"/>
  <c r="EE21" i="11"/>
  <c r="ED21" i="11"/>
  <c r="EC21" i="11"/>
  <c r="EB21" i="11"/>
  <c r="EA21" i="11"/>
  <c r="DZ21" i="11"/>
  <c r="DY21" i="11"/>
  <c r="DX21" i="11"/>
  <c r="DW21" i="11"/>
  <c r="DV21" i="11"/>
  <c r="DU21" i="11"/>
  <c r="DT21" i="11"/>
  <c r="DS21" i="11"/>
  <c r="DR21" i="11"/>
  <c r="DQ21" i="11"/>
  <c r="DP21" i="11"/>
  <c r="DO21" i="11"/>
  <c r="DN21" i="11"/>
  <c r="DM21" i="11"/>
  <c r="DL21" i="11"/>
  <c r="DK21" i="11"/>
  <c r="DJ21" i="11"/>
  <c r="DI21" i="11"/>
  <c r="DH21" i="11"/>
  <c r="DG21" i="11"/>
  <c r="DF21" i="11"/>
  <c r="DE21" i="11"/>
  <c r="DD21" i="11"/>
  <c r="DC21" i="11"/>
  <c r="DB21" i="11"/>
  <c r="DA21" i="11"/>
  <c r="CZ21" i="11"/>
  <c r="CY21" i="11"/>
  <c r="CX21" i="11"/>
  <c r="CW21" i="11"/>
  <c r="CV21" i="11"/>
  <c r="CU21" i="11"/>
  <c r="CT21" i="11"/>
  <c r="CS21" i="11"/>
  <c r="CR21" i="11"/>
  <c r="CQ21" i="11"/>
  <c r="CP21" i="11"/>
  <c r="CO21" i="11"/>
  <c r="CN21" i="11"/>
  <c r="CM21" i="11"/>
  <c r="CL21" i="11"/>
  <c r="CK21" i="11"/>
  <c r="CJ21" i="11"/>
  <c r="CI21" i="11"/>
  <c r="CH21" i="11"/>
  <c r="CG21" i="11"/>
  <c r="CF21" i="11"/>
  <c r="CE21" i="11"/>
  <c r="CD21" i="11"/>
  <c r="CC21" i="11"/>
  <c r="CB21" i="11"/>
  <c r="CA21" i="11"/>
  <c r="BZ21" i="11"/>
  <c r="BY21" i="11"/>
  <c r="FM20" i="11"/>
  <c r="FL20" i="11"/>
  <c r="FK20" i="11"/>
  <c r="FJ20" i="11"/>
  <c r="FI20" i="11"/>
  <c r="FH20" i="11"/>
  <c r="FG20" i="11"/>
  <c r="FF20" i="11"/>
  <c r="FE20" i="11"/>
  <c r="FD20" i="11"/>
  <c r="FC20" i="11"/>
  <c r="FB20" i="11"/>
  <c r="FA20" i="11"/>
  <c r="EZ20" i="11"/>
  <c r="EY20" i="11"/>
  <c r="EX20" i="11"/>
  <c r="EW20" i="11"/>
  <c r="EV20" i="11"/>
  <c r="EU20" i="11"/>
  <c r="ET20" i="11"/>
  <c r="ES20" i="11"/>
  <c r="ER20" i="11"/>
  <c r="EQ20" i="11"/>
  <c r="EP20" i="11"/>
  <c r="EO20" i="11"/>
  <c r="EN20" i="11"/>
  <c r="EM20" i="11"/>
  <c r="EL20" i="11"/>
  <c r="EK20" i="11"/>
  <c r="EJ20" i="11"/>
  <c r="EI20" i="11"/>
  <c r="EH20" i="11"/>
  <c r="EG20" i="11"/>
  <c r="EF20" i="11"/>
  <c r="EE20" i="11"/>
  <c r="ED20" i="11"/>
  <c r="EC20" i="11"/>
  <c r="EB20" i="11"/>
  <c r="EA20" i="11"/>
  <c r="DZ20" i="11"/>
  <c r="DY20" i="11"/>
  <c r="DX20" i="11"/>
  <c r="DW20" i="11"/>
  <c r="DV20" i="11"/>
  <c r="DU20" i="11"/>
  <c r="DT20" i="11"/>
  <c r="DS20" i="11"/>
  <c r="DR20" i="11"/>
  <c r="DQ20" i="11"/>
  <c r="DP20" i="11"/>
  <c r="DO20" i="11"/>
  <c r="DN20" i="11"/>
  <c r="DM20" i="11"/>
  <c r="DL20" i="11"/>
  <c r="DK20" i="11"/>
  <c r="DJ20" i="11"/>
  <c r="DI20" i="11"/>
  <c r="DH20" i="11"/>
  <c r="DG20" i="11"/>
  <c r="DF20" i="11"/>
  <c r="DE20" i="11"/>
  <c r="DD20" i="11"/>
  <c r="DC20" i="11"/>
  <c r="DB20" i="11"/>
  <c r="DA20" i="11"/>
  <c r="CZ20" i="11"/>
  <c r="CY20" i="11"/>
  <c r="CX20" i="11"/>
  <c r="CW20" i="11"/>
  <c r="CV20" i="11"/>
  <c r="CU20" i="11"/>
  <c r="CT20" i="11"/>
  <c r="CS20" i="11"/>
  <c r="CR20" i="11"/>
  <c r="CQ20" i="11"/>
  <c r="CP20" i="11"/>
  <c r="CO20" i="11"/>
  <c r="CN20" i="11"/>
  <c r="CM20" i="11"/>
  <c r="CL20" i="11"/>
  <c r="CK20" i="11"/>
  <c r="CJ20" i="11"/>
  <c r="CI20" i="11"/>
  <c r="CH20" i="11"/>
  <c r="CG20" i="11"/>
  <c r="CF20" i="11"/>
  <c r="CE20" i="11"/>
  <c r="CD20" i="11"/>
  <c r="CC20" i="11"/>
  <c r="CB20" i="11"/>
  <c r="CA20" i="11"/>
  <c r="BZ20" i="11"/>
  <c r="BY20" i="11"/>
  <c r="FM19" i="11"/>
  <c r="FL19" i="11"/>
  <c r="FK19" i="11"/>
  <c r="FJ19" i="11"/>
  <c r="FI19" i="11"/>
  <c r="FH19" i="11"/>
  <c r="FG19" i="11"/>
  <c r="FF19" i="11"/>
  <c r="FE19" i="11"/>
  <c r="FD19" i="11"/>
  <c r="FC19" i="11"/>
  <c r="FB19" i="11"/>
  <c r="FA19" i="11"/>
  <c r="EZ19" i="11"/>
  <c r="EY19" i="11"/>
  <c r="EX19" i="11"/>
  <c r="EW19" i="11"/>
  <c r="EV19" i="11"/>
  <c r="EU19" i="11"/>
  <c r="ET19" i="11"/>
  <c r="ES19" i="11"/>
  <c r="ER19" i="11"/>
  <c r="EQ19" i="11"/>
  <c r="EP19" i="11"/>
  <c r="EO19" i="11"/>
  <c r="EN19" i="11"/>
  <c r="EM19" i="11"/>
  <c r="EL19" i="11"/>
  <c r="EK19" i="11"/>
  <c r="EJ19" i="11"/>
  <c r="EI19" i="11"/>
  <c r="EH19" i="11"/>
  <c r="EG19" i="11"/>
  <c r="EF19" i="11"/>
  <c r="EE19" i="11"/>
  <c r="ED19" i="11"/>
  <c r="EC19" i="11"/>
  <c r="EB19" i="11"/>
  <c r="EA19" i="11"/>
  <c r="DZ19" i="11"/>
  <c r="DY19" i="11"/>
  <c r="DX19" i="11"/>
  <c r="DW19" i="11"/>
  <c r="DV19" i="11"/>
  <c r="DU19" i="11"/>
  <c r="DT19" i="11"/>
  <c r="DS19" i="11"/>
  <c r="DR19" i="11"/>
  <c r="DQ19" i="11"/>
  <c r="DP19" i="11"/>
  <c r="DO19" i="11"/>
  <c r="DN19" i="11"/>
  <c r="DM19" i="11"/>
  <c r="DL19" i="11"/>
  <c r="DK19" i="11"/>
  <c r="DJ19" i="11"/>
  <c r="DI19" i="11"/>
  <c r="DH19" i="11"/>
  <c r="DG19" i="11"/>
  <c r="DF19" i="11"/>
  <c r="DE19" i="11"/>
  <c r="DD19" i="11"/>
  <c r="DC19" i="11"/>
  <c r="DB19" i="11"/>
  <c r="DA19" i="11"/>
  <c r="CZ19" i="11"/>
  <c r="CY19" i="11"/>
  <c r="CX19" i="11"/>
  <c r="CW19" i="11"/>
  <c r="CV19" i="11"/>
  <c r="CU19" i="11"/>
  <c r="CT19" i="11"/>
  <c r="CS19" i="11"/>
  <c r="CR19" i="11"/>
  <c r="CQ19" i="11"/>
  <c r="CP19" i="11"/>
  <c r="CO19" i="11"/>
  <c r="CN19" i="11"/>
  <c r="CM19" i="11"/>
  <c r="CL19" i="11"/>
  <c r="CK19" i="11"/>
  <c r="CJ19" i="11"/>
  <c r="CI19" i="11"/>
  <c r="CH19" i="11"/>
  <c r="CG19" i="11"/>
  <c r="CF19" i="11"/>
  <c r="CE19" i="11"/>
  <c r="CD19" i="11"/>
  <c r="CC19" i="11"/>
  <c r="CB19" i="11"/>
  <c r="CA19" i="11"/>
  <c r="BZ19" i="11"/>
  <c r="BY19" i="11"/>
  <c r="FM18" i="11"/>
  <c r="FL18" i="11"/>
  <c r="FK18" i="11"/>
  <c r="FJ18" i="11"/>
  <c r="FI18" i="11"/>
  <c r="FH18" i="11"/>
  <c r="FG18" i="11"/>
  <c r="FF18" i="11"/>
  <c r="FE18" i="11"/>
  <c r="FD18" i="11"/>
  <c r="FC18" i="11"/>
  <c r="FB18" i="11"/>
  <c r="FA18" i="11"/>
  <c r="EZ18" i="11"/>
  <c r="EY18" i="11"/>
  <c r="EX18" i="11"/>
  <c r="EW18" i="11"/>
  <c r="EV18" i="11"/>
  <c r="EU18" i="11"/>
  <c r="ET18" i="11"/>
  <c r="ES18" i="11"/>
  <c r="ER18" i="11"/>
  <c r="EQ18" i="11"/>
  <c r="EP18" i="11"/>
  <c r="EO18" i="11"/>
  <c r="EN18" i="11"/>
  <c r="EM18" i="11"/>
  <c r="EL18" i="11"/>
  <c r="EK18" i="11"/>
  <c r="EJ18" i="11"/>
  <c r="EI18" i="11"/>
  <c r="EH18" i="11"/>
  <c r="EG18" i="11"/>
  <c r="EF18" i="11"/>
  <c r="EE18" i="11"/>
  <c r="ED18" i="11"/>
  <c r="EC18" i="11"/>
  <c r="EB18" i="11"/>
  <c r="EA18" i="11"/>
  <c r="DZ18" i="11"/>
  <c r="DY18" i="11"/>
  <c r="DX18" i="11"/>
  <c r="DW18" i="11"/>
  <c r="DV18" i="11"/>
  <c r="DU18" i="11"/>
  <c r="DT18" i="11"/>
  <c r="DS18" i="11"/>
  <c r="DR18" i="11"/>
  <c r="DQ18" i="11"/>
  <c r="DP18" i="11"/>
  <c r="DO18" i="11"/>
  <c r="DN18" i="11"/>
  <c r="DM18" i="11"/>
  <c r="DL18" i="11"/>
  <c r="DK18" i="11"/>
  <c r="DJ18" i="11"/>
  <c r="DI18" i="11"/>
  <c r="DH18" i="11"/>
  <c r="DG18" i="11"/>
  <c r="DF18" i="11"/>
  <c r="DE18" i="11"/>
  <c r="DD18" i="11"/>
  <c r="DC18" i="11"/>
  <c r="DB18" i="11"/>
  <c r="DA18" i="11"/>
  <c r="CZ18" i="11"/>
  <c r="CY18" i="11"/>
  <c r="CX18" i="11"/>
  <c r="CW18" i="11"/>
  <c r="CV18" i="11"/>
  <c r="CU18" i="11"/>
  <c r="CT18" i="11"/>
  <c r="CS18" i="11"/>
  <c r="CR18" i="11"/>
  <c r="CQ18" i="11"/>
  <c r="CP18" i="11"/>
  <c r="CO18" i="11"/>
  <c r="CN18" i="11"/>
  <c r="CM18" i="11"/>
  <c r="CL18" i="11"/>
  <c r="CK18" i="11"/>
  <c r="CJ18" i="11"/>
  <c r="CI18" i="11"/>
  <c r="CH18" i="11"/>
  <c r="CG18" i="11"/>
  <c r="CF18" i="11"/>
  <c r="CE18" i="11"/>
  <c r="CD18" i="11"/>
  <c r="CC18" i="11"/>
  <c r="CB18" i="11"/>
  <c r="CA18" i="11"/>
  <c r="BZ18" i="11"/>
  <c r="BY18" i="11"/>
  <c r="FM17" i="11"/>
  <c r="FL17" i="11"/>
  <c r="FK17" i="11"/>
  <c r="FJ17" i="11"/>
  <c r="FI17" i="11"/>
  <c r="FH17" i="11"/>
  <c r="FG17" i="11"/>
  <c r="FF17" i="11"/>
  <c r="FE17" i="11"/>
  <c r="FD17" i="11"/>
  <c r="FC17" i="11"/>
  <c r="FB17" i="11"/>
  <c r="FA17" i="11"/>
  <c r="EZ17" i="11"/>
  <c r="EY17" i="11"/>
  <c r="EX17" i="11"/>
  <c r="EW17" i="11"/>
  <c r="EV17" i="11"/>
  <c r="EU17" i="11"/>
  <c r="ET17" i="11"/>
  <c r="ES17" i="11"/>
  <c r="ER17" i="11"/>
  <c r="EQ17" i="11"/>
  <c r="EP17" i="11"/>
  <c r="EO17" i="11"/>
  <c r="EN17" i="11"/>
  <c r="EM17" i="11"/>
  <c r="EL17" i="11"/>
  <c r="EK17" i="11"/>
  <c r="EJ17" i="11"/>
  <c r="EI17" i="11"/>
  <c r="EH17" i="11"/>
  <c r="EG17" i="11"/>
  <c r="EF17" i="11"/>
  <c r="EE17" i="11"/>
  <c r="ED17" i="11"/>
  <c r="EC17" i="11"/>
  <c r="EB17" i="11"/>
  <c r="EA17" i="11"/>
  <c r="DZ17" i="11"/>
  <c r="DY17" i="11"/>
  <c r="DX17" i="11"/>
  <c r="DW17" i="11"/>
  <c r="DV17" i="11"/>
  <c r="DU17" i="11"/>
  <c r="DT17" i="11"/>
  <c r="DS17" i="11"/>
  <c r="DR17" i="11"/>
  <c r="DQ17" i="11"/>
  <c r="DP17" i="11"/>
  <c r="DO17" i="11"/>
  <c r="DN17" i="11"/>
  <c r="DM17" i="11"/>
  <c r="DL17" i="11"/>
  <c r="DK17" i="11"/>
  <c r="DJ17" i="11"/>
  <c r="DI17" i="11"/>
  <c r="DH17" i="11"/>
  <c r="DG17" i="11"/>
  <c r="DF17" i="11"/>
  <c r="DE17" i="11"/>
  <c r="DD17" i="11"/>
  <c r="DC17" i="11"/>
  <c r="DB17" i="11"/>
  <c r="DA17" i="11"/>
  <c r="CZ17" i="11"/>
  <c r="CY17" i="11"/>
  <c r="CX17" i="11"/>
  <c r="CW17" i="11"/>
  <c r="CV17" i="11"/>
  <c r="CU17" i="11"/>
  <c r="CT17" i="11"/>
  <c r="CS17" i="11"/>
  <c r="CR17" i="11"/>
  <c r="CQ17" i="11"/>
  <c r="CP17" i="11"/>
  <c r="CO17" i="11"/>
  <c r="CN17" i="11"/>
  <c r="CM17" i="11"/>
  <c r="CL17" i="11"/>
  <c r="CK17" i="11"/>
  <c r="CJ17" i="11"/>
  <c r="CI17" i="11"/>
  <c r="CH17" i="11"/>
  <c r="CG17" i="11"/>
  <c r="CF17" i="11"/>
  <c r="CE17" i="11"/>
  <c r="CD17" i="11"/>
  <c r="CC17" i="11"/>
  <c r="CB17" i="11"/>
  <c r="CA17" i="11"/>
  <c r="BZ17" i="11"/>
  <c r="BY17" i="11"/>
  <c r="FM16" i="11"/>
  <c r="FL16" i="11"/>
  <c r="FK16" i="11"/>
  <c r="FJ16" i="11"/>
  <c r="FI16" i="11"/>
  <c r="FH16" i="11"/>
  <c r="FG16" i="11"/>
  <c r="FF16" i="11"/>
  <c r="FE16" i="11"/>
  <c r="FD16" i="11"/>
  <c r="FC16" i="11"/>
  <c r="FB16" i="11"/>
  <c r="FA16" i="11"/>
  <c r="EZ16" i="11"/>
  <c r="EY16" i="11"/>
  <c r="EX16" i="11"/>
  <c r="EW16" i="11"/>
  <c r="EV16" i="11"/>
  <c r="EU16" i="11"/>
  <c r="ET16" i="11"/>
  <c r="ES16" i="11"/>
  <c r="ER16" i="11"/>
  <c r="EQ16" i="11"/>
  <c r="EP16" i="11"/>
  <c r="EO16" i="11"/>
  <c r="EN16" i="11"/>
  <c r="EM16" i="11"/>
  <c r="EL16" i="11"/>
  <c r="EK16" i="11"/>
  <c r="EJ16" i="11"/>
  <c r="EI16" i="11"/>
  <c r="EH16" i="11"/>
  <c r="EG16" i="11"/>
  <c r="EF16" i="11"/>
  <c r="EE16" i="11"/>
  <c r="ED16" i="11"/>
  <c r="EC16" i="11"/>
  <c r="EB16" i="11"/>
  <c r="EA16" i="11"/>
  <c r="DZ16" i="11"/>
  <c r="DY16" i="11"/>
  <c r="DX16" i="11"/>
  <c r="DW16" i="11"/>
  <c r="DV16" i="11"/>
  <c r="DU16" i="11"/>
  <c r="DT16" i="11"/>
  <c r="DS16" i="11"/>
  <c r="DR16" i="11"/>
  <c r="DQ16" i="11"/>
  <c r="DP16" i="11"/>
  <c r="DO16" i="11"/>
  <c r="DN16" i="11"/>
  <c r="DM16" i="11"/>
  <c r="DL16" i="11"/>
  <c r="DK16" i="11"/>
  <c r="DJ16" i="11"/>
  <c r="DI16" i="11"/>
  <c r="DH16" i="11"/>
  <c r="DG16" i="11"/>
  <c r="DF16" i="11"/>
  <c r="DE16" i="11"/>
  <c r="DD16" i="11"/>
  <c r="DC16" i="11"/>
  <c r="DB16" i="11"/>
  <c r="DA16" i="11"/>
  <c r="CZ16" i="11"/>
  <c r="CY16" i="11"/>
  <c r="CX16" i="11"/>
  <c r="CW16" i="11"/>
  <c r="CV16" i="11"/>
  <c r="CU16" i="11"/>
  <c r="CT16" i="11"/>
  <c r="CS16" i="11"/>
  <c r="CR16" i="11"/>
  <c r="CQ16" i="11"/>
  <c r="CP16" i="11"/>
  <c r="CO16" i="11"/>
  <c r="CN16" i="11"/>
  <c r="CM16" i="11"/>
  <c r="CL16" i="11"/>
  <c r="CK16" i="11"/>
  <c r="CJ16" i="11"/>
  <c r="CI16" i="11"/>
  <c r="CH16" i="11"/>
  <c r="CG16" i="11"/>
  <c r="CF16" i="11"/>
  <c r="CE16" i="11"/>
  <c r="CD16" i="11"/>
  <c r="CC16" i="11"/>
  <c r="CB16" i="11"/>
  <c r="CA16" i="11"/>
  <c r="BZ16" i="11"/>
  <c r="BY16" i="11"/>
  <c r="FM15" i="11"/>
  <c r="FL15" i="11"/>
  <c r="FK15" i="11"/>
  <c r="FJ15" i="11"/>
  <c r="FI15" i="11"/>
  <c r="FH15" i="11"/>
  <c r="FG15" i="11"/>
  <c r="FF15" i="11"/>
  <c r="FE15" i="11"/>
  <c r="FD15" i="11"/>
  <c r="FC15" i="11"/>
  <c r="FB15" i="11"/>
  <c r="FA15" i="11"/>
  <c r="EZ15" i="11"/>
  <c r="EY15" i="11"/>
  <c r="EX15" i="11"/>
  <c r="EW15" i="11"/>
  <c r="EV15" i="11"/>
  <c r="EU15" i="11"/>
  <c r="ET15" i="11"/>
  <c r="ES15" i="11"/>
  <c r="ER15" i="11"/>
  <c r="EQ15" i="11"/>
  <c r="EP15" i="11"/>
  <c r="EO15" i="11"/>
  <c r="EN15" i="11"/>
  <c r="EM15" i="11"/>
  <c r="EL15" i="11"/>
  <c r="EK15" i="11"/>
  <c r="EJ15" i="11"/>
  <c r="EI15" i="11"/>
  <c r="EH15" i="11"/>
  <c r="EG15" i="11"/>
  <c r="EF15" i="11"/>
  <c r="EE15" i="11"/>
  <c r="ED15" i="11"/>
  <c r="EC15" i="11"/>
  <c r="EB15" i="11"/>
  <c r="EA15" i="11"/>
  <c r="DZ15" i="11"/>
  <c r="DY15" i="11"/>
  <c r="DX15" i="11"/>
  <c r="DW15" i="11"/>
  <c r="DV15" i="11"/>
  <c r="DU15" i="11"/>
  <c r="DT15" i="11"/>
  <c r="DS15" i="11"/>
  <c r="DR15" i="11"/>
  <c r="DQ15" i="11"/>
  <c r="DP15" i="11"/>
  <c r="DO15" i="11"/>
  <c r="DN15" i="11"/>
  <c r="DM15" i="11"/>
  <c r="DL15" i="11"/>
  <c r="DK15" i="11"/>
  <c r="DJ15" i="11"/>
  <c r="DI15" i="11"/>
  <c r="DH15" i="11"/>
  <c r="DG15" i="11"/>
  <c r="DF15" i="11"/>
  <c r="DE15" i="11"/>
  <c r="DD15" i="11"/>
  <c r="DC15" i="11"/>
  <c r="DB15" i="11"/>
  <c r="DA15" i="11"/>
  <c r="CZ15" i="11"/>
  <c r="CY15" i="11"/>
  <c r="CX15" i="11"/>
  <c r="CW15" i="11"/>
  <c r="CV15" i="11"/>
  <c r="CU15" i="11"/>
  <c r="CT15" i="11"/>
  <c r="CS15" i="11"/>
  <c r="CR15" i="11"/>
  <c r="CQ15" i="11"/>
  <c r="CP15" i="11"/>
  <c r="CO15" i="11"/>
  <c r="CN15" i="11"/>
  <c r="CM15" i="11"/>
  <c r="CL15" i="11"/>
  <c r="CK15" i="11"/>
  <c r="CJ15" i="11"/>
  <c r="CI15" i="11"/>
  <c r="CH15" i="11"/>
  <c r="CG15" i="11"/>
  <c r="CF15" i="11"/>
  <c r="CE15" i="11"/>
  <c r="CD15" i="11"/>
  <c r="CC15" i="11"/>
  <c r="CB15" i="11"/>
  <c r="CA15" i="11"/>
  <c r="BZ15" i="11"/>
  <c r="BY15" i="11"/>
  <c r="FM14" i="11"/>
  <c r="FL14" i="11"/>
  <c r="FK14" i="11"/>
  <c r="FJ14" i="11"/>
  <c r="FI14" i="11"/>
  <c r="FH14" i="11"/>
  <c r="FG14" i="11"/>
  <c r="FF14" i="11"/>
  <c r="FE14" i="11"/>
  <c r="FD14" i="11"/>
  <c r="FC14" i="11"/>
  <c r="FB14" i="11"/>
  <c r="FA14" i="11"/>
  <c r="EZ14" i="11"/>
  <c r="EY14" i="11"/>
  <c r="EX14" i="11"/>
  <c r="EW14" i="11"/>
  <c r="EV14" i="11"/>
  <c r="EU14" i="11"/>
  <c r="ET14" i="11"/>
  <c r="ES14" i="11"/>
  <c r="ER14" i="11"/>
  <c r="EQ14" i="11"/>
  <c r="EP14" i="11"/>
  <c r="EO14" i="11"/>
  <c r="EN14" i="11"/>
  <c r="EM14" i="11"/>
  <c r="EL14" i="11"/>
  <c r="EK14" i="11"/>
  <c r="EJ14" i="11"/>
  <c r="EI14" i="11"/>
  <c r="EH14" i="11"/>
  <c r="EG14" i="11"/>
  <c r="EF14" i="11"/>
  <c r="EE14" i="11"/>
  <c r="ED14" i="11"/>
  <c r="EC14" i="11"/>
  <c r="EB14" i="11"/>
  <c r="EA14" i="11"/>
  <c r="DZ14" i="11"/>
  <c r="DY14" i="11"/>
  <c r="DX14" i="11"/>
  <c r="DW14" i="11"/>
  <c r="DV14" i="11"/>
  <c r="DU14" i="11"/>
  <c r="DT14" i="11"/>
  <c r="DS14" i="11"/>
  <c r="DR14" i="11"/>
  <c r="DQ14" i="11"/>
  <c r="DP14" i="11"/>
  <c r="DO14" i="11"/>
  <c r="DN14" i="11"/>
  <c r="DM14" i="11"/>
  <c r="DL14" i="11"/>
  <c r="DK14" i="11"/>
  <c r="DJ14" i="11"/>
  <c r="DI14" i="11"/>
  <c r="DH14" i="11"/>
  <c r="DG14" i="11"/>
  <c r="DF14" i="11"/>
  <c r="DE14" i="11"/>
  <c r="DD14" i="11"/>
  <c r="DC14" i="11"/>
  <c r="DB14" i="11"/>
  <c r="DA14" i="11"/>
  <c r="CZ14" i="11"/>
  <c r="CY14" i="11"/>
  <c r="CX14" i="11"/>
  <c r="CW14" i="11"/>
  <c r="CV14" i="11"/>
  <c r="CU14" i="11"/>
  <c r="CT14" i="11"/>
  <c r="CS14" i="11"/>
  <c r="CR14" i="11"/>
  <c r="CQ14" i="11"/>
  <c r="CP14" i="11"/>
  <c r="CO14" i="11"/>
  <c r="CN14" i="11"/>
  <c r="CM14" i="11"/>
  <c r="CL14" i="11"/>
  <c r="CK14" i="11"/>
  <c r="CJ14" i="11"/>
  <c r="CI14" i="11"/>
  <c r="CH14" i="11"/>
  <c r="CG14" i="11"/>
  <c r="CF14" i="11"/>
  <c r="CE14" i="11"/>
  <c r="CD14" i="11"/>
  <c r="CC14" i="11"/>
  <c r="CB14" i="11"/>
  <c r="CA14" i="11"/>
  <c r="BZ14" i="11"/>
  <c r="BY14" i="11"/>
  <c r="FM13" i="11"/>
  <c r="FL13" i="11"/>
  <c r="FK13" i="11"/>
  <c r="FJ13" i="11"/>
  <c r="FI13" i="11"/>
  <c r="FH13" i="11"/>
  <c r="FG13" i="11"/>
  <c r="FF13" i="11"/>
  <c r="FE13" i="11"/>
  <c r="FD13" i="11"/>
  <c r="FC13" i="11"/>
  <c r="FB13" i="11"/>
  <c r="FA13" i="11"/>
  <c r="EZ13" i="11"/>
  <c r="EY13" i="11"/>
  <c r="EX13" i="11"/>
  <c r="EW13" i="11"/>
  <c r="EV13" i="11"/>
  <c r="EU13" i="11"/>
  <c r="ET13" i="11"/>
  <c r="ES13" i="11"/>
  <c r="ER13" i="11"/>
  <c r="EQ13" i="11"/>
  <c r="EP13" i="11"/>
  <c r="EO13" i="11"/>
  <c r="EN13" i="11"/>
  <c r="EM13" i="11"/>
  <c r="EL13" i="11"/>
  <c r="EK13" i="11"/>
  <c r="EJ13" i="11"/>
  <c r="EI13" i="11"/>
  <c r="EH13" i="11"/>
  <c r="EG13" i="11"/>
  <c r="EF13" i="11"/>
  <c r="EE13" i="11"/>
  <c r="ED13" i="11"/>
  <c r="EC13" i="11"/>
  <c r="EB13" i="11"/>
  <c r="EA13" i="11"/>
  <c r="DZ13" i="11"/>
  <c r="DY13" i="11"/>
  <c r="DX13" i="11"/>
  <c r="DW13" i="11"/>
  <c r="DV13" i="11"/>
  <c r="DU13" i="11"/>
  <c r="DT13" i="11"/>
  <c r="DS13" i="11"/>
  <c r="DR13" i="11"/>
  <c r="DQ13" i="11"/>
  <c r="DP13" i="11"/>
  <c r="DO13" i="11"/>
  <c r="DN13" i="11"/>
  <c r="DM13" i="11"/>
  <c r="DL13" i="11"/>
  <c r="DK13" i="11"/>
  <c r="DJ13" i="11"/>
  <c r="DI13" i="11"/>
  <c r="DH13" i="11"/>
  <c r="DG13" i="11"/>
  <c r="DF13" i="11"/>
  <c r="DE13" i="11"/>
  <c r="DD13" i="11"/>
  <c r="DC13" i="11"/>
  <c r="DB13" i="11"/>
  <c r="DA13" i="11"/>
  <c r="CZ13" i="11"/>
  <c r="CY13" i="11"/>
  <c r="CX13" i="11"/>
  <c r="CW13" i="11"/>
  <c r="CV13" i="11"/>
  <c r="CU13" i="11"/>
  <c r="CT13" i="11"/>
  <c r="CS13" i="11"/>
  <c r="CR13" i="11"/>
  <c r="CQ13" i="11"/>
  <c r="CP13" i="11"/>
  <c r="CO13" i="11"/>
  <c r="CN13" i="11"/>
  <c r="CM13" i="11"/>
  <c r="CL13" i="11"/>
  <c r="CK13" i="11"/>
  <c r="CJ13" i="11"/>
  <c r="CI13" i="11"/>
  <c r="CH13" i="11"/>
  <c r="CG13" i="11"/>
  <c r="CF13" i="11"/>
  <c r="CE13" i="11"/>
  <c r="CD13" i="11"/>
  <c r="CC13" i="11"/>
  <c r="CB13" i="11"/>
  <c r="CA13" i="11"/>
  <c r="BZ13" i="11"/>
  <c r="BY13" i="11"/>
  <c r="FM12" i="11"/>
  <c r="FL12" i="11"/>
  <c r="FK12" i="11"/>
  <c r="FJ12" i="11"/>
  <c r="FI12" i="11"/>
  <c r="FH12" i="11"/>
  <c r="FG12" i="11"/>
  <c r="FF12" i="11"/>
  <c r="FE12" i="11"/>
  <c r="FD12" i="11"/>
  <c r="FC12" i="11"/>
  <c r="FB12" i="11"/>
  <c r="FA12" i="11"/>
  <c r="EZ12" i="11"/>
  <c r="EY12" i="11"/>
  <c r="EX12" i="11"/>
  <c r="EW12" i="11"/>
  <c r="EV12" i="11"/>
  <c r="EU12" i="11"/>
  <c r="ET12" i="11"/>
  <c r="ES12" i="11"/>
  <c r="ER12" i="11"/>
  <c r="EQ12" i="11"/>
  <c r="EP12" i="11"/>
  <c r="EO12" i="11"/>
  <c r="EN12" i="11"/>
  <c r="EM12" i="11"/>
  <c r="EL12" i="11"/>
  <c r="EK12" i="11"/>
  <c r="EJ12" i="11"/>
  <c r="EI12" i="11"/>
  <c r="EH12" i="11"/>
  <c r="EG12" i="11"/>
  <c r="EF12" i="11"/>
  <c r="EE12" i="11"/>
  <c r="ED12" i="11"/>
  <c r="EC12" i="11"/>
  <c r="EB12" i="11"/>
  <c r="EA12" i="11"/>
  <c r="DZ12"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FM11" i="11"/>
  <c r="FL11" i="11"/>
  <c r="FK11" i="11"/>
  <c r="FJ11" i="11"/>
  <c r="FI11" i="11"/>
  <c r="FH11" i="11"/>
  <c r="FG11" i="11"/>
  <c r="FF11" i="11"/>
  <c r="FE11" i="11"/>
  <c r="FD11" i="11"/>
  <c r="FC11" i="11"/>
  <c r="FB11" i="11"/>
  <c r="FA11" i="11"/>
  <c r="EZ11" i="11"/>
  <c r="EY11" i="11"/>
  <c r="EX11" i="11"/>
  <c r="EW11" i="11"/>
  <c r="EV11" i="11"/>
  <c r="EU11" i="11"/>
  <c r="ET11" i="11"/>
  <c r="ES11" i="11"/>
  <c r="ER11" i="11"/>
  <c r="EQ11" i="11"/>
  <c r="EP11" i="11"/>
  <c r="EO11" i="11"/>
  <c r="EN11" i="11"/>
  <c r="EM11" i="11"/>
  <c r="EL11" i="11"/>
  <c r="EK11" i="11"/>
  <c r="EJ11" i="11"/>
  <c r="EI11" i="11"/>
  <c r="EH11" i="11"/>
  <c r="EG11" i="11"/>
  <c r="EF11" i="11"/>
  <c r="EE11" i="11"/>
  <c r="ED11" i="11"/>
  <c r="EC11" i="11"/>
  <c r="EB11" i="11"/>
  <c r="EA11" i="11"/>
  <c r="DZ11" i="11"/>
  <c r="DY11" i="11"/>
  <c r="DX11" i="11"/>
  <c r="DW11" i="11"/>
  <c r="DV11" i="11"/>
  <c r="DU11" i="11"/>
  <c r="DT11" i="11"/>
  <c r="DS11" i="11"/>
  <c r="DR11" i="11"/>
  <c r="DQ11" i="11"/>
  <c r="DP11" i="11"/>
  <c r="DO11" i="11"/>
  <c r="DN11" i="11"/>
  <c r="DM11" i="11"/>
  <c r="DL11" i="11"/>
  <c r="DK11" i="11"/>
  <c r="DJ11" i="11"/>
  <c r="DI11" i="11"/>
  <c r="DH11" i="11"/>
  <c r="DG11" i="11"/>
  <c r="DF11" i="11"/>
  <c r="DE11" i="11"/>
  <c r="DD11" i="11"/>
  <c r="DC11" i="11"/>
  <c r="DB11" i="11"/>
  <c r="DA11" i="11"/>
  <c r="CZ11" i="11"/>
  <c r="CY11" i="11"/>
  <c r="CX11" i="11"/>
  <c r="CW11" i="11"/>
  <c r="CV11" i="11"/>
  <c r="CU11" i="11"/>
  <c r="CT11" i="11"/>
  <c r="CS11" i="11"/>
  <c r="CR11" i="11"/>
  <c r="CQ11" i="11"/>
  <c r="CP11" i="11"/>
  <c r="CO11" i="11"/>
  <c r="CN11" i="11"/>
  <c r="CM11" i="11"/>
  <c r="CL11" i="11"/>
  <c r="CK11" i="11"/>
  <c r="CJ11" i="11"/>
  <c r="CI11" i="11"/>
  <c r="CH11" i="11"/>
  <c r="CG11" i="11"/>
  <c r="CF11" i="11"/>
  <c r="CE11" i="11"/>
  <c r="CD11" i="11"/>
  <c r="CC11" i="11"/>
  <c r="CB11" i="11"/>
  <c r="CA11" i="11"/>
  <c r="BZ11" i="11"/>
  <c r="BY11" i="11"/>
  <c r="FM10" i="11"/>
  <c r="FL10" i="11"/>
  <c r="FK10" i="11"/>
  <c r="FJ10" i="11"/>
  <c r="FI10" i="11"/>
  <c r="FH10" i="11"/>
  <c r="FG10" i="11"/>
  <c r="FF10" i="11"/>
  <c r="FE10" i="11"/>
  <c r="FD10" i="11"/>
  <c r="FC10" i="11"/>
  <c r="FB10" i="11"/>
  <c r="FA10" i="11"/>
  <c r="EZ10" i="11"/>
  <c r="EY10" i="11"/>
  <c r="EX10" i="11"/>
  <c r="EW10" i="11"/>
  <c r="EV10" i="11"/>
  <c r="EU10" i="11"/>
  <c r="ET10" i="11"/>
  <c r="ES10" i="11"/>
  <c r="ER10" i="11"/>
  <c r="EQ10" i="11"/>
  <c r="EP10" i="11"/>
  <c r="EO10" i="11"/>
  <c r="EN10" i="11"/>
  <c r="EM10" i="11"/>
  <c r="EL10" i="11"/>
  <c r="EK10" i="11"/>
  <c r="EJ10" i="11"/>
  <c r="EI10" i="11"/>
  <c r="EH10" i="11"/>
  <c r="EG10" i="11"/>
  <c r="EF10" i="11"/>
  <c r="EE10" i="11"/>
  <c r="ED10" i="11"/>
  <c r="EC10" i="11"/>
  <c r="EB10" i="11"/>
  <c r="EA10" i="11"/>
  <c r="DZ10" i="11"/>
  <c r="DY10" i="11"/>
  <c r="DX10" i="11"/>
  <c r="DW10" i="11"/>
  <c r="DV10" i="11"/>
  <c r="DU10" i="11"/>
  <c r="DT10" i="11"/>
  <c r="DS10" i="11"/>
  <c r="DR10" i="11"/>
  <c r="DQ10" i="11"/>
  <c r="DP10" i="11"/>
  <c r="DO10" i="11"/>
  <c r="DN10" i="11"/>
  <c r="DM10" i="11"/>
  <c r="DL10" i="11"/>
  <c r="DK10" i="11"/>
  <c r="DJ10" i="11"/>
  <c r="DI10" i="11"/>
  <c r="DH10" i="11"/>
  <c r="DG10" i="11"/>
  <c r="DF10" i="11"/>
  <c r="DE10" i="11"/>
  <c r="DD10" i="11"/>
  <c r="DC10" i="11"/>
  <c r="DB10" i="11"/>
  <c r="DA10" i="11"/>
  <c r="CZ10" i="11"/>
  <c r="CY10" i="11"/>
  <c r="CX10" i="11"/>
  <c r="CW10"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FM9" i="11"/>
  <c r="FL9" i="11"/>
  <c r="FK9" i="11"/>
  <c r="FJ9" i="11"/>
  <c r="FI9" i="11"/>
  <c r="FH9" i="11"/>
  <c r="FG9" i="11"/>
  <c r="FF9" i="11"/>
  <c r="FE9" i="11"/>
  <c r="FD9" i="11"/>
  <c r="FC9" i="11"/>
  <c r="FB9" i="11"/>
  <c r="FA9" i="11"/>
  <c r="EZ9" i="11"/>
  <c r="EY9" i="11"/>
  <c r="EX9" i="11"/>
  <c r="EW9" i="11"/>
  <c r="EV9" i="11"/>
  <c r="EU9" i="11"/>
  <c r="ET9" i="11"/>
  <c r="ES9" i="11"/>
  <c r="ER9" i="11"/>
  <c r="EQ9" i="11"/>
  <c r="EP9" i="11"/>
  <c r="EO9" i="11"/>
  <c r="EN9" i="11"/>
  <c r="EM9" i="11"/>
  <c r="EL9" i="11"/>
  <c r="EK9" i="11"/>
  <c r="EJ9" i="11"/>
  <c r="EI9" i="11"/>
  <c r="EH9" i="11"/>
  <c r="EG9" i="11"/>
  <c r="EF9" i="11"/>
  <c r="EE9" i="11"/>
  <c r="ED9" i="11"/>
  <c r="EC9" i="11"/>
  <c r="EB9" i="11"/>
  <c r="EA9" i="11"/>
  <c r="DZ9" i="11"/>
  <c r="DY9" i="11"/>
  <c r="DX9" i="11"/>
  <c r="DW9" i="11"/>
  <c r="DV9" i="11"/>
  <c r="DU9" i="11"/>
  <c r="DT9" i="11"/>
  <c r="DS9" i="11"/>
  <c r="DR9" i="11"/>
  <c r="DQ9" i="11"/>
  <c r="DP9" i="11"/>
  <c r="DO9" i="11"/>
  <c r="DN9" i="11"/>
  <c r="DM9" i="11"/>
  <c r="DL9" i="11"/>
  <c r="DK9" i="11"/>
  <c r="DJ9" i="11"/>
  <c r="DI9" i="11"/>
  <c r="DH9" i="11"/>
  <c r="DG9" i="11"/>
  <c r="DF9" i="11"/>
  <c r="DE9" i="11"/>
  <c r="DD9" i="11"/>
  <c r="DC9" i="11"/>
  <c r="DB9" i="11"/>
  <c r="DA9" i="11"/>
  <c r="CZ9" i="11"/>
  <c r="CY9" i="11"/>
  <c r="CX9" i="11"/>
  <c r="CW9" i="11"/>
  <c r="CV9" i="11"/>
  <c r="CU9" i="11"/>
  <c r="CT9" i="11"/>
  <c r="CS9" i="11"/>
  <c r="CR9" i="11"/>
  <c r="CQ9" i="11"/>
  <c r="CP9" i="11"/>
  <c r="CO9" i="11"/>
  <c r="CN9" i="11"/>
  <c r="CM9" i="11"/>
  <c r="CL9" i="11"/>
  <c r="CK9" i="11"/>
  <c r="CJ9" i="11"/>
  <c r="CI9" i="11"/>
  <c r="CH9" i="11"/>
  <c r="CG9" i="11"/>
  <c r="CF9" i="11"/>
  <c r="CE9" i="11"/>
  <c r="CD9" i="11"/>
  <c r="CC9" i="11"/>
  <c r="CB9" i="11"/>
  <c r="CA9" i="11"/>
  <c r="BZ9" i="11"/>
  <c r="BY9" i="11"/>
  <c r="FM8" i="11"/>
  <c r="FL8" i="11"/>
  <c r="FK8" i="11"/>
  <c r="FJ8" i="11"/>
  <c r="FI8" i="11"/>
  <c r="FH8" i="11"/>
  <c r="FG8" i="11"/>
  <c r="FF8" i="11"/>
  <c r="FE8" i="11"/>
  <c r="FD8" i="11"/>
  <c r="FC8" i="11"/>
  <c r="FB8" i="11"/>
  <c r="FA8" i="11"/>
  <c r="EZ8" i="11"/>
  <c r="EY8" i="11"/>
  <c r="EX8" i="11"/>
  <c r="EW8" i="11"/>
  <c r="EV8" i="11"/>
  <c r="EU8" i="11"/>
  <c r="ET8" i="11"/>
  <c r="ES8" i="11"/>
  <c r="ER8" i="11"/>
  <c r="EQ8" i="11"/>
  <c r="EP8" i="11"/>
  <c r="EO8" i="11"/>
  <c r="EN8" i="11"/>
  <c r="EM8" i="11"/>
  <c r="EL8" i="11"/>
  <c r="EK8" i="11"/>
  <c r="EJ8" i="11"/>
  <c r="EI8" i="11"/>
  <c r="EH8" i="11"/>
  <c r="EG8" i="11"/>
  <c r="EF8" i="11"/>
  <c r="EE8" i="11"/>
  <c r="ED8" i="11"/>
  <c r="EC8" i="11"/>
  <c r="EB8" i="11"/>
  <c r="EA8" i="11"/>
  <c r="DZ8" i="11"/>
  <c r="DY8" i="11"/>
  <c r="DX8" i="11"/>
  <c r="DW8" i="11"/>
  <c r="DV8" i="11"/>
  <c r="DU8" i="11"/>
  <c r="DT8" i="11"/>
  <c r="DS8" i="11"/>
  <c r="DR8" i="11"/>
  <c r="DQ8" i="11"/>
  <c r="DP8" i="11"/>
  <c r="DO8" i="11"/>
  <c r="DN8" i="11"/>
  <c r="DM8" i="11"/>
  <c r="DL8" i="11"/>
  <c r="DK8" i="11"/>
  <c r="DJ8" i="11"/>
  <c r="DI8" i="11"/>
  <c r="DH8" i="11"/>
  <c r="DG8" i="11"/>
  <c r="DF8" i="11"/>
  <c r="DE8" i="11"/>
  <c r="DD8" i="11"/>
  <c r="DC8" i="11"/>
  <c r="DB8" i="11"/>
  <c r="DA8" i="11"/>
  <c r="CZ8" i="11"/>
  <c r="CY8" i="11"/>
  <c r="CX8" i="11"/>
  <c r="CW8" i="11"/>
  <c r="CV8" i="11"/>
  <c r="CU8" i="11"/>
  <c r="CT8" i="11"/>
  <c r="CS8" i="11"/>
  <c r="CR8" i="11"/>
  <c r="CQ8" i="11"/>
  <c r="CP8" i="11"/>
  <c r="CO8" i="11"/>
  <c r="CN8" i="11"/>
  <c r="CM8" i="11"/>
  <c r="CL8" i="11"/>
  <c r="CK8" i="11"/>
  <c r="CJ8" i="11"/>
  <c r="CI8" i="11"/>
  <c r="CH8" i="11"/>
  <c r="CG8" i="11"/>
  <c r="CF8" i="11"/>
  <c r="CE8" i="11"/>
  <c r="CD8" i="11"/>
  <c r="CC8" i="11"/>
  <c r="CB8" i="11"/>
  <c r="CA8" i="11"/>
  <c r="BZ8" i="11"/>
  <c r="BY8" i="11"/>
  <c r="FM7" i="11"/>
  <c r="FL7" i="11"/>
  <c r="FK7" i="11"/>
  <c r="FJ7" i="11"/>
  <c r="FI7" i="11"/>
  <c r="FH7" i="11"/>
  <c r="FG7" i="11"/>
  <c r="FF7" i="11"/>
  <c r="FE7" i="11"/>
  <c r="FD7" i="11"/>
  <c r="FC7" i="11"/>
  <c r="FB7" i="11"/>
  <c r="FA7" i="11"/>
  <c r="EZ7" i="11"/>
  <c r="EY7" i="11"/>
  <c r="EX7" i="11"/>
  <c r="EW7" i="11"/>
  <c r="EV7" i="11"/>
  <c r="EU7" i="11"/>
  <c r="ET7" i="11"/>
  <c r="ES7" i="11"/>
  <c r="ER7" i="11"/>
  <c r="EQ7" i="11"/>
  <c r="EP7" i="11"/>
  <c r="EO7" i="11"/>
  <c r="EN7" i="11"/>
  <c r="EM7" i="11"/>
  <c r="EL7" i="11"/>
  <c r="EK7" i="11"/>
  <c r="EJ7" i="11"/>
  <c r="EI7" i="11"/>
  <c r="EH7" i="11"/>
  <c r="EG7" i="11"/>
  <c r="EF7" i="11"/>
  <c r="EE7" i="11"/>
  <c r="ED7" i="11"/>
  <c r="EC7" i="11"/>
  <c r="EB7" i="11"/>
  <c r="EA7" i="11"/>
  <c r="DZ7" i="11"/>
  <c r="DY7" i="11"/>
  <c r="DX7" i="11"/>
  <c r="DW7" i="11"/>
  <c r="DV7" i="11"/>
  <c r="DU7" i="11"/>
  <c r="DT7" i="11"/>
  <c r="DS7" i="11"/>
  <c r="DR7" i="11"/>
  <c r="DQ7" i="11"/>
  <c r="DP7" i="11"/>
  <c r="DO7" i="11"/>
  <c r="DN7" i="11"/>
  <c r="DM7" i="11"/>
  <c r="DL7" i="11"/>
  <c r="DK7" i="11"/>
  <c r="DJ7" i="11"/>
  <c r="DI7" i="11"/>
  <c r="DH7" i="11"/>
  <c r="DG7" i="11"/>
  <c r="DF7" i="11"/>
  <c r="DE7" i="11"/>
  <c r="DD7" i="11"/>
  <c r="DC7" i="11"/>
  <c r="DB7" i="11"/>
  <c r="DA7" i="11"/>
  <c r="CZ7" i="11"/>
  <c r="CY7" i="11"/>
  <c r="CX7" i="11"/>
  <c r="CW7" i="11"/>
  <c r="CV7" i="11"/>
  <c r="CU7" i="11"/>
  <c r="CT7" i="11"/>
  <c r="CS7" i="11"/>
  <c r="CR7" i="11"/>
  <c r="CQ7" i="11"/>
  <c r="CP7" i="11"/>
  <c r="CO7" i="11"/>
  <c r="CN7" i="11"/>
  <c r="CM7" i="11"/>
  <c r="CL7" i="11"/>
  <c r="CK7" i="11"/>
  <c r="CJ7" i="11"/>
  <c r="CI7" i="11"/>
  <c r="CH7" i="11"/>
  <c r="CG7" i="11"/>
  <c r="CF7" i="11"/>
  <c r="CE7" i="11"/>
  <c r="CD7" i="11"/>
  <c r="CC7" i="11"/>
  <c r="CB7" i="11"/>
  <c r="CA7" i="11"/>
  <c r="BZ7" i="11"/>
  <c r="BY7" i="11"/>
  <c r="FM6" i="11"/>
  <c r="FL6" i="11"/>
  <c r="FK6" i="11"/>
  <c r="FJ6" i="11"/>
  <c r="FI6" i="11"/>
  <c r="FH6" i="11"/>
  <c r="FG6" i="11"/>
  <c r="FF6" i="11"/>
  <c r="FE6" i="11"/>
  <c r="FD6" i="11"/>
  <c r="FC6" i="11"/>
  <c r="FB6" i="11"/>
  <c r="FA6" i="11"/>
  <c r="EZ6" i="11"/>
  <c r="EY6" i="11"/>
  <c r="EX6" i="11"/>
  <c r="EW6" i="11"/>
  <c r="EV6" i="11"/>
  <c r="EU6" i="11"/>
  <c r="ET6" i="11"/>
  <c r="ES6" i="11"/>
  <c r="ER6" i="11"/>
  <c r="EQ6" i="11"/>
  <c r="EP6" i="11"/>
  <c r="EO6" i="11"/>
  <c r="EN6" i="11"/>
  <c r="EM6" i="11"/>
  <c r="EL6" i="11"/>
  <c r="EK6" i="11"/>
  <c r="EJ6" i="11"/>
  <c r="EI6" i="11"/>
  <c r="EH6" i="11"/>
  <c r="EG6" i="11"/>
  <c r="EF6" i="11"/>
  <c r="EE6" i="11"/>
  <c r="ED6" i="11"/>
  <c r="EC6" i="11"/>
  <c r="EB6" i="11"/>
  <c r="EA6" i="11"/>
  <c r="DZ6" i="11"/>
  <c r="DY6" i="11"/>
  <c r="DX6" i="11"/>
  <c r="DW6" i="11"/>
  <c r="DV6" i="11"/>
  <c r="DU6" i="11"/>
  <c r="DT6" i="11"/>
  <c r="DS6" i="11"/>
  <c r="DR6" i="11"/>
  <c r="DQ6" i="11"/>
  <c r="DP6" i="11"/>
  <c r="DO6" i="11"/>
  <c r="DN6" i="11"/>
  <c r="DM6" i="11"/>
  <c r="DL6" i="11"/>
  <c r="DK6" i="11"/>
  <c r="DJ6" i="11"/>
  <c r="DI6" i="11"/>
  <c r="DH6" i="11"/>
  <c r="DG6" i="11"/>
  <c r="DF6" i="11"/>
  <c r="DE6" i="11"/>
  <c r="DD6" i="11"/>
  <c r="DC6" i="11"/>
  <c r="DB6" i="11"/>
  <c r="DA6" i="11"/>
  <c r="CZ6" i="11"/>
  <c r="CY6" i="11"/>
  <c r="CX6" i="11"/>
  <c r="CW6" i="11"/>
  <c r="CV6" i="11"/>
  <c r="CU6" i="11"/>
  <c r="CT6" i="11"/>
  <c r="CS6" i="11"/>
  <c r="CR6" i="11"/>
  <c r="CQ6" i="11"/>
  <c r="CP6" i="11"/>
  <c r="CO6" i="11"/>
  <c r="CN6" i="11"/>
  <c r="CM6" i="11"/>
  <c r="CL6" i="11"/>
  <c r="CK6" i="11"/>
  <c r="CJ6" i="11"/>
  <c r="CI6" i="11"/>
  <c r="CH6" i="11"/>
  <c r="CG6" i="11"/>
  <c r="CF6" i="11"/>
  <c r="CE6" i="11"/>
  <c r="CD6" i="11"/>
  <c r="CC6" i="11"/>
  <c r="CB6" i="11"/>
  <c r="CA6" i="11"/>
  <c r="BZ6" i="11"/>
  <c r="BY6" i="11"/>
  <c r="K3" i="21" l="1"/>
  <c r="G3" i="20"/>
  <c r="K35" i="12"/>
  <c r="I3" i="12"/>
  <c r="G3" i="18"/>
  <c r="L3" i="12"/>
  <c r="K23" i="12"/>
  <c r="K46" i="12"/>
  <c r="H3" i="12"/>
  <c r="K16" i="12"/>
  <c r="K27" i="12"/>
  <c r="K39" i="12"/>
  <c r="K59" i="12"/>
  <c r="K70" i="12"/>
  <c r="K13" i="12"/>
  <c r="K6" i="12"/>
  <c r="J3" i="12"/>
  <c r="G3" i="12"/>
  <c r="G3" i="17"/>
  <c r="G3" i="16"/>
  <c r="K3" i="12" l="1"/>
</calcChain>
</file>

<file path=xl/sharedStrings.xml><?xml version="1.0" encoding="utf-8"?>
<sst xmlns="http://schemas.openxmlformats.org/spreadsheetml/2006/main" count="3885" uniqueCount="794">
  <si>
    <t>Gain de temps
 administratif</t>
  </si>
  <si>
    <t>Objectif</t>
  </si>
  <si>
    <t>Impacts</t>
  </si>
  <si>
    <t>Effets attendus</t>
  </si>
  <si>
    <t>Livrables</t>
  </si>
  <si>
    <t>Réduction du temps de traitement des documents administratifs</t>
  </si>
  <si>
    <t>Amélioration de l'efficacité de la communication entre les équipes</t>
  </si>
  <si>
    <t>Diminution des retards de paiement</t>
  </si>
  <si>
    <t>Automatisation de la gestion des documents administratifs</t>
  </si>
  <si>
    <t>Création d'une interface de communication collaborative</t>
  </si>
  <si>
    <t>Intégration de rappels pour les échéances de paiement</t>
  </si>
  <si>
    <t>Mise en place d'un système de suivi des documents</t>
  </si>
  <si>
    <t>Mise en place d'une base de données pour le stockage et la recherche de documents</t>
  </si>
  <si>
    <t>Programmation de rappels automatisés pour les échéances de paiement</t>
  </si>
  <si>
    <t>Améliorer le taux de passation</t>
  </si>
  <si>
    <t>Augmentation de la qualité des projets</t>
  </si>
  <si>
    <t>Amélioration de la satisfaction des clients</t>
  </si>
  <si>
    <t>Mise en place d'un processus de suivi des projets</t>
  </si>
  <si>
    <t>Développement d'outils de gestion de projet pour les équipes</t>
  </si>
  <si>
    <t>Diminution des coûts de réalisation</t>
  </si>
  <si>
    <t>Création d'un système de suivi des performances des projets</t>
  </si>
  <si>
    <t>Intégration d'un système de gestion de tâches pour les membres de l'équipe</t>
  </si>
  <si>
    <t>Programmation d'un système de suivi des performances des projets</t>
  </si>
  <si>
    <t>Améliorer le chiffre d'affaires annuel</t>
  </si>
  <si>
    <t>Augmentation du nombre de clients</t>
  </si>
  <si>
    <t>Augmentation du montant moyen des ventes</t>
  </si>
  <si>
    <t>Développement d'une application conviviale pour les clients</t>
  </si>
  <si>
    <t>Mise en place d'un système de suivi des commentaires clients pour améliorer les services</t>
  </si>
  <si>
    <t>Création d'un programme de fidélité pour encourager les clients à revenir</t>
  </si>
  <si>
    <t>Intégration de fonctionnalités pour améliorer le processus de vente</t>
  </si>
  <si>
    <t>Intégration d'un système de suivi des commentaires clients</t>
  </si>
  <si>
    <t>Création d'un programme de fidélité avec des récompenses attrayantes</t>
  </si>
  <si>
    <t>Intégration de fonctionnalités de vente croisée et de ventes incitatives dans l'application</t>
  </si>
  <si>
    <t>Améliorer le nombre de clients dans le carnet</t>
  </si>
  <si>
    <t>Augmentation des revenus de l'entreprise</t>
  </si>
  <si>
    <t>Augmentation de la visibilité de l'entreprise</t>
  </si>
  <si>
    <t>Amélioration de la satisfaction des clients existants</t>
  </si>
  <si>
    <t>Développement d'une stratégie de marketing pour attirer de nouveaux clients</t>
  </si>
  <si>
    <t>Création d'un programme de parrainage pour encourager les clients existants à parrainer de nouveaux clients</t>
  </si>
  <si>
    <t>Développement d'un site vitrine respectant les règles SEO et agréable aux utilisateurs</t>
  </si>
  <si>
    <t>Objet d'un prochain Cahier des charges</t>
  </si>
  <si>
    <t>Intégration de fonctionnalités pour faciliter la communication entre les clients et l'entreprise</t>
  </si>
  <si>
    <t>Développement d'une campagne de marketing numérique pour attirer de nouveaux clients</t>
  </si>
  <si>
    <t>Création d'un programme de parrainage avec des récompenses attrayantes</t>
  </si>
  <si>
    <t>Intégration de fonctionnalités pour améliorer l'expérience utilisateur de l'application</t>
  </si>
  <si>
    <t>Création d'un site web pour l'application de gestion de suivi de projets</t>
  </si>
  <si>
    <t>Développement d'une stratégie de référencement naturel pour améliorer la visibilité du site dans les résultats de recherche</t>
  </si>
  <si>
    <t>Développement d'une stratégie de publicité en ligne pour attirer de nouveaux clients potentiels</t>
  </si>
  <si>
    <t>Ajout d'un système de commentaire pour permettre aux clients de partager leur avis sur l'application</t>
  </si>
  <si>
    <t>Intégration d'un système de notation pour permettre aux clients de noter l'application</t>
  </si>
  <si>
    <t>Mise en place d'un système de notification pour alerter l'équipe en cas de commentaire négatif</t>
  </si>
  <si>
    <t>Développement d'un système de parrainage pour permettre aux clients existants de recommander l'application à leurs amis</t>
  </si>
  <si>
    <t>Mise en place d'un système de récompenses pour les parrains et les filleuls</t>
  </si>
  <si>
    <t>Développement d'un tableau de bord pour afficher les parrains et les filleuls et leur progression dans le programme de parrainage</t>
  </si>
  <si>
    <t>Mise en place d'un système de notification pour alerter les parrains et les filleuls des récompenses obtenues</t>
  </si>
  <si>
    <t>Création des comptes utilisateurs et leurs accés</t>
  </si>
  <si>
    <t>Générer les documents structurant le projet</t>
  </si>
  <si>
    <t>Prise en charge de différents types de fichiers (PDF, Word, Excel, etc.)</t>
  </si>
  <si>
    <t>Fonctionnalités de recherche et de filtrage pour les documents</t>
  </si>
  <si>
    <t>Fonctionnalités
principales</t>
  </si>
  <si>
    <t>Interface conviviale pour télécharger, afficher, modifier et supprimer des documents (Devis, Facturesetc.)</t>
  </si>
  <si>
    <t>Notifications automatiques en cas de changements importants dans l'état des projets</t>
  </si>
  <si>
    <t>Visualisation des dépendances entre les projets pour une meilleure planification</t>
  </si>
  <si>
    <t>Stockage sécurisé et redondant des documents dans une base de données</t>
  </si>
  <si>
    <t>Indexation de documents pour une recherche rapide et efficace</t>
  </si>
  <si>
    <t>Prise en charge de la sauvegarde et de la récupération des données</t>
  </si>
  <si>
    <t>Configuration de rappels automatisés pour les échéances de paiement</t>
  </si>
  <si>
    <t>Personnalisation des rappels selon les besoins des utilisateurs</t>
  </si>
  <si>
    <t>Intégration avec les calendriers pour une meilleure gestion des échéances</t>
  </si>
  <si>
    <t>Affichage des détails de chaque projet tels que les dates de début et de fin, les objectifs et les ressources nécessaires</t>
  </si>
  <si>
    <t>Possibilité d'ajouter des commentaires et des notes sur chaque projet</t>
  </si>
  <si>
    <t>Suivi des tâches associées à chaque projet et de leur état d'avancement</t>
  </si>
  <si>
    <t>Génération de rapports sur l'état d'avancement des projets</t>
  </si>
  <si>
    <t>Attribution de tâches à des membres de l'équipe en fonction de leur domaine de compétences</t>
  </si>
  <si>
    <t>Suivi de l'état d'avancement des tâches et des délais associés</t>
  </si>
  <si>
    <t>Génération de rapports sur l'état d'avancement des tâches pour chaque membre de l'équipe</t>
  </si>
  <si>
    <t>Collecte de données sur les performances des projets telles que les coûts, la qualité, la satisfaction des clients, etc.</t>
  </si>
  <si>
    <t>Analyse des données collectées pour identifier les tendances et les problèmes potentiels</t>
  </si>
  <si>
    <t>Développement d'une fonctionnalité pour collecter les commentaires et les avis des clients (Formulaire, boite de suggestion)</t>
  </si>
  <si>
    <t>Mise en place d'un système de classification des commentaires pour identifier les thèmes récurrents</t>
  </si>
  <si>
    <t>Implémentation d'outils d'analyse pour permettre aux utilisateurs d'extraire des insights pertinents à partir des commentaires clients (graphiques, tableaux de bord, rapports)</t>
  </si>
  <si>
    <t>Création d'un système de points de fidélité pour les utilisateurs</t>
  </si>
  <si>
    <t>Mise en place d'un tableau de bord de suivi des points de fidélité pour les utilisateurs et les administrateurs</t>
  </si>
  <si>
    <t>Création de règles pour l'attribution des points de fidélité</t>
  </si>
  <si>
    <t>Intégration de fonctionnalités de récompense pour les points de fidélité</t>
  </si>
  <si>
    <t>Implémentation des fonctionnalités de navigation pour faciliter l'utilisation de l'application (menu, boutons clairs, recherche, filtres)</t>
  </si>
  <si>
    <t>Application esthétique, site vitrine idem respectant charte graphique.</t>
  </si>
  <si>
    <t xml:space="preserve">Mise en place de contrôles pour réduire les erreurs de saisie et améliorer la qualité des données entrées (ajout validations, message erreurs) </t>
  </si>
  <si>
    <t>Pouvoir intégrer dans les lignes de document une désignation personalisée, réduction et prix etc.</t>
  </si>
  <si>
    <t>Développement d'un tableau de bord pour afficher les commentaires et les notes des clientss</t>
  </si>
  <si>
    <t>11. Personnalisation des lignes de document : L'application doit permettre la personnalisation des lignes de document, ce qui inclut la désignation personnalisée, les réductions et les prix.</t>
  </si>
  <si>
    <t>graphiques</t>
  </si>
  <si>
    <t>tableaux de bord</t>
  </si>
  <si>
    <t>rapports pour extraire des entrées des commentaires clients</t>
  </si>
  <si>
    <t>Les utilisateurs pourront ainsi voir leur solde de points et les récompenses</t>
  </si>
  <si>
    <t>Tableau de bord de suivi des points de fidélité</t>
  </si>
  <si>
    <t>Les administrateurs pourront quant à eux suivre les points de fidélité de l'ensemble des utilisateurs.</t>
  </si>
  <si>
    <t>L'application doit permettre de définir des règles pour l'attribution des points de fidélité.</t>
  </si>
  <si>
    <t>Les récompenses peuvent être des avantages exclusifs, des remises sur les services ou des produits gratuits.</t>
  </si>
  <si>
    <t>design attractif et respecter la charte graphique de l'entreprise. L'interface utilisateur doit être intuitive et facile à utiliser.</t>
  </si>
  <si>
    <t>Fonctionnalités de navigation : menu clair, des boutons de navigation, une fonction de recherche et des filtres pour afficher les données spécifiques.</t>
  </si>
  <si>
    <t>Les contrôles peuvent inclure des validations de données, des messages d'erreur et des suggestions de correction.</t>
  </si>
  <si>
    <t>1. Analyse des données de vente : Cette fonctionnalité permettra d'analyser les données de vente pour identifier les produits qui sont souvent achetés ensemble. Cela permettra de proposer des offres groupées ou des recommandations de produits complémentaires aux clients.</t>
  </si>
  <si>
    <t>2. Recommandations personnalisées : Grâce à l'analyse des données de vente, l'application sera en mesure de fournir des recommandations personnalisées aux clients en fonction de leurs historiques d'achat.</t>
  </si>
  <si>
    <t>3. Offres groupées : Cette fonctionnalité permettra de proposer des offres groupées de produits ou de services complémentaires à un prix réduit. Les offres groupées peuvent être utilisées pour encourager les clients à acheter plus d'un produit ou service.</t>
  </si>
  <si>
    <t>4. Pop-up de ventes incitatives : Lorsque les clients ajoutent un produit à leur panier, cette fonctionnalité affichera une fenêtre pop-up suggérant un autre produit complémentaire susceptible de les intéresser.</t>
  </si>
  <si>
    <t>5. Cross-selling : Cette fonctionnalité permettra de proposer des produits complémentaires lors de la consultation de la fiche d'un produit. Par exemple, si un client consulte une fiche produit pour un ordinateur portable, l'application peut suggérer une imprimante compatible.</t>
  </si>
  <si>
    <t>6. Upselling : Cette fonctionnalité permettra de proposer des produits de gamme supérieure ou des services supplémentaires lors de l'achat d'un produit. Par exemple, si un client achète un ordinateur portable d'entrée de gamme, l'application peut suggérer un modèle plus avancé avec des fonctionnalités supplémentaires.</t>
  </si>
  <si>
    <t>7. Suivi des ventes incitatives : Cette fonctionnalité permettra aux utilisateurs de suivre les ventes incitatives et de visualiser leur impact sur les ventes globales de l'entreprise.</t>
  </si>
  <si>
    <t>Création d'une base de données pour stocker les informations des comptes utilisateurs (noms, adresses e-mail, mots de passe chiffrés, rôles et permissions).</t>
  </si>
  <si>
    <t>Utilisation d'un système d'authentification pour permettre aux utilisateurs de se connecter à l'application avec leur nom d'utilisateur et leur mot de passe.</t>
  </si>
  <si>
    <t>Utilisation d'un système de gestion de documents pour faciliter le stockage et le partage des documents liés aux projets.</t>
  </si>
  <si>
    <t>Mise en place d'une interface utilisateur conviviale pour télécharger, afficher, modifier et supprimer les documents.</t>
  </si>
  <si>
    <t>Configuration d'un système de filtrage et de recherche pour faciliter la recherche de documents spécifiques.</t>
  </si>
  <si>
    <t>Mise en place d'un système de notification pour informer les utilisateurs des changements importants dans l'état des projets.</t>
  </si>
  <si>
    <t>Configuration d'un tableau de bord pour afficher l'état d'avancement des projets en temps réel.</t>
  </si>
  <si>
    <t>Utilisation d'un système de gestion de dépendances pour visualiser les liens entre les projets.</t>
  </si>
  <si>
    <t>Mise en place d'un système de sauvegarde et de récupération pour garantir la disponibilité des données en cas de problème.</t>
  </si>
  <si>
    <t>Configuration de rappels automatisés pour les échéances de paiement.</t>
  </si>
  <si>
    <t>Utilisation d'un système de calendrier pour faciliter la gestion des échéances.</t>
  </si>
  <si>
    <t>Plateforme de développement web pour créer l'application</t>
  </si>
  <si>
    <t>Base de données pour stocker les informations des utilisateurs, des projets, des tâches, des documents, des commentaires, des performances, etc.</t>
  </si>
  <si>
    <t>Langages de programmation tels que HTML, CSS, JavaScript, PHP, Python, etc. pour développer les différentes fonctionnalités de l'application</t>
  </si>
  <si>
    <t>Frameworks et bibliothèques tels que Bootstrap, jQuery, Vue.js, React, etc. pour faciliter le développement et améliorer l'interface utilisateur</t>
  </si>
  <si>
    <t>Outils de gestion de versions tels que Git pour assurer la collaboration entre les membres de l'équipe de développement</t>
  </si>
  <si>
    <t>Outils de déploiement tels que Docker, Kubernetes, Heroku, AWS, etc. pour déployer l'application sur différents environnements</t>
  </si>
  <si>
    <t>Système de messagerie pour envoyer des notifications automatiques aux utilisateurs en cas de changements importants dans l'état des projets</t>
  </si>
  <si>
    <t>API pour intégrer les fonctionnalités de l'application avec d'autres outils tels que les calendriers, les systèmes de paiement, etc.</t>
  </si>
  <si>
    <t>Services de sécurité pour protéger les données des utilisateurs et garantir la confidentialité des informations sensibles</t>
  </si>
  <si>
    <t>l'application doit permettre à l'utilisateur de créer une liste de projets en cours en fournissant des informations telles que le nom du projet, une description, la date de début et de fin, ainsi que l'état d'avancement du projet. L'application doit également permettre à l'utilisateur de filtrer la liste des projets en fonction de leur état d'avancement (par exemple, projets en retard, projets en cours, projets terminés).</t>
  </si>
  <si>
    <t>L'application doit permettre à l'utilisateur de visualiser les détails de chaque projet tels que les dates de début et de fin, les objectifs et les ressources nécessaires. Les informations doivent être organisées de manière claire et concise pour faciliter la lecture et la compréhension.</t>
  </si>
  <si>
    <t>L'application doit permettre à l'utilisateur d'ajouter des commentaires et des notes sur chaque projet. Cela peut être utile pour enregistrer des observations importantes, des idées ou des commentaires relatifs à un projet spécifique.</t>
  </si>
  <si>
    <t>L'application doit permettre à l'utilisateur de suivre les tâches associées à chaque projet et leur état d'avancement. Les tâches doivent être organisées par ordre de priorité et par échéance, de manière à ce que l'utilisateur puisse facilement voir les tâches à accomplir dans l'ordre approprié.</t>
  </si>
  <si>
    <t>L'application doit être en mesure de générer des rapports sur l'état d'avancement des projets. Ces rapports doivent être faciles à lire et à comprendre, et doivent fournir des informations sur les projets en cours, les projets terminés et les projets en retard.</t>
  </si>
  <si>
    <t>L'application doit permettre à l'utilisateur d'attribuer des tâches à des membres de l'équipe en fonction de leur domaine de compétences. Cela peut aider à assurer que chaque membre de l'équipe travaille sur des tâches pour lesquelles il est qualifié et peut fournir un travail de qualité.</t>
  </si>
  <si>
    <t>L'application doit permettre à l'utilisateur de suivre l'état d'avancement des tâches et les délais associés à chaque tâche. L'utilisateur doit être en mesure de mettre à jour l'état d'avancement de chaque tâche et de voir l'état d'avancement global de toutes les tâches associées à un projet.</t>
  </si>
  <si>
    <t>L'application doit être en mesure de générer des rapports sur l'état d'avancement des tâches pour chaque membre de l'équipe. Ces rapports doivent fournir des informations sur les tâches attribuées à chaque membre, leur état d'avancement, leur priorité, leur date d'échéance et leur durée estimée. Ces rapports peuvent aider à surveiller la charge de travail de chaque membre de l'équipe et à réaffecter les tâches si nécessaire.</t>
  </si>
  <si>
    <t>L'application doit permettre de collecter des données sur les performances des projets, telles que les coûts, la qualité, la satisfaction des clients, etc. Ces données peuvent être collectées de manière automatique, en important les données d'autres outils de gestion de projet, ou de manière manuelle, en entrant les données directement dans l'application. Les données collectées doivent être stockées dans une base de données centralisée et sécurisée.</t>
  </si>
  <si>
    <t>L'application doit être capable d'analyser les données collectées pour identifier les tendances et les problèmes potentiels. Par exemple, l'application peut identifier les projets qui ont des coûts élevés par rapport à leur budget, les tâches qui ont pris plus de temps que prévu, ou les projets qui ont une faible satisfaction client. L'application doit fournir des graphiques et des tableaux de bord pour aider à visualiser ces tendances et faciliter leur compréhension.</t>
  </si>
  <si>
    <t>GTA.11</t>
  </si>
  <si>
    <t>GTA.12</t>
  </si>
  <si>
    <t>GTA.10</t>
  </si>
  <si>
    <t>GTA.120</t>
  </si>
  <si>
    <t>GTA.110</t>
  </si>
  <si>
    <t>GTA.101</t>
  </si>
  <si>
    <t>GTA.100</t>
  </si>
  <si>
    <t>GTA.10 000</t>
  </si>
  <si>
    <t>GTA.1 000</t>
  </si>
  <si>
    <t>GTA.1 010</t>
  </si>
  <si>
    <t>GTA.10 001</t>
  </si>
  <si>
    <t>GTA.10 002</t>
  </si>
  <si>
    <t>GTA.10 003</t>
  </si>
  <si>
    <t>GTA.10 004</t>
  </si>
  <si>
    <t>GTA.12 002</t>
  </si>
  <si>
    <t>GTA.12 001</t>
  </si>
  <si>
    <t>GTA.12 000</t>
  </si>
  <si>
    <t>GTA.10 112</t>
  </si>
  <si>
    <t>GTA.10 111</t>
  </si>
  <si>
    <t>GTA.10 110</t>
  </si>
  <si>
    <t>GTA.10 102</t>
  </si>
  <si>
    <t>GTA.10 101</t>
  </si>
  <si>
    <t>GTA.10 100</t>
  </si>
  <si>
    <t>ATP.10</t>
  </si>
  <si>
    <t>ATP.11</t>
  </si>
  <si>
    <t>ATP.12</t>
  </si>
  <si>
    <t>ATP.120</t>
  </si>
  <si>
    <t>ATP.110</t>
  </si>
  <si>
    <t>ATP.101</t>
  </si>
  <si>
    <t>ATP.100</t>
  </si>
  <si>
    <t>ATP.1 010</t>
  </si>
  <si>
    <t>ATP.10 000</t>
  </si>
  <si>
    <t>ATP.10 001</t>
  </si>
  <si>
    <t>ATP.10 002</t>
  </si>
  <si>
    <t>ATP.10 003</t>
  </si>
  <si>
    <t>ATP.10 004</t>
  </si>
  <si>
    <t>ATP.10 100</t>
  </si>
  <si>
    <t>ATP.10 101</t>
  </si>
  <si>
    <t>ATP.10 102</t>
  </si>
  <si>
    <t>ATP.12 000</t>
  </si>
  <si>
    <t>ATP.12 001</t>
  </si>
  <si>
    <t>ACAA.10</t>
  </si>
  <si>
    <t>ACAA.11</t>
  </si>
  <si>
    <t>ACAA.12</t>
  </si>
  <si>
    <t>ACAA.100</t>
  </si>
  <si>
    <t>ACAA.101</t>
  </si>
  <si>
    <t>ACAA.110</t>
  </si>
  <si>
    <t>ACAA.120</t>
  </si>
  <si>
    <t>ACAA.1 010</t>
  </si>
  <si>
    <t>ACAA.1 000</t>
  </si>
  <si>
    <t>ACAA.1 200</t>
  </si>
  <si>
    <t>ACAA.10 000</t>
  </si>
  <si>
    <t>ACAA.10 001</t>
  </si>
  <si>
    <t>ACAA.10 002</t>
  </si>
  <si>
    <t>ACAA.10 100</t>
  </si>
  <si>
    <t>ACAA.10 101</t>
  </si>
  <si>
    <t>ACAA.10 102</t>
  </si>
  <si>
    <t>ACAA.10 103</t>
  </si>
  <si>
    <t>ACAA.11 000</t>
  </si>
  <si>
    <t>ACAA.11 001</t>
  </si>
  <si>
    <t>ACAA.11 002</t>
  </si>
  <si>
    <t>ACAA.12 000</t>
  </si>
  <si>
    <t>ACAA.12 001</t>
  </si>
  <si>
    <t>1.GTA.1</t>
  </si>
  <si>
    <t>2.ATP.1</t>
  </si>
  <si>
    <t>3.ACAA.1</t>
  </si>
  <si>
    <t>Tableau de bord pour afficher la liste de l'état d'avancement des projets en temps réel</t>
  </si>
  <si>
    <t>Interface utilisateur sécurisé, simple et fonctionnel pour la gestion des documents</t>
  </si>
  <si>
    <t>Intégration d'un Tableau de bord de suivi des projets</t>
  </si>
  <si>
    <t>GTA.1 011/ATP.1 011</t>
  </si>
  <si>
    <t>GTA.1 200/ATP.1 100</t>
  </si>
  <si>
    <t>ATP.1 000/ACAA.1 100</t>
  </si>
  <si>
    <t>Développement d'une interface utilisateur pour le suivi de chaque projet</t>
  </si>
  <si>
    <t>créer système d'authentification accès (Login+Password)</t>
  </si>
  <si>
    <t>sécuriser système accés (erreur connexion&gt;3 = "Bocké" 1h + Mail dirigeant</t>
  </si>
  <si>
    <t>Créer bouton générant le répertoire projet et les docs structurant un projet</t>
  </si>
  <si>
    <t>Créer interface convivial</t>
  </si>
  <si>
    <t>Créer boutons CRUD + téléchargement</t>
  </si>
  <si>
    <t>créer bouton générant le modèle (devis, facture), lignes renseignables (.pdf)</t>
  </si>
  <si>
    <t>créer input de Filtrage et de recherche</t>
  </si>
  <si>
    <t>A la création, nommer et classer le projet (NomIndexé, description, date deb/fin, avancement du projet, les objectifs, les ressources, leurs coûts, les données entrantes peuvent être manuel, calculées et stockées en BDD)</t>
  </si>
  <si>
    <t>Générer documents .pdf (Des librairies conversion de fichiers (LibreOffice, Ghostscript), stocké au format standard .pdf par exemple)</t>
  </si>
  <si>
    <t>Garantir que seuls les utilisateurs autorisés peuvent télécharger, afficher, modifier ou supprimer des fichiers. (Authentification accés, Permission, Routing)</t>
  </si>
  <si>
    <t>Garantir que seuls les utilisateurs autorisés peuvent afficher des fichiers. (Authentification accés, Permission, Routing)</t>
  </si>
  <si>
    <t>Garantir que seuls les utilisateurs autorisés peuvent chercher des docs. (Authentification accés, Permission, Routing)</t>
  </si>
  <si>
    <t>Liste des projets (filtrable par leurs statut), CA, coûts ressources,  théorique/réel, date début/fin, 
visu statuts (Début, en cours, clôt, …)
boutons (CRUD),
visu (total théorique/Réel),
Nbre Tot de projets réalisés, en cours, nbre d’heures, Surface</t>
  </si>
  <si>
    <t>Garantir que seuls les utilisateurs autorisés peuvent accéder au dashboard (Authentification accés, Permission, Routing)</t>
  </si>
  <si>
    <t>mettre en place un place système de GANTT planning</t>
  </si>
  <si>
    <t>Mettre en place notification de changement avancement projet
si status change envoie info par exemple
(voir Services de message instantanée (slack, teams) exemple.)</t>
  </si>
  <si>
    <t>Mise en place d’une BDD (issu MCD, MLD)</t>
  </si>
  <si>
    <t>déterminer une bon indexation (BDD, trie, filtrage,…)</t>
  </si>
  <si>
    <t>Créer des auto-sauvegardes</t>
  </si>
  <si>
    <t>Assurer plusieurs zone de stockage (BDDs) et la récupération des données</t>
  </si>
  <si>
    <t>Rappel de paiement (par mail par exemple)</t>
  </si>
  <si>
    <t>Création et affichage de chaque projet en cours avec leur état d'avancement</t>
  </si>
  <si>
    <t>GTA.10 001/ATP.10 000</t>
  </si>
  <si>
    <t>Page de projet, informations doivent être présentent : NomIndexation, NomProjet, désignations, points techniques, date début/fin, status, client, les coûts et ses détails, nbre heures, les équipes artisanales, les indices performances (rentabilités, retards, etc.)</t>
  </si>
  <si>
    <t>En plus, créer input de commentaire/note du projet</t>
  </si>
  <si>
    <t>créer un input ou générer doc de conclusion du projet</t>
  </si>
  <si>
    <t>Garantir que seuls les utilisateurs autorisés peuvent accéder, télécharger, afficher, modifier ou supprimer des fichiers. (Authentification accés, Permission, Routing)</t>
  </si>
  <si>
    <t>créer todo List (drag&amp;drop) déplaçable pour priorisation, et déterminer leur status (à commencer, en cours, terminé, clôturer)</t>
  </si>
  <si>
    <t>ATP.10 004 :créer un input ou générer doc de conclusion du projet, doit être destiné à chaque corps de travail</t>
  </si>
  <si>
    <t>ATP.10 003 :La todo List (drag&amp;drop) de type KANBAN, chaque carte possède les informations nécessaires</t>
  </si>
  <si>
    <t>ATP.10 003 &amp; ATP.10 100 La todo List (drag&amp;drop) de type KANBAN doit être lié aux dates du projet et assurer le suivi de avancer projet</t>
  </si>
  <si>
    <t>GTA.10 001:Créer bouton générant le répertoire projet et les docs structurant un projet</t>
  </si>
  <si>
    <t>GTA.10 001 :A la création, nommer et classer le projet (NomIndexé, description, date deb/fin, avancement du projet, les objectifs, les ressources, leurs coûts, les données entrantes peuvent être manuel, calculées et stockées en BDD)</t>
  </si>
  <si>
    <t>GTA.10 001 :Garantir que seuls les utilisateurs autorisés peuvent afficher des fichiers. (Authentification accés, Permission, Routing)</t>
  </si>
  <si>
    <t>stcker en BDD</t>
  </si>
  <si>
    <t>Créer formulaire /boites suggestion</t>
  </si>
  <si>
    <t>Stocker commentaire en  BDD pour analyser ces commentaires</t>
  </si>
  <si>
    <t>catégoriser commentaires pour etudier les avis</t>
  </si>
  <si>
    <t>Attribution de points aux clients : fidèle, dont le benef est ++, etc.</t>
  </si>
  <si>
    <t>N°</t>
  </si>
  <si>
    <t>Tâche</t>
  </si>
  <si>
    <t>Durée</t>
  </si>
  <si>
    <t>Créer les roles et permissions</t>
  </si>
  <si>
    <t>Réaliser un jeux de données pour tester BDD</t>
  </si>
  <si>
    <t>A</t>
  </si>
  <si>
    <t>Installation domaine &amp; hebergement</t>
  </si>
  <si>
    <t>MCD, MLD</t>
  </si>
  <si>
    <t>B</t>
  </si>
  <si>
    <t>C</t>
  </si>
  <si>
    <t>D</t>
  </si>
  <si>
    <t>Créer interface de génération document (devis, facture) convivial</t>
  </si>
  <si>
    <t>Créer interface gestion de projet (projet/projet)</t>
  </si>
  <si>
    <t>Classer les documents dans leur dossier dans le projet</t>
  </si>
  <si>
    <t>déterminer une bonne indexation (BDD, trie, filtrage,…)</t>
  </si>
  <si>
    <t>Assurer plusieurs zones de stockage (BDDs) et la récupération des données</t>
  </si>
  <si>
    <t>E</t>
  </si>
  <si>
    <t>Collecter de données sur les performances des projets telles que les coûts, la qualité, la satisfaction des clients, etc.</t>
  </si>
  <si>
    <t>Analyser et afficher les données sur les performances des projets telles que les coûts, la qualité, la satisfaction des clients, etc.</t>
  </si>
  <si>
    <t>F</t>
  </si>
  <si>
    <t>Créer système gestion des Tâches avec affectation membre equipes
(voir si librairie existe)</t>
  </si>
  <si>
    <t>Intégrer fonctionnalités de vente</t>
  </si>
  <si>
    <t>Personnalisation des lignes de document : 
L'application doit permettre la personnalisation des lignes de document, ce qui inclut la désignation personnalisée, les réductions et les prix.</t>
  </si>
  <si>
    <t>Analyser les données de vente pour identifier les produits qui sont souvent achetés ensemble. 
Cela permettra de proposer des offres groupées ou des recommandations de produits complémentaires aux clients.</t>
  </si>
  <si>
    <t>integration du système des points de fidélité</t>
  </si>
  <si>
    <t>Rappel automatisé échéance de paiement</t>
  </si>
  <si>
    <t>créer BDD et Tables, relations</t>
  </si>
  <si>
    <t>Phase</t>
  </si>
  <si>
    <t>UC</t>
  </si>
  <si>
    <t>Phase précèdente</t>
  </si>
  <si>
    <t>N° précèdent</t>
  </si>
  <si>
    <t>Date</t>
  </si>
  <si>
    <t>Début au + tôt</t>
  </si>
  <si>
    <t>Fin au + tôt</t>
  </si>
  <si>
    <t>mettre en place un place système de GANTT planning 
créer todo List (drag&amp;drop) déplaçable pour priorisation, et déterminer leur status (à commencer, en cours, terminé, clôturer) + Bouton permettant d'accéder au GANTT</t>
  </si>
  <si>
    <t>Créer système gestion des Tâches type KANBAN
La todo List (drag&amp;drop) de type KANBAN, chaque carte possède les informations nécessaires</t>
  </si>
  <si>
    <t>intégration planning( calendrier) doit être lié aux dates du projet et assurer le suivi de avancer projet</t>
  </si>
  <si>
    <t>Créer système gestion des Tâches avec affectation membre equipes et corps de travail</t>
  </si>
  <si>
    <t>G</t>
  </si>
  <si>
    <t>interface de gestion des clients</t>
  </si>
  <si>
    <t>Créer un interface de gestion des clients</t>
  </si>
  <si>
    <t>Stocker les clients en BDD</t>
  </si>
  <si>
    <t>Garantir que seuls les utilisateurs autorisés peuvent accéder page clients. (Authentification accés, Permission, Routing)</t>
  </si>
  <si>
    <t>intégrer des Boutons CRUD pour créer, visualiser, modifier, supprimer un client</t>
  </si>
  <si>
    <t>créer page listing client avec leur status actif, désactivé
en cliquant sur une ligne client on affiche sa fiche client</t>
  </si>
  <si>
    <t>fiche client: on voit ses projets demandés réalisés ou pas, montants,etc.</t>
  </si>
  <si>
    <t>H</t>
  </si>
  <si>
    <t>I</t>
  </si>
  <si>
    <t>J</t>
  </si>
  <si>
    <t>K</t>
  </si>
  <si>
    <t>Rg</t>
  </si>
  <si>
    <t>,</t>
  </si>
  <si>
    <t>A1</t>
  </si>
  <si>
    <t>A1,A2</t>
  </si>
  <si>
    <t>A1,A2,A3</t>
  </si>
  <si>
    <t>A1,A2,A3,A4</t>
  </si>
  <si>
    <t>A1,A2,A3,A4,A5</t>
  </si>
  <si>
    <t>Créer interface Accueil - Tableau bord (dashboard)</t>
  </si>
  <si>
    <t>A, B, C</t>
  </si>
  <si>
    <t>A, B</t>
  </si>
  <si>
    <t xml:space="preserve"> A, B</t>
  </si>
  <si>
    <t>A1,A2,A3,A4,
B1,B2</t>
  </si>
  <si>
    <t>A1,A2,A3,A4,
B1,B2,B3</t>
  </si>
  <si>
    <t>A1,A2,A3,A4,
B1,B2,B3,B4</t>
  </si>
  <si>
    <t>A1,A2,A3,A4,
B1,B2,B3,B4,B5</t>
  </si>
  <si>
    <r>
      <t xml:space="preserve">A1,A2,A3,A4,
</t>
    </r>
    <r>
      <rPr>
        <b/>
        <sz val="14"/>
        <color rgb="FF002060"/>
        <rFont val="Century Gothic"/>
        <family val="2"/>
      </rPr>
      <t>B</t>
    </r>
    <r>
      <rPr>
        <sz val="11"/>
        <color rgb="FF002060"/>
        <rFont val="Century Gothic"/>
        <family val="2"/>
      </rPr>
      <t>,
C1,C2,C3</t>
    </r>
  </si>
  <si>
    <r>
      <t xml:space="preserve">A1,A2,A3,A4,
</t>
    </r>
    <r>
      <rPr>
        <b/>
        <sz val="14"/>
        <color rgb="FF002060"/>
        <rFont val="Century Gothic"/>
        <family val="2"/>
      </rPr>
      <t>B</t>
    </r>
    <r>
      <rPr>
        <sz val="11"/>
        <color rgb="FF002060"/>
        <rFont val="Century Gothic"/>
        <family val="2"/>
      </rPr>
      <t>,
C1,C2,C3,C4</t>
    </r>
  </si>
  <si>
    <t>Créer système gestion des Tâches (ToDoList) avec affectation membre equipes
(voir si librairie existe)</t>
  </si>
  <si>
    <r>
      <t xml:space="preserve">A1,A2,A3,A4,
</t>
    </r>
    <r>
      <rPr>
        <b/>
        <sz val="14"/>
        <color rgb="FF002060"/>
        <rFont val="Century Gothic"/>
        <family val="2"/>
      </rPr>
      <t>B</t>
    </r>
    <r>
      <rPr>
        <sz val="11"/>
        <color rgb="FF002060"/>
        <rFont val="Century Gothic"/>
        <family val="2"/>
      </rPr>
      <t>,
C1,C2,C3,C4,C5,C6</t>
    </r>
  </si>
  <si>
    <t>A, B, G</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</si>
  <si>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</si>
  <si>
    <t>A, B, G, H</t>
  </si>
  <si>
    <t>A, B, G, H, J</t>
  </si>
  <si>
    <t>Générer document de devis (D)</t>
  </si>
  <si>
    <t>Générer document de Facture (D)</t>
  </si>
  <si>
    <t xml:space="preserve"> A, B, D</t>
  </si>
  <si>
    <r>
      <t xml:space="preserve">A1,A2,A3,A4,
</t>
    </r>
    <r>
      <rPr>
        <b/>
        <sz val="14"/>
        <color rgb="FF002060"/>
        <rFont val="Century Gothic"/>
        <family val="2"/>
      </rPr>
      <t>B</t>
    </r>
    <r>
      <rPr>
        <sz val="11"/>
        <color rgb="FF002060"/>
        <rFont val="Century Gothic"/>
        <family val="2"/>
      </rPr>
      <t xml:space="preserve">,
C1,C2,C3,C4,C5
</t>
    </r>
    <r>
      <rPr>
        <b/>
        <sz val="14"/>
        <color rgb="FF002060"/>
        <rFont val="Century Gothic"/>
        <family val="2"/>
      </rPr>
      <t>D</t>
    </r>
  </si>
  <si>
    <t>A, B, D, G, H</t>
  </si>
  <si>
    <t>A1,A2,A3,A3</t>
  </si>
  <si>
    <t>A, B, C, D</t>
  </si>
  <si>
    <r>
      <t xml:space="preserve">A1,A2,A3,A4
</t>
    </r>
    <r>
      <rPr>
        <b/>
        <sz val="14"/>
        <color rgb="FF002060"/>
        <rFont val="Century Gothic"/>
        <family val="2"/>
      </rPr>
      <t>B, C, D</t>
    </r>
  </si>
  <si>
    <t>A, B, C, D, E</t>
  </si>
  <si>
    <r>
      <t xml:space="preserve">A1,A2,A3,A4
</t>
    </r>
    <r>
      <rPr>
        <b/>
        <sz val="14"/>
        <color rgb="FF002060"/>
        <rFont val="Century Gothic"/>
        <family val="2"/>
      </rPr>
      <t>B, C, D</t>
    </r>
    <r>
      <rPr>
        <sz val="11"/>
        <color rgb="FF002060"/>
        <rFont val="Century Gothic"/>
        <family val="2"/>
      </rPr>
      <t xml:space="preserve">, </t>
    </r>
    <r>
      <rPr>
        <b/>
        <sz val="14"/>
        <color rgb="FF002060"/>
        <rFont val="Century Gothic"/>
        <family val="2"/>
      </rPr>
      <t>E</t>
    </r>
  </si>
  <si>
    <r>
      <t xml:space="preserve">A1,A2,A3,A4,
 </t>
    </r>
    <r>
      <rPr>
        <b/>
        <sz val="14"/>
        <color rgb="FF002060"/>
        <rFont val="Century Gothic"/>
        <family val="2"/>
      </rPr>
      <t>B, C, D</t>
    </r>
  </si>
  <si>
    <r>
      <t xml:space="preserve">A1,A2,A3,A4,
</t>
    </r>
    <r>
      <rPr>
        <b/>
        <sz val="14"/>
        <color rgb="FF002060"/>
        <rFont val="Century Gothic"/>
        <family val="2"/>
      </rPr>
      <t xml:space="preserve"> B, C, D</t>
    </r>
  </si>
  <si>
    <r>
      <t xml:space="preserve">A1,A2,A3,A4,
</t>
    </r>
    <r>
      <rPr>
        <b/>
        <sz val="14"/>
        <color rgb="FF002060"/>
        <rFont val="Century Gothic"/>
        <family val="2"/>
      </rPr>
      <t xml:space="preserve"> B, C, D, E</t>
    </r>
  </si>
  <si>
    <r>
      <t xml:space="preserve">A1,A2,A3,A4,
 </t>
    </r>
    <r>
      <rPr>
        <b/>
        <sz val="14"/>
        <color rgb="FF002060"/>
        <rFont val="Century Gothic"/>
        <family val="2"/>
      </rPr>
      <t>B, C, D, E</t>
    </r>
  </si>
  <si>
    <r>
      <t xml:space="preserve">A1,A2,A3,A4
, </t>
    </r>
    <r>
      <rPr>
        <b/>
        <sz val="14"/>
        <color rgb="FF002060"/>
        <rFont val="Century Gothic"/>
        <family val="2"/>
      </rPr>
      <t>B, C</t>
    </r>
  </si>
  <si>
    <t>Amélioration de la gestion des clients</t>
  </si>
  <si>
    <t>Création d'une fiche client</t>
  </si>
  <si>
    <t>intégration des Boutons CRUD pour créer, visualiser, modifier, supprimer un client</t>
  </si>
  <si>
    <t>Liste des clients, avec leur  status</t>
  </si>
  <si>
    <t xml:space="preserve">Assurer la pérénisation du carnet clients, et Accés aux données clients soit sécurisé </t>
  </si>
  <si>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t>
    </r>
    <r>
      <rPr>
        <sz val="11"/>
        <color rgb="FF002060"/>
        <rFont val="Century Gothic"/>
        <family val="2"/>
      </rPr>
      <t xml:space="preserve">,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</si>
  <si>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</si>
  <si>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G</t>
    </r>
    <r>
      <rPr>
        <sz val="11"/>
        <color rgb="FF002060"/>
        <rFont val="Century Gothic"/>
        <family val="2"/>
      </rPr>
      <t xml:space="preserve">, </t>
    </r>
    <r>
      <rPr>
        <b/>
        <sz val="14"/>
        <color rgb="FF002060"/>
        <rFont val="Century Gothic"/>
        <family val="2"/>
      </rPr>
      <t>H</t>
    </r>
    <r>
      <rPr>
        <sz val="11"/>
        <color rgb="FF002060"/>
        <rFont val="Century Gothic"/>
        <family val="2"/>
      </rPr>
      <t xml:space="preserve">, </t>
    </r>
    <r>
      <rPr>
        <b/>
        <sz val="14"/>
        <color rgb="FF002060"/>
        <rFont val="Century Gothic"/>
        <family val="2"/>
      </rPr>
      <t>J</t>
    </r>
  </si>
  <si>
    <r>
      <t xml:space="preserve">A1,A2,A3,A4,
</t>
    </r>
    <r>
      <rPr>
        <b/>
        <sz val="14"/>
        <color rgb="FF002060"/>
        <rFont val="Century Gothic"/>
        <family val="2"/>
      </rPr>
      <t>B</t>
    </r>
    <r>
      <rPr>
        <sz val="11"/>
        <color rgb="FF002060"/>
        <rFont val="Century Gothic"/>
        <family val="2"/>
      </rPr>
      <t xml:space="preserve">,
C1,C2,C3,C4,C5,C6,
</t>
    </r>
    <r>
      <rPr>
        <b/>
        <sz val="14"/>
        <color rgb="FF002060"/>
        <rFont val="Century Gothic"/>
        <family val="2"/>
      </rPr>
      <t>D, G</t>
    </r>
    <r>
      <rPr>
        <sz val="11"/>
        <color rgb="FF002060"/>
        <rFont val="Century Gothic"/>
        <family val="2"/>
      </rPr>
      <t xml:space="preserve">, </t>
    </r>
    <r>
      <rPr>
        <b/>
        <sz val="14"/>
        <color rgb="FF002060"/>
        <rFont val="Century Gothic"/>
        <family val="2"/>
      </rPr>
      <t>H</t>
    </r>
  </si>
  <si>
    <t>A2</t>
  </si>
  <si>
    <t>A3</t>
  </si>
  <si>
    <t>A4</t>
  </si>
  <si>
    <t>A5</t>
  </si>
  <si>
    <t>A6</t>
  </si>
  <si>
    <t>B1</t>
  </si>
  <si>
    <t>B2</t>
  </si>
  <si>
    <t>B3</t>
  </si>
  <si>
    <t>B4</t>
  </si>
  <si>
    <t>B5</t>
  </si>
  <si>
    <t>B6</t>
  </si>
  <si>
    <t>C1</t>
  </si>
  <si>
    <t>C2</t>
  </si>
  <si>
    <t>C3</t>
  </si>
  <si>
    <t>C4</t>
  </si>
  <si>
    <t>C5</t>
  </si>
  <si>
    <t>C6</t>
  </si>
  <si>
    <t>C7</t>
  </si>
  <si>
    <t>C8</t>
  </si>
  <si>
    <t>C9</t>
  </si>
  <si>
    <t>C10</t>
  </si>
  <si>
    <t>C11</t>
  </si>
  <si>
    <t>C12</t>
  </si>
  <si>
    <t>C13</t>
  </si>
  <si>
    <t>C14</t>
  </si>
  <si>
    <t>C15</t>
  </si>
  <si>
    <t>D1</t>
  </si>
  <si>
    <t>D2</t>
  </si>
  <si>
    <t>D3</t>
  </si>
  <si>
    <t>D4</t>
  </si>
  <si>
    <t>D5</t>
  </si>
  <si>
    <t>D6</t>
  </si>
  <si>
    <t>D7</t>
  </si>
  <si>
    <t>E1</t>
  </si>
  <si>
    <t>E2</t>
  </si>
  <si>
    <t>E3</t>
  </si>
  <si>
    <t>E4</t>
  </si>
  <si>
    <t>E5</t>
  </si>
  <si>
    <t>E6</t>
  </si>
  <si>
    <t>E7</t>
  </si>
  <si>
    <t>E8</t>
  </si>
  <si>
    <t>E9</t>
  </si>
  <si>
    <t>E10</t>
  </si>
  <si>
    <t>E11</t>
  </si>
  <si>
    <t>F1</t>
  </si>
  <si>
    <t>F2</t>
  </si>
  <si>
    <t>G1</t>
  </si>
  <si>
    <t>G2</t>
  </si>
  <si>
    <t>G3</t>
  </si>
  <si>
    <t>H1</t>
  </si>
  <si>
    <t>H2</t>
  </si>
  <si>
    <t>H3</t>
  </si>
  <si>
    <t>I1</t>
  </si>
  <si>
    <t>I2</t>
  </si>
  <si>
    <t>J1</t>
  </si>
  <si>
    <t>J2</t>
  </si>
  <si>
    <t>J3</t>
  </si>
  <si>
    <t>J4</t>
  </si>
  <si>
    <t>J5</t>
  </si>
  <si>
    <t>J6</t>
  </si>
  <si>
    <t>Niv1</t>
  </si>
  <si>
    <t>Niv2</t>
  </si>
  <si>
    <t>Niv3</t>
  </si>
  <si>
    <t>Niv4</t>
  </si>
  <si>
    <t>Niv5</t>
  </si>
  <si>
    <t>Niv6</t>
  </si>
  <si>
    <t>Niv7</t>
  </si>
  <si>
    <t>Niv8</t>
  </si>
  <si>
    <t>Niv9</t>
  </si>
  <si>
    <t>Niv10</t>
  </si>
  <si>
    <t>Niv11</t>
  </si>
  <si>
    <t>Niv12</t>
  </si>
  <si>
    <t>Niv13</t>
  </si>
  <si>
    <t>Niv14</t>
  </si>
  <si>
    <t>Niv15</t>
  </si>
  <si>
    <t>Niv16</t>
  </si>
  <si>
    <t>Niv17</t>
  </si>
  <si>
    <t>Niv18</t>
  </si>
  <si>
    <t>Niv19</t>
  </si>
  <si>
    <t>Niv20</t>
  </si>
  <si>
    <t>Niv21</t>
  </si>
  <si>
    <t>Niv22</t>
  </si>
  <si>
    <t>Niv23</t>
  </si>
  <si>
    <t>Niv24</t>
  </si>
  <si>
    <t>Niv25</t>
  </si>
  <si>
    <t>Niv26</t>
  </si>
  <si>
    <t>Niv27</t>
  </si>
  <si>
    <t>Niv28</t>
  </si>
  <si>
    <t>Niv29</t>
  </si>
  <si>
    <t>Niv30</t>
  </si>
  <si>
    <t>Niv31</t>
  </si>
  <si>
    <t>Niv32</t>
  </si>
  <si>
    <t>Niv33</t>
  </si>
  <si>
    <t>Niv34</t>
  </si>
  <si>
    <t>Niv35</t>
  </si>
  <si>
    <t>Niv36</t>
  </si>
  <si>
    <t>Niv37</t>
  </si>
  <si>
    <t>Niv38</t>
  </si>
  <si>
    <t>Niv39</t>
  </si>
  <si>
    <t>Niv40</t>
  </si>
  <si>
    <t>Niv41</t>
  </si>
  <si>
    <t>Niv42</t>
  </si>
  <si>
    <t>Niv43</t>
  </si>
  <si>
    <t>Niv44</t>
  </si>
  <si>
    <t>Niv45</t>
  </si>
  <si>
    <t>Niv46</t>
  </si>
  <si>
    <t>Niv47</t>
  </si>
  <si>
    <t>Niv48</t>
  </si>
  <si>
    <t>Niv49</t>
  </si>
  <si>
    <t>Niv50</t>
  </si>
  <si>
    <t>Niv51</t>
  </si>
  <si>
    <t>Niv52</t>
  </si>
  <si>
    <t>Niv53</t>
  </si>
  <si>
    <t>Niv54</t>
  </si>
  <si>
    <t>Niv55</t>
  </si>
  <si>
    <t>Niv56</t>
  </si>
  <si>
    <t>Niv57</t>
  </si>
  <si>
    <t>Niv58</t>
  </si>
  <si>
    <t>Niv59</t>
  </si>
  <si>
    <t>Niv60</t>
  </si>
  <si>
    <t>Niv61</t>
  </si>
  <si>
    <t>Niv62</t>
  </si>
  <si>
    <t>Niv63</t>
  </si>
  <si>
    <t>Niv64</t>
  </si>
  <si>
    <t>Niv65</t>
  </si>
  <si>
    <t>Niv66</t>
  </si>
  <si>
    <t>Niv67</t>
  </si>
  <si>
    <t>Niv68</t>
  </si>
  <si>
    <t>Niv69</t>
  </si>
  <si>
    <t>Niv70</t>
  </si>
  <si>
    <t>Niv71</t>
  </si>
  <si>
    <t>Niv72</t>
  </si>
  <si>
    <t>Niv73</t>
  </si>
  <si>
    <t>Niv74</t>
  </si>
  <si>
    <t>Niv75</t>
  </si>
  <si>
    <t>Niv76</t>
  </si>
  <si>
    <t>Niv77</t>
  </si>
  <si>
    <t>Niv78</t>
  </si>
  <si>
    <t>Niv79</t>
  </si>
  <si>
    <t>Niv80</t>
  </si>
  <si>
    <t>Niv81</t>
  </si>
  <si>
    <t>Niv82</t>
  </si>
  <si>
    <t>Niv83</t>
  </si>
  <si>
    <t>Niv84</t>
  </si>
  <si>
    <t>Niv85</t>
  </si>
  <si>
    <t>Niv86</t>
  </si>
  <si>
    <t>Niv87</t>
  </si>
  <si>
    <t>Niv88</t>
  </si>
  <si>
    <t>Niv89</t>
  </si>
  <si>
    <t>Niv90</t>
  </si>
  <si>
    <t>Niv91</t>
  </si>
  <si>
    <t>Niv92</t>
  </si>
  <si>
    <t>Niv93</t>
  </si>
  <si>
    <t>Pour faire "bleu" il faut avoir fait "vert"</t>
  </si>
  <si>
    <t>Créer interface Accueil - Tableau bord
Liste des projets (filtrable par leurs statut), CA, coûts ressources,  théorique/réel, date début/fin, 
visu statuts (Début, en cours, clôt, …)
boutons (CRUD),
visu (total théorique/Réel),
Nbre Tot de projets réalisés, en cours, nbre d’heures, Surface</t>
  </si>
  <si>
    <t>Start</t>
  </si>
  <si>
    <t>Importance</t>
  </si>
  <si>
    <t>ANNULé</t>
  </si>
  <si>
    <t>A1,A2,A3,A4,B1</t>
  </si>
  <si>
    <t>A,B</t>
  </si>
  <si>
    <r>
      <t>A1,A2,A3,A4,</t>
    </r>
    <r>
      <rPr>
        <b/>
        <sz val="14"/>
        <color rgb="FF002060"/>
        <rFont val="Century Gothic"/>
        <family val="2"/>
      </rPr>
      <t>B</t>
    </r>
  </si>
  <si>
    <r>
      <t>A1,A2,A3,A4,</t>
    </r>
    <r>
      <rPr>
        <b/>
        <sz val="14"/>
        <color rgb="FF002060"/>
        <rFont val="Century Gothic"/>
        <family val="2"/>
      </rPr>
      <t>B</t>
    </r>
    <r>
      <rPr>
        <sz val="11"/>
        <color rgb="FF002060"/>
        <rFont val="Century Gothic"/>
        <family val="2"/>
      </rPr>
      <t>,C1</t>
    </r>
  </si>
  <si>
    <r>
      <t>A1,A2,A3,A4,</t>
    </r>
    <r>
      <rPr>
        <b/>
        <sz val="14"/>
        <color rgb="FF002060"/>
        <rFont val="Century Gothic"/>
        <family val="2"/>
      </rPr>
      <t>B</t>
    </r>
    <r>
      <rPr>
        <sz val="11"/>
        <color rgb="FF002060"/>
        <rFont val="Century Gothic"/>
        <family val="2"/>
      </rPr>
      <t>,C1,C2</t>
    </r>
  </si>
  <si>
    <r>
      <t>A1,A2,A3,A4,</t>
    </r>
    <r>
      <rPr>
        <b/>
        <sz val="14"/>
        <color rgb="FF002060"/>
        <rFont val="Century Gothic"/>
        <family val="2"/>
      </rPr>
      <t>B</t>
    </r>
    <r>
      <rPr>
        <sz val="11"/>
        <color rgb="FF002060"/>
        <rFont val="Century Gothic"/>
        <family val="2"/>
      </rPr>
      <t>,C1,C2,C3</t>
    </r>
  </si>
  <si>
    <r>
      <t>A1,A2,A3,A4,</t>
    </r>
    <r>
      <rPr>
        <b/>
        <sz val="14"/>
        <color rgb="FF002060"/>
        <rFont val="Century Gothic"/>
        <family val="2"/>
      </rPr>
      <t>B</t>
    </r>
    <r>
      <rPr>
        <sz val="11"/>
        <color rgb="FF002060"/>
        <rFont val="Century Gothic"/>
        <family val="2"/>
      </rPr>
      <t>,C1,C2,C3,C4</t>
    </r>
  </si>
  <si>
    <r>
      <t>A1,A2,A3,A4,</t>
    </r>
    <r>
      <rPr>
        <b/>
        <sz val="14"/>
        <color rgb="FF002060"/>
        <rFont val="Century Gothic"/>
        <family val="2"/>
      </rPr>
      <t>B</t>
    </r>
    <r>
      <rPr>
        <sz val="11"/>
        <color rgb="FF002060"/>
        <rFont val="Century Gothic"/>
        <family val="2"/>
      </rPr>
      <t>,C1,C2,C3,C4,C5</t>
    </r>
  </si>
  <si>
    <t>A,B,C</t>
  </si>
  <si>
    <r>
      <t>A1,A2,A3,A4,</t>
    </r>
    <r>
      <rPr>
        <b/>
        <sz val="14"/>
        <color rgb="FF002060"/>
        <rFont val="Century Gothic"/>
        <family val="2"/>
      </rPr>
      <t>B</t>
    </r>
    <r>
      <rPr>
        <sz val="11"/>
        <color rgb="FF002060"/>
        <rFont val="Century Gothic"/>
        <family val="2"/>
      </rPr>
      <t>,</t>
    </r>
    <r>
      <rPr>
        <b/>
        <sz val="14"/>
        <color rgb="FF002060"/>
        <rFont val="Century Gothic"/>
        <family val="2"/>
      </rPr>
      <t>C</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</si>
  <si>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</si>
  <si>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</si>
  <si>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,D1,D2,D3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</si>
  <si>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</si>
  <si>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</si>
  <si>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D1,D2,D3,D4,D5,D6</t>
    </r>
  </si>
  <si>
    <t>A,B,C,D</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</si>
  <si>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</si>
  <si>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</si>
  <si>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</si>
  <si>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</si>
  <si>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</si>
  <si>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</si>
  <si>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E1,E2,E3,E4,E5,E6,E7</t>
    </r>
  </si>
  <si>
    <t>A,B,C,D,E</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</si>
  <si>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</si>
  <si>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</si>
  <si>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</si>
  <si>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</si>
  <si>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</si>
  <si>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</si>
  <si>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</si>
  <si>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</si>
  <si>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</si>
  <si>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t>
    </r>
    <r>
      <rPr>
        <b/>
        <sz val="14"/>
        <color rgb="FF002060"/>
        <rFont val="Century Gothic"/>
        <family val="2"/>
      </rPr>
      <t>E</t>
    </r>
    <r>
      <rPr>
        <sz val="11"/>
        <color rgb="FF002060"/>
        <rFont val="Century Gothic"/>
        <family val="2"/>
      </rPr>
      <t>,
F1,F2,F3,F4,F5,F6,F7,F8,F9</t>
    </r>
  </si>
  <si>
    <r>
      <t xml:space="preserve">A1,A2,A3,A4
</t>
    </r>
    <r>
      <rPr>
        <b/>
        <sz val="14"/>
        <color rgb="FF002060"/>
        <rFont val="Century Gothic"/>
        <family val="2"/>
      </rPr>
      <t>B, C, D, E</t>
    </r>
  </si>
  <si>
    <r>
      <t xml:space="preserve">A1,A2,A3,A4, </t>
    </r>
    <r>
      <rPr>
        <b/>
        <sz val="14"/>
        <color rgb="FF002060"/>
        <rFont val="Century Gothic"/>
        <family val="2"/>
      </rPr>
      <t>B</t>
    </r>
  </si>
  <si>
    <t>graphiques dans le projet</t>
  </si>
  <si>
    <t>tableaux de bord dans le projet</t>
  </si>
  <si>
    <t>E12</t>
  </si>
  <si>
    <t>E13</t>
  </si>
  <si>
    <t>E14</t>
  </si>
  <si>
    <t>E15</t>
  </si>
  <si>
    <t>F3</t>
  </si>
  <si>
    <t>F4</t>
  </si>
  <si>
    <t>F5</t>
  </si>
  <si>
    <t>F6</t>
  </si>
  <si>
    <t>F7</t>
  </si>
  <si>
    <t>F8</t>
  </si>
  <si>
    <t>F9</t>
  </si>
  <si>
    <t>F10</t>
  </si>
  <si>
    <t>niv1</t>
  </si>
  <si>
    <t>niv2</t>
  </si>
  <si>
    <t>niv3</t>
  </si>
  <si>
    <t>niv4</t>
  </si>
  <si>
    <t>niv5</t>
  </si>
  <si>
    <t>niv6</t>
  </si>
  <si>
    <t>niv7</t>
  </si>
  <si>
    <t>niv8</t>
  </si>
  <si>
    <t>niv9</t>
  </si>
  <si>
    <t>niv10</t>
  </si>
  <si>
    <t>niv11</t>
  </si>
  <si>
    <t>niv12</t>
  </si>
  <si>
    <t>niv13</t>
  </si>
  <si>
    <t>niv14</t>
  </si>
  <si>
    <t>niv15</t>
  </si>
  <si>
    <t>niv16</t>
  </si>
  <si>
    <t>niv17</t>
  </si>
  <si>
    <t>niv18</t>
  </si>
  <si>
    <t>niv19</t>
  </si>
  <si>
    <t>niv20</t>
  </si>
  <si>
    <t>niv21</t>
  </si>
  <si>
    <t>niv22</t>
  </si>
  <si>
    <t>niv23</t>
  </si>
  <si>
    <t>niv24</t>
  </si>
  <si>
    <t>niv25</t>
  </si>
  <si>
    <t>niv26</t>
  </si>
  <si>
    <t>niv27</t>
  </si>
  <si>
    <t>niv28</t>
  </si>
  <si>
    <t>niv29</t>
  </si>
  <si>
    <t>niv30</t>
  </si>
  <si>
    <t>niv31</t>
  </si>
  <si>
    <t>niv32</t>
  </si>
  <si>
    <t>niv33</t>
  </si>
  <si>
    <t>niv34</t>
  </si>
  <si>
    <t>niv35</t>
  </si>
  <si>
    <t>niv36</t>
  </si>
  <si>
    <t>niv37</t>
  </si>
  <si>
    <t>niv38</t>
  </si>
  <si>
    <t>niv39</t>
  </si>
  <si>
    <t>niv40</t>
  </si>
  <si>
    <t>niv41</t>
  </si>
  <si>
    <t>niv42</t>
  </si>
  <si>
    <t>niv43</t>
  </si>
  <si>
    <t>niv44</t>
  </si>
  <si>
    <t>niv45</t>
  </si>
  <si>
    <t>niv46</t>
  </si>
  <si>
    <t>niv47</t>
  </si>
  <si>
    <t>niv48</t>
  </si>
  <si>
    <t>niv49</t>
  </si>
  <si>
    <t>niv50</t>
  </si>
  <si>
    <t>niv51</t>
  </si>
  <si>
    <t>niv52</t>
  </si>
  <si>
    <t>niv53</t>
  </si>
  <si>
    <t>niv54</t>
  </si>
  <si>
    <t>niv55</t>
  </si>
  <si>
    <t>niv56</t>
  </si>
  <si>
    <t>niv57</t>
  </si>
  <si>
    <t>niv58</t>
  </si>
  <si>
    <t>niv59</t>
  </si>
  <si>
    <t>niv60</t>
  </si>
  <si>
    <t>niv61</t>
  </si>
  <si>
    <t>niv62</t>
  </si>
  <si>
    <t>niv63</t>
  </si>
  <si>
    <t>niv64</t>
  </si>
  <si>
    <t>niv65</t>
  </si>
  <si>
    <t>niv66</t>
  </si>
  <si>
    <t>niv67</t>
  </si>
  <si>
    <t>niv68</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</si>
  <si>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D</t>
    </r>
    <r>
      <rPr>
        <sz val="11"/>
        <color rgb="FF002060"/>
        <rFont val="Century Gothic"/>
        <family val="2"/>
      </rPr>
      <t>,
E1,E2,E3,E4,E5,E6,E7,E8,E9,E10</t>
    </r>
  </si>
  <si>
    <t>fin</t>
  </si>
  <si>
    <t>C1, J1, J2, J3, J4, J5, J6, E9</t>
  </si>
  <si>
    <t>C2, E14, E15</t>
  </si>
  <si>
    <t>H1, H2, H3, E1, E10</t>
  </si>
  <si>
    <t>E7E</t>
  </si>
  <si>
    <t>F1, I1, I2</t>
  </si>
  <si>
    <t>A1,A2,A3,A4,G1</t>
  </si>
  <si>
    <t>A1,A2,A3,A4,G2</t>
  </si>
  <si>
    <t>B2, G2</t>
  </si>
  <si>
    <t>A5, A6, B1, G1</t>
  </si>
  <si>
    <t>E2, E11, E12, E13, G2</t>
  </si>
  <si>
    <t>E3, G3</t>
  </si>
  <si>
    <t>Durée
Moy</t>
  </si>
  <si>
    <t>Durée
Pessimiste</t>
  </si>
  <si>
    <t>Durée
Optimiste</t>
  </si>
  <si>
    <t>calcul</t>
  </si>
  <si>
    <t>calcul
arrondi</t>
  </si>
  <si>
    <r>
      <t xml:space="preserve">A1,A2,A3,A4, </t>
    </r>
    <r>
      <rPr>
        <b/>
        <sz val="14"/>
        <color rgb="FF002060"/>
        <rFont val="Century Gothic"/>
        <family val="2"/>
      </rPr>
      <t>B</t>
    </r>
    <r>
      <rPr>
        <sz val="11"/>
        <color rgb="FF002060"/>
        <rFont val="Century Gothic"/>
        <family val="2"/>
      </rPr>
      <t>,J1</t>
    </r>
  </si>
  <si>
    <r>
      <t>A1,A2,A3,A4,</t>
    </r>
    <r>
      <rPr>
        <b/>
        <sz val="14"/>
        <color rgb="FF002060"/>
        <rFont val="Century Gothic"/>
        <family val="2"/>
      </rPr>
      <t>B</t>
    </r>
    <r>
      <rPr>
        <sz val="11"/>
        <color rgb="FF002060"/>
        <rFont val="Century Gothic"/>
        <family val="2"/>
      </rPr>
      <t>,J1,J2,J3,J4,J5</t>
    </r>
  </si>
  <si>
    <r>
      <t>A1,A2,A3,A4,</t>
    </r>
    <r>
      <rPr>
        <b/>
        <sz val="14"/>
        <color rgb="FF002060"/>
        <rFont val="Century Gothic"/>
        <family val="2"/>
      </rPr>
      <t>B</t>
    </r>
    <r>
      <rPr>
        <sz val="11"/>
        <color rgb="FF002060"/>
        <rFont val="Century Gothic"/>
        <family val="2"/>
      </rPr>
      <t>,J1,J2,J3,J4</t>
    </r>
  </si>
  <si>
    <r>
      <t>A1,A2,A3,A4,</t>
    </r>
    <r>
      <rPr>
        <b/>
        <sz val="14"/>
        <color rgb="FF002060"/>
        <rFont val="Century Gothic"/>
        <family val="2"/>
      </rPr>
      <t>B</t>
    </r>
    <r>
      <rPr>
        <sz val="11"/>
        <color rgb="FF002060"/>
        <rFont val="Century Gothic"/>
        <family val="2"/>
      </rPr>
      <t>,J1,J2,J3</t>
    </r>
  </si>
  <si>
    <r>
      <t>A1,A2,A3,A4,</t>
    </r>
    <r>
      <rPr>
        <b/>
        <sz val="14"/>
        <color rgb="FF002060"/>
        <rFont val="Century Gothic"/>
        <family val="2"/>
      </rPr>
      <t>B</t>
    </r>
    <r>
      <rPr>
        <sz val="11"/>
        <color rgb="FF002060"/>
        <rFont val="Century Gothic"/>
        <family val="2"/>
      </rPr>
      <t>,J1,J2</t>
    </r>
  </si>
  <si>
    <t>C3,J3</t>
  </si>
  <si>
    <t>C4, J4</t>
  </si>
  <si>
    <t>C5,J5</t>
  </si>
  <si>
    <t>C6,J6</t>
  </si>
  <si>
    <r>
      <t>A1,A2,A3,A4,</t>
    </r>
    <r>
      <rPr>
        <b/>
        <sz val="14"/>
        <color rgb="FF002060"/>
        <rFont val="Century Gothic"/>
        <family val="2"/>
      </rPr>
      <t>G</t>
    </r>
    <r>
      <rPr>
        <sz val="11"/>
        <color rgb="FF002060"/>
        <rFont val="Century Gothic"/>
        <family val="2"/>
      </rPr>
      <t>,
E1,E2,E3,E4,E5,E6,E7,E8</t>
    </r>
  </si>
  <si>
    <t>C2, J2</t>
  </si>
  <si>
    <t>C1, J1, G3</t>
  </si>
  <si>
    <t>E2, H2</t>
  </si>
  <si>
    <t>E3,H3</t>
  </si>
  <si>
    <t>H1,  E1</t>
  </si>
  <si>
    <t>Créer système gestion des Tâches avec affectation membre equipes (voir si librairie existe)</t>
  </si>
  <si>
    <t>G4</t>
  </si>
  <si>
    <t>G5</t>
  </si>
  <si>
    <t>G6</t>
  </si>
  <si>
    <t>H4</t>
  </si>
  <si>
    <t>H5</t>
  </si>
  <si>
    <t>H6</t>
  </si>
  <si>
    <t>H7</t>
  </si>
  <si>
    <t>H8</t>
  </si>
  <si>
    <t>H9</t>
  </si>
  <si>
    <t>H10</t>
  </si>
  <si>
    <t>H11</t>
  </si>
  <si>
    <t>H12</t>
  </si>
  <si>
    <t>H13</t>
  </si>
  <si>
    <t>H14</t>
  </si>
  <si>
    <t>H15</t>
  </si>
  <si>
    <t>I3</t>
  </si>
  <si>
    <t>I4</t>
  </si>
  <si>
    <t>I5</t>
  </si>
  <si>
    <t>I6</t>
  </si>
  <si>
    <t>I7</t>
  </si>
  <si>
    <t>I8</t>
  </si>
  <si>
    <t>I9</t>
  </si>
  <si>
    <t>I10</t>
  </si>
  <si>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</si>
  <si>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t>
    </r>
  </si>
  <si>
    <r>
      <t>A1,A2,A3,A4,</t>
    </r>
    <r>
      <rPr>
        <b/>
        <sz val="14"/>
        <color rgb="FF002060"/>
        <rFont val="Century Gothic"/>
        <family val="2"/>
      </rPr>
      <t>B</t>
    </r>
    <r>
      <rPr>
        <sz val="11"/>
        <color rgb="FF002060"/>
        <rFont val="Century Gothic"/>
        <family val="2"/>
      </rPr>
      <t>,D1</t>
    </r>
  </si>
  <si>
    <r>
      <t>A1,A2,A3,A4,</t>
    </r>
    <r>
      <rPr>
        <b/>
        <sz val="14"/>
        <color rgb="FF002060"/>
        <rFont val="Century Gothic"/>
        <family val="2"/>
      </rPr>
      <t>B</t>
    </r>
    <r>
      <rPr>
        <sz val="11"/>
        <color rgb="FF002060"/>
        <rFont val="Century Gothic"/>
        <family val="2"/>
      </rPr>
      <t>,D1,D2</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</si>
  <si>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,E1,E2,E3</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</si>
  <si>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,E1,E2,E3,E4</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</si>
  <si>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E1,E2,E3,E4,E5</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</si>
  <si>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E1,E2,E3,E4,E5,E6</t>
    </r>
  </si>
  <si>
    <t>A, B, C, E</t>
  </si>
  <si>
    <r>
      <t xml:space="preserve">A1,A2,A3,A4
</t>
    </r>
    <r>
      <rPr>
        <b/>
        <sz val="14"/>
        <color rgb="FF002060"/>
        <rFont val="Century Gothic"/>
        <family val="2"/>
      </rPr>
      <t>B, C, E</t>
    </r>
  </si>
  <si>
    <r>
      <t xml:space="preserve">A1,A2,A3,A4, </t>
    </r>
    <r>
      <rPr>
        <b/>
        <sz val="14"/>
        <color rgb="FF002060"/>
        <rFont val="Century Gothic"/>
        <family val="2"/>
      </rPr>
      <t>B,C</t>
    </r>
    <r>
      <rPr>
        <sz val="11"/>
        <color rgb="FF002060"/>
        <rFont val="Century Gothic"/>
        <family val="2"/>
      </rPr>
      <t>,G1</t>
    </r>
  </si>
  <si>
    <r>
      <t xml:space="preserve">A1,A2,A3,A4, </t>
    </r>
    <r>
      <rPr>
        <b/>
        <sz val="14"/>
        <color rgb="FF002060"/>
        <rFont val="Century Gothic"/>
        <family val="2"/>
      </rPr>
      <t>B,C</t>
    </r>
    <r>
      <rPr>
        <sz val="11"/>
        <color rgb="FF002060"/>
        <rFont val="Century Gothic"/>
        <family val="2"/>
      </rPr>
      <t>,G1,G2</t>
    </r>
  </si>
  <si>
    <r>
      <t xml:space="preserve">A1,A2,A3,A4, </t>
    </r>
    <r>
      <rPr>
        <b/>
        <sz val="14"/>
        <color rgb="FF002060"/>
        <rFont val="Century Gothic"/>
        <family val="2"/>
      </rPr>
      <t>B,C</t>
    </r>
    <r>
      <rPr>
        <sz val="11"/>
        <color rgb="FF002060"/>
        <rFont val="Century Gothic"/>
        <family val="2"/>
      </rPr>
      <t>,G1,G2,G3</t>
    </r>
  </si>
  <si>
    <r>
      <t xml:space="preserve">A1,A2,A3,A4, </t>
    </r>
    <r>
      <rPr>
        <b/>
        <sz val="14"/>
        <color rgb="FF002060"/>
        <rFont val="Century Gothic"/>
        <family val="2"/>
      </rPr>
      <t>B,C</t>
    </r>
    <r>
      <rPr>
        <sz val="11"/>
        <color rgb="FF002060"/>
        <rFont val="Century Gothic"/>
        <family val="2"/>
      </rPr>
      <t>,
G1,G2,G3,G4</t>
    </r>
  </si>
  <si>
    <r>
      <t xml:space="preserve">A1,A2,A3,A4, </t>
    </r>
    <r>
      <rPr>
        <b/>
        <sz val="14"/>
        <color rgb="FF002060"/>
        <rFont val="Century Gothic"/>
        <family val="2"/>
      </rPr>
      <t>B,C</t>
    </r>
    <r>
      <rPr>
        <sz val="11"/>
        <color rgb="FF002060"/>
        <rFont val="Century Gothic"/>
        <family val="2"/>
      </rPr>
      <t>,
G1,G2,G3,G4,G5</t>
    </r>
  </si>
  <si>
    <t>A,B,C,E</t>
  </si>
  <si>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t>
    </r>
  </si>
  <si>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H1,H2</t>
    </r>
  </si>
  <si>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H1,H2,H3</t>
    </r>
  </si>
  <si>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H1,H2,H3,H4</t>
    </r>
  </si>
  <si>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H1,H2,H3,H4,H5</t>
    </r>
  </si>
  <si>
    <r>
      <t>A1,A2,A3,A4,</t>
    </r>
    <r>
      <rPr>
        <b/>
        <sz val="14"/>
        <color rgb="FF002060"/>
        <rFont val="Century Gothic"/>
        <family val="2"/>
      </rPr>
      <t>B</t>
    </r>
    <r>
      <rPr>
        <sz val="11"/>
        <color rgb="FF002060"/>
        <rFont val="Century Gothic"/>
        <family val="2"/>
      </rPr>
      <t>,</t>
    </r>
    <r>
      <rPr>
        <b/>
        <sz val="14"/>
        <color rgb="FF002060"/>
        <rFont val="Century Gothic"/>
        <family val="2"/>
      </rPr>
      <t>C,E</t>
    </r>
    <r>
      <rPr>
        <sz val="11"/>
        <color rgb="FF002060"/>
        <rFont val="Century Gothic"/>
        <family val="2"/>
      </rPr>
      <t>,
H1,H2,H3,H4,H5,H7</t>
    </r>
  </si>
  <si>
    <r>
      <t>A1,A2,A3,A4,</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t>
    </r>
    <r>
      <rPr>
        <b/>
        <sz val="14"/>
        <color rgb="FF002060"/>
        <rFont val="Century Gothic"/>
        <family val="2"/>
      </rPr>
      <t>E</t>
    </r>
  </si>
  <si>
    <t>A, B, C, H, I</t>
  </si>
  <si>
    <r>
      <t xml:space="preserve">A1,A2,A3,A4
</t>
    </r>
    <r>
      <rPr>
        <b/>
        <sz val="14"/>
        <color rgb="FF002060"/>
        <rFont val="Century Gothic"/>
        <family val="2"/>
      </rPr>
      <t xml:space="preserve"> B, C, H, I</t>
    </r>
  </si>
  <si>
    <t>Générer document de devis</t>
  </si>
  <si>
    <t>Générer document de Facture</t>
  </si>
  <si>
    <t>D1, E1, H1</t>
  </si>
  <si>
    <t>D2, E2, H2</t>
  </si>
  <si>
    <t>D3, E3, H3</t>
  </si>
  <si>
    <t>E4, H4</t>
  </si>
  <si>
    <t>E5, H5</t>
  </si>
  <si>
    <t>E6, H6</t>
  </si>
  <si>
    <t>E7, H7</t>
  </si>
  <si>
    <t>F1, H8</t>
  </si>
  <si>
    <t>F2, H9</t>
  </si>
  <si>
    <t>F3, H10</t>
  </si>
  <si>
    <t>G1, H11</t>
  </si>
  <si>
    <t>I11</t>
  </si>
  <si>
    <t>I12</t>
  </si>
  <si>
    <t>A5,  B1</t>
  </si>
  <si>
    <t>A6, B2</t>
  </si>
  <si>
    <t>B2,A6</t>
  </si>
  <si>
    <t>A, B, C, F</t>
  </si>
  <si>
    <r>
      <t xml:space="preserve">A1,A2,A3,A4, </t>
    </r>
    <r>
      <rPr>
        <b/>
        <sz val="14"/>
        <color rgb="FF002060"/>
        <rFont val="Century Gothic"/>
        <family val="2"/>
      </rPr>
      <t>B,C, F</t>
    </r>
    <r>
      <rPr>
        <sz val="11"/>
        <color rgb="FF002060"/>
        <rFont val="Century Gothic"/>
        <family val="2"/>
      </rPr>
      <t>,G1</t>
    </r>
  </si>
  <si>
    <r>
      <t xml:space="preserve">A1,A2,A3,A4, </t>
    </r>
    <r>
      <rPr>
        <b/>
        <sz val="14"/>
        <color rgb="FF002060"/>
        <rFont val="Century Gothic"/>
        <family val="2"/>
      </rPr>
      <t>B,C,F</t>
    </r>
    <r>
      <rPr>
        <sz val="11"/>
        <color rgb="FF002060"/>
        <rFont val="Century Gothic"/>
        <family val="2"/>
      </rPr>
      <t>,G1,G2</t>
    </r>
  </si>
  <si>
    <r>
      <t xml:space="preserve">A1,A2,A3,A4, </t>
    </r>
    <r>
      <rPr>
        <b/>
        <sz val="14"/>
        <color rgb="FF002060"/>
        <rFont val="Century Gothic"/>
        <family val="2"/>
      </rPr>
      <t>B,C,F</t>
    </r>
    <r>
      <rPr>
        <sz val="11"/>
        <color rgb="FF002060"/>
        <rFont val="Century Gothic"/>
        <family val="2"/>
      </rPr>
      <t>,G1,G2,G3</t>
    </r>
  </si>
  <si>
    <r>
      <t xml:space="preserve">A1,A2,A3,A4, </t>
    </r>
    <r>
      <rPr>
        <b/>
        <sz val="14"/>
        <color rgb="FF002060"/>
        <rFont val="Century Gothic"/>
        <family val="2"/>
      </rPr>
      <t>B,C,F</t>
    </r>
    <r>
      <rPr>
        <sz val="11"/>
        <color rgb="FF002060"/>
        <rFont val="Century Gothic"/>
        <family val="2"/>
      </rPr>
      <t>,
G1,G2,G3,G4</t>
    </r>
  </si>
  <si>
    <r>
      <t xml:space="preserve">A1,A2,A3,A4, </t>
    </r>
    <r>
      <rPr>
        <b/>
        <sz val="14"/>
        <color rgb="FF002060"/>
        <rFont val="Century Gothic"/>
        <family val="2"/>
      </rPr>
      <t>B,C,F</t>
    </r>
    <r>
      <rPr>
        <sz val="11"/>
        <color rgb="FF002060"/>
        <rFont val="Century Gothic"/>
        <family val="2"/>
      </rPr>
      <t>,
G1,G2,G3,G4,G5</t>
    </r>
  </si>
  <si>
    <r>
      <t xml:space="preserve">A1,A2,A3,A4
</t>
    </r>
    <r>
      <rPr>
        <b/>
        <sz val="14"/>
        <color rgb="FF002060"/>
        <rFont val="Century Gothic"/>
        <family val="2"/>
      </rPr>
      <t>B, C</t>
    </r>
  </si>
  <si>
    <r>
      <t>A1,A2,A3,A4,A5,A6,</t>
    </r>
    <r>
      <rPr>
        <b/>
        <sz val="14"/>
        <color rgb="FF002060"/>
        <rFont val="Century Gothic"/>
        <family val="2"/>
      </rPr>
      <t>B</t>
    </r>
  </si>
  <si>
    <r>
      <t>A1,A2,A3,A4,A5,A6,</t>
    </r>
    <r>
      <rPr>
        <b/>
        <sz val="14"/>
        <color rgb="FF002060"/>
        <rFont val="Century Gothic"/>
        <family val="2"/>
      </rPr>
      <t>B</t>
    </r>
    <r>
      <rPr>
        <sz val="11"/>
        <color rgb="FF002060"/>
        <rFont val="Century Gothic"/>
        <family val="2"/>
      </rPr>
      <t>,C1</t>
    </r>
  </si>
  <si>
    <r>
      <t>A1,A2,A3,A4,A5,A6,</t>
    </r>
    <r>
      <rPr>
        <b/>
        <sz val="14"/>
        <color rgb="FF002060"/>
        <rFont val="Century Gothic"/>
        <family val="2"/>
      </rPr>
      <t>B</t>
    </r>
    <r>
      <rPr>
        <sz val="11"/>
        <color rgb="FF002060"/>
        <rFont val="Century Gothic"/>
        <family val="2"/>
      </rPr>
      <t>,C1,C2</t>
    </r>
  </si>
  <si>
    <r>
      <t>A1,A2,A3,A4,A5,A6,</t>
    </r>
    <r>
      <rPr>
        <b/>
        <sz val="14"/>
        <color rgb="FF002060"/>
        <rFont val="Century Gothic"/>
        <family val="2"/>
      </rPr>
      <t>B</t>
    </r>
    <r>
      <rPr>
        <sz val="11"/>
        <color rgb="FF002060"/>
        <rFont val="Century Gothic"/>
        <family val="2"/>
      </rPr>
      <t>,C1,C2,C3</t>
    </r>
  </si>
  <si>
    <r>
      <t>A1,A2,A3,A4,A5,A6,</t>
    </r>
    <r>
      <rPr>
        <b/>
        <sz val="14"/>
        <color rgb="FF002060"/>
        <rFont val="Century Gothic"/>
        <family val="2"/>
      </rPr>
      <t>B</t>
    </r>
    <r>
      <rPr>
        <sz val="11"/>
        <color rgb="FF002060"/>
        <rFont val="Century Gothic"/>
        <family val="2"/>
      </rPr>
      <t>,C1,C2,C3,C4</t>
    </r>
  </si>
  <si>
    <r>
      <t>A1,A2,A3,A4,A5,A6,</t>
    </r>
    <r>
      <rPr>
        <b/>
        <sz val="14"/>
        <color rgb="FF002060"/>
        <rFont val="Century Gothic"/>
        <family val="2"/>
      </rPr>
      <t>B</t>
    </r>
    <r>
      <rPr>
        <sz val="11"/>
        <color rgb="FF002060"/>
        <rFont val="Century Gothic"/>
        <family val="2"/>
      </rPr>
      <t>,C1,C2,C3,C4,C5</t>
    </r>
  </si>
  <si>
    <r>
      <t xml:space="preserve">A1,A2,A3,A4, </t>
    </r>
    <r>
      <rPr>
        <b/>
        <sz val="14"/>
        <color rgb="FF002060"/>
        <rFont val="Century Gothic"/>
        <family val="2"/>
      </rPr>
      <t>B,C,</t>
    </r>
    <r>
      <rPr>
        <sz val="11"/>
        <color rgb="FF002060"/>
        <rFont val="Century Gothic"/>
        <family val="2"/>
      </rPr>
      <t>G1,G2,G3</t>
    </r>
  </si>
  <si>
    <r>
      <t xml:space="preserve">A1,A2,A3,A4, </t>
    </r>
    <r>
      <rPr>
        <b/>
        <sz val="14"/>
        <color rgb="FF002060"/>
        <rFont val="Century Gothic"/>
        <family val="2"/>
      </rPr>
      <t>B,C,</t>
    </r>
    <r>
      <rPr>
        <sz val="11"/>
        <color rgb="FF002060"/>
        <rFont val="Century Gothic"/>
        <family val="2"/>
      </rPr>
      <t xml:space="preserve">
G1,G2,G3,G4</t>
    </r>
  </si>
  <si>
    <r>
      <t xml:space="preserve">A1,A2,A3,A4, </t>
    </r>
    <r>
      <rPr>
        <b/>
        <sz val="14"/>
        <color rgb="FF002060"/>
        <rFont val="Century Gothic"/>
        <family val="2"/>
      </rPr>
      <t>B,C,</t>
    </r>
    <r>
      <rPr>
        <sz val="11"/>
        <color rgb="FF002060"/>
        <rFont val="Century Gothic"/>
        <family val="2"/>
      </rPr>
      <t xml:space="preserve">
G1,G2,G3,G4,G5</t>
    </r>
  </si>
  <si>
    <r>
      <t>A1,A2,A3,A4,A5,A6,</t>
    </r>
    <r>
      <rPr>
        <b/>
        <sz val="14"/>
        <color rgb="FF002060"/>
        <rFont val="Century Gothic"/>
        <family val="2"/>
      </rPr>
      <t>B</t>
    </r>
    <r>
      <rPr>
        <sz val="11"/>
        <color rgb="FF002060"/>
        <rFont val="Century Gothic"/>
        <family val="2"/>
      </rPr>
      <t>,</t>
    </r>
    <r>
      <rPr>
        <b/>
        <sz val="14"/>
        <color rgb="FF002060"/>
        <rFont val="Century Gothic"/>
        <family val="2"/>
      </rPr>
      <t>C</t>
    </r>
  </si>
  <si>
    <r>
      <t>A1,A2,A3,A4,A5,A6,</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t>
    </r>
  </si>
  <si>
    <r>
      <t>A1,A2,A3,A4,A5,A6,</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t>
    </r>
  </si>
  <si>
    <r>
      <t>A1,A2,A3,A4,A5,A6,</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,E1,E2,E3</t>
    </r>
  </si>
  <si>
    <r>
      <t>A1,A2,A3,A4,A5,A6,,</t>
    </r>
    <r>
      <rPr>
        <b/>
        <sz val="14"/>
        <color rgb="FF002060"/>
        <rFont val="Century Gothic"/>
        <family val="2"/>
      </rPr>
      <t>C</t>
    </r>
    <r>
      <rPr>
        <sz val="11"/>
        <color rgb="FF002060"/>
        <rFont val="Century Gothic"/>
        <family val="2"/>
      </rPr>
      <t>,
E1,E2,E3,E4,E5</t>
    </r>
  </si>
  <si>
    <r>
      <t>A1,A2,A3,A4,A5,A6,</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,E1,E2,E3,E4</t>
    </r>
  </si>
  <si>
    <r>
      <t>A1,A2,A3,A4,A5,A6,</t>
    </r>
    <r>
      <rPr>
        <b/>
        <sz val="14"/>
        <color rgb="FF002060"/>
        <rFont val="Century Gothic"/>
        <family val="2"/>
      </rPr>
      <t>B</t>
    </r>
    <r>
      <rPr>
        <sz val="11"/>
        <color rgb="FF002060"/>
        <rFont val="Century Gothic"/>
        <family val="2"/>
      </rPr>
      <t>,</t>
    </r>
    <r>
      <rPr>
        <b/>
        <sz val="14"/>
        <color rgb="FF002060"/>
        <rFont val="Century Gothic"/>
        <family val="2"/>
      </rPr>
      <t>C</t>
    </r>
    <r>
      <rPr>
        <sz val="11"/>
        <color rgb="FF002060"/>
        <rFont val="Century Gothic"/>
        <family val="2"/>
      </rPr>
      <t>,
E1,E2,E3,E4,E5,E6</t>
    </r>
  </si>
  <si>
    <r>
      <rPr>
        <b/>
        <sz val="14"/>
        <color rgb="FF002060"/>
        <rFont val="Century Gothic"/>
        <family val="2"/>
      </rPr>
      <t>A,B,</t>
    </r>
    <r>
      <rPr>
        <sz val="11"/>
        <color rgb="FF002060"/>
        <rFont val="Century Gothic"/>
        <family val="2"/>
      </rPr>
      <t>,</t>
    </r>
    <r>
      <rPr>
        <b/>
        <sz val="14"/>
        <color rgb="FF002060"/>
        <rFont val="Century Gothic"/>
        <family val="2"/>
      </rPr>
      <t>C,</t>
    </r>
    <r>
      <rPr>
        <sz val="11"/>
        <color rgb="FF002060"/>
        <rFont val="Century Gothic"/>
        <family val="2"/>
      </rPr>
      <t>F1</t>
    </r>
  </si>
  <si>
    <r>
      <rPr>
        <b/>
        <sz val="14"/>
        <color rgb="FF002060"/>
        <rFont val="Century Gothic"/>
        <family val="2"/>
      </rPr>
      <t>A,B,</t>
    </r>
    <r>
      <rPr>
        <sz val="11"/>
        <color rgb="FF002060"/>
        <rFont val="Century Gothic"/>
        <family val="2"/>
      </rPr>
      <t>,</t>
    </r>
    <r>
      <rPr>
        <b/>
        <sz val="14"/>
        <color rgb="FF002060"/>
        <rFont val="Century Gothic"/>
        <family val="2"/>
      </rPr>
      <t>C,</t>
    </r>
    <r>
      <rPr>
        <sz val="11"/>
        <color rgb="FF002060"/>
        <rFont val="Century Gothic"/>
        <family val="2"/>
      </rPr>
      <t>F1,F2</t>
    </r>
  </si>
  <si>
    <r>
      <rPr>
        <b/>
        <sz val="14"/>
        <color rgb="FF002060"/>
        <rFont val="Century Gothic"/>
        <family val="2"/>
      </rPr>
      <t>A,B,</t>
    </r>
    <r>
      <rPr>
        <sz val="11"/>
        <color rgb="FF002060"/>
        <rFont val="Century Gothic"/>
        <family val="2"/>
      </rPr>
      <t>,</t>
    </r>
    <r>
      <rPr>
        <b/>
        <sz val="14"/>
        <color rgb="FF002060"/>
        <rFont val="Century Gothic"/>
        <family val="2"/>
      </rPr>
      <t>C</t>
    </r>
  </si>
  <si>
    <r>
      <rPr>
        <b/>
        <sz val="14"/>
        <color rgb="FF002060"/>
        <rFont val="Century Gothic"/>
        <family val="2"/>
      </rPr>
      <t>A,B,C,</t>
    </r>
    <r>
      <rPr>
        <sz val="11"/>
        <color rgb="FF002060"/>
        <rFont val="Century Gothic"/>
        <family val="2"/>
      </rPr>
      <t>H1</t>
    </r>
  </si>
  <si>
    <r>
      <rPr>
        <b/>
        <sz val="14"/>
        <color rgb="FF002060"/>
        <rFont val="Century Gothic"/>
        <family val="2"/>
      </rPr>
      <t>A,B,C,</t>
    </r>
    <r>
      <rPr>
        <sz val="11"/>
        <color rgb="FF002060"/>
        <rFont val="Century Gothic"/>
        <family val="2"/>
      </rPr>
      <t>H1,H2</t>
    </r>
  </si>
  <si>
    <r>
      <rPr>
        <b/>
        <sz val="14"/>
        <color rgb="FF002060"/>
        <rFont val="Century Gothic"/>
        <family val="2"/>
      </rPr>
      <t>A,B,C,</t>
    </r>
    <r>
      <rPr>
        <sz val="11"/>
        <color rgb="FF002060"/>
        <rFont val="Century Gothic"/>
        <family val="2"/>
      </rPr>
      <t>H1,H2,H3</t>
    </r>
  </si>
  <si>
    <r>
      <rPr>
        <b/>
        <sz val="14"/>
        <color rgb="FF002060"/>
        <rFont val="Century Gothic"/>
        <family val="2"/>
      </rPr>
      <t>A,B,C,</t>
    </r>
    <r>
      <rPr>
        <sz val="11"/>
        <color rgb="FF002060"/>
        <rFont val="Century Gothic"/>
        <family val="2"/>
      </rPr>
      <t>H1,H2,H3,H4</t>
    </r>
  </si>
  <si>
    <r>
      <rPr>
        <b/>
        <sz val="14"/>
        <color rgb="FF002060"/>
        <rFont val="Century Gothic"/>
        <family val="2"/>
      </rPr>
      <t>A,B</t>
    </r>
    <r>
      <rPr>
        <sz val="11"/>
        <color rgb="FF002060"/>
        <rFont val="Century Gothic"/>
        <family val="2"/>
      </rPr>
      <t>,</t>
    </r>
    <r>
      <rPr>
        <b/>
        <sz val="14"/>
        <color rgb="FF002060"/>
        <rFont val="Century Gothic"/>
        <family val="2"/>
      </rPr>
      <t>C,E</t>
    </r>
    <r>
      <rPr>
        <sz val="11"/>
        <color rgb="FF002060"/>
        <rFont val="Century Gothic"/>
        <family val="2"/>
      </rPr>
      <t>,
H1,H2,H3,H4,H5,H6</t>
    </r>
  </si>
  <si>
    <r>
      <rPr>
        <b/>
        <sz val="14"/>
        <color rgb="FF002060"/>
        <rFont val="Century Gothic"/>
        <family val="2"/>
      </rPr>
      <t>A,B</t>
    </r>
    <r>
      <rPr>
        <sz val="11"/>
        <color rgb="FF002060"/>
        <rFont val="Century Gothic"/>
        <family val="2"/>
      </rPr>
      <t>,</t>
    </r>
    <r>
      <rPr>
        <b/>
        <sz val="14"/>
        <color rgb="FF002060"/>
        <rFont val="Century Gothic"/>
        <family val="2"/>
      </rPr>
      <t>C,E</t>
    </r>
    <r>
      <rPr>
        <sz val="11"/>
        <color rgb="FF002060"/>
        <rFont val="Century Gothic"/>
        <family val="2"/>
      </rPr>
      <t>,
H1,H2,H3,H4,H5,H6,H7</t>
    </r>
  </si>
  <si>
    <t>A, B, C, D, E, F, G, H</t>
  </si>
  <si>
    <r>
      <t xml:space="preserve">A, B, C, D, E, F, G, H, </t>
    </r>
    <r>
      <rPr>
        <sz val="11"/>
        <color rgb="FF002060"/>
        <rFont val="Century Gothic"/>
        <family val="2"/>
      </rPr>
      <t>J1, J2, J3, J4, J5, J6</t>
    </r>
  </si>
  <si>
    <r>
      <t xml:space="preserve">A, B, C, D, E, F, G, H, </t>
    </r>
    <r>
      <rPr>
        <sz val="11"/>
        <color rgb="FF002060"/>
        <rFont val="Century Gothic"/>
        <family val="2"/>
      </rPr>
      <t>J1, J2, J3, J4, J5, J6, J7</t>
    </r>
  </si>
  <si>
    <r>
      <t xml:space="preserve">A, B, C, D, E, F, G, H, </t>
    </r>
    <r>
      <rPr>
        <sz val="11"/>
        <color rgb="FF002060"/>
        <rFont val="Century Gothic"/>
        <family val="2"/>
      </rPr>
      <t>J1, J2, J3, J4, J5, J6, J7, J8</t>
    </r>
  </si>
  <si>
    <r>
      <t xml:space="preserve">A, B, C, D, E, F, G, H, </t>
    </r>
    <r>
      <rPr>
        <sz val="11"/>
        <color rgb="FF002060"/>
        <rFont val="Century Gothic"/>
        <family val="2"/>
      </rPr>
      <t>J1, J2, J3, J4, J5, J6, J7, J8, J9</t>
    </r>
  </si>
  <si>
    <t>A, B, C, D, E, F, G, H, I</t>
  </si>
  <si>
    <r>
      <t xml:space="preserve">A, B, C, D, E, F, G, H, I, </t>
    </r>
    <r>
      <rPr>
        <sz val="11"/>
        <color rgb="FF002060"/>
        <rFont val="Century Gothic"/>
        <family val="2"/>
      </rPr>
      <t>J1</t>
    </r>
  </si>
  <si>
    <r>
      <t xml:space="preserve">A, B, C, D, E, F, G, H, </t>
    </r>
    <r>
      <rPr>
        <sz val="11"/>
        <color rgb="FF002060"/>
        <rFont val="Century Gothic"/>
        <family val="2"/>
      </rPr>
      <t>I1</t>
    </r>
  </si>
  <si>
    <r>
      <t xml:space="preserve">A, B, C, D, E, F, G, H, </t>
    </r>
    <r>
      <rPr>
        <sz val="11"/>
        <color rgb="FF002060"/>
        <rFont val="Century Gothic"/>
        <family val="2"/>
      </rPr>
      <t>I1, I2</t>
    </r>
  </si>
  <si>
    <r>
      <t xml:space="preserve">A, B, C, D, E, F, G, H, </t>
    </r>
    <r>
      <rPr>
        <sz val="11"/>
        <color rgb="FF002060"/>
        <rFont val="Century Gothic"/>
        <family val="2"/>
      </rPr>
      <t>I1, I2, I3</t>
    </r>
  </si>
  <si>
    <r>
      <t xml:space="preserve">A, B, C, D, E, F, G, H, </t>
    </r>
    <r>
      <rPr>
        <sz val="11"/>
        <color rgb="FF002060"/>
        <rFont val="Century Gothic"/>
        <family val="2"/>
      </rPr>
      <t>I1, I2, I3, I4</t>
    </r>
  </si>
  <si>
    <r>
      <t xml:space="preserve">A, B, C, D, E, F, G, H, </t>
    </r>
    <r>
      <rPr>
        <sz val="11"/>
        <color rgb="FF002060"/>
        <rFont val="Century Gothic"/>
        <family val="2"/>
      </rPr>
      <t>I1, I2, I3, I4, I5</t>
    </r>
  </si>
  <si>
    <t>Priorité</t>
  </si>
  <si>
    <t>Vital</t>
  </si>
  <si>
    <t>impératif</t>
  </si>
  <si>
    <t>confort</t>
  </si>
  <si>
    <t>optionnel</t>
  </si>
  <si>
    <t>base</t>
  </si>
  <si>
    <t>-</t>
  </si>
  <si>
    <t>Durée
(Jour)
calcul
arrondi</t>
  </si>
  <si>
    <t>Stocker les données et éléments de l'application</t>
  </si>
  <si>
    <t>S'Authentifier et sécuriser</t>
  </si>
  <si>
    <t>Gérer les clients</t>
  </si>
  <si>
    <t>Gérer les tâches</t>
  </si>
  <si>
    <t>Gérer les documents (Devis, Factures)</t>
  </si>
  <si>
    <t>Intégrer Rappel automatisé échéance de paiement</t>
  </si>
  <si>
    <t>Intégrer un système de suivi des commentaires clients</t>
  </si>
  <si>
    <t>Gérer un projet (projet/projet)</t>
  </si>
  <si>
    <t>Gérer le suivi des projets : Accueil - Tableau bord (dashboard)</t>
  </si>
  <si>
    <t>Acteur</t>
  </si>
  <si>
    <t>Tous Utilisateurs</t>
  </si>
  <si>
    <t>Architecte-Dirigeant</t>
  </si>
  <si>
    <r>
      <rPr>
        <b/>
        <sz val="12"/>
        <color rgb="FF002060"/>
        <rFont val="Century Gothic"/>
        <family val="2"/>
      </rPr>
      <t>Architecte-Dirigean</t>
    </r>
    <r>
      <rPr>
        <sz val="12"/>
        <color rgb="FF002060"/>
        <rFont val="Century Gothic"/>
        <family val="2"/>
      </rPr>
      <t>t</t>
    </r>
  </si>
  <si>
    <t>Liste Tâches Applicatives
(intégre les sous-tâches en développant ce tableau)</t>
  </si>
  <si>
    <t>Création d'un système pour gérer les clients</t>
  </si>
  <si>
    <t>ATP.1 200</t>
  </si>
  <si>
    <t>Importance de
la Priorité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</si>
</sst>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name val="Segoe UI"/>
      <family val="2"/>
    </font>
    <font>
      <sz val="11"/>
      <color rgb="FF002060"/>
      <name val="Calibri"/>
      <family val="2"/>
      <scheme val="minor"/>
    </font>
    <font>
      <u/>
      <sz val="11"/>
      <color rgb="FF002060"/>
      <name val="Calibri"/>
      <family val="2"/>
      <scheme val="minor"/>
    </font>
    <font>
      <sz val="8"/>
      <color rgb="FF002060"/>
      <name val="Calibri"/>
      <family val="2"/>
      <scheme val="minor"/>
    </font>
    <font>
      <sz val="10"/>
      <color rgb="FF002060"/>
      <name val="Segoe UI"/>
      <family val="2"/>
    </font>
    <font>
      <sz val="10"/>
      <name val="Segoe UI"/>
      <family val="2"/>
    </font>
    <font>
      <sz val="10"/>
      <color rgb="FF00B050"/>
      <name val="Segoe UI"/>
      <family val="2"/>
    </font>
    <font>
      <sz val="6"/>
      <color rgb="FF002060"/>
      <name val="Century Gothic"/>
      <family val="2"/>
    </font>
    <font>
      <sz val="10"/>
      <color rgb="FF002060"/>
      <name val="Century Gothic"/>
      <family val="2"/>
    </font>
    <font>
      <sz val="8"/>
      <name val="Calibri"/>
      <family val="2"/>
      <scheme val="minor"/>
    </font>
    <font>
      <sz val="11"/>
      <color rgb="FF002060"/>
      <name val="Century Gothic"/>
      <family val="2"/>
    </font>
    <font>
      <b/>
      <sz val="14"/>
      <color rgb="FF002060"/>
      <name val="Century Gothic"/>
      <family val="2"/>
    </font>
    <font>
      <sz val="14"/>
      <color rgb="FF002060"/>
      <name val="Century Gothic"/>
      <family val="2"/>
    </font>
    <font>
      <sz val="8"/>
      <color rgb="FFFF0000"/>
      <name val="Calibri"/>
      <family val="2"/>
      <scheme val="minor"/>
    </font>
    <font>
      <b/>
      <sz val="11"/>
      <color rgb="FF002060"/>
      <name val="Century Gothic"/>
      <family val="2"/>
    </font>
    <font>
      <b/>
      <sz val="11"/>
      <color theme="1"/>
      <name val="Calibri"/>
      <family val="2"/>
      <scheme val="minor"/>
    </font>
    <font>
      <sz val="12"/>
      <color rgb="FF002060"/>
      <name val="Century Gothic"/>
      <family val="2"/>
    </font>
    <font>
      <b/>
      <sz val="12"/>
      <color rgb="FF002060"/>
      <name val="Century Gothic"/>
      <family val="2"/>
    </font>
    <font>
      <b/>
      <sz val="12"/>
      <color rgb="FFFF0000"/>
      <name val="Century Gothic"/>
      <family val="2"/>
    </font>
    <font>
      <b/>
      <sz val="16"/>
      <color rgb="FF002060"/>
      <name val="Century Gothic"/>
      <family val="2"/>
    </font>
    <font>
      <b/>
      <sz val="12"/>
      <color theme="1"/>
      <name val="Century Gothic"/>
      <family val="2"/>
    </font>
    <font>
      <sz val="12"/>
      <color theme="1"/>
      <name val="Calibri"/>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3" tint="0.59999389629810485"/>
        <bgColor indexed="64"/>
      </patternFill>
    </fill>
  </fills>
  <borders count="6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right style="medium">
        <color auto="1"/>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rgb="FFE9ECEF"/>
      </left>
      <right style="medium">
        <color rgb="FFE9ECEF"/>
      </right>
      <top style="medium">
        <color rgb="FFE9ECEF"/>
      </top>
      <bottom style="medium">
        <color rgb="FFE9ECE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rgb="FFE9ECEF"/>
      </left>
      <right/>
      <top style="medium">
        <color rgb="FFE9ECEF"/>
      </top>
      <bottom style="medium">
        <color rgb="FFE9ECEF"/>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46">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2" fillId="0" borderId="5" xfId="0" applyFont="1" applyBorder="1"/>
    <xf numFmtId="0" fontId="2" fillId="0" borderId="6" xfId="0" applyFont="1" applyBorder="1"/>
    <xf numFmtId="0" fontId="2" fillId="0" borderId="3" xfId="0" applyFont="1" applyBorder="1"/>
    <xf numFmtId="0" fontId="2" fillId="0" borderId="7" xfId="0" applyFont="1" applyBorder="1"/>
    <xf numFmtId="0" fontId="4" fillId="0" borderId="0" xfId="0" applyFont="1" applyAlignment="1">
      <alignment vertical="center" wrapText="1"/>
    </xf>
    <xf numFmtId="0" fontId="4" fillId="0" borderId="7" xfId="0" applyFont="1" applyBorder="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2"/>
    </xf>
    <xf numFmtId="0" fontId="2" fillId="0" borderId="0" xfId="0" applyFont="1" applyAlignment="1">
      <alignment horizontal="left" vertical="center" indent="1"/>
    </xf>
    <xf numFmtId="0" fontId="5" fillId="0" borderId="0" xfId="0" applyFont="1" applyAlignment="1">
      <alignment horizontal="left" vertical="center"/>
    </xf>
    <xf numFmtId="0" fontId="3" fillId="0" borderId="0" xfId="0" applyFont="1" applyAlignment="1">
      <alignment horizontal="center" vertical="center" wrapText="1"/>
    </xf>
    <xf numFmtId="0" fontId="2" fillId="0" borderId="1" xfId="0" applyFont="1" applyBorder="1"/>
    <xf numFmtId="0" fontId="2" fillId="0" borderId="8" xfId="0" applyFont="1" applyBorder="1"/>
    <xf numFmtId="0" fontId="6" fillId="0" borderId="0" xfId="0" applyFont="1" applyAlignment="1">
      <alignment horizontal="left" vertical="center" indent="1"/>
    </xf>
    <xf numFmtId="0" fontId="1"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xf>
    <xf numFmtId="0" fontId="4" fillId="0" borderId="0" xfId="0" applyFont="1" applyAlignment="1">
      <alignment horizontal="center" vertical="center" wrapText="1"/>
    </xf>
    <xf numFmtId="0" fontId="9" fillId="0" borderId="0" xfId="0" applyFont="1"/>
    <xf numFmtId="0" fontId="8" fillId="0" borderId="0" xfId="0" applyFont="1"/>
    <xf numFmtId="0" fontId="3" fillId="0" borderId="0" xfId="0" applyFont="1" applyAlignment="1">
      <alignment horizontal="left" vertical="center"/>
    </xf>
    <xf numFmtId="0" fontId="0" fillId="0" borderId="0" xfId="0" applyAlignment="1">
      <alignment horizontal="left"/>
    </xf>
    <xf numFmtId="0" fontId="0" fillId="0" borderId="0" xfId="0" applyAlignment="1">
      <alignment horizontal="left" wrapText="1"/>
    </xf>
    <xf numFmtId="0" fontId="11" fillId="0" borderId="18" xfId="0" applyFont="1" applyBorder="1" applyAlignment="1">
      <alignment horizontal="center" wrapText="1" shrinkToFit="1"/>
    </xf>
    <xf numFmtId="0" fontId="11" fillId="0" borderId="0" xfId="0" applyFont="1" applyAlignment="1">
      <alignment wrapText="1" shrinkToFit="1"/>
    </xf>
    <xf numFmtId="0" fontId="11" fillId="3" borderId="10" xfId="0" applyFont="1" applyFill="1" applyBorder="1" applyAlignment="1">
      <alignment horizontal="left" vertical="center" wrapText="1" shrinkToFit="1"/>
    </xf>
    <xf numFmtId="0" fontId="11" fillId="0" borderId="10" xfId="0" applyFont="1" applyBorder="1" applyAlignment="1">
      <alignment vertical="center" wrapText="1" shrinkToFit="1"/>
    </xf>
    <xf numFmtId="0" fontId="11" fillId="0" borderId="10" xfId="0" applyFont="1" applyBorder="1" applyAlignment="1">
      <alignment wrapText="1" shrinkToFit="1"/>
    </xf>
    <xf numFmtId="0" fontId="13" fillId="3" borderId="19" xfId="0" applyFont="1" applyFill="1" applyBorder="1" applyAlignment="1">
      <alignment horizontal="left" vertical="center" wrapText="1" shrinkToFit="1"/>
    </xf>
    <xf numFmtId="0" fontId="13" fillId="3" borderId="12" xfId="0" applyFont="1" applyFill="1" applyBorder="1" applyAlignment="1">
      <alignment horizontal="left" vertical="center" wrapText="1" shrinkToFit="1"/>
    </xf>
    <xf numFmtId="0" fontId="13" fillId="0" borderId="0" xfId="0" applyFont="1"/>
    <xf numFmtId="0" fontId="13" fillId="0" borderId="6" xfId="0" applyFont="1" applyBorder="1"/>
    <xf numFmtId="0" fontId="13" fillId="0" borderId="0" xfId="0" applyFont="1" applyAlignment="1">
      <alignment vertical="center"/>
    </xf>
    <xf numFmtId="0" fontId="2" fillId="0" borderId="3" xfId="0" applyFont="1" applyBorder="1" applyAlignment="1">
      <alignment horizontal="center"/>
    </xf>
    <xf numFmtId="0" fontId="11" fillId="0" borderId="20" xfId="0" applyFont="1" applyBorder="1" applyAlignment="1">
      <alignment horizontal="center" wrapText="1" shrinkToFit="1"/>
    </xf>
    <xf numFmtId="0" fontId="11" fillId="0" borderId="15" xfId="0" applyFont="1" applyBorder="1" applyAlignment="1">
      <alignment horizontal="center" wrapText="1" shrinkToFit="1"/>
    </xf>
    <xf numFmtId="0" fontId="13" fillId="0" borderId="12" xfId="0" applyFont="1" applyBorder="1" applyAlignment="1">
      <alignment horizontal="left" vertical="center" wrapText="1" shrinkToFit="1"/>
    </xf>
    <xf numFmtId="0" fontId="11" fillId="0" borderId="10" xfId="0" applyFont="1" applyBorder="1" applyAlignment="1">
      <alignment horizontal="left" wrapText="1" shrinkToFit="1"/>
    </xf>
    <xf numFmtId="0" fontId="11" fillId="0" borderId="17" xfId="0" applyFont="1" applyBorder="1" applyAlignment="1">
      <alignment wrapText="1" shrinkToFit="1"/>
    </xf>
    <xf numFmtId="0" fontId="11" fillId="0" borderId="0" xfId="0" applyFont="1" applyAlignment="1">
      <alignment vertical="center" wrapText="1" shrinkToFit="1"/>
    </xf>
    <xf numFmtId="0" fontId="11" fillId="0" borderId="0" xfId="0" applyFont="1" applyAlignment="1">
      <alignment horizontal="center" wrapText="1" shrinkToFit="1"/>
    </xf>
    <xf numFmtId="0" fontId="11" fillId="0" borderId="9" xfId="0" applyFont="1" applyBorder="1" applyAlignment="1">
      <alignment horizontal="center" vertical="center" wrapText="1" shrinkToFit="1"/>
    </xf>
    <xf numFmtId="0" fontId="11" fillId="0" borderId="9" xfId="0" applyFont="1" applyBorder="1" applyAlignment="1">
      <alignment horizontal="justify" vertical="top" wrapText="1" shrinkToFit="1"/>
    </xf>
    <xf numFmtId="0" fontId="11" fillId="0" borderId="19" xfId="0" applyFont="1" applyBorder="1" applyAlignment="1">
      <alignment horizontal="center" vertical="center" wrapText="1" shrinkToFit="1"/>
    </xf>
    <xf numFmtId="0" fontId="11" fillId="0" borderId="33" xfId="0" applyFont="1" applyBorder="1" applyAlignment="1">
      <alignment wrapText="1" shrinkToFit="1"/>
    </xf>
    <xf numFmtId="0" fontId="11" fillId="0" borderId="28" xfId="0" applyFont="1" applyBorder="1" applyAlignment="1">
      <alignment wrapText="1" shrinkToFit="1"/>
    </xf>
    <xf numFmtId="0" fontId="11" fillId="0" borderId="20" xfId="0" applyFont="1" applyBorder="1" applyAlignment="1">
      <alignment wrapText="1" shrinkToFit="1"/>
    </xf>
    <xf numFmtId="0" fontId="11" fillId="0" borderId="10" xfId="0" applyFont="1" applyBorder="1" applyAlignment="1">
      <alignment horizontal="center" vertical="center" wrapText="1" shrinkToFit="1"/>
    </xf>
    <xf numFmtId="0" fontId="11" fillId="0" borderId="34" xfId="0" applyFont="1" applyBorder="1" applyAlignment="1">
      <alignment wrapText="1" shrinkToFit="1"/>
    </xf>
    <xf numFmtId="0" fontId="11" fillId="0" borderId="29" xfId="0" applyFont="1" applyBorder="1" applyAlignment="1">
      <alignment wrapText="1" shrinkToFit="1"/>
    </xf>
    <xf numFmtId="0" fontId="11" fillId="0" borderId="15" xfId="0" applyFont="1" applyBorder="1" applyAlignment="1">
      <alignment wrapText="1" shrinkToFit="1"/>
    </xf>
    <xf numFmtId="0" fontId="13" fillId="0" borderId="19" xfId="0" applyFont="1" applyBorder="1" applyAlignment="1">
      <alignment vertical="center" wrapText="1" shrinkToFit="1"/>
    </xf>
    <xf numFmtId="0" fontId="11" fillId="0" borderId="21" xfId="0" applyFont="1" applyBorder="1" applyAlignment="1">
      <alignment wrapText="1" shrinkToFit="1"/>
    </xf>
    <xf numFmtId="0" fontId="11" fillId="0" borderId="21" xfId="0" applyFont="1" applyBorder="1" applyAlignment="1">
      <alignment vertical="center" wrapText="1" shrinkToFit="1"/>
    </xf>
    <xf numFmtId="0" fontId="11" fillId="0" borderId="22" xfId="0" applyFont="1" applyBorder="1" applyAlignment="1">
      <alignment horizontal="center" wrapText="1" shrinkToFit="1"/>
    </xf>
    <xf numFmtId="0" fontId="11" fillId="0" borderId="35" xfId="0" applyFont="1" applyBorder="1" applyAlignment="1">
      <alignment wrapText="1" shrinkToFit="1"/>
    </xf>
    <xf numFmtId="0" fontId="11" fillId="0" borderId="30" xfId="0" applyFont="1" applyBorder="1" applyAlignment="1">
      <alignment wrapText="1" shrinkToFit="1"/>
    </xf>
    <xf numFmtId="0" fontId="11" fillId="0" borderId="22" xfId="0" applyFont="1" applyBorder="1" applyAlignment="1">
      <alignment wrapText="1" shrinkToFit="1"/>
    </xf>
    <xf numFmtId="0" fontId="13" fillId="0" borderId="10" xfId="0" applyFont="1" applyBorder="1" applyAlignment="1">
      <alignment vertical="center" wrapText="1" shrinkToFit="1"/>
    </xf>
    <xf numFmtId="0" fontId="13" fillId="0" borderId="10" xfId="0" applyFont="1" applyBorder="1" applyAlignment="1">
      <alignment horizontal="left" vertical="center" wrapText="1" shrinkToFit="1"/>
    </xf>
    <xf numFmtId="0" fontId="13" fillId="0" borderId="10" xfId="0" applyFont="1" applyBorder="1" applyAlignment="1">
      <alignment horizontal="left" wrapText="1" shrinkToFit="1"/>
    </xf>
    <xf numFmtId="0" fontId="11" fillId="0" borderId="17" xfId="0" applyFont="1" applyBorder="1" applyAlignment="1">
      <alignment vertical="center" wrapText="1" shrinkToFit="1"/>
    </xf>
    <xf numFmtId="0" fontId="11" fillId="0" borderId="32" xfId="0" applyFont="1" applyBorder="1" applyAlignment="1">
      <alignment wrapText="1" shrinkToFit="1"/>
    </xf>
    <xf numFmtId="0" fontId="11" fillId="0" borderId="27" xfId="0" applyFont="1" applyBorder="1" applyAlignment="1">
      <alignment wrapText="1" shrinkToFit="1"/>
    </xf>
    <xf numFmtId="0" fontId="11" fillId="0" borderId="18" xfId="0" applyFont="1" applyBorder="1" applyAlignment="1">
      <alignment wrapText="1" shrinkToFit="1"/>
    </xf>
    <xf numFmtId="0" fontId="11" fillId="0" borderId="10" xfId="0" applyFont="1" applyBorder="1" applyAlignment="1">
      <alignment horizontal="left" vertical="center" wrapText="1" shrinkToFit="1"/>
    </xf>
    <xf numFmtId="0" fontId="12" fillId="0" borderId="19" xfId="0" applyFont="1" applyBorder="1" applyAlignment="1">
      <alignment vertical="center" wrapText="1" shrinkToFit="1"/>
    </xf>
    <xf numFmtId="0" fontId="11" fillId="0" borderId="17" xfId="0" applyFont="1" applyBorder="1" applyAlignment="1">
      <alignment horizontal="left" wrapText="1" shrinkToFit="1"/>
    </xf>
    <xf numFmtId="0" fontId="11" fillId="0" borderId="15" xfId="0" applyFont="1" applyBorder="1" applyAlignment="1">
      <alignment horizontal="center" vertical="center" wrapText="1" shrinkToFit="1"/>
    </xf>
    <xf numFmtId="0" fontId="11" fillId="0" borderId="17" xfId="0" applyFont="1" applyBorder="1" applyAlignment="1">
      <alignment horizontal="left" vertical="center" wrapText="1" shrinkToFit="1"/>
    </xf>
    <xf numFmtId="0" fontId="11" fillId="0" borderId="18" xfId="0" applyFont="1" applyBorder="1" applyAlignment="1">
      <alignment horizontal="center" vertical="center" wrapText="1" shrinkToFit="1"/>
    </xf>
    <xf numFmtId="0" fontId="11" fillId="0" borderId="37" xfId="0" applyFont="1" applyBorder="1" applyAlignment="1">
      <alignment wrapText="1" shrinkToFit="1"/>
    </xf>
    <xf numFmtId="0" fontId="11" fillId="0" borderId="37" xfId="0" applyFont="1" applyBorder="1" applyAlignment="1">
      <alignment vertical="center" wrapText="1" shrinkToFit="1"/>
    </xf>
    <xf numFmtId="0" fontId="11" fillId="5" borderId="20" xfId="0" applyFont="1" applyFill="1" applyBorder="1" applyAlignment="1">
      <alignment horizontal="center" wrapText="1" shrinkToFit="1"/>
    </xf>
    <xf numFmtId="0" fontId="12" fillId="5" borderId="19" xfId="0" applyFont="1" applyFill="1" applyBorder="1" applyAlignment="1">
      <alignment horizontal="left" vertical="center" wrapText="1" shrinkToFit="1"/>
    </xf>
    <xf numFmtId="0" fontId="11" fillId="5" borderId="33" xfId="0" applyFont="1" applyFill="1" applyBorder="1" applyAlignment="1">
      <alignment wrapText="1" shrinkToFit="1"/>
    </xf>
    <xf numFmtId="0" fontId="11" fillId="5" borderId="28" xfId="0" applyFont="1" applyFill="1" applyBorder="1" applyAlignment="1">
      <alignment wrapText="1" shrinkToFit="1"/>
    </xf>
    <xf numFmtId="0" fontId="11" fillId="5" borderId="20" xfId="0" applyFont="1" applyFill="1" applyBorder="1" applyAlignment="1">
      <alignment wrapText="1" shrinkToFit="1"/>
    </xf>
    <xf numFmtId="0" fontId="11" fillId="5" borderId="19" xfId="0" applyFont="1" applyFill="1" applyBorder="1" applyAlignment="1">
      <alignment horizontal="center" vertical="center" wrapText="1" shrinkToFit="1"/>
    </xf>
    <xf numFmtId="0" fontId="11" fillId="5" borderId="12" xfId="0" applyFont="1" applyFill="1" applyBorder="1" applyAlignment="1">
      <alignment wrapText="1" shrinkToFit="1"/>
    </xf>
    <xf numFmtId="0" fontId="12" fillId="5" borderId="36" xfId="0" applyFont="1" applyFill="1" applyBorder="1" applyAlignment="1">
      <alignment horizontal="left" vertical="center" wrapText="1" shrinkToFit="1"/>
    </xf>
    <xf numFmtId="0" fontId="11" fillId="5" borderId="3" xfId="0" applyFont="1" applyFill="1" applyBorder="1" applyAlignment="1">
      <alignment horizontal="center" wrapText="1" shrinkToFit="1"/>
    </xf>
    <xf numFmtId="0" fontId="11" fillId="5" borderId="31" xfId="0" applyFont="1" applyFill="1" applyBorder="1" applyAlignment="1">
      <alignment wrapText="1" shrinkToFit="1"/>
    </xf>
    <xf numFmtId="0" fontId="11" fillId="5" borderId="26" xfId="0" applyFont="1" applyFill="1" applyBorder="1" applyAlignment="1">
      <alignment wrapText="1" shrinkToFit="1"/>
    </xf>
    <xf numFmtId="0" fontId="11" fillId="5" borderId="13" xfId="0" applyFont="1" applyFill="1" applyBorder="1" applyAlignment="1">
      <alignment wrapText="1" shrinkToFit="1"/>
    </xf>
    <xf numFmtId="0" fontId="11" fillId="5" borderId="12" xfId="0" applyFont="1" applyFill="1" applyBorder="1" applyAlignment="1">
      <alignment horizontal="center" wrapText="1" shrinkToFit="1"/>
    </xf>
    <xf numFmtId="0" fontId="11" fillId="0" borderId="10" xfId="0" applyFont="1" applyBorder="1" applyAlignment="1">
      <alignment horizontal="center" wrapText="1" shrinkToFit="1"/>
    </xf>
    <xf numFmtId="0" fontId="11" fillId="0" borderId="41" xfId="0" applyFont="1" applyBorder="1" applyAlignment="1">
      <alignment horizontal="center" vertical="center" wrapText="1" shrinkToFit="1"/>
    </xf>
    <xf numFmtId="0" fontId="11" fillId="5" borderId="12" xfId="0" applyFont="1" applyFill="1" applyBorder="1" applyAlignment="1">
      <alignment horizontal="center" vertical="center" wrapText="1" shrinkToFit="1"/>
    </xf>
    <xf numFmtId="0" fontId="12" fillId="5" borderId="12" xfId="0" applyFont="1" applyFill="1" applyBorder="1" applyAlignment="1">
      <alignment horizontal="left" vertical="center" wrapText="1" shrinkToFit="1"/>
    </xf>
    <xf numFmtId="0" fontId="11" fillId="5" borderId="13" xfId="0" applyFont="1" applyFill="1" applyBorder="1" applyAlignment="1">
      <alignment horizontal="center" wrapText="1" shrinkToFit="1"/>
    </xf>
    <xf numFmtId="0" fontId="11" fillId="0" borderId="21" xfId="0" applyFont="1" applyBorder="1" applyAlignment="1">
      <alignment horizontal="center" vertical="center" wrapText="1" shrinkToFit="1"/>
    </xf>
    <xf numFmtId="0" fontId="11" fillId="0" borderId="43" xfId="0" applyFont="1" applyBorder="1" applyAlignment="1">
      <alignment vertical="center" wrapText="1" shrinkToFit="1"/>
    </xf>
    <xf numFmtId="0" fontId="11" fillId="0" borderId="44" xfId="0" applyFont="1" applyBorder="1" applyAlignment="1">
      <alignment horizontal="center" vertical="center" wrapText="1" shrinkToFit="1"/>
    </xf>
    <xf numFmtId="0" fontId="13" fillId="5" borderId="19" xfId="0" applyFont="1" applyFill="1" applyBorder="1" applyAlignment="1">
      <alignment vertical="center" wrapText="1" shrinkToFit="1"/>
    </xf>
    <xf numFmtId="0" fontId="13" fillId="0" borderId="21" xfId="0" applyFont="1" applyBorder="1" applyAlignment="1">
      <alignment wrapText="1" shrinkToFit="1"/>
    </xf>
    <xf numFmtId="0" fontId="12" fillId="5" borderId="38" xfId="0" applyFont="1" applyFill="1" applyBorder="1" applyAlignment="1">
      <alignment horizontal="center" wrapText="1" shrinkToFit="1"/>
    </xf>
    <xf numFmtId="0" fontId="12" fillId="0" borderId="10" xfId="0" applyFont="1" applyBorder="1" applyAlignment="1">
      <alignment horizontal="center" wrapText="1" shrinkToFit="1"/>
    </xf>
    <xf numFmtId="0" fontId="12" fillId="0" borderId="10" xfId="0" applyFont="1" applyBorder="1" applyAlignment="1">
      <alignment horizontal="center" vertical="center" wrapText="1" shrinkToFit="1"/>
    </xf>
    <xf numFmtId="0" fontId="12" fillId="0" borderId="21" xfId="0" applyFont="1" applyBorder="1" applyAlignment="1">
      <alignment horizontal="center" vertical="center" wrapText="1" shrinkToFit="1"/>
    </xf>
    <xf numFmtId="0" fontId="12" fillId="5" borderId="12" xfId="0" applyFont="1" applyFill="1" applyBorder="1" applyAlignment="1">
      <alignment vertical="center" wrapText="1" shrinkToFit="1"/>
    </xf>
    <xf numFmtId="0" fontId="12" fillId="0" borderId="19" xfId="0" applyFont="1" applyBorder="1" applyAlignment="1">
      <alignment horizontal="center" vertical="center" wrapText="1" shrinkToFit="1"/>
    </xf>
    <xf numFmtId="0" fontId="13" fillId="0" borderId="17" xfId="0" applyFont="1" applyBorder="1" applyAlignment="1">
      <alignment wrapText="1" shrinkToFit="1"/>
    </xf>
    <xf numFmtId="0" fontId="12" fillId="0" borderId="17" xfId="0" applyFont="1" applyBorder="1" applyAlignment="1">
      <alignment vertical="center" wrapText="1" shrinkToFit="1"/>
    </xf>
    <xf numFmtId="0" fontId="12" fillId="0" borderId="20" xfId="0" applyFont="1" applyBorder="1" applyAlignment="1">
      <alignment horizontal="center" vertical="center" wrapText="1" shrinkToFit="1"/>
    </xf>
    <xf numFmtId="0" fontId="12" fillId="0" borderId="10" xfId="0" applyFont="1" applyBorder="1" applyAlignment="1">
      <alignment vertical="center" wrapText="1" shrinkToFit="1"/>
    </xf>
    <xf numFmtId="0" fontId="11" fillId="0" borderId="27" xfId="0" applyFont="1" applyBorder="1" applyAlignment="1">
      <alignment horizontal="center" vertical="center" wrapText="1" shrinkToFit="1"/>
    </xf>
    <xf numFmtId="0" fontId="12" fillId="5" borderId="38" xfId="0" applyFont="1" applyFill="1" applyBorder="1" applyAlignment="1">
      <alignment vertical="center" wrapText="1" shrinkToFit="1"/>
    </xf>
    <xf numFmtId="0" fontId="11" fillId="5" borderId="12" xfId="0" applyFont="1" applyFill="1" applyBorder="1" applyAlignment="1">
      <alignment horizontal="left" wrapText="1" shrinkToFit="1"/>
    </xf>
    <xf numFmtId="0" fontId="11" fillId="5" borderId="19" xfId="0" applyFont="1" applyFill="1" applyBorder="1" applyAlignment="1">
      <alignment wrapText="1" shrinkToFit="1"/>
    </xf>
    <xf numFmtId="0" fontId="12" fillId="5" borderId="19" xfId="0" applyFont="1" applyFill="1" applyBorder="1" applyAlignment="1">
      <alignment vertical="center" wrapText="1" shrinkToFit="1"/>
    </xf>
    <xf numFmtId="0" fontId="11" fillId="5" borderId="13" xfId="0" applyFont="1" applyFill="1" applyBorder="1" applyAlignment="1">
      <alignment horizontal="center" vertical="center" wrapText="1" shrinkToFit="1"/>
    </xf>
    <xf numFmtId="0" fontId="12" fillId="5" borderId="12" xfId="0" applyFont="1" applyFill="1" applyBorder="1" applyAlignment="1">
      <alignment horizontal="left" wrapText="1" shrinkToFit="1"/>
    </xf>
    <xf numFmtId="0" fontId="11" fillId="5" borderId="10" xfId="0" applyFont="1" applyFill="1" applyBorder="1" applyAlignment="1">
      <alignment wrapText="1" shrinkToFit="1"/>
    </xf>
    <xf numFmtId="0" fontId="12" fillId="5" borderId="10" xfId="0" applyFont="1" applyFill="1" applyBorder="1" applyAlignment="1">
      <alignment horizontal="center" vertical="center" wrapText="1" shrinkToFit="1"/>
    </xf>
    <xf numFmtId="0" fontId="11" fillId="5" borderId="41" xfId="0" applyFont="1" applyFill="1" applyBorder="1" applyAlignment="1">
      <alignment horizontal="center" vertical="center" wrapText="1" shrinkToFit="1"/>
    </xf>
    <xf numFmtId="0" fontId="11" fillId="5" borderId="34" xfId="0" applyFont="1" applyFill="1" applyBorder="1" applyAlignment="1">
      <alignment wrapText="1" shrinkToFit="1"/>
    </xf>
    <xf numFmtId="0" fontId="11" fillId="5" borderId="29" xfId="0" applyFont="1" applyFill="1" applyBorder="1" applyAlignment="1">
      <alignment wrapText="1" shrinkToFit="1"/>
    </xf>
    <xf numFmtId="0" fontId="11" fillId="5" borderId="15" xfId="0" applyFont="1" applyFill="1" applyBorder="1" applyAlignment="1">
      <alignment wrapText="1" shrinkToFit="1"/>
    </xf>
    <xf numFmtId="0" fontId="11" fillId="5" borderId="15" xfId="0" applyFont="1" applyFill="1" applyBorder="1" applyAlignment="1">
      <alignment horizontal="center" vertical="center" wrapText="1" shrinkToFit="1"/>
    </xf>
    <xf numFmtId="0" fontId="12" fillId="5" borderId="10" xfId="0" applyFont="1" applyFill="1" applyBorder="1" applyAlignment="1">
      <alignment vertical="center" wrapText="1" shrinkToFit="1"/>
    </xf>
    <xf numFmtId="0" fontId="11" fillId="5" borderId="15" xfId="0" applyFont="1" applyFill="1" applyBorder="1" applyAlignment="1">
      <alignment horizontal="center" wrapText="1" shrinkToFit="1"/>
    </xf>
    <xf numFmtId="0" fontId="11" fillId="5" borderId="10" xfId="0" applyFont="1" applyFill="1" applyBorder="1" applyAlignment="1">
      <alignment horizontal="left" vertical="center" wrapText="1" shrinkToFit="1"/>
    </xf>
    <xf numFmtId="0" fontId="11" fillId="5" borderId="10" xfId="0" applyFont="1" applyFill="1" applyBorder="1" applyAlignment="1">
      <alignment vertical="center" wrapText="1" shrinkToFit="1"/>
    </xf>
    <xf numFmtId="0" fontId="11" fillId="5" borderId="17" xfId="0" applyFont="1" applyFill="1" applyBorder="1" applyAlignment="1">
      <alignment wrapText="1" shrinkToFit="1"/>
    </xf>
    <xf numFmtId="0" fontId="11" fillId="5" borderId="40" xfId="0" applyFont="1" applyFill="1" applyBorder="1" applyAlignment="1">
      <alignment horizontal="left" vertical="center" wrapText="1" shrinkToFit="1"/>
    </xf>
    <xf numFmtId="0" fontId="12" fillId="5" borderId="39" xfId="0" applyFont="1" applyFill="1" applyBorder="1" applyAlignment="1">
      <alignment vertical="center" wrapText="1" shrinkToFit="1"/>
    </xf>
    <xf numFmtId="0" fontId="11" fillId="5" borderId="18" xfId="0" applyFont="1" applyFill="1" applyBorder="1" applyAlignment="1">
      <alignment horizontal="center" wrapText="1" shrinkToFit="1"/>
    </xf>
    <xf numFmtId="0" fontId="11" fillId="5" borderId="32" xfId="0" applyFont="1" applyFill="1" applyBorder="1" applyAlignment="1">
      <alignment wrapText="1" shrinkToFit="1"/>
    </xf>
    <xf numFmtId="0" fontId="11" fillId="5" borderId="27" xfId="0" applyFont="1" applyFill="1" applyBorder="1" applyAlignment="1">
      <alignment wrapText="1" shrinkToFit="1"/>
    </xf>
    <xf numFmtId="0" fontId="11" fillId="5" borderId="18" xfId="0" applyFont="1" applyFill="1" applyBorder="1" applyAlignment="1">
      <alignment wrapText="1" shrinkToFit="1"/>
    </xf>
    <xf numFmtId="0" fontId="11" fillId="0" borderId="19" xfId="0" applyFont="1" applyBorder="1" applyAlignment="1">
      <alignment horizontal="left" wrapText="1" shrinkToFit="1"/>
    </xf>
    <xf numFmtId="0" fontId="11" fillId="0" borderId="12" xfId="0" applyFont="1" applyBorder="1" applyAlignment="1">
      <alignment horizontal="left" vertical="center" wrapText="1" shrinkToFit="1"/>
    </xf>
    <xf numFmtId="0" fontId="13" fillId="3" borderId="45" xfId="0" applyFont="1" applyFill="1" applyBorder="1" applyAlignment="1">
      <alignment horizontal="left" vertical="center" wrapText="1" shrinkToFit="1"/>
    </xf>
    <xf numFmtId="0" fontId="13" fillId="0" borderId="36" xfId="0" applyFont="1" applyBorder="1" applyAlignment="1">
      <alignment horizontal="left" vertical="center" wrapText="1" shrinkToFit="1"/>
    </xf>
    <xf numFmtId="0" fontId="13" fillId="3" borderId="36" xfId="0" applyFont="1" applyFill="1" applyBorder="1" applyAlignment="1">
      <alignment horizontal="left" vertical="center" wrapText="1" shrinkToFit="1"/>
    </xf>
    <xf numFmtId="0" fontId="13" fillId="0" borderId="45" xfId="0" applyFont="1" applyBorder="1" applyAlignment="1">
      <alignment vertical="center" wrapText="1" shrinkToFit="1"/>
    </xf>
    <xf numFmtId="0" fontId="13" fillId="0" borderId="37" xfId="0" applyFont="1" applyBorder="1" applyAlignment="1">
      <alignment vertical="center" wrapText="1" shrinkToFit="1"/>
    </xf>
    <xf numFmtId="0" fontId="13" fillId="0" borderId="37" xfId="0" applyFont="1" applyBorder="1" applyAlignment="1">
      <alignment horizontal="left" vertical="center" wrapText="1" shrinkToFit="1"/>
    </xf>
    <xf numFmtId="0" fontId="13" fillId="0" borderId="37" xfId="0" applyFont="1" applyBorder="1" applyAlignment="1">
      <alignment horizontal="left" wrapText="1" shrinkToFit="1"/>
    </xf>
    <xf numFmtId="0" fontId="11" fillId="0" borderId="0" xfId="0" applyFont="1" applyAlignment="1">
      <alignment horizontal="right" wrapText="1" shrinkToFit="1"/>
    </xf>
    <xf numFmtId="0" fontId="11" fillId="6" borderId="10" xfId="0" applyFont="1" applyFill="1" applyBorder="1" applyAlignment="1">
      <alignment wrapText="1" shrinkToFit="1"/>
    </xf>
    <xf numFmtId="0" fontId="11" fillId="7" borderId="10" xfId="0" applyFont="1" applyFill="1" applyBorder="1" applyAlignment="1">
      <alignment horizontal="center" wrapText="1" shrinkToFit="1"/>
    </xf>
    <xf numFmtId="0" fontId="11" fillId="8" borderId="0" xfId="0" applyFont="1" applyFill="1" applyAlignment="1">
      <alignment horizontal="center" wrapText="1" shrinkToFit="1"/>
    </xf>
    <xf numFmtId="0" fontId="13" fillId="8" borderId="10" xfId="0" applyFont="1" applyFill="1" applyBorder="1" applyAlignment="1">
      <alignment vertical="center" wrapText="1" shrinkToFit="1"/>
    </xf>
    <xf numFmtId="0" fontId="11" fillId="8" borderId="0" xfId="0" applyFont="1" applyFill="1" applyAlignment="1">
      <alignment wrapText="1" shrinkToFit="1"/>
    </xf>
    <xf numFmtId="0" fontId="11" fillId="0" borderId="46" xfId="0" applyFont="1" applyBorder="1" applyAlignment="1">
      <alignment horizontal="center" wrapText="1" shrinkToFit="1"/>
    </xf>
    <xf numFmtId="0" fontId="11" fillId="0" borderId="19" xfId="0" applyFont="1" applyBorder="1" applyAlignment="1">
      <alignment horizontal="left" vertical="center" wrapText="1" shrinkToFit="1"/>
    </xf>
    <xf numFmtId="0" fontId="11" fillId="0" borderId="47" xfId="0" applyFont="1" applyBorder="1" applyAlignment="1">
      <alignment horizontal="center" vertical="center" wrapText="1" shrinkToFit="1"/>
    </xf>
    <xf numFmtId="0" fontId="12" fillId="0" borderId="15" xfId="0" applyFont="1" applyBorder="1" applyAlignment="1">
      <alignment horizontal="center" vertical="center" wrapText="1" shrinkToFit="1"/>
    </xf>
    <xf numFmtId="0" fontId="12" fillId="0" borderId="47" xfId="0" applyFont="1" applyBorder="1" applyAlignment="1">
      <alignment horizontal="center" vertical="center" wrapText="1" shrinkToFit="1"/>
    </xf>
    <xf numFmtId="0" fontId="11" fillId="5" borderId="33" xfId="0" applyFont="1" applyFill="1" applyBorder="1" applyAlignment="1">
      <alignment horizontal="center" wrapText="1" shrinkToFit="1"/>
    </xf>
    <xf numFmtId="0" fontId="11" fillId="0" borderId="34" xfId="0" applyFont="1" applyBorder="1" applyAlignment="1">
      <alignment horizontal="center" wrapText="1" shrinkToFit="1"/>
    </xf>
    <xf numFmtId="0" fontId="11" fillId="0" borderId="35" xfId="0" applyFont="1" applyBorder="1" applyAlignment="1">
      <alignment horizontal="center" wrapText="1" shrinkToFit="1"/>
    </xf>
    <xf numFmtId="0" fontId="11" fillId="5" borderId="31" xfId="0" applyFont="1" applyFill="1" applyBorder="1" applyAlignment="1">
      <alignment horizontal="center" wrapText="1" shrinkToFit="1"/>
    </xf>
    <xf numFmtId="0" fontId="11" fillId="0" borderId="33" xfId="0" applyFont="1" applyBorder="1" applyAlignment="1">
      <alignment horizontal="center" wrapText="1" shrinkToFit="1"/>
    </xf>
    <xf numFmtId="0" fontId="11" fillId="0" borderId="32" xfId="0" applyFont="1" applyBorder="1" applyAlignment="1">
      <alignment horizontal="center" wrapText="1" shrinkToFit="1"/>
    </xf>
    <xf numFmtId="0" fontId="11" fillId="0" borderId="2" xfId="0" applyFont="1" applyBorder="1" applyAlignment="1">
      <alignment horizontal="center" wrapText="1" shrinkToFit="1"/>
    </xf>
    <xf numFmtId="0" fontId="11" fillId="5" borderId="34" xfId="0" applyFont="1" applyFill="1" applyBorder="1" applyAlignment="1">
      <alignment horizontal="center" wrapText="1" shrinkToFit="1"/>
    </xf>
    <xf numFmtId="0" fontId="11" fillId="5" borderId="32" xfId="0" applyFont="1" applyFill="1" applyBorder="1" applyAlignment="1">
      <alignment horizontal="center" wrapText="1" shrinkToFit="1"/>
    </xf>
    <xf numFmtId="0" fontId="11" fillId="9" borderId="0" xfId="0" applyFont="1" applyFill="1" applyAlignment="1">
      <alignment wrapText="1" shrinkToFit="1"/>
    </xf>
    <xf numFmtId="0" fontId="11" fillId="9" borderId="0" xfId="0" applyFont="1" applyFill="1" applyAlignment="1">
      <alignment horizontal="center" wrapText="1" shrinkToFit="1"/>
    </xf>
    <xf numFmtId="0" fontId="15" fillId="3" borderId="0" xfId="0" applyFont="1" applyFill="1" applyAlignment="1">
      <alignment wrapText="1" shrinkToFit="1"/>
    </xf>
    <xf numFmtId="0" fontId="15" fillId="0" borderId="0" xfId="0" applyFont="1" applyAlignment="1">
      <alignment wrapText="1" shrinkToFit="1"/>
    </xf>
    <xf numFmtId="0" fontId="11" fillId="0" borderId="47" xfId="0" applyFont="1" applyBorder="1" applyAlignment="1">
      <alignment horizontal="center" wrapText="1" shrinkToFit="1"/>
    </xf>
    <xf numFmtId="0" fontId="11" fillId="0" borderId="51" xfId="0" applyFont="1" applyBorder="1" applyAlignment="1">
      <alignment horizontal="center" wrapText="1" shrinkToFit="1"/>
    </xf>
    <xf numFmtId="0" fontId="11" fillId="5" borderId="49" xfId="0" applyFont="1" applyFill="1" applyBorder="1" applyAlignment="1">
      <alignment horizontal="center" wrapText="1" shrinkToFit="1"/>
    </xf>
    <xf numFmtId="0" fontId="11" fillId="0" borderId="48" xfId="0" applyFont="1" applyBorder="1" applyAlignment="1">
      <alignment horizontal="center" wrapText="1" shrinkToFit="1"/>
    </xf>
    <xf numFmtId="0" fontId="11" fillId="0" borderId="50" xfId="0" applyFont="1" applyBorder="1" applyAlignment="1">
      <alignment horizontal="center" wrapText="1" shrinkToFit="1"/>
    </xf>
    <xf numFmtId="0" fontId="11" fillId="5" borderId="47" xfId="0" applyFont="1" applyFill="1" applyBorder="1" applyAlignment="1">
      <alignment horizontal="center" wrapText="1" shrinkToFit="1"/>
    </xf>
    <xf numFmtId="0" fontId="11" fillId="5" borderId="50" xfId="0" applyFont="1" applyFill="1" applyBorder="1" applyAlignment="1">
      <alignment horizontal="center" wrapText="1" shrinkToFit="1"/>
    </xf>
    <xf numFmtId="0" fontId="11" fillId="0" borderId="4" xfId="0" applyFont="1" applyBorder="1" applyAlignment="1">
      <alignment horizontal="center" wrapText="1" shrinkToFit="1"/>
    </xf>
    <xf numFmtId="2" fontId="11" fillId="0" borderId="34" xfId="0" applyNumberFormat="1" applyFont="1" applyBorder="1" applyAlignment="1">
      <alignment horizontal="center" wrapText="1" shrinkToFit="1"/>
    </xf>
    <xf numFmtId="2" fontId="11" fillId="5" borderId="31" xfId="0" applyNumberFormat="1" applyFont="1" applyFill="1" applyBorder="1" applyAlignment="1">
      <alignment horizontal="center" wrapText="1" shrinkToFit="1"/>
    </xf>
    <xf numFmtId="2" fontId="11" fillId="5" borderId="33" xfId="0" applyNumberFormat="1" applyFont="1" applyFill="1" applyBorder="1" applyAlignment="1">
      <alignment horizontal="center" wrapText="1" shrinkToFit="1"/>
    </xf>
    <xf numFmtId="2" fontId="11" fillId="0" borderId="0" xfId="0" applyNumberFormat="1" applyFont="1" applyAlignment="1">
      <alignment horizontal="center" wrapText="1" shrinkToFit="1"/>
    </xf>
    <xf numFmtId="2" fontId="11" fillId="0" borderId="35" xfId="0" applyNumberFormat="1" applyFont="1" applyBorder="1" applyAlignment="1">
      <alignment horizontal="center" wrapText="1" shrinkToFit="1"/>
    </xf>
    <xf numFmtId="2" fontId="11" fillId="0" borderId="32" xfId="0" applyNumberFormat="1" applyFont="1" applyBorder="1" applyAlignment="1">
      <alignment horizontal="center" wrapText="1" shrinkToFit="1"/>
    </xf>
    <xf numFmtId="2" fontId="11" fillId="5" borderId="34" xfId="0" applyNumberFormat="1" applyFont="1" applyFill="1" applyBorder="1" applyAlignment="1">
      <alignment horizontal="center" wrapText="1" shrinkToFit="1"/>
    </xf>
    <xf numFmtId="2" fontId="11" fillId="5" borderId="32" xfId="0" applyNumberFormat="1" applyFont="1" applyFill="1" applyBorder="1" applyAlignment="1">
      <alignment horizontal="center" wrapText="1" shrinkToFit="1"/>
    </xf>
    <xf numFmtId="2" fontId="11" fillId="10" borderId="34" xfId="0" applyNumberFormat="1" applyFont="1" applyFill="1" applyBorder="1" applyAlignment="1">
      <alignment horizontal="center" wrapText="1" shrinkToFit="1"/>
    </xf>
    <xf numFmtId="2" fontId="11" fillId="3" borderId="34" xfId="0" applyNumberFormat="1" applyFont="1" applyFill="1" applyBorder="1" applyAlignment="1">
      <alignment horizontal="center" wrapText="1" shrinkToFit="1"/>
    </xf>
    <xf numFmtId="2" fontId="11" fillId="11" borderId="34" xfId="0" applyNumberFormat="1" applyFont="1" applyFill="1" applyBorder="1" applyAlignment="1">
      <alignment horizontal="center" wrapText="1" shrinkToFit="1"/>
    </xf>
    <xf numFmtId="2" fontId="11" fillId="3" borderId="47" xfId="0" applyNumberFormat="1" applyFont="1" applyFill="1" applyBorder="1" applyAlignment="1">
      <alignment horizontal="center" wrapText="1" shrinkToFit="1"/>
    </xf>
    <xf numFmtId="2" fontId="11" fillId="10" borderId="47" xfId="0" applyNumberFormat="1" applyFont="1" applyFill="1" applyBorder="1" applyAlignment="1">
      <alignment horizontal="center" wrapText="1" shrinkToFit="1"/>
    </xf>
    <xf numFmtId="2" fontId="11" fillId="11" borderId="47" xfId="0" applyNumberFormat="1" applyFont="1" applyFill="1" applyBorder="1" applyAlignment="1">
      <alignment horizontal="center" wrapText="1" shrinkToFit="1"/>
    </xf>
    <xf numFmtId="2" fontId="11" fillId="0" borderId="51" xfId="0" applyNumberFormat="1" applyFont="1" applyBorder="1" applyAlignment="1">
      <alignment horizontal="center" wrapText="1" shrinkToFit="1"/>
    </xf>
    <xf numFmtId="2" fontId="11" fillId="5" borderId="49" xfId="0" applyNumberFormat="1" applyFont="1" applyFill="1" applyBorder="1" applyAlignment="1">
      <alignment horizontal="center" wrapText="1" shrinkToFit="1"/>
    </xf>
    <xf numFmtId="2" fontId="11" fillId="11" borderId="48" xfId="0" applyNumberFormat="1" applyFont="1" applyFill="1" applyBorder="1" applyAlignment="1">
      <alignment horizontal="center" wrapText="1" shrinkToFit="1"/>
    </xf>
    <xf numFmtId="2" fontId="11" fillId="0" borderId="47" xfId="0" applyNumberFormat="1" applyFont="1" applyBorder="1" applyAlignment="1">
      <alignment horizontal="center" wrapText="1" shrinkToFit="1"/>
    </xf>
    <xf numFmtId="2" fontId="11" fillId="0" borderId="50" xfId="0" applyNumberFormat="1" applyFont="1" applyBorder="1" applyAlignment="1">
      <alignment horizontal="center" wrapText="1" shrinkToFit="1"/>
    </xf>
    <xf numFmtId="2" fontId="11" fillId="0" borderId="48" xfId="0" applyNumberFormat="1" applyFont="1" applyBorder="1" applyAlignment="1">
      <alignment horizontal="center" wrapText="1" shrinkToFit="1"/>
    </xf>
    <xf numFmtId="2" fontId="11" fillId="5" borderId="47" xfId="0" applyNumberFormat="1" applyFont="1" applyFill="1" applyBorder="1" applyAlignment="1">
      <alignment horizontal="center" wrapText="1" shrinkToFit="1"/>
    </xf>
    <xf numFmtId="2" fontId="11" fillId="5" borderId="50" xfId="0" applyNumberFormat="1" applyFont="1" applyFill="1" applyBorder="1" applyAlignment="1">
      <alignment horizontal="center" wrapText="1" shrinkToFit="1"/>
    </xf>
    <xf numFmtId="0" fontId="11" fillId="11" borderId="0" xfId="0" applyFont="1" applyFill="1" applyAlignment="1">
      <alignment wrapText="1" shrinkToFit="1"/>
    </xf>
    <xf numFmtId="0" fontId="11" fillId="11" borderId="0" xfId="0" applyFont="1" applyFill="1" applyAlignment="1">
      <alignment horizontal="center" wrapText="1" shrinkToFit="1"/>
    </xf>
    <xf numFmtId="0" fontId="11" fillId="11" borderId="10" xfId="0" applyFont="1" applyFill="1" applyBorder="1" applyAlignment="1">
      <alignment wrapText="1" shrinkToFit="1"/>
    </xf>
    <xf numFmtId="0" fontId="16" fillId="0" borderId="0" xfId="0" applyFont="1"/>
    <xf numFmtId="0" fontId="12" fillId="0" borderId="23" xfId="0" applyFont="1" applyBorder="1" applyAlignment="1">
      <alignment vertical="center" wrapText="1" shrinkToFit="1"/>
    </xf>
    <xf numFmtId="0" fontId="12" fillId="0" borderId="24" xfId="0" applyFont="1" applyBorder="1" applyAlignment="1">
      <alignment vertical="center" wrapText="1" shrinkToFit="1"/>
    </xf>
    <xf numFmtId="0" fontId="12" fillId="0" borderId="25" xfId="0" applyFont="1" applyBorder="1" applyAlignment="1">
      <alignment vertical="center" wrapText="1" shrinkToFit="1"/>
    </xf>
    <xf numFmtId="0" fontId="12" fillId="0" borderId="11" xfId="0" applyFont="1" applyBorder="1" applyAlignment="1">
      <alignment vertical="center" wrapText="1" shrinkToFit="1"/>
    </xf>
    <xf numFmtId="0" fontId="12" fillId="0" borderId="14" xfId="0" applyFont="1" applyBorder="1" applyAlignment="1">
      <alignment vertical="center" wrapText="1" shrinkToFit="1"/>
    </xf>
    <xf numFmtId="0" fontId="11" fillId="11" borderId="15" xfId="0" applyFont="1" applyFill="1" applyBorder="1" applyAlignment="1">
      <alignment horizontal="center" wrapText="1" shrinkToFit="1"/>
    </xf>
    <xf numFmtId="0" fontId="11" fillId="11" borderId="46" xfId="0" applyFont="1" applyFill="1" applyBorder="1" applyAlignment="1">
      <alignment horizontal="center" wrapText="1" shrinkToFit="1"/>
    </xf>
    <xf numFmtId="0" fontId="11" fillId="11" borderId="41" xfId="0" applyFont="1" applyFill="1" applyBorder="1" applyAlignment="1">
      <alignment horizontal="center" vertical="center" wrapText="1" shrinkToFit="1"/>
    </xf>
    <xf numFmtId="0" fontId="11" fillId="11" borderId="47" xfId="0" applyFont="1" applyFill="1" applyBorder="1" applyAlignment="1">
      <alignment horizontal="center" vertical="center" wrapText="1" shrinkToFit="1"/>
    </xf>
    <xf numFmtId="0" fontId="0" fillId="0" borderId="0" xfId="0" applyAlignment="1">
      <alignment horizontal="center"/>
    </xf>
    <xf numFmtId="0" fontId="12" fillId="11" borderId="20" xfId="0" applyFont="1" applyFill="1" applyBorder="1" applyAlignment="1">
      <alignment horizontal="center" vertical="center" wrapText="1" shrinkToFit="1"/>
    </xf>
    <xf numFmtId="0" fontId="12" fillId="11" borderId="47" xfId="0" applyFont="1" applyFill="1" applyBorder="1" applyAlignment="1">
      <alignment horizontal="center" vertical="center" wrapText="1" shrinkToFit="1"/>
    </xf>
    <xf numFmtId="0" fontId="0" fillId="0" borderId="0" xfId="0" applyAlignment="1">
      <alignment horizontal="right"/>
    </xf>
    <xf numFmtId="0" fontId="11" fillId="7" borderId="10" xfId="0" applyFont="1" applyFill="1" applyBorder="1" applyAlignment="1">
      <alignment horizontal="left" vertical="center" wrapText="1" shrinkToFit="1"/>
    </xf>
    <xf numFmtId="0" fontId="11" fillId="12" borderId="19" xfId="0" applyFont="1" applyFill="1" applyBorder="1" applyAlignment="1">
      <alignment horizontal="left" vertical="center" wrapText="1" shrinkToFit="1"/>
    </xf>
    <xf numFmtId="0" fontId="11" fillId="12" borderId="10" xfId="0" applyFont="1" applyFill="1" applyBorder="1" applyAlignment="1">
      <alignment horizontal="left" vertical="center" wrapText="1" shrinkToFit="1"/>
    </xf>
    <xf numFmtId="0" fontId="11" fillId="13" borderId="37" xfId="0" applyFont="1" applyFill="1" applyBorder="1" applyAlignment="1">
      <alignment vertical="center" wrapText="1" shrinkToFit="1"/>
    </xf>
    <xf numFmtId="0" fontId="11" fillId="13" borderId="43" xfId="0" applyFont="1" applyFill="1" applyBorder="1" applyAlignment="1">
      <alignment vertical="center" wrapText="1" shrinkToFit="1"/>
    </xf>
    <xf numFmtId="0" fontId="11" fillId="14" borderId="10" xfId="0" applyFont="1" applyFill="1" applyBorder="1" applyAlignment="1">
      <alignment vertical="center" wrapText="1" shrinkToFit="1"/>
    </xf>
    <xf numFmtId="0" fontId="11" fillId="15" borderId="10" xfId="0" applyFont="1" applyFill="1" applyBorder="1" applyAlignment="1">
      <alignment horizontal="left" vertical="center" wrapText="1" shrinkToFit="1"/>
    </xf>
    <xf numFmtId="0" fontId="11" fillId="15" borderId="10" xfId="0" applyFont="1" applyFill="1" applyBorder="1" applyAlignment="1">
      <alignment vertical="center" wrapText="1" shrinkToFit="1"/>
    </xf>
    <xf numFmtId="0" fontId="11" fillId="18" borderId="10" xfId="0" applyFont="1" applyFill="1" applyBorder="1" applyAlignment="1">
      <alignment vertical="center" wrapText="1" shrinkToFit="1"/>
    </xf>
    <xf numFmtId="0" fontId="11" fillId="18" borderId="10" xfId="0" applyFont="1" applyFill="1" applyBorder="1" applyAlignment="1">
      <alignment horizontal="left" vertical="center" wrapText="1" shrinkToFit="1"/>
    </xf>
    <xf numFmtId="0" fontId="11" fillId="19" borderId="10" xfId="0" applyFont="1" applyFill="1" applyBorder="1" applyAlignment="1">
      <alignment horizontal="left" vertical="center" wrapText="1" shrinkToFit="1"/>
    </xf>
    <xf numFmtId="0" fontId="11" fillId="20" borderId="10" xfId="0" applyFont="1" applyFill="1" applyBorder="1" applyAlignment="1">
      <alignment horizontal="left" vertical="center" wrapText="1" shrinkToFit="1"/>
    </xf>
    <xf numFmtId="0" fontId="11" fillId="0" borderId="54" xfId="0" applyFont="1" applyBorder="1" applyAlignment="1">
      <alignment horizontal="center" vertical="center" wrapText="1" shrinkToFit="1"/>
    </xf>
    <xf numFmtId="2" fontId="11" fillId="5" borderId="55" xfId="0" applyNumberFormat="1" applyFont="1" applyFill="1" applyBorder="1" applyAlignment="1">
      <alignment horizontal="center" wrapText="1" shrinkToFit="1"/>
    </xf>
    <xf numFmtId="2" fontId="11" fillId="5" borderId="56" xfId="0" applyNumberFormat="1" applyFont="1" applyFill="1" applyBorder="1" applyAlignment="1">
      <alignment horizontal="center" wrapText="1" shrinkToFit="1"/>
    </xf>
    <xf numFmtId="2" fontId="11" fillId="5" borderId="53" xfId="0" applyNumberFormat="1" applyFont="1" applyFill="1" applyBorder="1" applyAlignment="1">
      <alignment horizontal="center" wrapText="1" shrinkToFit="1"/>
    </xf>
    <xf numFmtId="0" fontId="11" fillId="13" borderId="58" xfId="0" applyFont="1" applyFill="1" applyBorder="1" applyAlignment="1">
      <alignment vertical="center" wrapText="1" shrinkToFit="1"/>
    </xf>
    <xf numFmtId="0" fontId="12" fillId="5" borderId="59" xfId="0" applyFont="1" applyFill="1" applyBorder="1" applyAlignment="1">
      <alignment vertical="center" wrapText="1" shrinkToFit="1"/>
    </xf>
    <xf numFmtId="0" fontId="11" fillId="5" borderId="20" xfId="0" applyFont="1" applyFill="1" applyBorder="1" applyAlignment="1">
      <alignment horizontal="center" vertical="center" wrapText="1" shrinkToFit="1"/>
    </xf>
    <xf numFmtId="0" fontId="11" fillId="5" borderId="48" xfId="0" applyFont="1" applyFill="1" applyBorder="1" applyAlignment="1">
      <alignment horizontal="center" wrapText="1" shrinkToFit="1"/>
    </xf>
    <xf numFmtId="0" fontId="11" fillId="0" borderId="13" xfId="0" applyFont="1" applyBorder="1" applyAlignment="1">
      <alignment vertical="center" wrapText="1" shrinkToFit="1"/>
    </xf>
    <xf numFmtId="0" fontId="11" fillId="0" borderId="18" xfId="0" applyFont="1" applyBorder="1" applyAlignment="1">
      <alignment vertical="center" wrapText="1" shrinkToFit="1"/>
    </xf>
    <xf numFmtId="0" fontId="11" fillId="5" borderId="45" xfId="0" applyFont="1" applyFill="1" applyBorder="1" applyAlignment="1">
      <alignment horizontal="center" wrapText="1" shrinkToFit="1"/>
    </xf>
    <xf numFmtId="0" fontId="11" fillId="5" borderId="37" xfId="0" applyFont="1" applyFill="1" applyBorder="1" applyAlignment="1">
      <alignment horizontal="center" wrapText="1" shrinkToFit="1"/>
    </xf>
    <xf numFmtId="0" fontId="11" fillId="5" borderId="58" xfId="0" applyFont="1" applyFill="1" applyBorder="1" applyAlignment="1">
      <alignment horizontal="center" wrapText="1" shrinkToFit="1"/>
    </xf>
    <xf numFmtId="0" fontId="11" fillId="0" borderId="0" xfId="0" applyFont="1" applyAlignment="1">
      <alignment horizontal="center" vertical="center" wrapText="1" shrinkToFit="1"/>
    </xf>
    <xf numFmtId="0" fontId="19" fillId="10" borderId="52" xfId="0" applyFont="1" applyFill="1" applyBorder="1" applyAlignment="1">
      <alignment horizontal="center" vertical="center" wrapText="1" shrinkToFit="1"/>
    </xf>
    <xf numFmtId="0" fontId="11" fillId="5" borderId="45" xfId="0" applyFont="1" applyFill="1" applyBorder="1" applyAlignment="1">
      <alignment horizontal="center" vertical="center" wrapText="1" shrinkToFit="1"/>
    </xf>
    <xf numFmtId="0" fontId="11" fillId="5" borderId="37" xfId="0" applyFont="1" applyFill="1" applyBorder="1" applyAlignment="1">
      <alignment horizontal="center" vertical="center" wrapText="1" shrinkToFit="1"/>
    </xf>
    <xf numFmtId="0" fontId="11" fillId="5" borderId="58" xfId="0" applyFont="1" applyFill="1" applyBorder="1" applyAlignment="1">
      <alignment horizontal="center" vertical="center" wrapText="1" shrinkToFit="1"/>
    </xf>
    <xf numFmtId="0" fontId="11" fillId="0" borderId="20" xfId="0" applyFont="1" applyBorder="1" applyAlignment="1">
      <alignment horizontal="center" vertical="center" wrapText="1" shrinkToFit="1"/>
    </xf>
    <xf numFmtId="0" fontId="11" fillId="0" borderId="3" xfId="0" applyFont="1" applyBorder="1" applyAlignment="1">
      <alignment wrapText="1" shrinkToFit="1"/>
    </xf>
    <xf numFmtId="0" fontId="11" fillId="0" borderId="3" xfId="0" applyFont="1" applyBorder="1" applyAlignment="1">
      <alignment vertical="center" wrapText="1" shrinkToFit="1"/>
    </xf>
    <xf numFmtId="0" fontId="11" fillId="0" borderId="3" xfId="0" applyFont="1" applyBorder="1" applyAlignment="1">
      <alignment horizontal="center" wrapText="1" shrinkToFit="1"/>
    </xf>
    <xf numFmtId="2" fontId="11" fillId="0" borderId="3" xfId="0" applyNumberFormat="1" applyFont="1" applyBorder="1" applyAlignment="1">
      <alignment horizontal="center" wrapText="1" shrinkToFit="1"/>
    </xf>
    <xf numFmtId="0" fontId="11" fillId="0" borderId="3" xfId="0" applyFont="1" applyBorder="1" applyAlignment="1">
      <alignment horizontal="center" vertical="center" wrapText="1" shrinkToFit="1"/>
    </xf>
    <xf numFmtId="0" fontId="11" fillId="18" borderId="37" xfId="0" applyFont="1" applyFill="1" applyBorder="1" applyAlignment="1">
      <alignment vertical="center" wrapText="1" shrinkToFit="1"/>
    </xf>
    <xf numFmtId="0" fontId="11" fillId="16" borderId="10" xfId="0" applyFont="1" applyFill="1" applyBorder="1" applyAlignment="1">
      <alignment vertical="center" wrapText="1" shrinkToFit="1"/>
    </xf>
    <xf numFmtId="0" fontId="11" fillId="16" borderId="10" xfId="0" applyFont="1" applyFill="1" applyBorder="1" applyAlignment="1">
      <alignment horizontal="left" vertical="center" wrapText="1" shrinkToFit="1"/>
    </xf>
    <xf numFmtId="0" fontId="11" fillId="17" borderId="10" xfId="0" applyFont="1" applyFill="1" applyBorder="1" applyAlignment="1">
      <alignment vertical="center" wrapText="1" shrinkToFit="1"/>
    </xf>
    <xf numFmtId="0" fontId="11" fillId="19" borderId="10" xfId="0" applyFont="1" applyFill="1" applyBorder="1" applyAlignment="1">
      <alignment vertical="center" wrapText="1" shrinkToFit="1"/>
    </xf>
    <xf numFmtId="0" fontId="11" fillId="7" borderId="10" xfId="0" applyFont="1" applyFill="1" applyBorder="1" applyAlignment="1">
      <alignment horizontal="center" vertical="center" wrapText="1" shrinkToFit="1"/>
    </xf>
    <xf numFmtId="0" fontId="20" fillId="7" borderId="10" xfId="0" quotePrefix="1" applyFont="1" applyFill="1" applyBorder="1" applyAlignment="1">
      <alignment horizontal="center" vertical="center" wrapText="1" shrinkToFit="1"/>
    </xf>
    <xf numFmtId="0" fontId="11" fillId="7" borderId="15" xfId="0" applyFont="1" applyFill="1" applyBorder="1" applyAlignment="1">
      <alignment horizontal="center" vertical="center" wrapText="1" shrinkToFit="1"/>
    </xf>
    <xf numFmtId="0" fontId="11" fillId="7" borderId="34" xfId="0" applyFont="1" applyFill="1" applyBorder="1" applyAlignment="1">
      <alignment horizontal="center" vertical="center" wrapText="1" shrinkToFit="1"/>
    </xf>
    <xf numFmtId="0" fontId="11" fillId="7" borderId="47" xfId="0" applyFont="1" applyFill="1" applyBorder="1" applyAlignment="1">
      <alignment horizontal="center" vertical="center" wrapText="1" shrinkToFit="1"/>
    </xf>
    <xf numFmtId="2" fontId="11" fillId="7" borderId="56" xfId="0" applyNumberFormat="1" applyFont="1" applyFill="1" applyBorder="1" applyAlignment="1">
      <alignment horizontal="center" vertical="center" wrapText="1" shrinkToFit="1"/>
    </xf>
    <xf numFmtId="2" fontId="11" fillId="7" borderId="34" xfId="0" applyNumberFormat="1" applyFont="1" applyFill="1" applyBorder="1" applyAlignment="1">
      <alignment horizontal="center" vertical="center" wrapText="1" shrinkToFit="1"/>
    </xf>
    <xf numFmtId="0" fontId="11" fillId="7" borderId="29" xfId="0" applyFont="1" applyFill="1" applyBorder="1" applyAlignment="1">
      <alignment vertical="center" wrapText="1" shrinkToFit="1"/>
    </xf>
    <xf numFmtId="0" fontId="11" fillId="7" borderId="37" xfId="0" applyFont="1" applyFill="1" applyBorder="1" applyAlignment="1">
      <alignment horizontal="center" vertical="center" wrapText="1" shrinkToFit="1"/>
    </xf>
    <xf numFmtId="0" fontId="11" fillId="7" borderId="29" xfId="0" applyFont="1" applyFill="1" applyBorder="1" applyAlignment="1">
      <alignment horizontal="center" vertical="center" wrapText="1" shrinkToFit="1"/>
    </xf>
    <xf numFmtId="0" fontId="11" fillId="12" borderId="19" xfId="0" applyFont="1" applyFill="1" applyBorder="1" applyAlignment="1">
      <alignment horizontal="center" vertical="center" wrapText="1" shrinkToFit="1"/>
    </xf>
    <xf numFmtId="0" fontId="12" fillId="12" borderId="19" xfId="0" applyFont="1" applyFill="1" applyBorder="1" applyAlignment="1">
      <alignment horizontal="center" vertical="center" wrapText="1" shrinkToFit="1"/>
    </xf>
    <xf numFmtId="0" fontId="11" fillId="12" borderId="46" xfId="0" applyFont="1" applyFill="1" applyBorder="1" applyAlignment="1">
      <alignment horizontal="center" vertical="center" wrapText="1" shrinkToFit="1"/>
    </xf>
    <xf numFmtId="0" fontId="11" fillId="12" borderId="33" xfId="0" applyFont="1" applyFill="1" applyBorder="1" applyAlignment="1">
      <alignment horizontal="center" vertical="center" wrapText="1" shrinkToFit="1"/>
    </xf>
    <xf numFmtId="0" fontId="11" fillId="12" borderId="48" xfId="0" applyFont="1" applyFill="1" applyBorder="1" applyAlignment="1">
      <alignment horizontal="center" vertical="center" wrapText="1" shrinkToFit="1"/>
    </xf>
    <xf numFmtId="2" fontId="11" fillId="12" borderId="56" xfId="0" applyNumberFormat="1" applyFont="1" applyFill="1" applyBorder="1" applyAlignment="1">
      <alignment horizontal="center" vertical="center" wrapText="1" shrinkToFit="1"/>
    </xf>
    <xf numFmtId="2" fontId="11" fillId="12" borderId="34" xfId="0" applyNumberFormat="1" applyFont="1" applyFill="1" applyBorder="1" applyAlignment="1">
      <alignment horizontal="center" vertical="center" wrapText="1" shrinkToFit="1"/>
    </xf>
    <xf numFmtId="0" fontId="11" fillId="12" borderId="29" xfId="0" applyFont="1" applyFill="1" applyBorder="1" applyAlignment="1">
      <alignment vertical="center" wrapText="1" shrinkToFit="1"/>
    </xf>
    <xf numFmtId="0" fontId="11" fillId="12" borderId="37" xfId="0" applyFont="1" applyFill="1" applyBorder="1" applyAlignment="1">
      <alignment vertical="center" wrapText="1" shrinkToFit="1"/>
    </xf>
    <xf numFmtId="0" fontId="11" fillId="12" borderId="15" xfId="0" applyFont="1" applyFill="1" applyBorder="1" applyAlignment="1">
      <alignment horizontal="center" vertical="center" wrapText="1" shrinkToFit="1"/>
    </xf>
    <xf numFmtId="0" fontId="11" fillId="12" borderId="10" xfId="0" applyFont="1" applyFill="1" applyBorder="1" applyAlignment="1">
      <alignment horizontal="center" vertical="center" wrapText="1" shrinkToFit="1"/>
    </xf>
    <xf numFmtId="0" fontId="12" fillId="12" borderId="10" xfId="0" applyFont="1" applyFill="1" applyBorder="1" applyAlignment="1">
      <alignment horizontal="center" vertical="center" wrapText="1" shrinkToFit="1"/>
    </xf>
    <xf numFmtId="0" fontId="11" fillId="12" borderId="41" xfId="0" applyFont="1" applyFill="1" applyBorder="1" applyAlignment="1">
      <alignment horizontal="center" vertical="center" wrapText="1" shrinkToFit="1"/>
    </xf>
    <xf numFmtId="0" fontId="11" fillId="12" borderId="34" xfId="0" applyFont="1" applyFill="1" applyBorder="1" applyAlignment="1">
      <alignment horizontal="center" vertical="center" wrapText="1" shrinkToFit="1"/>
    </xf>
    <xf numFmtId="0" fontId="11" fillId="12" borderId="47" xfId="0" applyFont="1" applyFill="1" applyBorder="1" applyAlignment="1">
      <alignment horizontal="center" vertical="center" wrapText="1" shrinkToFit="1"/>
    </xf>
    <xf numFmtId="0" fontId="11" fillId="13" borderId="10" xfId="0" applyFont="1" applyFill="1" applyBorder="1" applyAlignment="1">
      <alignment horizontal="center" vertical="center" wrapText="1" shrinkToFit="1"/>
    </xf>
    <xf numFmtId="0" fontId="12" fillId="13" borderId="10" xfId="0" applyFont="1" applyFill="1" applyBorder="1" applyAlignment="1">
      <alignment horizontal="center" vertical="center" wrapText="1" shrinkToFit="1"/>
    </xf>
    <xf numFmtId="0" fontId="11" fillId="13" borderId="47" xfId="0" applyFont="1" applyFill="1" applyBorder="1" applyAlignment="1">
      <alignment horizontal="center" vertical="center" wrapText="1" shrinkToFit="1"/>
    </xf>
    <xf numFmtId="0" fontId="11" fillId="13" borderId="34" xfId="0" applyFont="1" applyFill="1" applyBorder="1" applyAlignment="1">
      <alignment horizontal="center" vertical="center" wrapText="1" shrinkToFit="1"/>
    </xf>
    <xf numFmtId="2" fontId="11" fillId="13" borderId="56" xfId="0" applyNumberFormat="1" applyFont="1" applyFill="1" applyBorder="1" applyAlignment="1">
      <alignment horizontal="center" vertical="center" wrapText="1" shrinkToFit="1"/>
    </xf>
    <xf numFmtId="2" fontId="11" fillId="13" borderId="34" xfId="0" applyNumberFormat="1" applyFont="1" applyFill="1" applyBorder="1" applyAlignment="1">
      <alignment horizontal="center" vertical="center" wrapText="1" shrinkToFit="1"/>
    </xf>
    <xf numFmtId="0" fontId="11" fillId="13" borderId="29" xfId="0" applyFont="1" applyFill="1" applyBorder="1" applyAlignment="1">
      <alignment vertical="center" wrapText="1" shrinkToFit="1"/>
    </xf>
    <xf numFmtId="0" fontId="11" fillId="13" borderId="15" xfId="0" applyFont="1" applyFill="1" applyBorder="1" applyAlignment="1">
      <alignment horizontal="center" vertical="center" wrapText="1" shrinkToFit="1"/>
    </xf>
    <xf numFmtId="0" fontId="11" fillId="13" borderId="21" xfId="0" applyFont="1" applyFill="1" applyBorder="1" applyAlignment="1">
      <alignment horizontal="center" vertical="center" wrapText="1" shrinkToFit="1"/>
    </xf>
    <xf numFmtId="0" fontId="11" fillId="13" borderId="17" xfId="0" applyFont="1" applyFill="1" applyBorder="1" applyAlignment="1">
      <alignment horizontal="center" vertical="center" wrapText="1" shrinkToFit="1"/>
    </xf>
    <xf numFmtId="0" fontId="12" fillId="13" borderId="17" xfId="0" applyFont="1" applyFill="1" applyBorder="1" applyAlignment="1">
      <alignment horizontal="center" vertical="center" wrapText="1" shrinkToFit="1"/>
    </xf>
    <xf numFmtId="0" fontId="11" fillId="13" borderId="50" xfId="0" applyFont="1" applyFill="1" applyBorder="1" applyAlignment="1">
      <alignment horizontal="center" vertical="center" wrapText="1" shrinkToFit="1"/>
    </xf>
    <xf numFmtId="0" fontId="11" fillId="13" borderId="2" xfId="0" applyFont="1" applyFill="1" applyBorder="1" applyAlignment="1">
      <alignment horizontal="center" vertical="center" wrapText="1" shrinkToFit="1"/>
    </xf>
    <xf numFmtId="0" fontId="11" fillId="13" borderId="40" xfId="0" applyFont="1" applyFill="1" applyBorder="1" applyAlignment="1">
      <alignment horizontal="center" vertical="center" wrapText="1" shrinkToFit="1"/>
    </xf>
    <xf numFmtId="2" fontId="11" fillId="13" borderId="53" xfId="0" applyNumberFormat="1" applyFont="1" applyFill="1" applyBorder="1" applyAlignment="1">
      <alignment horizontal="center" vertical="center" wrapText="1" shrinkToFit="1"/>
    </xf>
    <xf numFmtId="2" fontId="11" fillId="13" borderId="32" xfId="0" applyNumberFormat="1" applyFont="1" applyFill="1" applyBorder="1" applyAlignment="1">
      <alignment horizontal="center" vertical="center" wrapText="1" shrinkToFit="1"/>
    </xf>
    <xf numFmtId="0" fontId="11" fillId="13" borderId="27" xfId="0" applyFont="1" applyFill="1" applyBorder="1" applyAlignment="1">
      <alignment vertical="center" wrapText="1" shrinkToFit="1"/>
    </xf>
    <xf numFmtId="0" fontId="11" fillId="13" borderId="18" xfId="0" applyFont="1" applyFill="1" applyBorder="1" applyAlignment="1">
      <alignment horizontal="center" vertical="center" wrapText="1" shrinkToFit="1"/>
    </xf>
    <xf numFmtId="0" fontId="11" fillId="14" borderId="10" xfId="0" applyFont="1" applyFill="1" applyBorder="1" applyAlignment="1">
      <alignment horizontal="center" vertical="center" wrapText="1" shrinkToFit="1"/>
    </xf>
    <xf numFmtId="0" fontId="12" fillId="14" borderId="10" xfId="0" applyFont="1" applyFill="1" applyBorder="1" applyAlignment="1">
      <alignment horizontal="center" vertical="center" wrapText="1" shrinkToFit="1"/>
    </xf>
    <xf numFmtId="0" fontId="11" fillId="14" borderId="41" xfId="0" applyFont="1" applyFill="1" applyBorder="1" applyAlignment="1">
      <alignment horizontal="center" vertical="center" wrapText="1" shrinkToFit="1"/>
    </xf>
    <xf numFmtId="0" fontId="11" fillId="14" borderId="34" xfId="0" applyFont="1" applyFill="1" applyBorder="1" applyAlignment="1">
      <alignment horizontal="center" vertical="center" wrapText="1" shrinkToFit="1"/>
    </xf>
    <xf numFmtId="0" fontId="11" fillId="14" borderId="47" xfId="0" applyFont="1" applyFill="1" applyBorder="1" applyAlignment="1">
      <alignment horizontal="center" vertical="center" wrapText="1" shrinkToFit="1"/>
    </xf>
    <xf numFmtId="2" fontId="11" fillId="14" borderId="56" xfId="0" applyNumberFormat="1" applyFont="1" applyFill="1" applyBorder="1" applyAlignment="1">
      <alignment horizontal="center" vertical="center" wrapText="1" shrinkToFit="1"/>
    </xf>
    <xf numFmtId="2" fontId="11" fillId="14" borderId="34" xfId="0" applyNumberFormat="1" applyFont="1" applyFill="1" applyBorder="1" applyAlignment="1">
      <alignment horizontal="center" vertical="center" wrapText="1" shrinkToFit="1"/>
    </xf>
    <xf numFmtId="0" fontId="11" fillId="14" borderId="29" xfId="0" applyFont="1" applyFill="1" applyBorder="1" applyAlignment="1">
      <alignment vertical="center" wrapText="1" shrinkToFit="1"/>
    </xf>
    <xf numFmtId="0" fontId="11" fillId="14" borderId="15" xfId="0" applyFont="1" applyFill="1" applyBorder="1" applyAlignment="1">
      <alignment horizontal="center" vertical="center" wrapText="1" shrinkToFit="1"/>
    </xf>
    <xf numFmtId="0" fontId="11" fillId="15" borderId="10" xfId="0" applyFont="1" applyFill="1" applyBorder="1" applyAlignment="1">
      <alignment horizontal="center" vertical="center" wrapText="1" shrinkToFit="1"/>
    </xf>
    <xf numFmtId="0" fontId="12" fillId="15" borderId="10" xfId="0" applyFont="1" applyFill="1" applyBorder="1" applyAlignment="1">
      <alignment horizontal="center" vertical="center" wrapText="1" shrinkToFit="1"/>
    </xf>
    <xf numFmtId="0" fontId="11" fillId="15" borderId="47" xfId="0" applyFont="1" applyFill="1" applyBorder="1" applyAlignment="1">
      <alignment horizontal="center" vertical="center" wrapText="1" shrinkToFit="1"/>
    </xf>
    <xf numFmtId="0" fontId="11" fillId="15" borderId="34" xfId="0" applyFont="1" applyFill="1" applyBorder="1" applyAlignment="1">
      <alignment horizontal="center" vertical="center" wrapText="1" shrinkToFit="1"/>
    </xf>
    <xf numFmtId="0" fontId="11" fillId="15" borderId="48" xfId="0" applyFont="1" applyFill="1" applyBorder="1" applyAlignment="1">
      <alignment horizontal="center" vertical="center" wrapText="1" shrinkToFit="1"/>
    </xf>
    <xf numFmtId="0" fontId="11" fillId="15" borderId="33" xfId="0" applyFont="1" applyFill="1" applyBorder="1" applyAlignment="1">
      <alignment horizontal="center" vertical="center" wrapText="1" shrinkToFit="1"/>
    </xf>
    <xf numFmtId="2" fontId="11" fillId="15" borderId="56" xfId="0" applyNumberFormat="1" applyFont="1" applyFill="1" applyBorder="1" applyAlignment="1">
      <alignment horizontal="center" vertical="center" wrapText="1" shrinkToFit="1"/>
    </xf>
    <xf numFmtId="2" fontId="11" fillId="15" borderId="34" xfId="0" applyNumberFormat="1" applyFont="1" applyFill="1" applyBorder="1" applyAlignment="1">
      <alignment horizontal="center" vertical="center" wrapText="1" shrinkToFit="1"/>
    </xf>
    <xf numFmtId="0" fontId="11" fillId="15" borderId="29" xfId="0" applyFont="1" applyFill="1" applyBorder="1" applyAlignment="1">
      <alignment vertical="center" wrapText="1" shrinkToFit="1"/>
    </xf>
    <xf numFmtId="0" fontId="11" fillId="15" borderId="15" xfId="0" applyFont="1" applyFill="1" applyBorder="1" applyAlignment="1">
      <alignment horizontal="center" vertical="center" wrapText="1" shrinkToFit="1"/>
    </xf>
    <xf numFmtId="0" fontId="11" fillId="16" borderId="10" xfId="0" applyFont="1" applyFill="1" applyBorder="1" applyAlignment="1">
      <alignment horizontal="center" vertical="center" wrapText="1" shrinkToFit="1"/>
    </xf>
    <xf numFmtId="0" fontId="12" fillId="16" borderId="10" xfId="0" applyFont="1" applyFill="1" applyBorder="1" applyAlignment="1">
      <alignment horizontal="center" vertical="center" wrapText="1" shrinkToFit="1"/>
    </xf>
    <xf numFmtId="0" fontId="11" fillId="16" borderId="47" xfId="0" applyFont="1" applyFill="1" applyBorder="1" applyAlignment="1">
      <alignment horizontal="center" vertical="center" wrapText="1" shrinkToFit="1"/>
    </xf>
    <xf numFmtId="0" fontId="11" fillId="16" borderId="34" xfId="0" applyFont="1" applyFill="1" applyBorder="1" applyAlignment="1">
      <alignment horizontal="center" vertical="center" wrapText="1" shrinkToFit="1"/>
    </xf>
    <xf numFmtId="2" fontId="11" fillId="16" borderId="56" xfId="0" applyNumberFormat="1" applyFont="1" applyFill="1" applyBorder="1" applyAlignment="1">
      <alignment horizontal="center" vertical="center" wrapText="1" shrinkToFit="1"/>
    </xf>
    <xf numFmtId="2" fontId="11" fillId="16" borderId="34" xfId="0" applyNumberFormat="1" applyFont="1" applyFill="1" applyBorder="1" applyAlignment="1">
      <alignment horizontal="center" vertical="center" wrapText="1" shrinkToFit="1"/>
    </xf>
    <xf numFmtId="0" fontId="11" fillId="16" borderId="29" xfId="0" applyFont="1" applyFill="1" applyBorder="1" applyAlignment="1">
      <alignment vertical="center" wrapText="1" shrinkToFit="1"/>
    </xf>
    <xf numFmtId="0" fontId="11" fillId="16" borderId="15" xfId="0" applyFont="1" applyFill="1" applyBorder="1" applyAlignment="1">
      <alignment horizontal="center" vertical="center" wrapText="1" shrinkToFit="1"/>
    </xf>
    <xf numFmtId="0" fontId="12" fillId="17" borderId="10" xfId="0" applyFont="1" applyFill="1" applyBorder="1" applyAlignment="1">
      <alignment vertical="center" wrapText="1" shrinkToFit="1"/>
    </xf>
    <xf numFmtId="0" fontId="11" fillId="17" borderId="15" xfId="0" applyFont="1" applyFill="1" applyBorder="1" applyAlignment="1">
      <alignment horizontal="center" vertical="center" wrapText="1" shrinkToFit="1"/>
    </xf>
    <xf numFmtId="0" fontId="11" fillId="17" borderId="34" xfId="0" applyFont="1" applyFill="1" applyBorder="1" applyAlignment="1">
      <alignment horizontal="center" vertical="center" wrapText="1" shrinkToFit="1"/>
    </xf>
    <xf numFmtId="0" fontId="11" fillId="17" borderId="47" xfId="0" applyFont="1" applyFill="1" applyBorder="1" applyAlignment="1">
      <alignment horizontal="center" vertical="center" wrapText="1" shrinkToFit="1"/>
    </xf>
    <xf numFmtId="2" fontId="11" fillId="17" borderId="56" xfId="0" applyNumberFormat="1" applyFont="1" applyFill="1" applyBorder="1" applyAlignment="1">
      <alignment horizontal="center" vertical="center" wrapText="1" shrinkToFit="1"/>
    </xf>
    <xf numFmtId="2" fontId="11" fillId="17" borderId="34" xfId="0" applyNumberFormat="1" applyFont="1" applyFill="1" applyBorder="1" applyAlignment="1">
      <alignment horizontal="center" vertical="center" wrapText="1" shrinkToFit="1"/>
    </xf>
    <xf numFmtId="0" fontId="11" fillId="17" borderId="29" xfId="0" applyFont="1" applyFill="1" applyBorder="1" applyAlignment="1">
      <alignment vertical="center" wrapText="1" shrinkToFit="1"/>
    </xf>
    <xf numFmtId="0" fontId="12" fillId="17" borderId="10" xfId="0" applyFont="1" applyFill="1" applyBorder="1" applyAlignment="1">
      <alignment horizontal="center" vertical="center" wrapText="1" shrinkToFit="1"/>
    </xf>
    <xf numFmtId="0" fontId="11" fillId="17" borderId="41" xfId="0" applyFont="1" applyFill="1" applyBorder="1" applyAlignment="1">
      <alignment horizontal="center" vertical="center" wrapText="1" shrinkToFit="1"/>
    </xf>
    <xf numFmtId="0" fontId="11" fillId="18" borderId="10" xfId="0" applyFont="1" applyFill="1" applyBorder="1" applyAlignment="1">
      <alignment horizontal="center" vertical="center" wrapText="1" shrinkToFit="1"/>
    </xf>
    <xf numFmtId="0" fontId="12" fillId="18" borderId="10" xfId="0" applyFont="1" applyFill="1" applyBorder="1" applyAlignment="1">
      <alignment horizontal="center" vertical="center" wrapText="1" shrinkToFit="1"/>
    </xf>
    <xf numFmtId="0" fontId="11" fillId="18" borderId="47" xfId="0" applyFont="1" applyFill="1" applyBorder="1" applyAlignment="1">
      <alignment horizontal="center" vertical="center" wrapText="1" shrinkToFit="1"/>
    </xf>
    <xf numFmtId="0" fontId="11" fillId="18" borderId="33" xfId="0" applyFont="1" applyFill="1" applyBorder="1" applyAlignment="1">
      <alignment horizontal="center" vertical="center" wrapText="1" shrinkToFit="1"/>
    </xf>
    <xf numFmtId="0" fontId="11" fillId="18" borderId="48" xfId="0" applyFont="1" applyFill="1" applyBorder="1" applyAlignment="1">
      <alignment horizontal="center" vertical="center" wrapText="1" shrinkToFit="1"/>
    </xf>
    <xf numFmtId="2" fontId="11" fillId="18" borderId="56" xfId="0" applyNumberFormat="1" applyFont="1" applyFill="1" applyBorder="1" applyAlignment="1">
      <alignment horizontal="center" vertical="center" wrapText="1" shrinkToFit="1"/>
    </xf>
    <xf numFmtId="2" fontId="11" fillId="18" borderId="34" xfId="0" applyNumberFormat="1" applyFont="1" applyFill="1" applyBorder="1" applyAlignment="1">
      <alignment horizontal="center" vertical="center" wrapText="1" shrinkToFit="1"/>
    </xf>
    <xf numFmtId="0" fontId="11" fillId="18" borderId="29" xfId="0" applyFont="1" applyFill="1" applyBorder="1" applyAlignment="1">
      <alignment vertical="center" wrapText="1" shrinkToFit="1"/>
    </xf>
    <xf numFmtId="0" fontId="11" fillId="18" borderId="15" xfId="0" applyFont="1" applyFill="1" applyBorder="1" applyAlignment="1">
      <alignment horizontal="center" vertical="center" wrapText="1" shrinkToFit="1"/>
    </xf>
    <xf numFmtId="0" fontId="12" fillId="18" borderId="20" xfId="0" applyFont="1" applyFill="1" applyBorder="1" applyAlignment="1">
      <alignment horizontal="center" vertical="center" wrapText="1" shrinkToFit="1"/>
    </xf>
    <xf numFmtId="0" fontId="11" fillId="18" borderId="34" xfId="0" applyFont="1" applyFill="1" applyBorder="1" applyAlignment="1">
      <alignment horizontal="center" vertical="center" wrapText="1" shrinkToFit="1"/>
    </xf>
    <xf numFmtId="0" fontId="12" fillId="18" borderId="47" xfId="0" applyFont="1" applyFill="1" applyBorder="1" applyAlignment="1">
      <alignment horizontal="center" vertical="center" wrapText="1" shrinkToFit="1"/>
    </xf>
    <xf numFmtId="0" fontId="11" fillId="19" borderId="19" xfId="0" applyFont="1" applyFill="1" applyBorder="1" applyAlignment="1">
      <alignment horizontal="center" vertical="center" wrapText="1" shrinkToFit="1"/>
    </xf>
    <xf numFmtId="0" fontId="12" fillId="19" borderId="10" xfId="0" applyFont="1" applyFill="1" applyBorder="1" applyAlignment="1">
      <alignment horizontal="center" vertical="center" wrapText="1" shrinkToFit="1"/>
    </xf>
    <xf numFmtId="0" fontId="12" fillId="19" borderId="47" xfId="0" applyFont="1" applyFill="1" applyBorder="1" applyAlignment="1">
      <alignment horizontal="center" vertical="center" wrapText="1" shrinkToFit="1"/>
    </xf>
    <xf numFmtId="0" fontId="11" fillId="19" borderId="33" xfId="0" applyFont="1" applyFill="1" applyBorder="1" applyAlignment="1">
      <alignment horizontal="center" vertical="center" wrapText="1" shrinkToFit="1"/>
    </xf>
    <xf numFmtId="0" fontId="11" fillId="19" borderId="48" xfId="0" applyFont="1" applyFill="1" applyBorder="1" applyAlignment="1">
      <alignment horizontal="center" vertical="center" wrapText="1" shrinkToFit="1"/>
    </xf>
    <xf numFmtId="2" fontId="11" fillId="19" borderId="56" xfId="0" applyNumberFormat="1" applyFont="1" applyFill="1" applyBorder="1" applyAlignment="1">
      <alignment horizontal="center" vertical="center" wrapText="1" shrinkToFit="1"/>
    </xf>
    <xf numFmtId="2" fontId="11" fillId="19" borderId="34" xfId="0" applyNumberFormat="1" applyFont="1" applyFill="1" applyBorder="1" applyAlignment="1">
      <alignment horizontal="center" vertical="center" wrapText="1" shrinkToFit="1"/>
    </xf>
    <xf numFmtId="0" fontId="11" fillId="19" borderId="29" xfId="0" applyFont="1" applyFill="1" applyBorder="1" applyAlignment="1">
      <alignment vertical="center" wrapText="1" shrinkToFit="1"/>
    </xf>
    <xf numFmtId="0" fontId="11" fillId="19" borderId="15" xfId="0" applyFont="1" applyFill="1" applyBorder="1" applyAlignment="1">
      <alignment horizontal="center" vertical="center" wrapText="1" shrinkToFit="1"/>
    </xf>
    <xf numFmtId="0" fontId="11" fillId="19" borderId="34" xfId="0" applyFont="1" applyFill="1" applyBorder="1" applyAlignment="1">
      <alignment horizontal="center" vertical="center" wrapText="1" shrinkToFit="1"/>
    </xf>
    <xf numFmtId="0" fontId="11" fillId="19" borderId="47" xfId="0" applyFont="1" applyFill="1" applyBorder="1" applyAlignment="1">
      <alignment horizontal="center" vertical="center" wrapText="1" shrinkToFit="1"/>
    </xf>
    <xf numFmtId="0" fontId="11" fillId="20" borderId="10" xfId="0" applyFont="1" applyFill="1" applyBorder="1" applyAlignment="1">
      <alignment horizontal="center" vertical="center" wrapText="1" shrinkToFit="1"/>
    </xf>
    <xf numFmtId="0" fontId="12" fillId="20" borderId="10" xfId="0" applyFont="1" applyFill="1" applyBorder="1" applyAlignment="1">
      <alignment horizontal="center" vertical="center" wrapText="1" shrinkToFit="1"/>
    </xf>
    <xf numFmtId="0" fontId="11" fillId="20" borderId="34" xfId="0" applyFont="1" applyFill="1" applyBorder="1" applyAlignment="1">
      <alignment horizontal="center" vertical="center" wrapText="1" shrinkToFit="1"/>
    </xf>
    <xf numFmtId="0" fontId="11" fillId="20" borderId="47" xfId="0" applyFont="1" applyFill="1" applyBorder="1" applyAlignment="1">
      <alignment horizontal="center" vertical="center" wrapText="1" shrinkToFit="1"/>
    </xf>
    <xf numFmtId="2" fontId="11" fillId="20" borderId="56" xfId="0" applyNumberFormat="1" applyFont="1" applyFill="1" applyBorder="1" applyAlignment="1">
      <alignment horizontal="center" vertical="center" wrapText="1" shrinkToFit="1"/>
    </xf>
    <xf numFmtId="2" fontId="11" fillId="20" borderId="34" xfId="0" applyNumberFormat="1" applyFont="1" applyFill="1" applyBorder="1" applyAlignment="1">
      <alignment horizontal="center" vertical="center" wrapText="1" shrinkToFit="1"/>
    </xf>
    <xf numFmtId="0" fontId="11" fillId="20" borderId="29" xfId="0" applyFont="1" applyFill="1" applyBorder="1" applyAlignment="1">
      <alignment vertical="center" wrapText="1" shrinkToFit="1"/>
    </xf>
    <xf numFmtId="0" fontId="11" fillId="20" borderId="15" xfId="0" applyFont="1" applyFill="1" applyBorder="1" applyAlignment="1">
      <alignment horizontal="center" vertical="center" wrapText="1" shrinkToFit="1"/>
    </xf>
    <xf numFmtId="0" fontId="17" fillId="0" borderId="27" xfId="0" applyFont="1" applyBorder="1" applyAlignment="1">
      <alignment horizontal="center" vertical="center" wrapText="1" shrinkToFit="1"/>
    </xf>
    <xf numFmtId="0" fontId="17" fillId="0" borderId="17" xfId="0" applyFont="1" applyBorder="1" applyAlignment="1">
      <alignment horizontal="center" vertical="center" wrapText="1" shrinkToFit="1"/>
    </xf>
    <xf numFmtId="0" fontId="18" fillId="5" borderId="19" xfId="0" applyFont="1" applyFill="1" applyBorder="1" applyAlignment="1">
      <alignment horizontal="left" vertical="center" wrapText="1" shrinkToFit="1"/>
    </xf>
    <xf numFmtId="2" fontId="18" fillId="5" borderId="31" xfId="0" applyNumberFormat="1" applyFont="1" applyFill="1" applyBorder="1" applyAlignment="1">
      <alignment horizontal="center" vertical="center" wrapText="1" shrinkToFit="1"/>
    </xf>
    <xf numFmtId="0" fontId="17" fillId="5" borderId="26" xfId="0" applyFont="1" applyFill="1" applyBorder="1" applyAlignment="1">
      <alignment vertical="center" wrapText="1" shrinkToFit="1"/>
    </xf>
    <xf numFmtId="0" fontId="19" fillId="10" borderId="13" xfId="0" applyFont="1" applyFill="1" applyBorder="1" applyAlignment="1">
      <alignment horizontal="center" vertical="center" wrapText="1" shrinkToFit="1"/>
    </xf>
    <xf numFmtId="0" fontId="21" fillId="5" borderId="19" xfId="0" applyFont="1" applyFill="1" applyBorder="1" applyAlignment="1">
      <alignment horizontal="center" vertical="center" wrapText="1" shrinkToFit="1"/>
    </xf>
    <xf numFmtId="0" fontId="18" fillId="5" borderId="12" xfId="0" applyFont="1" applyFill="1" applyBorder="1" applyAlignment="1">
      <alignment horizontal="center" vertical="center" wrapText="1" shrinkToFit="1"/>
    </xf>
    <xf numFmtId="0" fontId="18" fillId="5" borderId="12" xfId="0" applyFont="1" applyFill="1" applyBorder="1" applyAlignment="1">
      <alignment horizontal="left" vertical="center" wrapText="1" shrinkToFit="1"/>
    </xf>
    <xf numFmtId="0" fontId="18" fillId="5" borderId="12" xfId="0" applyFont="1" applyFill="1" applyBorder="1" applyAlignment="1">
      <alignment vertical="center" wrapText="1" shrinkToFit="1"/>
    </xf>
    <xf numFmtId="0" fontId="18" fillId="5" borderId="13" xfId="0" applyFont="1" applyFill="1" applyBorder="1" applyAlignment="1">
      <alignment horizontal="center" vertical="center" wrapText="1" shrinkToFit="1"/>
    </xf>
    <xf numFmtId="0" fontId="18" fillId="5" borderId="31" xfId="0" applyFont="1" applyFill="1" applyBorder="1" applyAlignment="1">
      <alignment horizontal="center" vertical="center" wrapText="1" shrinkToFit="1"/>
    </xf>
    <xf numFmtId="2" fontId="18" fillId="5" borderId="52" xfId="0" applyNumberFormat="1" applyFont="1" applyFill="1" applyBorder="1" applyAlignment="1">
      <alignment horizontal="center" vertical="center" wrapText="1" shrinkToFit="1"/>
    </xf>
    <xf numFmtId="0" fontId="18" fillId="5" borderId="26" xfId="0" applyFont="1" applyFill="1" applyBorder="1" applyAlignment="1">
      <alignment vertical="center" wrapText="1" shrinkToFit="1"/>
    </xf>
    <xf numFmtId="0" fontId="18" fillId="5" borderId="36" xfId="0" applyFont="1" applyFill="1" applyBorder="1" applyAlignment="1">
      <alignment vertical="center" wrapText="1" shrinkToFit="1"/>
    </xf>
    <xf numFmtId="0" fontId="17" fillId="0" borderId="0" xfId="0" applyFont="1" applyAlignment="1">
      <alignment wrapText="1" shrinkToFit="1"/>
    </xf>
    <xf numFmtId="0" fontId="22" fillId="0" borderId="0" xfId="0" applyFont="1"/>
    <xf numFmtId="0" fontId="18" fillId="5" borderId="36" xfId="0" applyFont="1" applyFill="1" applyBorder="1" applyAlignment="1">
      <alignment horizontal="left" vertical="center" wrapText="1" shrinkToFit="1"/>
    </xf>
    <xf numFmtId="0" fontId="18" fillId="5" borderId="38" xfId="0" applyFont="1" applyFill="1" applyBorder="1" applyAlignment="1">
      <alignment horizontal="center" vertical="center" wrapText="1" shrinkToFit="1"/>
    </xf>
    <xf numFmtId="0" fontId="17" fillId="5" borderId="3" xfId="0" applyFont="1" applyFill="1" applyBorder="1" applyAlignment="1">
      <alignment horizontal="center" vertical="center" wrapText="1" shrinkToFit="1"/>
    </xf>
    <xf numFmtId="0" fontId="17" fillId="5" borderId="31" xfId="0" applyFont="1" applyFill="1" applyBorder="1" applyAlignment="1">
      <alignment horizontal="center" vertical="center" wrapText="1" shrinkToFit="1"/>
    </xf>
    <xf numFmtId="2" fontId="17" fillId="5" borderId="52" xfId="0" applyNumberFormat="1" applyFont="1" applyFill="1" applyBorder="1" applyAlignment="1">
      <alignment horizontal="center" vertical="center" wrapText="1" shrinkToFit="1"/>
    </xf>
    <xf numFmtId="0" fontId="17" fillId="5" borderId="13" xfId="0" applyFont="1" applyFill="1" applyBorder="1" applyAlignment="1">
      <alignment horizontal="center" vertical="center" wrapText="1" shrinkToFit="1"/>
    </xf>
    <xf numFmtId="0" fontId="18" fillId="5" borderId="19" xfId="0" applyFont="1" applyFill="1" applyBorder="1" applyAlignment="1">
      <alignment vertical="center" wrapText="1" shrinkToFit="1"/>
    </xf>
    <xf numFmtId="0" fontId="18" fillId="5" borderId="38" xfId="0" applyFont="1" applyFill="1" applyBorder="1" applyAlignment="1">
      <alignment vertical="center" wrapText="1" shrinkToFit="1"/>
    </xf>
    <xf numFmtId="0" fontId="17" fillId="5" borderId="36" xfId="0" applyFont="1" applyFill="1" applyBorder="1" applyAlignment="1">
      <alignment vertical="center" wrapText="1" shrinkToFit="1"/>
    </xf>
    <xf numFmtId="0" fontId="11" fillId="20" borderId="37" xfId="0" applyFont="1" applyFill="1" applyBorder="1" applyAlignment="1">
      <alignment vertical="center" wrapText="1" shrinkToFit="1"/>
    </xf>
    <xf numFmtId="0" fontId="11" fillId="19" borderId="37" xfId="0" applyFont="1" applyFill="1" applyBorder="1" applyAlignment="1">
      <alignment vertical="center" wrapText="1" shrinkToFit="1"/>
    </xf>
    <xf numFmtId="0" fontId="11" fillId="17" borderId="37" xfId="0" applyFont="1" applyFill="1" applyBorder="1" applyAlignment="1">
      <alignment vertical="center" wrapText="1" shrinkToFit="1"/>
    </xf>
    <xf numFmtId="0" fontId="11" fillId="17" borderId="44" xfId="0" applyFont="1" applyFill="1" applyBorder="1" applyAlignment="1">
      <alignment horizontal="center" vertical="center" wrapText="1" shrinkToFit="1"/>
    </xf>
    <xf numFmtId="0" fontId="11" fillId="20" borderId="18" xfId="0" applyFont="1" applyFill="1" applyBorder="1" applyAlignment="1">
      <alignment horizontal="center" vertical="center" wrapText="1" shrinkToFit="1"/>
    </xf>
    <xf numFmtId="0" fontId="11" fillId="19" borderId="56" xfId="0" applyFont="1" applyFill="1" applyBorder="1" applyAlignment="1">
      <alignment horizontal="center" vertical="center" wrapText="1" shrinkToFit="1"/>
    </xf>
    <xf numFmtId="0" fontId="11" fillId="19" borderId="53" xfId="0" applyFont="1" applyFill="1" applyBorder="1" applyAlignment="1">
      <alignment horizontal="center" vertical="center" wrapText="1" shrinkToFit="1"/>
    </xf>
    <xf numFmtId="0" fontId="11" fillId="19" borderId="18" xfId="0" applyFont="1" applyFill="1" applyBorder="1" applyAlignment="1">
      <alignment horizontal="center" vertical="center" wrapText="1" shrinkToFit="1"/>
    </xf>
    <xf numFmtId="0" fontId="11" fillId="18" borderId="56" xfId="0" applyFont="1" applyFill="1" applyBorder="1" applyAlignment="1">
      <alignment horizontal="center" vertical="center" wrapText="1" shrinkToFit="1"/>
    </xf>
    <xf numFmtId="0" fontId="11" fillId="18" borderId="53" xfId="0" applyFont="1" applyFill="1" applyBorder="1" applyAlignment="1">
      <alignment horizontal="center" vertical="center" wrapText="1" shrinkToFit="1"/>
    </xf>
    <xf numFmtId="0" fontId="11" fillId="18" borderId="18" xfId="0" applyFont="1" applyFill="1" applyBorder="1" applyAlignment="1">
      <alignment horizontal="center" vertical="center" wrapText="1" shrinkToFit="1"/>
    </xf>
    <xf numFmtId="0" fontId="19" fillId="10" borderId="11" xfId="0" applyFont="1" applyFill="1" applyBorder="1" applyAlignment="1">
      <alignment horizontal="center" vertical="center" wrapText="1" shrinkToFit="1"/>
    </xf>
    <xf numFmtId="0" fontId="11" fillId="17" borderId="14" xfId="0" applyFont="1" applyFill="1" applyBorder="1" applyAlignment="1">
      <alignment horizontal="center" vertical="center" wrapText="1" shrinkToFit="1"/>
    </xf>
    <xf numFmtId="0" fontId="11" fillId="20" borderId="56" xfId="0" applyFont="1" applyFill="1" applyBorder="1" applyAlignment="1">
      <alignment horizontal="center" vertical="center" wrapText="1" shrinkToFit="1"/>
    </xf>
    <xf numFmtId="0" fontId="11" fillId="20" borderId="53" xfId="0" applyFont="1" applyFill="1" applyBorder="1" applyAlignment="1">
      <alignment horizontal="center" vertical="center" wrapText="1" shrinkToFit="1"/>
    </xf>
    <xf numFmtId="0" fontId="11" fillId="17" borderId="51" xfId="0" applyFont="1" applyFill="1" applyBorder="1" applyAlignment="1">
      <alignment horizontal="center" vertical="center" wrapText="1" shrinkToFit="1"/>
    </xf>
    <xf numFmtId="0" fontId="22" fillId="0" borderId="0" xfId="0" applyFont="1" applyAlignment="1">
      <alignment horizontal="center"/>
    </xf>
    <xf numFmtId="0" fontId="18" fillId="5" borderId="20" xfId="0" applyFont="1" applyFill="1" applyBorder="1" applyAlignment="1">
      <alignment horizontal="center" vertical="center" wrapText="1" shrinkToFit="1"/>
    </xf>
    <xf numFmtId="0" fontId="18" fillId="5" borderId="33" xfId="0" applyFont="1" applyFill="1" applyBorder="1" applyAlignment="1">
      <alignment horizontal="center" vertical="center" wrapText="1" shrinkToFit="1"/>
    </xf>
    <xf numFmtId="2" fontId="18" fillId="5" borderId="55" xfId="0" applyNumberFormat="1" applyFont="1" applyFill="1" applyBorder="1" applyAlignment="1">
      <alignment horizontal="center" vertical="center" wrapText="1" shrinkToFit="1"/>
    </xf>
    <xf numFmtId="0" fontId="11" fillId="17" borderId="21" xfId="0" applyFont="1" applyFill="1" applyBorder="1" applyAlignment="1">
      <alignment vertical="center" wrapText="1" shrinkToFit="1"/>
    </xf>
    <xf numFmtId="0" fontId="12" fillId="17" borderId="21" xfId="0" applyFont="1" applyFill="1" applyBorder="1" applyAlignment="1">
      <alignment horizontal="center" vertical="center" wrapText="1" shrinkToFit="1"/>
    </xf>
    <xf numFmtId="0" fontId="11" fillId="17" borderId="35" xfId="0" applyFont="1" applyFill="1" applyBorder="1" applyAlignment="1">
      <alignment horizontal="center" vertical="center" wrapText="1" shrinkToFit="1"/>
    </xf>
    <xf numFmtId="2" fontId="11" fillId="17" borderId="57" xfId="0" applyNumberFormat="1" applyFont="1" applyFill="1" applyBorder="1" applyAlignment="1">
      <alignment horizontal="center" vertical="center" wrapText="1" shrinkToFit="1"/>
    </xf>
    <xf numFmtId="2" fontId="11" fillId="17" borderId="35" xfId="0" applyNumberFormat="1" applyFont="1" applyFill="1" applyBorder="1" applyAlignment="1">
      <alignment horizontal="center" vertical="center" wrapText="1" shrinkToFit="1"/>
    </xf>
    <xf numFmtId="0" fontId="11" fillId="17" borderId="30" xfId="0" applyFont="1" applyFill="1" applyBorder="1" applyAlignment="1">
      <alignment vertical="center" wrapText="1" shrinkToFit="1"/>
    </xf>
    <xf numFmtId="0" fontId="11" fillId="17" borderId="43" xfId="0" applyFont="1" applyFill="1" applyBorder="1" applyAlignment="1">
      <alignment vertical="center" wrapText="1" shrinkToFit="1"/>
    </xf>
    <xf numFmtId="0" fontId="11" fillId="17" borderId="42" xfId="0" applyFont="1" applyFill="1" applyBorder="1" applyAlignment="1">
      <alignment horizontal="center" vertical="center" wrapText="1" shrinkToFit="1"/>
    </xf>
    <xf numFmtId="0" fontId="11" fillId="17" borderId="22" xfId="0" applyFont="1" applyFill="1" applyBorder="1" applyAlignment="1">
      <alignment horizontal="center" vertical="center" wrapText="1" shrinkToFit="1"/>
    </xf>
    <xf numFmtId="0" fontId="11" fillId="18" borderId="17" xfId="0" applyFont="1" applyFill="1" applyBorder="1" applyAlignment="1">
      <alignment horizontal="center" vertical="center" wrapText="1" shrinkToFit="1"/>
    </xf>
    <xf numFmtId="0" fontId="11" fillId="18" borderId="17" xfId="0" applyFont="1" applyFill="1" applyBorder="1" applyAlignment="1">
      <alignment vertical="center" wrapText="1" shrinkToFit="1"/>
    </xf>
    <xf numFmtId="0" fontId="12" fillId="18" borderId="17" xfId="0" applyFont="1" applyFill="1" applyBorder="1" applyAlignment="1">
      <alignment horizontal="center" vertical="center" wrapText="1" shrinkToFit="1"/>
    </xf>
    <xf numFmtId="0" fontId="12" fillId="18" borderId="63" xfId="0" applyFont="1" applyFill="1" applyBorder="1" applyAlignment="1">
      <alignment horizontal="center" vertical="center" wrapText="1" shrinkToFit="1"/>
    </xf>
    <xf numFmtId="0" fontId="11" fillId="18" borderId="32" xfId="0" applyFont="1" applyFill="1" applyBorder="1" applyAlignment="1">
      <alignment horizontal="center" vertical="center" wrapText="1" shrinkToFit="1"/>
    </xf>
    <xf numFmtId="0" fontId="11" fillId="18" borderId="50" xfId="0" applyFont="1" applyFill="1" applyBorder="1" applyAlignment="1">
      <alignment horizontal="center" vertical="center" wrapText="1" shrinkToFit="1"/>
    </xf>
    <xf numFmtId="2" fontId="11" fillId="18" borderId="53" xfId="0" applyNumberFormat="1" applyFont="1" applyFill="1" applyBorder="1" applyAlignment="1">
      <alignment horizontal="center" vertical="center" wrapText="1" shrinkToFit="1"/>
    </xf>
    <xf numFmtId="2" fontId="11" fillId="18" borderId="32" xfId="0" applyNumberFormat="1" applyFont="1" applyFill="1" applyBorder="1" applyAlignment="1">
      <alignment horizontal="center" vertical="center" wrapText="1" shrinkToFit="1"/>
    </xf>
    <xf numFmtId="0" fontId="11" fillId="18" borderId="27" xfId="0" applyFont="1" applyFill="1" applyBorder="1" applyAlignment="1">
      <alignment vertical="center" wrapText="1" shrinkToFit="1"/>
    </xf>
    <xf numFmtId="0" fontId="11" fillId="18" borderId="58" xfId="0" applyFont="1" applyFill="1" applyBorder="1" applyAlignment="1">
      <alignment vertical="center" wrapText="1" shrinkToFit="1"/>
    </xf>
    <xf numFmtId="0" fontId="11" fillId="20" borderId="17" xfId="0" applyFont="1" applyFill="1" applyBorder="1" applyAlignment="1">
      <alignment horizontal="center" vertical="center" wrapText="1" shrinkToFit="1"/>
    </xf>
    <xf numFmtId="0" fontId="11" fillId="20" borderId="17" xfId="0" applyFont="1" applyFill="1" applyBorder="1" applyAlignment="1">
      <alignment horizontal="left" vertical="center" wrapText="1" shrinkToFit="1"/>
    </xf>
    <xf numFmtId="0" fontId="12" fillId="20" borderId="17" xfId="0" applyFont="1" applyFill="1" applyBorder="1" applyAlignment="1">
      <alignment horizontal="center" vertical="center" wrapText="1" shrinkToFit="1"/>
    </xf>
    <xf numFmtId="0" fontId="11" fillId="20" borderId="32" xfId="0" applyFont="1" applyFill="1" applyBorder="1" applyAlignment="1">
      <alignment horizontal="center" vertical="center" wrapText="1" shrinkToFit="1"/>
    </xf>
    <xf numFmtId="0" fontId="11" fillId="20" borderId="50" xfId="0" applyFont="1" applyFill="1" applyBorder="1" applyAlignment="1">
      <alignment horizontal="center" vertical="center" wrapText="1" shrinkToFit="1"/>
    </xf>
    <xf numFmtId="2" fontId="11" fillId="20" borderId="53" xfId="0" applyNumberFormat="1" applyFont="1" applyFill="1" applyBorder="1" applyAlignment="1">
      <alignment horizontal="center" vertical="center" wrapText="1" shrinkToFit="1"/>
    </xf>
    <xf numFmtId="2" fontId="11" fillId="20" borderId="32" xfId="0" applyNumberFormat="1" applyFont="1" applyFill="1" applyBorder="1" applyAlignment="1">
      <alignment horizontal="center" vertical="center" wrapText="1" shrinkToFit="1"/>
    </xf>
    <xf numFmtId="0" fontId="11" fillId="20" borderId="27" xfId="0" applyFont="1" applyFill="1" applyBorder="1" applyAlignment="1">
      <alignment vertical="center" wrapText="1" shrinkToFit="1"/>
    </xf>
    <xf numFmtId="0" fontId="11" fillId="20" borderId="58" xfId="0" applyFont="1" applyFill="1" applyBorder="1" applyAlignment="1">
      <alignment vertical="center" wrapText="1" shrinkToFit="1"/>
    </xf>
    <xf numFmtId="0" fontId="11" fillId="15" borderId="21" xfId="0" applyFont="1" applyFill="1" applyBorder="1" applyAlignment="1">
      <alignment horizontal="center" vertical="center" wrapText="1" shrinkToFit="1"/>
    </xf>
    <xf numFmtId="0" fontId="11" fillId="15" borderId="21" xfId="0" applyFont="1" applyFill="1" applyBorder="1" applyAlignment="1">
      <alignment horizontal="left" vertical="center" wrapText="1" shrinkToFit="1"/>
    </xf>
    <xf numFmtId="0" fontId="12" fillId="15" borderId="21" xfId="0" applyFont="1" applyFill="1" applyBorder="1" applyAlignment="1">
      <alignment horizontal="center" vertical="center" wrapText="1" shrinkToFit="1"/>
    </xf>
    <xf numFmtId="0" fontId="11" fillId="15" borderId="51" xfId="0" applyFont="1" applyFill="1" applyBorder="1" applyAlignment="1">
      <alignment horizontal="center" vertical="center" wrapText="1" shrinkToFit="1"/>
    </xf>
    <xf numFmtId="0" fontId="11" fillId="15" borderId="35" xfId="0" applyFont="1" applyFill="1" applyBorder="1" applyAlignment="1">
      <alignment horizontal="center" vertical="center" wrapText="1" shrinkToFit="1"/>
    </xf>
    <xf numFmtId="2" fontId="11" fillId="15" borderId="57" xfId="0" applyNumberFormat="1" applyFont="1" applyFill="1" applyBorder="1" applyAlignment="1">
      <alignment horizontal="center" vertical="center" wrapText="1" shrinkToFit="1"/>
    </xf>
    <xf numFmtId="2" fontId="11" fillId="15" borderId="35" xfId="0" applyNumberFormat="1" applyFont="1" applyFill="1" applyBorder="1" applyAlignment="1">
      <alignment horizontal="center" vertical="center" wrapText="1" shrinkToFit="1"/>
    </xf>
    <xf numFmtId="0" fontId="11" fillId="15" borderId="30" xfId="0" applyFont="1" applyFill="1" applyBorder="1" applyAlignment="1">
      <alignment vertical="center" wrapText="1" shrinkToFit="1"/>
    </xf>
    <xf numFmtId="0" fontId="11" fillId="15" borderId="22" xfId="0" applyFont="1" applyFill="1" applyBorder="1" applyAlignment="1">
      <alignment horizontal="center" vertical="center" wrapText="1" shrinkToFit="1"/>
    </xf>
    <xf numFmtId="0" fontId="11" fillId="16" borderId="17" xfId="0" applyFont="1" applyFill="1" applyBorder="1" applyAlignment="1">
      <alignment horizontal="center" vertical="center" wrapText="1" shrinkToFit="1"/>
    </xf>
    <xf numFmtId="0" fontId="11" fillId="16" borderId="17" xfId="0" applyFont="1" applyFill="1" applyBorder="1" applyAlignment="1">
      <alignment horizontal="left" vertical="center" wrapText="1" shrinkToFit="1"/>
    </xf>
    <xf numFmtId="0" fontId="12" fillId="16" borderId="17" xfId="0" applyFont="1" applyFill="1" applyBorder="1" applyAlignment="1">
      <alignment horizontal="center" vertical="center" wrapText="1" shrinkToFit="1"/>
    </xf>
    <xf numFmtId="0" fontId="11" fillId="16" borderId="50" xfId="0" applyFont="1" applyFill="1" applyBorder="1" applyAlignment="1">
      <alignment horizontal="center" vertical="center" wrapText="1" shrinkToFit="1"/>
    </xf>
    <xf numFmtId="0" fontId="11" fillId="16" borderId="32" xfId="0" applyFont="1" applyFill="1" applyBorder="1" applyAlignment="1">
      <alignment horizontal="center" vertical="center" wrapText="1" shrinkToFit="1"/>
    </xf>
    <xf numFmtId="2" fontId="11" fillId="16" borderId="53" xfId="0" applyNumberFormat="1" applyFont="1" applyFill="1" applyBorder="1" applyAlignment="1">
      <alignment horizontal="center" vertical="center" wrapText="1" shrinkToFit="1"/>
    </xf>
    <xf numFmtId="2" fontId="11" fillId="16" borderId="32" xfId="0" applyNumberFormat="1" applyFont="1" applyFill="1" applyBorder="1" applyAlignment="1">
      <alignment horizontal="center" vertical="center" wrapText="1" shrinkToFit="1"/>
    </xf>
    <xf numFmtId="0" fontId="11" fillId="16" borderId="27" xfId="0" applyFont="1" applyFill="1" applyBorder="1" applyAlignment="1">
      <alignment vertical="center" wrapText="1" shrinkToFit="1"/>
    </xf>
    <xf numFmtId="0" fontId="11" fillId="16" borderId="18" xfId="0" applyFont="1" applyFill="1" applyBorder="1" applyAlignment="1">
      <alignment horizontal="center" vertical="center" wrapText="1" shrinkToFit="1"/>
    </xf>
    <xf numFmtId="0" fontId="11" fillId="7" borderId="37" xfId="0" applyFont="1" applyFill="1" applyBorder="1" applyAlignment="1">
      <alignment vertical="center" wrapText="1" shrinkToFit="1"/>
    </xf>
    <xf numFmtId="0" fontId="11" fillId="14" borderId="37" xfId="0" applyFont="1" applyFill="1" applyBorder="1" applyAlignment="1">
      <alignment vertical="center" wrapText="1" shrinkToFit="1"/>
    </xf>
    <xf numFmtId="0" fontId="11" fillId="15" borderId="37" xfId="0" applyFont="1" applyFill="1" applyBorder="1" applyAlignment="1">
      <alignment vertical="center" wrapText="1" shrinkToFit="1"/>
    </xf>
    <xf numFmtId="0" fontId="11" fillId="15" borderId="43" xfId="0" applyFont="1" applyFill="1" applyBorder="1" applyAlignment="1">
      <alignment vertical="center" wrapText="1" shrinkToFit="1"/>
    </xf>
    <xf numFmtId="0" fontId="19" fillId="10" borderId="47" xfId="0" applyFont="1" applyFill="1" applyBorder="1" applyAlignment="1">
      <alignment horizontal="center" vertical="center" wrapText="1" shrinkToFit="1"/>
    </xf>
    <xf numFmtId="0" fontId="19" fillId="10" borderId="49" xfId="0" applyFont="1" applyFill="1" applyBorder="1" applyAlignment="1">
      <alignment horizontal="center" vertical="center" wrapText="1" shrinkToFit="1"/>
    </xf>
    <xf numFmtId="0" fontId="11" fillId="16" borderId="37" xfId="0" applyFont="1" applyFill="1" applyBorder="1" applyAlignment="1">
      <alignment vertical="center" wrapText="1" shrinkToFit="1"/>
    </xf>
    <xf numFmtId="0" fontId="11" fillId="16" borderId="58" xfId="0" applyFont="1" applyFill="1" applyBorder="1" applyAlignment="1">
      <alignment vertical="center" wrapText="1" shrinkToFit="1"/>
    </xf>
    <xf numFmtId="0" fontId="4" fillId="0" borderId="1"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vertical="center" wrapText="1" shrinkToFit="1"/>
    </xf>
    <xf numFmtId="0" fontId="4" fillId="0" borderId="4" xfId="0" applyFont="1" applyBorder="1" applyAlignment="1">
      <alignment horizontal="center" vertical="center" wrapText="1" shrinkToFit="1"/>
    </xf>
    <xf numFmtId="0" fontId="4" fillId="0" borderId="2" xfId="0" applyFont="1" applyBorder="1" applyAlignment="1">
      <alignment horizontal="center" vertical="center" wrapText="1" shrinkToFi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 fillId="0" borderId="0" xfId="0" applyFont="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1" fillId="0" borderId="26" xfId="0" applyFont="1" applyBorder="1" applyAlignment="1">
      <alignment horizontal="center" wrapText="1" shrinkToFit="1"/>
    </xf>
    <xf numFmtId="0" fontId="11" fillId="0" borderId="13" xfId="0" applyFont="1" applyBorder="1" applyAlignment="1">
      <alignment horizontal="center" wrapText="1" shrinkToFit="1"/>
    </xf>
    <xf numFmtId="0" fontId="12" fillId="0" borderId="23" xfId="0" applyFont="1" applyBorder="1" applyAlignment="1">
      <alignment horizontal="center" vertical="center" wrapText="1" shrinkToFit="1"/>
    </xf>
    <xf numFmtId="0" fontId="12" fillId="0" borderId="24" xfId="0" applyFont="1" applyBorder="1" applyAlignment="1">
      <alignment horizontal="center" vertical="center" wrapText="1" shrinkToFit="1"/>
    </xf>
    <xf numFmtId="0" fontId="12" fillId="0" borderId="25" xfId="0" applyFont="1" applyBorder="1" applyAlignment="1">
      <alignment horizontal="center" vertical="center" wrapText="1" shrinkToFit="1"/>
    </xf>
    <xf numFmtId="0" fontId="12" fillId="0" borderId="11" xfId="0" applyFont="1" applyBorder="1" applyAlignment="1">
      <alignment horizontal="center" vertical="center" wrapText="1" shrinkToFit="1"/>
    </xf>
    <xf numFmtId="0" fontId="12" fillId="0" borderId="14" xfId="0" applyFont="1" applyBorder="1" applyAlignment="1">
      <alignment horizontal="center" vertical="center" wrapText="1" shrinkToFit="1"/>
    </xf>
    <xf numFmtId="0" fontId="11" fillId="4" borderId="11" xfId="0" applyFont="1" applyFill="1" applyBorder="1" applyAlignment="1">
      <alignment horizontal="center" vertical="center" wrapText="1" shrinkToFit="1"/>
    </xf>
    <xf numFmtId="0" fontId="11" fillId="4" borderId="16" xfId="0" applyFont="1" applyFill="1" applyBorder="1" applyAlignment="1">
      <alignment horizontal="center" vertical="center" wrapText="1" shrinkToFit="1"/>
    </xf>
    <xf numFmtId="0" fontId="11" fillId="4" borderId="12" xfId="0" applyFont="1" applyFill="1" applyBorder="1" applyAlignment="1">
      <alignment horizontal="center" vertical="center" wrapText="1" shrinkToFit="1"/>
    </xf>
    <xf numFmtId="0" fontId="11" fillId="4" borderId="17" xfId="0" applyFont="1" applyFill="1" applyBorder="1" applyAlignment="1">
      <alignment horizontal="center" vertical="center" wrapText="1" shrinkToFit="1"/>
    </xf>
    <xf numFmtId="0" fontId="11" fillId="0" borderId="12" xfId="0" applyFont="1" applyBorder="1" applyAlignment="1">
      <alignment horizontal="center" vertical="center" wrapText="1" shrinkToFit="1"/>
    </xf>
    <xf numFmtId="0" fontId="11" fillId="0" borderId="17" xfId="0" applyFont="1" applyBorder="1" applyAlignment="1">
      <alignment horizontal="center" vertical="center" wrapText="1" shrinkToFit="1"/>
    </xf>
    <xf numFmtId="0" fontId="11" fillId="0" borderId="13" xfId="0" applyFont="1" applyBorder="1" applyAlignment="1">
      <alignment horizontal="center" vertical="center" wrapText="1" shrinkToFit="1"/>
    </xf>
    <xf numFmtId="0" fontId="11" fillId="0" borderId="18" xfId="0" applyFont="1" applyBorder="1" applyAlignment="1">
      <alignment horizontal="center" vertical="center" wrapText="1" shrinkToFit="1"/>
    </xf>
    <xf numFmtId="0" fontId="11" fillId="0" borderId="31" xfId="0" applyFont="1" applyBorder="1" applyAlignment="1">
      <alignment horizontal="center" vertical="center" wrapText="1" shrinkToFit="1"/>
    </xf>
    <xf numFmtId="0" fontId="11" fillId="0" borderId="32" xfId="0" applyFont="1" applyBorder="1" applyAlignment="1">
      <alignment horizontal="center" vertical="center" wrapText="1" shrinkToFit="1"/>
    </xf>
    <xf numFmtId="0" fontId="12" fillId="5" borderId="23" xfId="0" applyFont="1" applyFill="1" applyBorder="1" applyAlignment="1">
      <alignment horizontal="center" vertical="center" wrapText="1" shrinkToFit="1"/>
    </xf>
    <xf numFmtId="0" fontId="12" fillId="5" borderId="24" xfId="0" applyFont="1" applyFill="1" applyBorder="1" applyAlignment="1">
      <alignment horizontal="center" vertical="center" wrapText="1" shrinkToFit="1"/>
    </xf>
    <xf numFmtId="0" fontId="12" fillId="5" borderId="25" xfId="0" applyFont="1" applyFill="1" applyBorder="1" applyAlignment="1">
      <alignment horizontal="center" vertical="center" wrapText="1" shrinkToFit="1"/>
    </xf>
    <xf numFmtId="0" fontId="17" fillId="0" borderId="26" xfId="0" applyFont="1" applyBorder="1" applyAlignment="1">
      <alignment horizontal="center" vertical="center" wrapText="1" shrinkToFit="1"/>
    </xf>
    <xf numFmtId="0" fontId="17" fillId="0" borderId="27" xfId="0" applyFont="1" applyBorder="1" applyAlignment="1">
      <alignment horizontal="center" vertical="center" wrapText="1" shrinkToFit="1"/>
    </xf>
    <xf numFmtId="0" fontId="17" fillId="0" borderId="12" xfId="0" applyFont="1" applyBorder="1" applyAlignment="1">
      <alignment horizontal="center" vertical="center" wrapText="1" shrinkToFit="1"/>
    </xf>
    <xf numFmtId="0" fontId="17" fillId="0" borderId="17" xfId="0" applyFont="1" applyBorder="1" applyAlignment="1">
      <alignment horizontal="center" vertical="center" wrapText="1" shrinkToFit="1"/>
    </xf>
    <xf numFmtId="2" fontId="17" fillId="0" borderId="36" xfId="0" applyNumberFormat="1" applyFont="1" applyBorder="1" applyAlignment="1">
      <alignment horizontal="center" vertical="center" wrapText="1" shrinkToFit="1"/>
    </xf>
    <xf numFmtId="2" fontId="17" fillId="0" borderId="58" xfId="0" applyNumberFormat="1" applyFont="1" applyBorder="1" applyAlignment="1">
      <alignment horizontal="center" vertical="center" wrapText="1" shrinkToFit="1"/>
    </xf>
    <xf numFmtId="2" fontId="18" fillId="0" borderId="31" xfId="0" applyNumberFormat="1" applyFont="1" applyBorder="1" applyAlignment="1">
      <alignment horizontal="center" vertical="center" wrapText="1" shrinkToFit="1"/>
    </xf>
    <xf numFmtId="2" fontId="18" fillId="0" borderId="32" xfId="0" applyNumberFormat="1" applyFont="1" applyBorder="1" applyAlignment="1">
      <alignment horizontal="center" vertical="center" wrapText="1" shrinkToFit="1"/>
    </xf>
    <xf numFmtId="0" fontId="18" fillId="4" borderId="11" xfId="0" applyFont="1" applyFill="1" applyBorder="1" applyAlignment="1">
      <alignment horizontal="center" vertical="center" wrapText="1" shrinkToFit="1"/>
    </xf>
    <xf numFmtId="0" fontId="18" fillId="4" borderId="16" xfId="0" applyFont="1" applyFill="1" applyBorder="1" applyAlignment="1">
      <alignment horizontal="center" vertical="center" wrapText="1" shrinkToFit="1"/>
    </xf>
    <xf numFmtId="0" fontId="18" fillId="4" borderId="12" xfId="0" applyFont="1" applyFill="1" applyBorder="1" applyAlignment="1">
      <alignment horizontal="center" vertical="center" wrapText="1" shrinkToFit="1"/>
    </xf>
    <xf numFmtId="0" fontId="18" fillId="4" borderId="17" xfId="0" applyFont="1" applyFill="1" applyBorder="1" applyAlignment="1">
      <alignment horizontal="center" vertical="center" wrapText="1" shrinkToFit="1"/>
    </xf>
    <xf numFmtId="0" fontId="18" fillId="0" borderId="36" xfId="0" applyFont="1" applyBorder="1" applyAlignment="1">
      <alignment horizontal="center" vertical="center" wrapText="1" shrinkToFit="1"/>
    </xf>
    <xf numFmtId="0" fontId="18" fillId="0" borderId="58" xfId="0" applyFont="1" applyBorder="1" applyAlignment="1">
      <alignment horizontal="center" vertical="center" wrapText="1" shrinkToFit="1"/>
    </xf>
    <xf numFmtId="0" fontId="18" fillId="0" borderId="11" xfId="0" applyFont="1" applyBorder="1" applyAlignment="1">
      <alignment horizontal="center" vertical="center" wrapText="1" shrinkToFit="1"/>
    </xf>
    <xf numFmtId="0" fontId="18" fillId="0" borderId="16" xfId="0" applyFont="1" applyBorder="1" applyAlignment="1">
      <alignment horizontal="center" vertical="center" wrapText="1" shrinkToFit="1"/>
    </xf>
    <xf numFmtId="0" fontId="18" fillId="0" borderId="13" xfId="0" applyFont="1" applyBorder="1" applyAlignment="1">
      <alignment horizontal="center" vertical="center" wrapText="1" shrinkToFit="1"/>
    </xf>
    <xf numFmtId="0" fontId="18" fillId="0" borderId="18" xfId="0" applyFont="1" applyBorder="1" applyAlignment="1">
      <alignment horizontal="center" vertical="center" wrapText="1" shrinkToFit="1"/>
    </xf>
    <xf numFmtId="0" fontId="12" fillId="0" borderId="16" xfId="0" applyFont="1" applyBorder="1" applyAlignment="1">
      <alignment horizontal="center" vertical="center" wrapText="1" shrinkToFit="1"/>
    </xf>
    <xf numFmtId="0" fontId="18" fillId="5" borderId="6" xfId="0" applyFont="1" applyFill="1" applyBorder="1" applyAlignment="1">
      <alignment horizontal="center" vertical="center" wrapText="1" shrinkToFit="1"/>
    </xf>
    <xf numFmtId="0" fontId="18" fillId="5" borderId="5" xfId="0" applyFont="1" applyFill="1" applyBorder="1" applyAlignment="1">
      <alignment horizontal="center" vertical="center" wrapText="1" shrinkToFit="1"/>
    </xf>
    <xf numFmtId="0" fontId="18" fillId="5" borderId="62" xfId="0" applyFont="1" applyFill="1" applyBorder="1" applyAlignment="1">
      <alignment horizontal="center" vertical="center" wrapText="1" shrinkToFit="1"/>
    </xf>
    <xf numFmtId="0" fontId="18" fillId="5" borderId="1" xfId="0" applyFont="1" applyFill="1" applyBorder="1" applyAlignment="1">
      <alignment horizontal="center" vertical="center" wrapText="1" shrinkToFit="1"/>
    </xf>
    <xf numFmtId="0" fontId="18" fillId="5" borderId="4" xfId="0" applyFont="1" applyFill="1" applyBorder="1" applyAlignment="1">
      <alignment horizontal="center" vertical="center" wrapText="1" shrinkToFit="1"/>
    </xf>
    <xf numFmtId="0" fontId="18" fillId="5" borderId="2" xfId="0" applyFont="1" applyFill="1" applyBorder="1" applyAlignment="1">
      <alignment horizontal="center" vertical="center" wrapText="1" shrinkToFit="1"/>
    </xf>
    <xf numFmtId="0" fontId="17" fillId="5" borderId="4" xfId="0" applyFont="1" applyFill="1" applyBorder="1" applyAlignment="1">
      <alignment horizontal="center" vertical="center" wrapText="1" shrinkToFit="1"/>
    </xf>
    <xf numFmtId="0" fontId="17" fillId="5" borderId="2" xfId="0" applyFont="1" applyFill="1" applyBorder="1" applyAlignment="1">
      <alignment horizontal="center" vertical="center" wrapText="1" shrinkToFit="1"/>
    </xf>
    <xf numFmtId="0" fontId="17" fillId="5" borderId="5" xfId="0" applyFont="1" applyFill="1" applyBorder="1" applyAlignment="1">
      <alignment horizontal="center" vertical="center" wrapText="1" shrinkToFit="1"/>
    </xf>
    <xf numFmtId="0" fontId="17" fillId="5" borderId="6" xfId="0" applyFont="1" applyFill="1" applyBorder="1" applyAlignment="1">
      <alignment horizontal="center" vertical="center" wrapText="1" shrinkToFit="1"/>
    </xf>
    <xf numFmtId="0" fontId="17" fillId="5" borderId="62" xfId="0" applyFont="1" applyFill="1" applyBorder="1" applyAlignment="1">
      <alignment horizontal="center" vertical="center" wrapText="1" shrinkToFit="1"/>
    </xf>
    <xf numFmtId="0" fontId="19" fillId="10" borderId="60" xfId="0" applyFont="1" applyFill="1" applyBorder="1" applyAlignment="1">
      <alignment horizontal="center" vertical="center" wrapText="1" shrinkToFit="1"/>
    </xf>
    <xf numFmtId="0" fontId="19" fillId="10" borderId="6" xfId="0" applyFont="1" applyFill="1" applyBorder="1" applyAlignment="1">
      <alignment horizontal="center" vertical="center" wrapText="1" shrinkToFit="1"/>
    </xf>
    <xf numFmtId="0" fontId="19" fillId="10" borderId="61" xfId="0" applyFont="1" applyFill="1" applyBorder="1" applyAlignment="1">
      <alignment horizontal="center" vertical="center" wrapText="1" shrinkToFit="1"/>
    </xf>
    <xf numFmtId="0" fontId="19" fillId="10" borderId="62" xfId="0" applyFont="1" applyFill="1" applyBorder="1" applyAlignment="1">
      <alignment horizontal="center" vertical="center" wrapText="1" shrinkToFit="1"/>
    </xf>
    <xf numFmtId="0" fontId="18" fillId="0" borderId="38" xfId="0" applyFont="1" applyBorder="1" applyAlignment="1">
      <alignment horizontal="center" vertical="center" wrapText="1" shrinkToFit="1"/>
    </xf>
    <xf numFmtId="0" fontId="18" fillId="0" borderId="39" xfId="0" applyFont="1" applyBorder="1" applyAlignment="1">
      <alignment horizontal="center" vertical="center" wrapText="1" shrinkToFit="1"/>
    </xf>
    <xf numFmtId="0" fontId="11" fillId="0" borderId="0" xfId="0" applyFont="1" applyAlignment="1">
      <alignment horizontal="center" wrapText="1" shrinkToFit="1"/>
    </xf>
    <xf numFmtId="0" fontId="12" fillId="0" borderId="42" xfId="0" applyFont="1" applyBorder="1" applyAlignment="1">
      <alignment horizontal="center" vertical="center" wrapText="1" shrinkToFit="1"/>
    </xf>
    <xf numFmtId="2" fontId="11" fillId="0" borderId="31" xfId="0" applyNumberFormat="1" applyFont="1" applyBorder="1" applyAlignment="1">
      <alignment horizontal="center" vertical="center" wrapText="1" shrinkToFit="1"/>
    </xf>
    <xf numFmtId="2" fontId="11" fillId="0" borderId="32" xfId="0" applyNumberFormat="1" applyFont="1" applyBorder="1" applyAlignment="1">
      <alignment horizontal="center" vertical="center" wrapText="1" shrinkToFit="1"/>
    </xf>
    <xf numFmtId="0" fontId="11" fillId="0" borderId="52" xfId="0" applyFont="1" applyBorder="1" applyAlignment="1">
      <alignment horizontal="center" vertical="center" wrapText="1" shrinkToFit="1"/>
    </xf>
    <xf numFmtId="0" fontId="11" fillId="0" borderId="53"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xdr:col>
      <xdr:colOff>116617</xdr:colOff>
      <xdr:row>33</xdr:row>
      <xdr:rowOff>76867</xdr:rowOff>
    </xdr:from>
    <xdr:to>
      <xdr:col>24</xdr:col>
      <xdr:colOff>536710</xdr:colOff>
      <xdr:row>35</xdr:row>
      <xdr:rowOff>21206</xdr:rowOff>
    </xdr:to>
    <xdr:sp macro="" textlink="">
      <xdr:nvSpPr>
        <xdr:cNvPr id="33" name="ZoneTexte 32">
          <a:extLst>
            <a:ext uri="{FF2B5EF4-FFF2-40B4-BE49-F238E27FC236}">
              <a16:creationId xmlns:a16="http://schemas.microsoft.com/office/drawing/2014/main" id="{B2D8E1EF-0C1C-821C-DB4A-E2F9B7E80F2B}"/>
            </a:ext>
          </a:extLst>
        </xdr:cNvPr>
        <xdr:cNvSpPr txBox="1"/>
      </xdr:nvSpPr>
      <xdr:spPr>
        <a:xfrm>
          <a:off x="5905167" y="6835475"/>
          <a:ext cx="420093" cy="32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3</a:t>
          </a:r>
        </a:p>
      </xdr:txBody>
    </xdr:sp>
    <xdr:clientData/>
  </xdr:twoCellAnchor>
  <xdr:twoCellAnchor>
    <xdr:from>
      <xdr:col>40</xdr:col>
      <xdr:colOff>811033</xdr:colOff>
      <xdr:row>34</xdr:row>
      <xdr:rowOff>143123</xdr:rowOff>
    </xdr:from>
    <xdr:to>
      <xdr:col>41</xdr:col>
      <xdr:colOff>31805</xdr:colOff>
      <xdr:row>34</xdr:row>
      <xdr:rowOff>188842</xdr:rowOff>
    </xdr:to>
    <xdr:sp macro="" textlink="">
      <xdr:nvSpPr>
        <xdr:cNvPr id="72" name="ZoneTexte 71">
          <a:extLst>
            <a:ext uri="{FF2B5EF4-FFF2-40B4-BE49-F238E27FC236}">
              <a16:creationId xmlns:a16="http://schemas.microsoft.com/office/drawing/2014/main" id="{AEA14194-42CB-8C12-08B9-5887D8489778}"/>
            </a:ext>
          </a:extLst>
        </xdr:cNvPr>
        <xdr:cNvSpPr txBox="1"/>
      </xdr:nvSpPr>
      <xdr:spPr>
        <a:xfrm>
          <a:off x="19830553" y="7092563"/>
          <a:ext cx="47708"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xdr:txBody>
    </xdr:sp>
    <xdr:clientData/>
  </xdr:twoCellAnchor>
  <xdr:oneCellAnchor>
    <xdr:from>
      <xdr:col>38</xdr:col>
      <xdr:colOff>731521</xdr:colOff>
      <xdr:row>12</xdr:row>
      <xdr:rowOff>-1</xdr:rowOff>
    </xdr:from>
    <xdr:ext cx="184731" cy="264560"/>
    <xdr:sp macro="" textlink="">
      <xdr:nvSpPr>
        <xdr:cNvPr id="75" name="ZoneTexte 74">
          <a:extLst>
            <a:ext uri="{FF2B5EF4-FFF2-40B4-BE49-F238E27FC236}">
              <a16:creationId xmlns:a16="http://schemas.microsoft.com/office/drawing/2014/main" id="{CD7429CA-8DDC-8141-8F54-B0CEC99FC8D6}"/>
            </a:ext>
          </a:extLst>
        </xdr:cNvPr>
        <xdr:cNvSpPr txBox="1"/>
      </xdr:nvSpPr>
      <xdr:spPr>
        <a:xfrm>
          <a:off x="18097169" y="275115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twoCellAnchor>
    <xdr:from>
      <xdr:col>19</xdr:col>
      <xdr:colOff>4673</xdr:colOff>
      <xdr:row>11</xdr:row>
      <xdr:rowOff>126526</xdr:rowOff>
    </xdr:from>
    <xdr:to>
      <xdr:col>21</xdr:col>
      <xdr:colOff>2371</xdr:colOff>
      <xdr:row>15</xdr:row>
      <xdr:rowOff>137235</xdr:rowOff>
    </xdr:to>
    <xdr:grpSp>
      <xdr:nvGrpSpPr>
        <xdr:cNvPr id="44" name="Groupe 43">
          <a:extLst>
            <a:ext uri="{FF2B5EF4-FFF2-40B4-BE49-F238E27FC236}">
              <a16:creationId xmlns:a16="http://schemas.microsoft.com/office/drawing/2014/main" id="{86E8341B-3E68-8C42-C00F-4DC2F24107F7}"/>
            </a:ext>
          </a:extLst>
        </xdr:cNvPr>
        <xdr:cNvGrpSpPr/>
      </xdr:nvGrpSpPr>
      <xdr:grpSpPr>
        <a:xfrm>
          <a:off x="12995117" y="1958009"/>
          <a:ext cx="1647593" cy="763400"/>
          <a:chOff x="19759619" y="2878096"/>
          <a:chExt cx="1711274" cy="900000"/>
        </a:xfrm>
      </xdr:grpSpPr>
      <xdr:grpSp>
        <xdr:nvGrpSpPr>
          <xdr:cNvPr id="20" name="Groupe 19">
            <a:extLst>
              <a:ext uri="{FF2B5EF4-FFF2-40B4-BE49-F238E27FC236}">
                <a16:creationId xmlns:a16="http://schemas.microsoft.com/office/drawing/2014/main" id="{C3F344E1-1673-46F9-BD31-51A2B612C1E8}"/>
              </a:ext>
            </a:extLst>
          </xdr:cNvPr>
          <xdr:cNvGrpSpPr/>
        </xdr:nvGrpSpPr>
        <xdr:grpSpPr>
          <a:xfrm>
            <a:off x="19759619" y="2878096"/>
            <a:ext cx="900000" cy="900000"/>
            <a:chOff x="20454661" y="957577"/>
            <a:chExt cx="900000" cy="900000"/>
          </a:xfrm>
        </xdr:grpSpPr>
        <xdr:sp macro="" textlink="">
          <xdr:nvSpPr>
            <xdr:cNvPr id="21" name="ZoneTexte 20">
              <a:extLst>
                <a:ext uri="{FF2B5EF4-FFF2-40B4-BE49-F238E27FC236}">
                  <a16:creationId xmlns:a16="http://schemas.microsoft.com/office/drawing/2014/main" id="{8B3F2041-3D42-5F23-05ED-4D811D224E46}"/>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4" name="ZoneTexte 23">
              <a:extLst>
                <a:ext uri="{FF2B5EF4-FFF2-40B4-BE49-F238E27FC236}">
                  <a16:creationId xmlns:a16="http://schemas.microsoft.com/office/drawing/2014/main" id="{B231AED5-3F47-D719-3938-2FC155F7B700}"/>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7" name="Groupe 26">
              <a:extLst>
                <a:ext uri="{FF2B5EF4-FFF2-40B4-BE49-F238E27FC236}">
                  <a16:creationId xmlns:a16="http://schemas.microsoft.com/office/drawing/2014/main" id="{04153E12-60B2-EAA0-80CB-32B2449F0435}"/>
                </a:ext>
              </a:extLst>
            </xdr:cNvPr>
            <xdr:cNvGrpSpPr/>
          </xdr:nvGrpSpPr>
          <xdr:grpSpPr>
            <a:xfrm>
              <a:off x="20454661" y="957577"/>
              <a:ext cx="900000" cy="900000"/>
              <a:chOff x="19426781" y="2512613"/>
              <a:chExt cx="3599999" cy="3599999"/>
            </a:xfrm>
            <a:noFill/>
          </xdr:grpSpPr>
          <xdr:grpSp>
            <xdr:nvGrpSpPr>
              <xdr:cNvPr id="28" name="Groupe 27">
                <a:extLst>
                  <a:ext uri="{FF2B5EF4-FFF2-40B4-BE49-F238E27FC236}">
                    <a16:creationId xmlns:a16="http://schemas.microsoft.com/office/drawing/2014/main" id="{B990018B-CF6B-FAA0-FCC4-65411217D46B}"/>
                  </a:ext>
                </a:extLst>
              </xdr:cNvPr>
              <xdr:cNvGrpSpPr/>
            </xdr:nvGrpSpPr>
            <xdr:grpSpPr>
              <a:xfrm>
                <a:off x="19426781" y="2512613"/>
                <a:ext cx="3599999" cy="3599999"/>
                <a:chOff x="22670913" y="2083243"/>
                <a:chExt cx="3599999" cy="3599999"/>
              </a:xfrm>
              <a:grpFill/>
            </xdr:grpSpPr>
            <xdr:sp macro="" textlink="">
              <xdr:nvSpPr>
                <xdr:cNvPr id="32" name="Ellipse 31">
                  <a:extLst>
                    <a:ext uri="{FF2B5EF4-FFF2-40B4-BE49-F238E27FC236}">
                      <a16:creationId xmlns:a16="http://schemas.microsoft.com/office/drawing/2014/main" id="{D55B3D34-064D-8EFA-82D9-2236C985EF5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4" name="Connecteur droit 33">
                  <a:extLst>
                    <a:ext uri="{FF2B5EF4-FFF2-40B4-BE49-F238E27FC236}">
                      <a16:creationId xmlns:a16="http://schemas.microsoft.com/office/drawing/2014/main" id="{6E8E45E4-19D5-7E50-07B9-F11E7F291ED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a:extLst>
                    <a:ext uri="{FF2B5EF4-FFF2-40B4-BE49-F238E27FC236}">
                      <a16:creationId xmlns:a16="http://schemas.microsoft.com/office/drawing/2014/main" id="{91A8E92C-361C-2B03-96F0-CA724851B51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1" name="ZoneTexte 30">
                <a:extLst>
                  <a:ext uri="{FF2B5EF4-FFF2-40B4-BE49-F238E27FC236}">
                    <a16:creationId xmlns:a16="http://schemas.microsoft.com/office/drawing/2014/main" id="{9866CA22-EB95-8D06-05BC-8CB7B3B1F1F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Début</a:t>
                </a:r>
              </a:p>
            </xdr:txBody>
          </xdr:sp>
        </xdr:grpSp>
      </xdr:grpSp>
      <xdr:cxnSp macro="">
        <xdr:nvCxnSpPr>
          <xdr:cNvPr id="38" name="Connecteur droit avec flèche 37">
            <a:extLst>
              <a:ext uri="{FF2B5EF4-FFF2-40B4-BE49-F238E27FC236}">
                <a16:creationId xmlns:a16="http://schemas.microsoft.com/office/drawing/2014/main" id="{1792B522-F961-41B7-B522-F8DC45965FAD}"/>
              </a:ext>
            </a:extLst>
          </xdr:cNvPr>
          <xdr:cNvCxnSpPr>
            <a:stCxn id="32" idx="6"/>
            <a:endCxn id="56" idx="2"/>
          </xdr:cNvCxnSpPr>
        </xdr:nvCxnSpPr>
        <xdr:spPr>
          <a:xfrm flipV="1">
            <a:off x="20659619" y="3323561"/>
            <a:ext cx="811274" cy="453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 name="ZoneTexte 39">
            <a:extLst>
              <a:ext uri="{FF2B5EF4-FFF2-40B4-BE49-F238E27FC236}">
                <a16:creationId xmlns:a16="http://schemas.microsoft.com/office/drawing/2014/main" id="{BF7B1E1F-6EC4-40C3-BFB9-BC101454F4FF}"/>
              </a:ext>
            </a:extLst>
          </xdr:cNvPr>
          <xdr:cNvSpPr txBox="1"/>
        </xdr:nvSpPr>
        <xdr:spPr>
          <a:xfrm>
            <a:off x="20689782" y="3060903"/>
            <a:ext cx="778469" cy="221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A1</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21</xdr:col>
      <xdr:colOff>2371</xdr:colOff>
      <xdr:row>11</xdr:row>
      <xdr:rowOff>121991</xdr:rowOff>
    </xdr:from>
    <xdr:to>
      <xdr:col>23</xdr:col>
      <xdr:colOff>60610</xdr:colOff>
      <xdr:row>15</xdr:row>
      <xdr:rowOff>132700</xdr:rowOff>
    </xdr:to>
    <xdr:grpSp>
      <xdr:nvGrpSpPr>
        <xdr:cNvPr id="45" name="Groupe 44">
          <a:extLst>
            <a:ext uri="{FF2B5EF4-FFF2-40B4-BE49-F238E27FC236}">
              <a16:creationId xmlns:a16="http://schemas.microsoft.com/office/drawing/2014/main" id="{C4F8D570-F8E8-49E4-BB11-9329BA4B1478}"/>
            </a:ext>
          </a:extLst>
        </xdr:cNvPr>
        <xdr:cNvGrpSpPr/>
      </xdr:nvGrpSpPr>
      <xdr:grpSpPr>
        <a:xfrm>
          <a:off x="14642710" y="1958009"/>
          <a:ext cx="1708135" cy="758865"/>
          <a:chOff x="19759619" y="2878096"/>
          <a:chExt cx="1711274" cy="900000"/>
        </a:xfrm>
      </xdr:grpSpPr>
      <xdr:grpSp>
        <xdr:nvGrpSpPr>
          <xdr:cNvPr id="46" name="Groupe 45">
            <a:extLst>
              <a:ext uri="{FF2B5EF4-FFF2-40B4-BE49-F238E27FC236}">
                <a16:creationId xmlns:a16="http://schemas.microsoft.com/office/drawing/2014/main" id="{F5113D60-1A35-3C44-C165-A071B0983ADF}"/>
              </a:ext>
            </a:extLst>
          </xdr:cNvPr>
          <xdr:cNvGrpSpPr/>
        </xdr:nvGrpSpPr>
        <xdr:grpSpPr>
          <a:xfrm>
            <a:off x="19759619" y="2878096"/>
            <a:ext cx="900000" cy="900000"/>
            <a:chOff x="20454661" y="957577"/>
            <a:chExt cx="900000" cy="900000"/>
          </a:xfrm>
        </xdr:grpSpPr>
        <xdr:sp macro="" textlink="">
          <xdr:nvSpPr>
            <xdr:cNvPr id="51" name="ZoneTexte 50">
              <a:extLst>
                <a:ext uri="{FF2B5EF4-FFF2-40B4-BE49-F238E27FC236}">
                  <a16:creationId xmlns:a16="http://schemas.microsoft.com/office/drawing/2014/main" id="{8E4D1C24-4021-6ADB-2887-8946415ABCD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a:t>
              </a:r>
            </a:p>
          </xdr:txBody>
        </xdr:sp>
        <xdr:sp macro="" textlink="">
          <xdr:nvSpPr>
            <xdr:cNvPr id="52" name="ZoneTexte 51">
              <a:extLst>
                <a:ext uri="{FF2B5EF4-FFF2-40B4-BE49-F238E27FC236}">
                  <a16:creationId xmlns:a16="http://schemas.microsoft.com/office/drawing/2014/main" id="{4E3CB6B8-F0C1-96F8-1ED9-A966D0D67F87}"/>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a:t>
              </a:r>
            </a:p>
          </xdr:txBody>
        </xdr:sp>
        <xdr:grpSp>
          <xdr:nvGrpSpPr>
            <xdr:cNvPr id="53" name="Groupe 52">
              <a:extLst>
                <a:ext uri="{FF2B5EF4-FFF2-40B4-BE49-F238E27FC236}">
                  <a16:creationId xmlns:a16="http://schemas.microsoft.com/office/drawing/2014/main" id="{4736348E-6452-7490-736C-54E99FB74476}"/>
                </a:ext>
              </a:extLst>
            </xdr:cNvPr>
            <xdr:cNvGrpSpPr/>
          </xdr:nvGrpSpPr>
          <xdr:grpSpPr>
            <a:xfrm>
              <a:off x="20454661" y="957577"/>
              <a:ext cx="900000" cy="900000"/>
              <a:chOff x="19426781" y="2512613"/>
              <a:chExt cx="3599999" cy="3599999"/>
            </a:xfrm>
            <a:noFill/>
          </xdr:grpSpPr>
          <xdr:grpSp>
            <xdr:nvGrpSpPr>
              <xdr:cNvPr id="54" name="Groupe 53">
                <a:extLst>
                  <a:ext uri="{FF2B5EF4-FFF2-40B4-BE49-F238E27FC236}">
                    <a16:creationId xmlns:a16="http://schemas.microsoft.com/office/drawing/2014/main" id="{F58AECB8-1A9B-908B-3E26-D4DA512043DC}"/>
                  </a:ext>
                </a:extLst>
              </xdr:cNvPr>
              <xdr:cNvGrpSpPr/>
            </xdr:nvGrpSpPr>
            <xdr:grpSpPr>
              <a:xfrm>
                <a:off x="19426781" y="2512613"/>
                <a:ext cx="3599999" cy="3599999"/>
                <a:chOff x="22670913" y="2083243"/>
                <a:chExt cx="3599999" cy="3599999"/>
              </a:xfrm>
              <a:grpFill/>
            </xdr:grpSpPr>
            <xdr:sp macro="" textlink="">
              <xdr:nvSpPr>
                <xdr:cNvPr id="56" name="Ellipse 55">
                  <a:extLst>
                    <a:ext uri="{FF2B5EF4-FFF2-40B4-BE49-F238E27FC236}">
                      <a16:creationId xmlns:a16="http://schemas.microsoft.com/office/drawing/2014/main" id="{8A4F117F-DCBA-E74A-FFD4-3DF8898582E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7" name="Connecteur droit 56">
                  <a:extLst>
                    <a:ext uri="{FF2B5EF4-FFF2-40B4-BE49-F238E27FC236}">
                      <a16:creationId xmlns:a16="http://schemas.microsoft.com/office/drawing/2014/main" id="{7A7055EC-B111-40C8-3074-CD7E0D4B8D0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8" name="Connecteur droit 57">
                  <a:extLst>
                    <a:ext uri="{FF2B5EF4-FFF2-40B4-BE49-F238E27FC236}">
                      <a16:creationId xmlns:a16="http://schemas.microsoft.com/office/drawing/2014/main" id="{3245A2F5-1BEE-981D-19F9-0A233854B6DF}"/>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5" name="ZoneTexte 54">
                <a:extLst>
                  <a:ext uri="{FF2B5EF4-FFF2-40B4-BE49-F238E27FC236}">
                    <a16:creationId xmlns:a16="http://schemas.microsoft.com/office/drawing/2014/main" id="{9D08D3E6-6EEC-894B-0701-17859E056E8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a:t>
                </a:r>
              </a:p>
            </xdr:txBody>
          </xdr:sp>
        </xdr:grpSp>
      </xdr:grpSp>
      <xdr:cxnSp macro="">
        <xdr:nvCxnSpPr>
          <xdr:cNvPr id="49" name="Connecteur droit avec flèche 48">
            <a:extLst>
              <a:ext uri="{FF2B5EF4-FFF2-40B4-BE49-F238E27FC236}">
                <a16:creationId xmlns:a16="http://schemas.microsoft.com/office/drawing/2014/main" id="{50B88909-3012-3618-036F-C2525E6A0953}"/>
              </a:ext>
            </a:extLst>
          </xdr:cNvPr>
          <xdr:cNvCxnSpPr>
            <a:stCxn id="56" idx="6"/>
            <a:endCxn id="74" idx="2"/>
          </xdr:cNvCxnSpPr>
        </xdr:nvCxnSpPr>
        <xdr:spPr>
          <a:xfrm>
            <a:off x="20659619" y="3328096"/>
            <a:ext cx="811274" cy="592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0" name="ZoneTexte 49">
            <a:extLst>
              <a:ext uri="{FF2B5EF4-FFF2-40B4-BE49-F238E27FC236}">
                <a16:creationId xmlns:a16="http://schemas.microsoft.com/office/drawing/2014/main" id="{BE2FB1F4-2C7C-EEB3-3E1A-49AB4609E04E}"/>
              </a:ext>
            </a:extLst>
          </xdr:cNvPr>
          <xdr:cNvSpPr txBox="1"/>
        </xdr:nvSpPr>
        <xdr:spPr>
          <a:xfrm>
            <a:off x="20689782" y="3060903"/>
            <a:ext cx="772959" cy="19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23</xdr:col>
      <xdr:colOff>60610</xdr:colOff>
      <xdr:row>11</xdr:row>
      <xdr:rowOff>127919</xdr:rowOff>
    </xdr:from>
    <xdr:to>
      <xdr:col>25</xdr:col>
      <xdr:colOff>118850</xdr:colOff>
      <xdr:row>15</xdr:row>
      <xdr:rowOff>138628</xdr:rowOff>
    </xdr:to>
    <xdr:grpSp>
      <xdr:nvGrpSpPr>
        <xdr:cNvPr id="60" name="Groupe 59">
          <a:extLst>
            <a:ext uri="{FF2B5EF4-FFF2-40B4-BE49-F238E27FC236}">
              <a16:creationId xmlns:a16="http://schemas.microsoft.com/office/drawing/2014/main" id="{92C770B0-CA8B-4043-AFAC-6FF38D834FCA}"/>
            </a:ext>
          </a:extLst>
        </xdr:cNvPr>
        <xdr:cNvGrpSpPr/>
      </xdr:nvGrpSpPr>
      <xdr:grpSpPr>
        <a:xfrm>
          <a:off x="16350845" y="1958009"/>
          <a:ext cx="1708135" cy="764793"/>
          <a:chOff x="19759619" y="2878096"/>
          <a:chExt cx="1711274" cy="900000"/>
        </a:xfrm>
      </xdr:grpSpPr>
      <xdr:grpSp>
        <xdr:nvGrpSpPr>
          <xdr:cNvPr id="61" name="Groupe 60">
            <a:extLst>
              <a:ext uri="{FF2B5EF4-FFF2-40B4-BE49-F238E27FC236}">
                <a16:creationId xmlns:a16="http://schemas.microsoft.com/office/drawing/2014/main" id="{BE992E2D-6833-6D8C-2EF0-0FFA9B741E93}"/>
              </a:ext>
            </a:extLst>
          </xdr:cNvPr>
          <xdr:cNvGrpSpPr/>
        </xdr:nvGrpSpPr>
        <xdr:grpSpPr>
          <a:xfrm>
            <a:off x="19759619" y="2878096"/>
            <a:ext cx="900000" cy="900000"/>
            <a:chOff x="20454661" y="957577"/>
            <a:chExt cx="900000" cy="900000"/>
          </a:xfrm>
        </xdr:grpSpPr>
        <xdr:sp macro="" textlink="">
          <xdr:nvSpPr>
            <xdr:cNvPr id="66" name="ZoneTexte 65">
              <a:extLst>
                <a:ext uri="{FF2B5EF4-FFF2-40B4-BE49-F238E27FC236}">
                  <a16:creationId xmlns:a16="http://schemas.microsoft.com/office/drawing/2014/main" id="{806A04CB-0777-5054-B261-2CECC09A480A}"/>
                </a:ext>
              </a:extLst>
            </xdr:cNvPr>
            <xdr:cNvSpPr txBox="1"/>
          </xdr:nvSpPr>
          <xdr:spPr>
            <a:xfrm>
              <a:off x="20460723" y="1124976"/>
              <a:ext cx="440628" cy="2884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1,5</a:t>
              </a:r>
            </a:p>
          </xdr:txBody>
        </xdr:sp>
        <xdr:sp macro="" textlink="">
          <xdr:nvSpPr>
            <xdr:cNvPr id="67" name="ZoneTexte 66">
              <a:extLst>
                <a:ext uri="{FF2B5EF4-FFF2-40B4-BE49-F238E27FC236}">
                  <a16:creationId xmlns:a16="http://schemas.microsoft.com/office/drawing/2014/main" id="{C9A8C09C-2DCC-5650-620A-51C7391FE459}"/>
                </a:ext>
              </a:extLst>
            </xdr:cNvPr>
            <xdr:cNvSpPr txBox="1"/>
          </xdr:nvSpPr>
          <xdr:spPr>
            <a:xfrm>
              <a:off x="20904732" y="1117632"/>
              <a:ext cx="408618" cy="2958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1,5</a:t>
              </a:r>
            </a:p>
          </xdr:txBody>
        </xdr:sp>
        <xdr:grpSp>
          <xdr:nvGrpSpPr>
            <xdr:cNvPr id="68" name="Groupe 67">
              <a:extLst>
                <a:ext uri="{FF2B5EF4-FFF2-40B4-BE49-F238E27FC236}">
                  <a16:creationId xmlns:a16="http://schemas.microsoft.com/office/drawing/2014/main" id="{5650D115-56CA-3739-43C9-D4965FD441D0}"/>
                </a:ext>
              </a:extLst>
            </xdr:cNvPr>
            <xdr:cNvGrpSpPr/>
          </xdr:nvGrpSpPr>
          <xdr:grpSpPr>
            <a:xfrm>
              <a:off x="20454661" y="957577"/>
              <a:ext cx="900000" cy="900000"/>
              <a:chOff x="19426781" y="2512613"/>
              <a:chExt cx="3599999" cy="3599999"/>
            </a:xfrm>
            <a:noFill/>
          </xdr:grpSpPr>
          <xdr:grpSp>
            <xdr:nvGrpSpPr>
              <xdr:cNvPr id="69" name="Groupe 68">
                <a:extLst>
                  <a:ext uri="{FF2B5EF4-FFF2-40B4-BE49-F238E27FC236}">
                    <a16:creationId xmlns:a16="http://schemas.microsoft.com/office/drawing/2014/main" id="{7BD3E11E-B43C-1F52-E338-0BD38D91FCE6}"/>
                  </a:ext>
                </a:extLst>
              </xdr:cNvPr>
              <xdr:cNvGrpSpPr/>
            </xdr:nvGrpSpPr>
            <xdr:grpSpPr>
              <a:xfrm>
                <a:off x="19426781" y="2512613"/>
                <a:ext cx="3599999" cy="3599999"/>
                <a:chOff x="22670913" y="2083243"/>
                <a:chExt cx="3599999" cy="3599999"/>
              </a:xfrm>
              <a:grpFill/>
            </xdr:grpSpPr>
            <xdr:sp macro="" textlink="">
              <xdr:nvSpPr>
                <xdr:cNvPr id="74" name="Ellipse 73">
                  <a:extLst>
                    <a:ext uri="{FF2B5EF4-FFF2-40B4-BE49-F238E27FC236}">
                      <a16:creationId xmlns:a16="http://schemas.microsoft.com/office/drawing/2014/main" id="{1D3AFED8-FD08-E0C3-6952-BE890BEC101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3" name="Connecteur droit 82">
                  <a:extLst>
                    <a:ext uri="{FF2B5EF4-FFF2-40B4-BE49-F238E27FC236}">
                      <a16:creationId xmlns:a16="http://schemas.microsoft.com/office/drawing/2014/main" id="{2742B625-B43E-873E-5B18-6BC9A9D07072}"/>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86" name="Connecteur droit 85">
                  <a:extLst>
                    <a:ext uri="{FF2B5EF4-FFF2-40B4-BE49-F238E27FC236}">
                      <a16:creationId xmlns:a16="http://schemas.microsoft.com/office/drawing/2014/main" id="{167836D5-B535-362C-8F0D-8376FB69013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71" name="ZoneTexte 70">
                <a:extLst>
                  <a:ext uri="{FF2B5EF4-FFF2-40B4-BE49-F238E27FC236}">
                    <a16:creationId xmlns:a16="http://schemas.microsoft.com/office/drawing/2014/main" id="{A84B0DD5-B0CC-8161-AE66-4EB8DA076AA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a:t>
                </a:r>
              </a:p>
            </xdr:txBody>
          </xdr:sp>
        </xdr:grpSp>
      </xdr:grpSp>
      <xdr:cxnSp macro="">
        <xdr:nvCxnSpPr>
          <xdr:cNvPr id="64" name="Connecteur droit avec flèche 63">
            <a:extLst>
              <a:ext uri="{FF2B5EF4-FFF2-40B4-BE49-F238E27FC236}">
                <a16:creationId xmlns:a16="http://schemas.microsoft.com/office/drawing/2014/main" id="{ED48F6D9-A7A5-BC27-DA23-FC35447A560A}"/>
              </a:ext>
            </a:extLst>
          </xdr:cNvPr>
          <xdr:cNvCxnSpPr>
            <a:stCxn id="74" idx="6"/>
            <a:endCxn id="107" idx="2"/>
          </xdr:cNvCxnSpPr>
        </xdr:nvCxnSpPr>
        <xdr:spPr>
          <a:xfrm flipV="1">
            <a:off x="20659619" y="3323564"/>
            <a:ext cx="811274" cy="453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ZoneTexte 64">
            <a:extLst>
              <a:ext uri="{FF2B5EF4-FFF2-40B4-BE49-F238E27FC236}">
                <a16:creationId xmlns:a16="http://schemas.microsoft.com/office/drawing/2014/main" id="{11B8CE72-124C-744E-53BA-33F8DB057330}"/>
              </a:ext>
            </a:extLst>
          </xdr:cNvPr>
          <xdr:cNvSpPr txBox="1"/>
        </xdr:nvSpPr>
        <xdr:spPr>
          <a:xfrm>
            <a:off x="20689781" y="3060903"/>
            <a:ext cx="738918" cy="193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25</xdr:col>
      <xdr:colOff>118850</xdr:colOff>
      <xdr:row>11</xdr:row>
      <xdr:rowOff>123387</xdr:rowOff>
    </xdr:from>
    <xdr:to>
      <xdr:col>27</xdr:col>
      <xdr:colOff>177090</xdr:colOff>
      <xdr:row>15</xdr:row>
      <xdr:rowOff>134096</xdr:rowOff>
    </xdr:to>
    <xdr:grpSp>
      <xdr:nvGrpSpPr>
        <xdr:cNvPr id="98" name="Groupe 97">
          <a:extLst>
            <a:ext uri="{FF2B5EF4-FFF2-40B4-BE49-F238E27FC236}">
              <a16:creationId xmlns:a16="http://schemas.microsoft.com/office/drawing/2014/main" id="{901C47C8-DD3E-44F1-96A2-5DB14485F8B6}"/>
            </a:ext>
          </a:extLst>
        </xdr:cNvPr>
        <xdr:cNvGrpSpPr/>
      </xdr:nvGrpSpPr>
      <xdr:grpSpPr>
        <a:xfrm>
          <a:off x="18058980" y="1958009"/>
          <a:ext cx="1708136" cy="760261"/>
          <a:chOff x="19759619" y="2878096"/>
          <a:chExt cx="1711274" cy="900000"/>
        </a:xfrm>
      </xdr:grpSpPr>
      <xdr:grpSp>
        <xdr:nvGrpSpPr>
          <xdr:cNvPr id="99" name="Groupe 98">
            <a:extLst>
              <a:ext uri="{FF2B5EF4-FFF2-40B4-BE49-F238E27FC236}">
                <a16:creationId xmlns:a16="http://schemas.microsoft.com/office/drawing/2014/main" id="{0AD0D83A-7BEC-B242-C952-E3496C255DEB}"/>
              </a:ext>
            </a:extLst>
          </xdr:cNvPr>
          <xdr:cNvGrpSpPr/>
        </xdr:nvGrpSpPr>
        <xdr:grpSpPr>
          <a:xfrm>
            <a:off x="19759619" y="2878096"/>
            <a:ext cx="900000" cy="900000"/>
            <a:chOff x="20454661" y="957577"/>
            <a:chExt cx="900000" cy="900000"/>
          </a:xfrm>
        </xdr:grpSpPr>
        <xdr:sp macro="" textlink="">
          <xdr:nvSpPr>
            <xdr:cNvPr id="102" name="ZoneTexte 101">
              <a:extLst>
                <a:ext uri="{FF2B5EF4-FFF2-40B4-BE49-F238E27FC236}">
                  <a16:creationId xmlns:a16="http://schemas.microsoft.com/office/drawing/2014/main" id="{A54A29A1-DB8F-99B9-3184-528B65ED8984}"/>
                </a:ext>
              </a:extLst>
            </xdr:cNvPr>
            <xdr:cNvSpPr txBox="1"/>
          </xdr:nvSpPr>
          <xdr:spPr>
            <a:xfrm>
              <a:off x="20468411" y="1124976"/>
              <a:ext cx="399805" cy="279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2,5</a:t>
              </a:r>
            </a:p>
          </xdr:txBody>
        </xdr:sp>
        <xdr:sp macro="" textlink="">
          <xdr:nvSpPr>
            <xdr:cNvPr id="103" name="ZoneTexte 102">
              <a:extLst>
                <a:ext uri="{FF2B5EF4-FFF2-40B4-BE49-F238E27FC236}">
                  <a16:creationId xmlns:a16="http://schemas.microsoft.com/office/drawing/2014/main" id="{C78FD311-B2B3-C75C-E5BB-39969E6D4138}"/>
                </a:ext>
              </a:extLst>
            </xdr:cNvPr>
            <xdr:cNvSpPr txBox="1"/>
          </xdr:nvSpPr>
          <xdr:spPr>
            <a:xfrm>
              <a:off x="20904732" y="1091087"/>
              <a:ext cx="416684" cy="326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2,5</a:t>
              </a:r>
            </a:p>
          </xdr:txBody>
        </xdr:sp>
        <xdr:grpSp>
          <xdr:nvGrpSpPr>
            <xdr:cNvPr id="104" name="Groupe 103">
              <a:extLst>
                <a:ext uri="{FF2B5EF4-FFF2-40B4-BE49-F238E27FC236}">
                  <a16:creationId xmlns:a16="http://schemas.microsoft.com/office/drawing/2014/main" id="{51995239-6F82-57B7-5D36-815D3557A21B}"/>
                </a:ext>
              </a:extLst>
            </xdr:cNvPr>
            <xdr:cNvGrpSpPr/>
          </xdr:nvGrpSpPr>
          <xdr:grpSpPr>
            <a:xfrm>
              <a:off x="20454661" y="957577"/>
              <a:ext cx="900000" cy="900000"/>
              <a:chOff x="19426781" y="2512613"/>
              <a:chExt cx="3599999" cy="3599999"/>
            </a:xfrm>
            <a:noFill/>
          </xdr:grpSpPr>
          <xdr:grpSp>
            <xdr:nvGrpSpPr>
              <xdr:cNvPr id="105" name="Groupe 104">
                <a:extLst>
                  <a:ext uri="{FF2B5EF4-FFF2-40B4-BE49-F238E27FC236}">
                    <a16:creationId xmlns:a16="http://schemas.microsoft.com/office/drawing/2014/main" id="{63406D1F-6404-AF3E-C606-4379034A2E3F}"/>
                  </a:ext>
                </a:extLst>
              </xdr:cNvPr>
              <xdr:cNvGrpSpPr/>
            </xdr:nvGrpSpPr>
            <xdr:grpSpPr>
              <a:xfrm>
                <a:off x="19426781" y="2512613"/>
                <a:ext cx="3599999" cy="3599999"/>
                <a:chOff x="22670913" y="2083243"/>
                <a:chExt cx="3599999" cy="3599999"/>
              </a:xfrm>
              <a:grpFill/>
            </xdr:grpSpPr>
            <xdr:sp macro="" textlink="">
              <xdr:nvSpPr>
                <xdr:cNvPr id="107" name="Ellipse 106">
                  <a:extLst>
                    <a:ext uri="{FF2B5EF4-FFF2-40B4-BE49-F238E27FC236}">
                      <a16:creationId xmlns:a16="http://schemas.microsoft.com/office/drawing/2014/main" id="{C128DE50-7CF5-708C-D993-740A6CBADDB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8" name="Connecteur droit 107">
                  <a:extLst>
                    <a:ext uri="{FF2B5EF4-FFF2-40B4-BE49-F238E27FC236}">
                      <a16:creationId xmlns:a16="http://schemas.microsoft.com/office/drawing/2014/main" id="{AFFE55A4-DE21-7A38-BA57-82728524A83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9" name="Connecteur droit 108">
                  <a:extLst>
                    <a:ext uri="{FF2B5EF4-FFF2-40B4-BE49-F238E27FC236}">
                      <a16:creationId xmlns:a16="http://schemas.microsoft.com/office/drawing/2014/main" id="{21180CDC-EC19-4940-3B48-10A8D3508CD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6" name="ZoneTexte 105">
                <a:extLst>
                  <a:ext uri="{FF2B5EF4-FFF2-40B4-BE49-F238E27FC236}">
                    <a16:creationId xmlns:a16="http://schemas.microsoft.com/office/drawing/2014/main" id="{C34B63B2-F0D2-5F44-95BA-5937D0FCF40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a:t>
                </a:r>
              </a:p>
            </xdr:txBody>
          </xdr:sp>
        </xdr:grpSp>
      </xdr:grpSp>
      <xdr:cxnSp macro="">
        <xdr:nvCxnSpPr>
          <xdr:cNvPr id="100" name="Connecteur droit avec flèche 99">
            <a:extLst>
              <a:ext uri="{FF2B5EF4-FFF2-40B4-BE49-F238E27FC236}">
                <a16:creationId xmlns:a16="http://schemas.microsoft.com/office/drawing/2014/main" id="{ACC1C29A-3644-DE87-B870-EB19CFBAAC75}"/>
              </a:ext>
            </a:extLst>
          </xdr:cNvPr>
          <xdr:cNvCxnSpPr>
            <a:stCxn id="107" idx="6"/>
            <a:endCxn id="122" idx="2"/>
          </xdr:cNvCxnSpPr>
        </xdr:nvCxnSpPr>
        <xdr:spPr>
          <a:xfrm>
            <a:off x="20659619" y="3328096"/>
            <a:ext cx="811274" cy="592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ZoneTexte 100">
            <a:extLst>
              <a:ext uri="{FF2B5EF4-FFF2-40B4-BE49-F238E27FC236}">
                <a16:creationId xmlns:a16="http://schemas.microsoft.com/office/drawing/2014/main" id="{E4341661-8AAA-0817-6DDC-28A2DF618C7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27</xdr:col>
      <xdr:colOff>177088</xdr:colOff>
      <xdr:row>11</xdr:row>
      <xdr:rowOff>129320</xdr:rowOff>
    </xdr:from>
    <xdr:to>
      <xdr:col>29</xdr:col>
      <xdr:colOff>208966</xdr:colOff>
      <xdr:row>15</xdr:row>
      <xdr:rowOff>131912</xdr:rowOff>
    </xdr:to>
    <xdr:grpSp>
      <xdr:nvGrpSpPr>
        <xdr:cNvPr id="112" name="Groupe 111">
          <a:extLst>
            <a:ext uri="{FF2B5EF4-FFF2-40B4-BE49-F238E27FC236}">
              <a16:creationId xmlns:a16="http://schemas.microsoft.com/office/drawing/2014/main" id="{C4405789-A8F9-43FB-8C1A-15B46653D8AB}"/>
            </a:ext>
          </a:extLst>
        </xdr:cNvPr>
        <xdr:cNvGrpSpPr/>
      </xdr:nvGrpSpPr>
      <xdr:grpSpPr>
        <a:xfrm>
          <a:off x="19767114" y="1958009"/>
          <a:ext cx="1681773" cy="758077"/>
          <a:chOff x="19759619" y="2878096"/>
          <a:chExt cx="1684920" cy="900000"/>
        </a:xfrm>
      </xdr:grpSpPr>
      <xdr:grpSp>
        <xdr:nvGrpSpPr>
          <xdr:cNvPr id="113" name="Groupe 112">
            <a:extLst>
              <a:ext uri="{FF2B5EF4-FFF2-40B4-BE49-F238E27FC236}">
                <a16:creationId xmlns:a16="http://schemas.microsoft.com/office/drawing/2014/main" id="{B349BE8E-099A-11BD-9D47-03259C72A4C6}"/>
              </a:ext>
            </a:extLst>
          </xdr:cNvPr>
          <xdr:cNvGrpSpPr/>
        </xdr:nvGrpSpPr>
        <xdr:grpSpPr>
          <a:xfrm>
            <a:off x="19759619" y="2878096"/>
            <a:ext cx="900000" cy="900000"/>
            <a:chOff x="20454661" y="957577"/>
            <a:chExt cx="900000" cy="900000"/>
          </a:xfrm>
        </xdr:grpSpPr>
        <xdr:sp macro="" textlink="">
          <xdr:nvSpPr>
            <xdr:cNvPr id="117" name="ZoneTexte 116">
              <a:extLst>
                <a:ext uri="{FF2B5EF4-FFF2-40B4-BE49-F238E27FC236}">
                  <a16:creationId xmlns:a16="http://schemas.microsoft.com/office/drawing/2014/main" id="{FD243E8D-6A72-E054-3F3D-DF2B181EDAFF}"/>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a:t>
              </a:r>
            </a:p>
          </xdr:txBody>
        </xdr:sp>
        <xdr:sp macro="" textlink="">
          <xdr:nvSpPr>
            <xdr:cNvPr id="118" name="ZoneTexte 117">
              <a:extLst>
                <a:ext uri="{FF2B5EF4-FFF2-40B4-BE49-F238E27FC236}">
                  <a16:creationId xmlns:a16="http://schemas.microsoft.com/office/drawing/2014/main" id="{AF2F2531-22E4-0C43-F6FD-C63676F76F0E}"/>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a:t>
              </a:r>
            </a:p>
          </xdr:txBody>
        </xdr:sp>
        <xdr:grpSp>
          <xdr:nvGrpSpPr>
            <xdr:cNvPr id="119" name="Groupe 118">
              <a:extLst>
                <a:ext uri="{FF2B5EF4-FFF2-40B4-BE49-F238E27FC236}">
                  <a16:creationId xmlns:a16="http://schemas.microsoft.com/office/drawing/2014/main" id="{34BC6EF7-2A04-08E7-2DCA-C96DD10A02DD}"/>
                </a:ext>
              </a:extLst>
            </xdr:cNvPr>
            <xdr:cNvGrpSpPr/>
          </xdr:nvGrpSpPr>
          <xdr:grpSpPr>
            <a:xfrm>
              <a:off x="20454661" y="957577"/>
              <a:ext cx="900000" cy="900000"/>
              <a:chOff x="19426781" y="2512613"/>
              <a:chExt cx="3599999" cy="3599999"/>
            </a:xfrm>
            <a:noFill/>
          </xdr:grpSpPr>
          <xdr:grpSp>
            <xdr:nvGrpSpPr>
              <xdr:cNvPr id="120" name="Groupe 119">
                <a:extLst>
                  <a:ext uri="{FF2B5EF4-FFF2-40B4-BE49-F238E27FC236}">
                    <a16:creationId xmlns:a16="http://schemas.microsoft.com/office/drawing/2014/main" id="{032E9A08-2B71-F1A5-922F-C3B1A0310B73}"/>
                  </a:ext>
                </a:extLst>
              </xdr:cNvPr>
              <xdr:cNvGrpSpPr/>
            </xdr:nvGrpSpPr>
            <xdr:grpSpPr>
              <a:xfrm>
                <a:off x="19426781" y="2512613"/>
                <a:ext cx="3599999" cy="3599999"/>
                <a:chOff x="22670913" y="2083243"/>
                <a:chExt cx="3599999" cy="3599999"/>
              </a:xfrm>
              <a:grpFill/>
            </xdr:grpSpPr>
            <xdr:sp macro="" textlink="">
              <xdr:nvSpPr>
                <xdr:cNvPr id="122" name="Ellipse 121">
                  <a:extLst>
                    <a:ext uri="{FF2B5EF4-FFF2-40B4-BE49-F238E27FC236}">
                      <a16:creationId xmlns:a16="http://schemas.microsoft.com/office/drawing/2014/main" id="{61EB241B-7C01-23B6-A1AA-FAA6F8B785C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5" name="Connecteur droit 124">
                  <a:extLst>
                    <a:ext uri="{FF2B5EF4-FFF2-40B4-BE49-F238E27FC236}">
                      <a16:creationId xmlns:a16="http://schemas.microsoft.com/office/drawing/2014/main" id="{67D584BE-F1E6-B61C-B8A9-9456CDF8C8E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8" name="Connecteur droit 127">
                  <a:extLst>
                    <a:ext uri="{FF2B5EF4-FFF2-40B4-BE49-F238E27FC236}">
                      <a16:creationId xmlns:a16="http://schemas.microsoft.com/office/drawing/2014/main" id="{77BFCA48-191A-ED5D-80BF-BD955776576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1" name="ZoneTexte 120">
                <a:extLst>
                  <a:ext uri="{FF2B5EF4-FFF2-40B4-BE49-F238E27FC236}">
                    <a16:creationId xmlns:a16="http://schemas.microsoft.com/office/drawing/2014/main" id="{E49DD9BD-D5AD-0E46-6E2B-DCB244A3D1A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a:t>
                </a:r>
              </a:p>
            </xdr:txBody>
          </xdr:sp>
        </xdr:grpSp>
      </xdr:grpSp>
      <xdr:cxnSp macro="">
        <xdr:nvCxnSpPr>
          <xdr:cNvPr id="114" name="Connecteur droit avec flèche 113">
            <a:extLst>
              <a:ext uri="{FF2B5EF4-FFF2-40B4-BE49-F238E27FC236}">
                <a16:creationId xmlns:a16="http://schemas.microsoft.com/office/drawing/2014/main" id="{6D6F2CF0-A86D-6C90-707E-1B11D7BE1418}"/>
              </a:ext>
            </a:extLst>
          </xdr:cNvPr>
          <xdr:cNvCxnSpPr>
            <a:stCxn id="122" idx="6"/>
            <a:endCxn id="148" idx="2"/>
          </xdr:cNvCxnSpPr>
        </xdr:nvCxnSpPr>
        <xdr:spPr>
          <a:xfrm flipV="1">
            <a:off x="20659619" y="3325614"/>
            <a:ext cx="784920" cy="248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6" name="ZoneTexte 115">
            <a:extLst>
              <a:ext uri="{FF2B5EF4-FFF2-40B4-BE49-F238E27FC236}">
                <a16:creationId xmlns:a16="http://schemas.microsoft.com/office/drawing/2014/main" id="{161E404C-E545-9BD8-53A9-0D281570CB8B}"/>
              </a:ext>
            </a:extLst>
          </xdr:cNvPr>
          <xdr:cNvSpPr txBox="1"/>
        </xdr:nvSpPr>
        <xdr:spPr>
          <a:xfrm>
            <a:off x="20668025" y="3068987"/>
            <a:ext cx="693090" cy="20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B1</a:t>
            </a:r>
            <a:r>
              <a:rPr lang="fr-FR" sz="1100">
                <a:solidFill>
                  <a:schemeClr val="accent2">
                    <a:lumMod val="75000"/>
                  </a:schemeClr>
                </a:solidFill>
                <a:latin typeface="Century Gothic" panose="020B0502020202020204" pitchFamily="34" charset="0"/>
              </a:rPr>
              <a:t>(1,5)</a:t>
            </a:r>
          </a:p>
        </xdr:txBody>
      </xdr:sp>
    </xdr:grpSp>
    <xdr:clientData/>
  </xdr:twoCellAnchor>
  <xdr:twoCellAnchor>
    <xdr:from>
      <xdr:col>27</xdr:col>
      <xdr:colOff>624478</xdr:colOff>
      <xdr:row>15</xdr:row>
      <xdr:rowOff>131912</xdr:rowOff>
    </xdr:from>
    <xdr:to>
      <xdr:col>29</xdr:col>
      <xdr:colOff>209873</xdr:colOff>
      <xdr:row>24</xdr:row>
      <xdr:rowOff>116541</xdr:rowOff>
    </xdr:to>
    <xdr:cxnSp macro="">
      <xdr:nvCxnSpPr>
        <xdr:cNvPr id="156" name="Connecteur droit avec flèche 155">
          <a:extLst>
            <a:ext uri="{FF2B5EF4-FFF2-40B4-BE49-F238E27FC236}">
              <a16:creationId xmlns:a16="http://schemas.microsoft.com/office/drawing/2014/main" id="{EC843FB4-8A52-43D0-9777-8E22C63DE44F}"/>
            </a:ext>
          </a:extLst>
        </xdr:cNvPr>
        <xdr:cNvCxnSpPr>
          <a:stCxn id="122" idx="4"/>
          <a:endCxn id="223" idx="2"/>
        </xdr:cNvCxnSpPr>
      </xdr:nvCxnSpPr>
      <xdr:spPr>
        <a:xfrm>
          <a:off x="19840130" y="3763007"/>
          <a:ext cx="1228665" cy="252904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416744</xdr:colOff>
      <xdr:row>18</xdr:row>
      <xdr:rowOff>193553</xdr:rowOff>
    </xdr:from>
    <xdr:to>
      <xdr:col>28</xdr:col>
      <xdr:colOff>625988</xdr:colOff>
      <xdr:row>21</xdr:row>
      <xdr:rowOff>211687</xdr:rowOff>
    </xdr:to>
    <xdr:sp macro="" textlink="">
      <xdr:nvSpPr>
        <xdr:cNvPr id="159" name="ZoneTexte 158">
          <a:extLst>
            <a:ext uri="{FF2B5EF4-FFF2-40B4-BE49-F238E27FC236}">
              <a16:creationId xmlns:a16="http://schemas.microsoft.com/office/drawing/2014/main" id="{C624CEDC-86DB-48A2-83FB-79723971A9A9}"/>
            </a:ext>
          </a:extLst>
        </xdr:cNvPr>
        <xdr:cNvSpPr txBox="1"/>
      </xdr:nvSpPr>
      <xdr:spPr>
        <a:xfrm rot="3793871">
          <a:off x="20211656" y="4742885"/>
          <a:ext cx="693994" cy="209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A5</a:t>
          </a:r>
          <a:r>
            <a:rPr lang="fr-FR" sz="1100">
              <a:solidFill>
                <a:schemeClr val="accent2">
                  <a:lumMod val="75000"/>
                </a:schemeClr>
              </a:solidFill>
              <a:latin typeface="Century Gothic" panose="020B0502020202020204" pitchFamily="34" charset="0"/>
            </a:rPr>
            <a:t>(0,5)</a:t>
          </a:r>
        </a:p>
      </xdr:txBody>
    </xdr:sp>
    <xdr:clientData/>
  </xdr:twoCellAnchor>
  <xdr:twoCellAnchor>
    <xdr:from>
      <xdr:col>29</xdr:col>
      <xdr:colOff>185528</xdr:colOff>
      <xdr:row>23</xdr:row>
      <xdr:rowOff>71431</xdr:rowOff>
    </xdr:from>
    <xdr:to>
      <xdr:col>33</xdr:col>
      <xdr:colOff>356340</xdr:colOff>
      <xdr:row>24</xdr:row>
      <xdr:rowOff>572469</xdr:rowOff>
    </xdr:to>
    <xdr:grpSp>
      <xdr:nvGrpSpPr>
        <xdr:cNvPr id="166" name="Groupe 165">
          <a:extLst>
            <a:ext uri="{FF2B5EF4-FFF2-40B4-BE49-F238E27FC236}">
              <a16:creationId xmlns:a16="http://schemas.microsoft.com/office/drawing/2014/main" id="{5A2711C3-61F1-4075-8862-342DF37C9450}"/>
            </a:ext>
          </a:extLst>
        </xdr:cNvPr>
        <xdr:cNvGrpSpPr/>
      </xdr:nvGrpSpPr>
      <xdr:grpSpPr>
        <a:xfrm>
          <a:off x="24054443" y="3927063"/>
          <a:ext cx="3471354" cy="845044"/>
          <a:chOff x="19735136" y="2878096"/>
          <a:chExt cx="3477315" cy="900000"/>
        </a:xfrm>
      </xdr:grpSpPr>
      <xdr:grpSp>
        <xdr:nvGrpSpPr>
          <xdr:cNvPr id="175" name="Groupe 174">
            <a:extLst>
              <a:ext uri="{FF2B5EF4-FFF2-40B4-BE49-F238E27FC236}">
                <a16:creationId xmlns:a16="http://schemas.microsoft.com/office/drawing/2014/main" id="{B608A14B-EA93-0C46-DDC2-368894D3FC41}"/>
              </a:ext>
            </a:extLst>
          </xdr:cNvPr>
          <xdr:cNvGrpSpPr/>
        </xdr:nvGrpSpPr>
        <xdr:grpSpPr>
          <a:xfrm>
            <a:off x="19735136" y="2878096"/>
            <a:ext cx="924483" cy="900000"/>
            <a:chOff x="20430178" y="957577"/>
            <a:chExt cx="924483" cy="900000"/>
          </a:xfrm>
        </xdr:grpSpPr>
        <xdr:sp macro="" textlink="">
          <xdr:nvSpPr>
            <xdr:cNvPr id="208" name="ZoneTexte 207">
              <a:extLst>
                <a:ext uri="{FF2B5EF4-FFF2-40B4-BE49-F238E27FC236}">
                  <a16:creationId xmlns:a16="http://schemas.microsoft.com/office/drawing/2014/main" id="{E12910BB-194F-1953-02E1-BB3F310EBA97}"/>
                </a:ext>
              </a:extLst>
            </xdr:cNvPr>
            <xdr:cNvSpPr txBox="1"/>
          </xdr:nvSpPr>
          <xdr:spPr>
            <a:xfrm>
              <a:off x="20430178" y="1124976"/>
              <a:ext cx="438038" cy="298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3,5</a:t>
              </a:r>
            </a:p>
          </xdr:txBody>
        </xdr:sp>
        <xdr:sp macro="" textlink="">
          <xdr:nvSpPr>
            <xdr:cNvPr id="209" name="ZoneTexte 208">
              <a:extLst>
                <a:ext uri="{FF2B5EF4-FFF2-40B4-BE49-F238E27FC236}">
                  <a16:creationId xmlns:a16="http://schemas.microsoft.com/office/drawing/2014/main" id="{9D1880CC-FFA3-5444-59BF-B9CA8B0A849E}"/>
                </a:ext>
              </a:extLst>
            </xdr:cNvPr>
            <xdr:cNvSpPr txBox="1"/>
          </xdr:nvSpPr>
          <xdr:spPr>
            <a:xfrm>
              <a:off x="20878075" y="1130904"/>
              <a:ext cx="471786" cy="318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7,5</a:t>
              </a:r>
            </a:p>
          </xdr:txBody>
        </xdr:sp>
        <xdr:grpSp>
          <xdr:nvGrpSpPr>
            <xdr:cNvPr id="220" name="Groupe 219">
              <a:extLst>
                <a:ext uri="{FF2B5EF4-FFF2-40B4-BE49-F238E27FC236}">
                  <a16:creationId xmlns:a16="http://schemas.microsoft.com/office/drawing/2014/main" id="{6CDA8F4C-9036-86A1-9608-270554BCA8E9}"/>
                </a:ext>
              </a:extLst>
            </xdr:cNvPr>
            <xdr:cNvGrpSpPr/>
          </xdr:nvGrpSpPr>
          <xdr:grpSpPr>
            <a:xfrm>
              <a:off x="20454661" y="957577"/>
              <a:ext cx="900000" cy="900000"/>
              <a:chOff x="19426781" y="2512613"/>
              <a:chExt cx="3599999" cy="3599999"/>
            </a:xfrm>
            <a:noFill/>
          </xdr:grpSpPr>
          <xdr:grpSp>
            <xdr:nvGrpSpPr>
              <xdr:cNvPr id="221" name="Groupe 220">
                <a:extLst>
                  <a:ext uri="{FF2B5EF4-FFF2-40B4-BE49-F238E27FC236}">
                    <a16:creationId xmlns:a16="http://schemas.microsoft.com/office/drawing/2014/main" id="{46253190-D6AD-156A-9255-42F0FEAE0F0C}"/>
                  </a:ext>
                </a:extLst>
              </xdr:cNvPr>
              <xdr:cNvGrpSpPr/>
            </xdr:nvGrpSpPr>
            <xdr:grpSpPr>
              <a:xfrm>
                <a:off x="19426781" y="2512613"/>
                <a:ext cx="3599999" cy="3599999"/>
                <a:chOff x="22670913" y="2083243"/>
                <a:chExt cx="3599999" cy="3599999"/>
              </a:xfrm>
              <a:grpFill/>
            </xdr:grpSpPr>
            <xdr:sp macro="" textlink="">
              <xdr:nvSpPr>
                <xdr:cNvPr id="223" name="Ellipse 222">
                  <a:extLst>
                    <a:ext uri="{FF2B5EF4-FFF2-40B4-BE49-F238E27FC236}">
                      <a16:creationId xmlns:a16="http://schemas.microsoft.com/office/drawing/2014/main" id="{15CAD7A5-48FE-2E93-C961-63567FBFF51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24" name="Connecteur droit 223">
                  <a:extLst>
                    <a:ext uri="{FF2B5EF4-FFF2-40B4-BE49-F238E27FC236}">
                      <a16:creationId xmlns:a16="http://schemas.microsoft.com/office/drawing/2014/main" id="{CE092D39-D3F2-AF4F-B595-9E972394291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26" name="Connecteur droit 225">
                  <a:extLst>
                    <a:ext uri="{FF2B5EF4-FFF2-40B4-BE49-F238E27FC236}">
                      <a16:creationId xmlns:a16="http://schemas.microsoft.com/office/drawing/2014/main" id="{7A87C8E3-A34E-8604-5FE7-D4EFDC6D83C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22" name="ZoneTexte 221">
                <a:extLst>
                  <a:ext uri="{FF2B5EF4-FFF2-40B4-BE49-F238E27FC236}">
                    <a16:creationId xmlns:a16="http://schemas.microsoft.com/office/drawing/2014/main" id="{BEE9CF72-22F9-0FB3-73DB-8848487A6E2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8</a:t>
                </a:r>
              </a:p>
            </xdr:txBody>
          </xdr:sp>
        </xdr:grpSp>
      </xdr:grpSp>
      <xdr:cxnSp macro="">
        <xdr:nvCxnSpPr>
          <xdr:cNvPr id="195" name="Connecteur droit avec flèche 194">
            <a:extLst>
              <a:ext uri="{FF2B5EF4-FFF2-40B4-BE49-F238E27FC236}">
                <a16:creationId xmlns:a16="http://schemas.microsoft.com/office/drawing/2014/main" id="{151E3A04-8F0B-BD66-B0D8-570A8DF076C0}"/>
              </a:ext>
            </a:extLst>
          </xdr:cNvPr>
          <xdr:cNvCxnSpPr>
            <a:stCxn id="223" idx="6"/>
            <a:endCxn id="508" idx="2"/>
          </xdr:cNvCxnSpPr>
        </xdr:nvCxnSpPr>
        <xdr:spPr>
          <a:xfrm>
            <a:off x="20659619" y="3328096"/>
            <a:ext cx="2552832" cy="40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6" name="ZoneTexte 195">
            <a:extLst>
              <a:ext uri="{FF2B5EF4-FFF2-40B4-BE49-F238E27FC236}">
                <a16:creationId xmlns:a16="http://schemas.microsoft.com/office/drawing/2014/main" id="{C2967F01-0213-D723-187B-206AB31FF9ED}"/>
              </a:ext>
            </a:extLst>
          </xdr:cNvPr>
          <xdr:cNvSpPr txBox="1"/>
        </xdr:nvSpPr>
        <xdr:spPr>
          <a:xfrm>
            <a:off x="21422859" y="307398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A6</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29</xdr:col>
      <xdr:colOff>198784</xdr:colOff>
      <xdr:row>11</xdr:row>
      <xdr:rowOff>130705</xdr:rowOff>
    </xdr:from>
    <xdr:to>
      <xdr:col>31</xdr:col>
      <xdr:colOff>277670</xdr:colOff>
      <xdr:row>15</xdr:row>
      <xdr:rowOff>125513</xdr:rowOff>
    </xdr:to>
    <xdr:grpSp>
      <xdr:nvGrpSpPr>
        <xdr:cNvPr id="130" name="Groupe 129">
          <a:extLst>
            <a:ext uri="{FF2B5EF4-FFF2-40B4-BE49-F238E27FC236}">
              <a16:creationId xmlns:a16="http://schemas.microsoft.com/office/drawing/2014/main" id="{3D9741B4-B6C3-42AE-864C-2268B50211DC}"/>
            </a:ext>
          </a:extLst>
        </xdr:cNvPr>
        <xdr:cNvGrpSpPr/>
      </xdr:nvGrpSpPr>
      <xdr:grpSpPr>
        <a:xfrm>
          <a:off x="21438705" y="1958009"/>
          <a:ext cx="1728783" cy="751678"/>
          <a:chOff x="19749378" y="2878096"/>
          <a:chExt cx="1731978" cy="900000"/>
        </a:xfrm>
      </xdr:grpSpPr>
      <xdr:grpSp>
        <xdr:nvGrpSpPr>
          <xdr:cNvPr id="131" name="Groupe 130">
            <a:extLst>
              <a:ext uri="{FF2B5EF4-FFF2-40B4-BE49-F238E27FC236}">
                <a16:creationId xmlns:a16="http://schemas.microsoft.com/office/drawing/2014/main" id="{C32882BC-A9E7-B112-7DF2-C85212E6B963}"/>
              </a:ext>
            </a:extLst>
          </xdr:cNvPr>
          <xdr:cNvGrpSpPr/>
        </xdr:nvGrpSpPr>
        <xdr:grpSpPr>
          <a:xfrm>
            <a:off x="19749378" y="2878096"/>
            <a:ext cx="910241" cy="900000"/>
            <a:chOff x="20444420" y="957577"/>
            <a:chExt cx="910241" cy="900000"/>
          </a:xfrm>
        </xdr:grpSpPr>
        <xdr:sp macro="" textlink="">
          <xdr:nvSpPr>
            <xdr:cNvPr id="143" name="ZoneTexte 142">
              <a:extLst>
                <a:ext uri="{FF2B5EF4-FFF2-40B4-BE49-F238E27FC236}">
                  <a16:creationId xmlns:a16="http://schemas.microsoft.com/office/drawing/2014/main" id="{4AEFC6CB-1187-6945-DDF7-78181B27221B}"/>
                </a:ext>
              </a:extLst>
            </xdr:cNvPr>
            <xdr:cNvSpPr txBox="1"/>
          </xdr:nvSpPr>
          <xdr:spPr>
            <a:xfrm>
              <a:off x="20444420" y="1124975"/>
              <a:ext cx="423796" cy="320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4,5</a:t>
              </a:r>
            </a:p>
          </xdr:txBody>
        </xdr:sp>
        <xdr:sp macro="" textlink="">
          <xdr:nvSpPr>
            <xdr:cNvPr id="144" name="ZoneTexte 143">
              <a:extLst>
                <a:ext uri="{FF2B5EF4-FFF2-40B4-BE49-F238E27FC236}">
                  <a16:creationId xmlns:a16="http://schemas.microsoft.com/office/drawing/2014/main" id="{8F1EEFCD-0F10-23EB-3625-EF5746896359}"/>
                </a:ext>
              </a:extLst>
            </xdr:cNvPr>
            <xdr:cNvSpPr txBox="1"/>
          </xdr:nvSpPr>
          <xdr:spPr>
            <a:xfrm>
              <a:off x="20851425" y="1171440"/>
              <a:ext cx="459301" cy="2203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4,5</a:t>
              </a:r>
            </a:p>
          </xdr:txBody>
        </xdr:sp>
        <xdr:grpSp>
          <xdr:nvGrpSpPr>
            <xdr:cNvPr id="145" name="Groupe 144">
              <a:extLst>
                <a:ext uri="{FF2B5EF4-FFF2-40B4-BE49-F238E27FC236}">
                  <a16:creationId xmlns:a16="http://schemas.microsoft.com/office/drawing/2014/main" id="{C259BBA7-E884-950A-0DFA-2804F3604A35}"/>
                </a:ext>
              </a:extLst>
            </xdr:cNvPr>
            <xdr:cNvGrpSpPr/>
          </xdr:nvGrpSpPr>
          <xdr:grpSpPr>
            <a:xfrm>
              <a:off x="20454661" y="957577"/>
              <a:ext cx="900000" cy="900000"/>
              <a:chOff x="19426781" y="2512613"/>
              <a:chExt cx="3599999" cy="3599999"/>
            </a:xfrm>
            <a:noFill/>
          </xdr:grpSpPr>
          <xdr:grpSp>
            <xdr:nvGrpSpPr>
              <xdr:cNvPr id="146" name="Groupe 145">
                <a:extLst>
                  <a:ext uri="{FF2B5EF4-FFF2-40B4-BE49-F238E27FC236}">
                    <a16:creationId xmlns:a16="http://schemas.microsoft.com/office/drawing/2014/main" id="{A27748F7-7919-274E-B9EB-1AD2903D27B7}"/>
                  </a:ext>
                </a:extLst>
              </xdr:cNvPr>
              <xdr:cNvGrpSpPr/>
            </xdr:nvGrpSpPr>
            <xdr:grpSpPr>
              <a:xfrm>
                <a:off x="19426781" y="2512613"/>
                <a:ext cx="3599999" cy="3599999"/>
                <a:chOff x="22670913" y="2083243"/>
                <a:chExt cx="3599999" cy="3599999"/>
              </a:xfrm>
              <a:grpFill/>
            </xdr:grpSpPr>
            <xdr:sp macro="" textlink="">
              <xdr:nvSpPr>
                <xdr:cNvPr id="148" name="Ellipse 147">
                  <a:extLst>
                    <a:ext uri="{FF2B5EF4-FFF2-40B4-BE49-F238E27FC236}">
                      <a16:creationId xmlns:a16="http://schemas.microsoft.com/office/drawing/2014/main" id="{7D214ED6-AE02-EF99-0CC5-F3FB48FEDA8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49" name="Connecteur droit 148">
                  <a:extLst>
                    <a:ext uri="{FF2B5EF4-FFF2-40B4-BE49-F238E27FC236}">
                      <a16:creationId xmlns:a16="http://schemas.microsoft.com/office/drawing/2014/main" id="{92DD8EBE-91FF-4B61-1EC0-08B8D7CACD3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50" name="Connecteur droit 149">
                  <a:extLst>
                    <a:ext uri="{FF2B5EF4-FFF2-40B4-BE49-F238E27FC236}">
                      <a16:creationId xmlns:a16="http://schemas.microsoft.com/office/drawing/2014/main" id="{81493CAE-621A-1F1D-E48A-7AC0234BBB3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47" name="ZoneTexte 146">
                <a:extLst>
                  <a:ext uri="{FF2B5EF4-FFF2-40B4-BE49-F238E27FC236}">
                    <a16:creationId xmlns:a16="http://schemas.microsoft.com/office/drawing/2014/main" id="{24FA69CD-BA4F-7699-241E-E555668B404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6</a:t>
                </a:r>
              </a:p>
            </xdr:txBody>
          </xdr:sp>
        </xdr:grpSp>
      </xdr:grpSp>
      <xdr:cxnSp macro="">
        <xdr:nvCxnSpPr>
          <xdr:cNvPr id="139" name="Connecteur droit avec flèche 138">
            <a:extLst>
              <a:ext uri="{FF2B5EF4-FFF2-40B4-BE49-F238E27FC236}">
                <a16:creationId xmlns:a16="http://schemas.microsoft.com/office/drawing/2014/main" id="{7DE5D5EB-0C2A-BEF9-097A-9BCFB413513C}"/>
              </a:ext>
            </a:extLst>
          </xdr:cNvPr>
          <xdr:cNvCxnSpPr>
            <a:stCxn id="148" idx="6"/>
            <a:endCxn id="337" idx="2"/>
          </xdr:cNvCxnSpPr>
        </xdr:nvCxnSpPr>
        <xdr:spPr>
          <a:xfrm flipV="1">
            <a:off x="20659619" y="3323567"/>
            <a:ext cx="821737" cy="452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2" name="ZoneTexte 141">
            <a:extLst>
              <a:ext uri="{FF2B5EF4-FFF2-40B4-BE49-F238E27FC236}">
                <a16:creationId xmlns:a16="http://schemas.microsoft.com/office/drawing/2014/main" id="{1C4162E8-4577-A467-A26C-939778FBA90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B2</a:t>
            </a:r>
            <a:r>
              <a:rPr lang="fr-FR" sz="1100">
                <a:solidFill>
                  <a:schemeClr val="accent2">
                    <a:lumMod val="75000"/>
                  </a:schemeClr>
                </a:solidFill>
                <a:latin typeface="Century Gothic" panose="020B0502020202020204" pitchFamily="34" charset="0"/>
              </a:rPr>
              <a:t>(1,5)</a:t>
            </a:r>
          </a:p>
        </xdr:txBody>
      </xdr:sp>
    </xdr:grpSp>
    <xdr:clientData/>
  </xdr:twoCellAnchor>
  <xdr:twoCellAnchor>
    <xdr:from>
      <xdr:col>31</xdr:col>
      <xdr:colOff>277670</xdr:colOff>
      <xdr:row>11</xdr:row>
      <xdr:rowOff>126170</xdr:rowOff>
    </xdr:from>
    <xdr:to>
      <xdr:col>33</xdr:col>
      <xdr:colOff>488209</xdr:colOff>
      <xdr:row>23</xdr:row>
      <xdr:rowOff>210451</xdr:rowOff>
    </xdr:to>
    <xdr:grpSp>
      <xdr:nvGrpSpPr>
        <xdr:cNvPr id="272" name="Groupe 271">
          <a:extLst>
            <a:ext uri="{FF2B5EF4-FFF2-40B4-BE49-F238E27FC236}">
              <a16:creationId xmlns:a16="http://schemas.microsoft.com/office/drawing/2014/main" id="{E9D3EFEB-2C7C-4F73-9C83-BE46979D18F6}"/>
            </a:ext>
          </a:extLst>
        </xdr:cNvPr>
        <xdr:cNvGrpSpPr/>
      </xdr:nvGrpSpPr>
      <xdr:grpSpPr>
        <a:xfrm>
          <a:off x="23167488" y="1958009"/>
          <a:ext cx="1860434" cy="1878495"/>
          <a:chOff x="19759619" y="2878096"/>
          <a:chExt cx="1863502" cy="3133208"/>
        </a:xfrm>
      </xdr:grpSpPr>
      <xdr:grpSp>
        <xdr:nvGrpSpPr>
          <xdr:cNvPr id="273" name="Groupe 272">
            <a:extLst>
              <a:ext uri="{FF2B5EF4-FFF2-40B4-BE49-F238E27FC236}">
                <a16:creationId xmlns:a16="http://schemas.microsoft.com/office/drawing/2014/main" id="{132DB1C0-4B63-BBD4-6D39-3738A5C13A63}"/>
              </a:ext>
            </a:extLst>
          </xdr:cNvPr>
          <xdr:cNvGrpSpPr/>
        </xdr:nvGrpSpPr>
        <xdr:grpSpPr>
          <a:xfrm>
            <a:off x="19759619" y="2878096"/>
            <a:ext cx="900000" cy="900000"/>
            <a:chOff x="20454661" y="957577"/>
            <a:chExt cx="900000" cy="900000"/>
          </a:xfrm>
        </xdr:grpSpPr>
        <xdr:sp macro="" textlink="">
          <xdr:nvSpPr>
            <xdr:cNvPr id="287" name="ZoneTexte 286">
              <a:extLst>
                <a:ext uri="{FF2B5EF4-FFF2-40B4-BE49-F238E27FC236}">
                  <a16:creationId xmlns:a16="http://schemas.microsoft.com/office/drawing/2014/main" id="{7279F258-39C5-D44B-7C98-EFD904F9DDF9}"/>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6</a:t>
              </a:r>
            </a:p>
          </xdr:txBody>
        </xdr:sp>
        <xdr:sp macro="" textlink="">
          <xdr:nvSpPr>
            <xdr:cNvPr id="299" name="ZoneTexte 298">
              <a:extLst>
                <a:ext uri="{FF2B5EF4-FFF2-40B4-BE49-F238E27FC236}">
                  <a16:creationId xmlns:a16="http://schemas.microsoft.com/office/drawing/2014/main" id="{06C17DE3-2DBB-2D2D-D444-5161A02BC98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6</a:t>
              </a:r>
            </a:p>
          </xdr:txBody>
        </xdr:sp>
        <xdr:grpSp>
          <xdr:nvGrpSpPr>
            <xdr:cNvPr id="311" name="Groupe 310">
              <a:extLst>
                <a:ext uri="{FF2B5EF4-FFF2-40B4-BE49-F238E27FC236}">
                  <a16:creationId xmlns:a16="http://schemas.microsoft.com/office/drawing/2014/main" id="{49D33BAD-542C-6005-086A-2C548A8FFBC3}"/>
                </a:ext>
              </a:extLst>
            </xdr:cNvPr>
            <xdr:cNvGrpSpPr/>
          </xdr:nvGrpSpPr>
          <xdr:grpSpPr>
            <a:xfrm>
              <a:off x="20454661" y="957577"/>
              <a:ext cx="900000" cy="900000"/>
              <a:chOff x="19426781" y="2512613"/>
              <a:chExt cx="3599999" cy="3599999"/>
            </a:xfrm>
            <a:noFill/>
          </xdr:grpSpPr>
          <xdr:grpSp>
            <xdr:nvGrpSpPr>
              <xdr:cNvPr id="323" name="Groupe 322">
                <a:extLst>
                  <a:ext uri="{FF2B5EF4-FFF2-40B4-BE49-F238E27FC236}">
                    <a16:creationId xmlns:a16="http://schemas.microsoft.com/office/drawing/2014/main" id="{4B78FBA4-3817-95B1-B8D9-CF14130F2BC2}"/>
                  </a:ext>
                </a:extLst>
              </xdr:cNvPr>
              <xdr:cNvGrpSpPr/>
            </xdr:nvGrpSpPr>
            <xdr:grpSpPr>
              <a:xfrm>
                <a:off x="19426781" y="2512613"/>
                <a:ext cx="3599999" cy="3599999"/>
                <a:chOff x="22670913" y="2083243"/>
                <a:chExt cx="3599999" cy="3599999"/>
              </a:xfrm>
              <a:grpFill/>
            </xdr:grpSpPr>
            <xdr:sp macro="" textlink="">
              <xdr:nvSpPr>
                <xdr:cNvPr id="337" name="Ellipse 336">
                  <a:extLst>
                    <a:ext uri="{FF2B5EF4-FFF2-40B4-BE49-F238E27FC236}">
                      <a16:creationId xmlns:a16="http://schemas.microsoft.com/office/drawing/2014/main" id="{53C9D767-4554-B76E-A9B4-7965D217BDB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38" name="Connecteur droit 337">
                  <a:extLst>
                    <a:ext uri="{FF2B5EF4-FFF2-40B4-BE49-F238E27FC236}">
                      <a16:creationId xmlns:a16="http://schemas.microsoft.com/office/drawing/2014/main" id="{9A599207-2503-D95C-8A05-E8B96BCC4A1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51" name="Connecteur droit 350">
                  <a:extLst>
                    <a:ext uri="{FF2B5EF4-FFF2-40B4-BE49-F238E27FC236}">
                      <a16:creationId xmlns:a16="http://schemas.microsoft.com/office/drawing/2014/main" id="{456DA2F7-D4D7-A4E1-2100-C27471B0C265}"/>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35" name="ZoneTexte 334">
                <a:extLst>
                  <a:ext uri="{FF2B5EF4-FFF2-40B4-BE49-F238E27FC236}">
                    <a16:creationId xmlns:a16="http://schemas.microsoft.com/office/drawing/2014/main" id="{2F19197B-557E-4573-BE78-6C27EE60BDC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7</a:t>
                </a:r>
              </a:p>
            </xdr:txBody>
          </xdr:sp>
        </xdr:grpSp>
      </xdr:grpSp>
      <xdr:cxnSp macro="">
        <xdr:nvCxnSpPr>
          <xdr:cNvPr id="274" name="Connecteur droit avec flèche 273">
            <a:extLst>
              <a:ext uri="{FF2B5EF4-FFF2-40B4-BE49-F238E27FC236}">
                <a16:creationId xmlns:a16="http://schemas.microsoft.com/office/drawing/2014/main" id="{4C522883-BEBC-EC28-41F0-3E28FBF8D4E1}"/>
              </a:ext>
            </a:extLst>
          </xdr:cNvPr>
          <xdr:cNvCxnSpPr>
            <a:stCxn id="335" idx="3"/>
            <a:endCxn id="508" idx="1"/>
          </xdr:cNvCxnSpPr>
        </xdr:nvCxnSpPr>
        <xdr:spPr>
          <a:xfrm>
            <a:off x="20576622" y="3560764"/>
            <a:ext cx="1046499" cy="245054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5" name="ZoneTexte 274">
            <a:extLst>
              <a:ext uri="{FF2B5EF4-FFF2-40B4-BE49-F238E27FC236}">
                <a16:creationId xmlns:a16="http://schemas.microsoft.com/office/drawing/2014/main" id="{E83B0FDF-757E-8E35-78F7-B657DE27951A}"/>
              </a:ext>
            </a:extLst>
          </xdr:cNvPr>
          <xdr:cNvSpPr txBox="1"/>
        </xdr:nvSpPr>
        <xdr:spPr>
          <a:xfrm rot="3923364">
            <a:off x="20864939" y="4442406"/>
            <a:ext cx="689881" cy="20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C1</a:t>
            </a:r>
            <a:r>
              <a:rPr lang="fr-FR" sz="1100">
                <a:solidFill>
                  <a:schemeClr val="accent2">
                    <a:lumMod val="75000"/>
                  </a:schemeClr>
                </a:solidFill>
                <a:latin typeface="Century Gothic" panose="020B0502020202020204" pitchFamily="34" charset="0"/>
              </a:rPr>
              <a:t>(2)</a:t>
            </a:r>
          </a:p>
        </xdr:txBody>
      </xdr:sp>
    </xdr:grpSp>
    <xdr:clientData/>
  </xdr:twoCellAnchor>
  <xdr:twoCellAnchor>
    <xdr:from>
      <xdr:col>33</xdr:col>
      <xdr:colOff>356343</xdr:colOff>
      <xdr:row>23</xdr:row>
      <xdr:rowOff>78465</xdr:rowOff>
    </xdr:from>
    <xdr:to>
      <xdr:col>35</xdr:col>
      <xdr:colOff>425046</xdr:colOff>
      <xdr:row>24</xdr:row>
      <xdr:rowOff>566253</xdr:rowOff>
    </xdr:to>
    <xdr:grpSp>
      <xdr:nvGrpSpPr>
        <xdr:cNvPr id="399" name="Groupe 398">
          <a:extLst>
            <a:ext uri="{FF2B5EF4-FFF2-40B4-BE49-F238E27FC236}">
              <a16:creationId xmlns:a16="http://schemas.microsoft.com/office/drawing/2014/main" id="{EEACF8F5-9DAA-8E73-E656-E4E2DA1659A9}"/>
            </a:ext>
          </a:extLst>
        </xdr:cNvPr>
        <xdr:cNvGrpSpPr/>
      </xdr:nvGrpSpPr>
      <xdr:grpSpPr>
        <a:xfrm>
          <a:off x="27525800" y="3934097"/>
          <a:ext cx="1718974" cy="839745"/>
          <a:chOff x="19759619" y="2878096"/>
          <a:chExt cx="1721737" cy="900000"/>
        </a:xfrm>
      </xdr:grpSpPr>
      <xdr:grpSp>
        <xdr:nvGrpSpPr>
          <xdr:cNvPr id="467" name="Groupe 466">
            <a:extLst>
              <a:ext uri="{FF2B5EF4-FFF2-40B4-BE49-F238E27FC236}">
                <a16:creationId xmlns:a16="http://schemas.microsoft.com/office/drawing/2014/main" id="{778E857C-DA48-DA1D-A423-AB173F0E1F7F}"/>
              </a:ext>
            </a:extLst>
          </xdr:cNvPr>
          <xdr:cNvGrpSpPr/>
        </xdr:nvGrpSpPr>
        <xdr:grpSpPr>
          <a:xfrm>
            <a:off x="19759619" y="2878096"/>
            <a:ext cx="900000" cy="900000"/>
            <a:chOff x="20454661" y="957577"/>
            <a:chExt cx="900000" cy="900000"/>
          </a:xfrm>
        </xdr:grpSpPr>
        <xdr:sp macro="" textlink="">
          <xdr:nvSpPr>
            <xdr:cNvPr id="470" name="ZoneTexte 469">
              <a:extLst>
                <a:ext uri="{FF2B5EF4-FFF2-40B4-BE49-F238E27FC236}">
                  <a16:creationId xmlns:a16="http://schemas.microsoft.com/office/drawing/2014/main" id="{DFC4C1E5-AD26-C9C9-59FC-F176F3F49CC6}"/>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8</a:t>
              </a:r>
            </a:p>
          </xdr:txBody>
        </xdr:sp>
        <xdr:sp macro="" textlink="">
          <xdr:nvSpPr>
            <xdr:cNvPr id="471" name="ZoneTexte 470">
              <a:extLst>
                <a:ext uri="{FF2B5EF4-FFF2-40B4-BE49-F238E27FC236}">
                  <a16:creationId xmlns:a16="http://schemas.microsoft.com/office/drawing/2014/main" id="{89E64B29-2460-EFC5-C2B7-39E1C06817BF}"/>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8</a:t>
              </a:r>
            </a:p>
          </xdr:txBody>
        </xdr:sp>
        <xdr:grpSp>
          <xdr:nvGrpSpPr>
            <xdr:cNvPr id="483" name="Groupe 482">
              <a:extLst>
                <a:ext uri="{FF2B5EF4-FFF2-40B4-BE49-F238E27FC236}">
                  <a16:creationId xmlns:a16="http://schemas.microsoft.com/office/drawing/2014/main" id="{9265BB78-AE23-9A93-F0C6-2A1FB8877B58}"/>
                </a:ext>
              </a:extLst>
            </xdr:cNvPr>
            <xdr:cNvGrpSpPr/>
          </xdr:nvGrpSpPr>
          <xdr:grpSpPr>
            <a:xfrm>
              <a:off x="20454661" y="957577"/>
              <a:ext cx="900000" cy="900000"/>
              <a:chOff x="19426781" y="2512613"/>
              <a:chExt cx="3599999" cy="3599999"/>
            </a:xfrm>
            <a:noFill/>
          </xdr:grpSpPr>
          <xdr:grpSp>
            <xdr:nvGrpSpPr>
              <xdr:cNvPr id="495" name="Groupe 494">
                <a:extLst>
                  <a:ext uri="{FF2B5EF4-FFF2-40B4-BE49-F238E27FC236}">
                    <a16:creationId xmlns:a16="http://schemas.microsoft.com/office/drawing/2014/main" id="{0E4E45DD-277D-061E-E31C-C7F0B619BC27}"/>
                  </a:ext>
                </a:extLst>
              </xdr:cNvPr>
              <xdr:cNvGrpSpPr/>
            </xdr:nvGrpSpPr>
            <xdr:grpSpPr>
              <a:xfrm>
                <a:off x="19426781" y="2512613"/>
                <a:ext cx="3599999" cy="3599999"/>
                <a:chOff x="22670913" y="2083243"/>
                <a:chExt cx="3599999" cy="3599999"/>
              </a:xfrm>
              <a:grpFill/>
            </xdr:grpSpPr>
            <xdr:sp macro="" textlink="">
              <xdr:nvSpPr>
                <xdr:cNvPr id="508" name="Ellipse 507">
                  <a:extLst>
                    <a:ext uri="{FF2B5EF4-FFF2-40B4-BE49-F238E27FC236}">
                      <a16:creationId xmlns:a16="http://schemas.microsoft.com/office/drawing/2014/main" id="{41B66FDF-6FEE-4ADE-15A2-B17413A395F3}"/>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20" name="Connecteur droit 519">
                  <a:extLst>
                    <a:ext uri="{FF2B5EF4-FFF2-40B4-BE49-F238E27FC236}">
                      <a16:creationId xmlns:a16="http://schemas.microsoft.com/office/drawing/2014/main" id="{06371AC2-C3C0-4D2C-9ABA-056B7B0212E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00" name="Connecteur droit 599">
                  <a:extLst>
                    <a:ext uri="{FF2B5EF4-FFF2-40B4-BE49-F238E27FC236}">
                      <a16:creationId xmlns:a16="http://schemas.microsoft.com/office/drawing/2014/main" id="{A0EE0D3F-977C-DB12-442B-27948D958DD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07" name="ZoneTexte 506">
                <a:extLst>
                  <a:ext uri="{FF2B5EF4-FFF2-40B4-BE49-F238E27FC236}">
                    <a16:creationId xmlns:a16="http://schemas.microsoft.com/office/drawing/2014/main" id="{152C4EA8-71CC-08D9-798E-ECC7493F463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9</a:t>
                </a:r>
              </a:p>
            </xdr:txBody>
          </xdr:sp>
        </xdr:grpSp>
      </xdr:grpSp>
      <xdr:cxnSp macro="">
        <xdr:nvCxnSpPr>
          <xdr:cNvPr id="468" name="Connecteur droit avec flèche 467">
            <a:extLst>
              <a:ext uri="{FF2B5EF4-FFF2-40B4-BE49-F238E27FC236}">
                <a16:creationId xmlns:a16="http://schemas.microsoft.com/office/drawing/2014/main" id="{6BD48A44-CC14-C7AC-F766-8897D8513ED6}"/>
              </a:ext>
            </a:extLst>
          </xdr:cNvPr>
          <xdr:cNvCxnSpPr>
            <a:stCxn id="508" idx="6"/>
            <a:endCxn id="464" idx="2"/>
          </xdr:cNvCxnSpPr>
        </xdr:nvCxnSpPr>
        <xdr:spPr>
          <a:xfrm flipV="1">
            <a:off x="20659619" y="3323603"/>
            <a:ext cx="821737" cy="449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9" name="ZoneTexte 468">
            <a:extLst>
              <a:ext uri="{FF2B5EF4-FFF2-40B4-BE49-F238E27FC236}">
                <a16:creationId xmlns:a16="http://schemas.microsoft.com/office/drawing/2014/main" id="{0CC36D66-1D24-42BF-5F5E-E35822785D3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C2</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35</xdr:col>
      <xdr:colOff>425046</xdr:colOff>
      <xdr:row>23</xdr:row>
      <xdr:rowOff>73931</xdr:rowOff>
    </xdr:from>
    <xdr:to>
      <xdr:col>37</xdr:col>
      <xdr:colOff>487820</xdr:colOff>
      <xdr:row>24</xdr:row>
      <xdr:rowOff>561719</xdr:rowOff>
    </xdr:to>
    <xdr:grpSp>
      <xdr:nvGrpSpPr>
        <xdr:cNvPr id="411" name="Groupe 410">
          <a:extLst>
            <a:ext uri="{FF2B5EF4-FFF2-40B4-BE49-F238E27FC236}">
              <a16:creationId xmlns:a16="http://schemas.microsoft.com/office/drawing/2014/main" id="{51A6259E-F21B-4D84-CB46-6BC4092FEF9B}"/>
            </a:ext>
          </a:extLst>
        </xdr:cNvPr>
        <xdr:cNvGrpSpPr/>
      </xdr:nvGrpSpPr>
      <xdr:grpSpPr>
        <a:xfrm>
          <a:off x="29244774" y="3929563"/>
          <a:ext cx="1713044" cy="839745"/>
          <a:chOff x="19759619" y="2878096"/>
          <a:chExt cx="1715808" cy="900000"/>
        </a:xfrm>
      </xdr:grpSpPr>
      <xdr:grpSp>
        <xdr:nvGrpSpPr>
          <xdr:cNvPr id="423" name="Groupe 422">
            <a:extLst>
              <a:ext uri="{FF2B5EF4-FFF2-40B4-BE49-F238E27FC236}">
                <a16:creationId xmlns:a16="http://schemas.microsoft.com/office/drawing/2014/main" id="{A5138680-30C5-E52C-E702-0D2A7156C1D0}"/>
              </a:ext>
            </a:extLst>
          </xdr:cNvPr>
          <xdr:cNvGrpSpPr/>
        </xdr:nvGrpSpPr>
        <xdr:grpSpPr>
          <a:xfrm>
            <a:off x="19759619" y="2878096"/>
            <a:ext cx="900000" cy="900000"/>
            <a:chOff x="20454661" y="957577"/>
            <a:chExt cx="900000" cy="900000"/>
          </a:xfrm>
        </xdr:grpSpPr>
        <xdr:sp macro="" textlink="">
          <xdr:nvSpPr>
            <xdr:cNvPr id="448" name="ZoneTexte 447">
              <a:extLst>
                <a:ext uri="{FF2B5EF4-FFF2-40B4-BE49-F238E27FC236}">
                  <a16:creationId xmlns:a16="http://schemas.microsoft.com/office/drawing/2014/main" id="{506523F6-F6F6-9C4B-0235-75D15591215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9</a:t>
              </a:r>
            </a:p>
          </xdr:txBody>
        </xdr:sp>
        <xdr:sp macro="" textlink="">
          <xdr:nvSpPr>
            <xdr:cNvPr id="460" name="ZoneTexte 459">
              <a:extLst>
                <a:ext uri="{FF2B5EF4-FFF2-40B4-BE49-F238E27FC236}">
                  <a16:creationId xmlns:a16="http://schemas.microsoft.com/office/drawing/2014/main" id="{A1F222D0-414A-4D1F-6EAC-72AC2C4FABF3}"/>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9</a:t>
              </a:r>
            </a:p>
          </xdr:txBody>
        </xdr:sp>
        <xdr:grpSp>
          <xdr:nvGrpSpPr>
            <xdr:cNvPr id="461" name="Groupe 460">
              <a:extLst>
                <a:ext uri="{FF2B5EF4-FFF2-40B4-BE49-F238E27FC236}">
                  <a16:creationId xmlns:a16="http://schemas.microsoft.com/office/drawing/2014/main" id="{8ECFE358-96E9-41C7-9638-47FC4CCD6FEE}"/>
                </a:ext>
              </a:extLst>
            </xdr:cNvPr>
            <xdr:cNvGrpSpPr/>
          </xdr:nvGrpSpPr>
          <xdr:grpSpPr>
            <a:xfrm>
              <a:off x="20454661" y="957577"/>
              <a:ext cx="900000" cy="900000"/>
              <a:chOff x="19426781" y="2512613"/>
              <a:chExt cx="3599999" cy="3599999"/>
            </a:xfrm>
            <a:noFill/>
          </xdr:grpSpPr>
          <xdr:grpSp>
            <xdr:nvGrpSpPr>
              <xdr:cNvPr id="462" name="Groupe 461">
                <a:extLst>
                  <a:ext uri="{FF2B5EF4-FFF2-40B4-BE49-F238E27FC236}">
                    <a16:creationId xmlns:a16="http://schemas.microsoft.com/office/drawing/2014/main" id="{7CB2EE7F-D22A-E9D3-4156-6AA9CD89D66D}"/>
                  </a:ext>
                </a:extLst>
              </xdr:cNvPr>
              <xdr:cNvGrpSpPr/>
            </xdr:nvGrpSpPr>
            <xdr:grpSpPr>
              <a:xfrm>
                <a:off x="19426781" y="2512613"/>
                <a:ext cx="3599999" cy="3599999"/>
                <a:chOff x="22670913" y="2083243"/>
                <a:chExt cx="3599999" cy="3599999"/>
              </a:xfrm>
              <a:grpFill/>
            </xdr:grpSpPr>
            <xdr:sp macro="" textlink="">
              <xdr:nvSpPr>
                <xdr:cNvPr id="464" name="Ellipse 463">
                  <a:extLst>
                    <a:ext uri="{FF2B5EF4-FFF2-40B4-BE49-F238E27FC236}">
                      <a16:creationId xmlns:a16="http://schemas.microsoft.com/office/drawing/2014/main" id="{9DD74547-E62C-6773-E20C-83060B308BAA}"/>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65" name="Connecteur droit 464">
                  <a:extLst>
                    <a:ext uri="{FF2B5EF4-FFF2-40B4-BE49-F238E27FC236}">
                      <a16:creationId xmlns:a16="http://schemas.microsoft.com/office/drawing/2014/main" id="{50803232-FD76-1532-2875-8A3C5862B1A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66" name="Connecteur droit 465">
                  <a:extLst>
                    <a:ext uri="{FF2B5EF4-FFF2-40B4-BE49-F238E27FC236}">
                      <a16:creationId xmlns:a16="http://schemas.microsoft.com/office/drawing/2014/main" id="{FE4AC2DC-053F-C7A8-0DFA-81E4069C7DE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63" name="ZoneTexte 462">
                <a:extLst>
                  <a:ext uri="{FF2B5EF4-FFF2-40B4-BE49-F238E27FC236}">
                    <a16:creationId xmlns:a16="http://schemas.microsoft.com/office/drawing/2014/main" id="{408D3742-95E9-1B7E-DCAA-D1D56A892A8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10</a:t>
                </a:r>
              </a:p>
            </xdr:txBody>
          </xdr:sp>
        </xdr:grpSp>
      </xdr:grpSp>
      <xdr:cxnSp macro="">
        <xdr:nvCxnSpPr>
          <xdr:cNvPr id="424" name="Connecteur droit avec flèche 423">
            <a:extLst>
              <a:ext uri="{FF2B5EF4-FFF2-40B4-BE49-F238E27FC236}">
                <a16:creationId xmlns:a16="http://schemas.microsoft.com/office/drawing/2014/main" id="{A0131428-BE5E-70BC-FBD6-3BAA2B0DFC2A}"/>
              </a:ext>
            </a:extLst>
          </xdr:cNvPr>
          <xdr:cNvCxnSpPr>
            <a:stCxn id="464" idx="6"/>
            <a:endCxn id="786" idx="2"/>
          </xdr:cNvCxnSpPr>
        </xdr:nvCxnSpPr>
        <xdr:spPr>
          <a:xfrm>
            <a:off x="20659619" y="3328096"/>
            <a:ext cx="815808"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6" name="ZoneTexte 435">
            <a:extLst>
              <a:ext uri="{FF2B5EF4-FFF2-40B4-BE49-F238E27FC236}">
                <a16:creationId xmlns:a16="http://schemas.microsoft.com/office/drawing/2014/main" id="{6355044C-A741-3A28-D758-FF44B57E6B66}"/>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37</xdr:col>
      <xdr:colOff>487824</xdr:colOff>
      <xdr:row>23</xdr:row>
      <xdr:rowOff>73932</xdr:rowOff>
    </xdr:from>
    <xdr:to>
      <xdr:col>39</xdr:col>
      <xdr:colOff>556596</xdr:colOff>
      <xdr:row>24</xdr:row>
      <xdr:rowOff>561720</xdr:rowOff>
    </xdr:to>
    <xdr:grpSp>
      <xdr:nvGrpSpPr>
        <xdr:cNvPr id="765" name="Groupe 764">
          <a:extLst>
            <a:ext uri="{FF2B5EF4-FFF2-40B4-BE49-F238E27FC236}">
              <a16:creationId xmlns:a16="http://schemas.microsoft.com/office/drawing/2014/main" id="{1E3DBD5B-9750-D038-754D-B3A9BD647518}"/>
            </a:ext>
          </a:extLst>
        </xdr:cNvPr>
        <xdr:cNvGrpSpPr/>
      </xdr:nvGrpSpPr>
      <xdr:grpSpPr>
        <a:xfrm>
          <a:off x="30957822" y="3929564"/>
          <a:ext cx="1719044" cy="839745"/>
          <a:chOff x="19759619" y="2878096"/>
          <a:chExt cx="1721806" cy="900000"/>
        </a:xfrm>
      </xdr:grpSpPr>
      <xdr:grpSp>
        <xdr:nvGrpSpPr>
          <xdr:cNvPr id="778" name="Groupe 777">
            <a:extLst>
              <a:ext uri="{FF2B5EF4-FFF2-40B4-BE49-F238E27FC236}">
                <a16:creationId xmlns:a16="http://schemas.microsoft.com/office/drawing/2014/main" id="{90A49AB9-FA27-D28E-4D30-1DBC41FAC925}"/>
              </a:ext>
            </a:extLst>
          </xdr:cNvPr>
          <xdr:cNvGrpSpPr/>
        </xdr:nvGrpSpPr>
        <xdr:grpSpPr>
          <a:xfrm>
            <a:off x="19759619" y="2878096"/>
            <a:ext cx="900000" cy="900000"/>
            <a:chOff x="20454661" y="957577"/>
            <a:chExt cx="900000" cy="900000"/>
          </a:xfrm>
        </xdr:grpSpPr>
        <xdr:sp macro="" textlink="">
          <xdr:nvSpPr>
            <xdr:cNvPr id="781" name="ZoneTexte 780">
              <a:extLst>
                <a:ext uri="{FF2B5EF4-FFF2-40B4-BE49-F238E27FC236}">
                  <a16:creationId xmlns:a16="http://schemas.microsoft.com/office/drawing/2014/main" id="{6C29A88D-CCF0-EDCF-CF81-EA674B9CDF4B}"/>
                </a:ext>
              </a:extLst>
            </xdr:cNvPr>
            <xdr:cNvSpPr txBox="1"/>
          </xdr:nvSpPr>
          <xdr:spPr>
            <a:xfrm>
              <a:off x="20470510" y="1124975"/>
              <a:ext cx="397706" cy="289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10</a:t>
              </a:r>
            </a:p>
          </xdr:txBody>
        </xdr:sp>
        <xdr:sp macro="" textlink="">
          <xdr:nvSpPr>
            <xdr:cNvPr id="782" name="ZoneTexte 781">
              <a:extLst>
                <a:ext uri="{FF2B5EF4-FFF2-40B4-BE49-F238E27FC236}">
                  <a16:creationId xmlns:a16="http://schemas.microsoft.com/office/drawing/2014/main" id="{459F0400-2302-B11F-B2E4-97DB86BC0811}"/>
                </a:ext>
              </a:extLst>
            </xdr:cNvPr>
            <xdr:cNvSpPr txBox="1"/>
          </xdr:nvSpPr>
          <xdr:spPr>
            <a:xfrm>
              <a:off x="20931389" y="1130905"/>
              <a:ext cx="378770" cy="283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10</a:t>
              </a:r>
            </a:p>
          </xdr:txBody>
        </xdr:sp>
        <xdr:grpSp>
          <xdr:nvGrpSpPr>
            <xdr:cNvPr id="783" name="Groupe 782">
              <a:extLst>
                <a:ext uri="{FF2B5EF4-FFF2-40B4-BE49-F238E27FC236}">
                  <a16:creationId xmlns:a16="http://schemas.microsoft.com/office/drawing/2014/main" id="{6C9C4E46-DB43-929F-A8B0-36764393FF6D}"/>
                </a:ext>
              </a:extLst>
            </xdr:cNvPr>
            <xdr:cNvGrpSpPr/>
          </xdr:nvGrpSpPr>
          <xdr:grpSpPr>
            <a:xfrm>
              <a:off x="20454661" y="957577"/>
              <a:ext cx="900000" cy="900000"/>
              <a:chOff x="19426781" y="2512613"/>
              <a:chExt cx="3599999" cy="3599999"/>
            </a:xfrm>
            <a:noFill/>
          </xdr:grpSpPr>
          <xdr:grpSp>
            <xdr:nvGrpSpPr>
              <xdr:cNvPr id="784" name="Groupe 783">
                <a:extLst>
                  <a:ext uri="{FF2B5EF4-FFF2-40B4-BE49-F238E27FC236}">
                    <a16:creationId xmlns:a16="http://schemas.microsoft.com/office/drawing/2014/main" id="{F264BDDF-0EBF-6140-8EF0-750FC5D0D559}"/>
                  </a:ext>
                </a:extLst>
              </xdr:cNvPr>
              <xdr:cNvGrpSpPr/>
            </xdr:nvGrpSpPr>
            <xdr:grpSpPr>
              <a:xfrm>
                <a:off x="19426781" y="2512613"/>
                <a:ext cx="3599999" cy="3599999"/>
                <a:chOff x="22670913" y="2083243"/>
                <a:chExt cx="3599999" cy="3599999"/>
              </a:xfrm>
              <a:grpFill/>
            </xdr:grpSpPr>
            <xdr:sp macro="" textlink="">
              <xdr:nvSpPr>
                <xdr:cNvPr id="786" name="Ellipse 785">
                  <a:extLst>
                    <a:ext uri="{FF2B5EF4-FFF2-40B4-BE49-F238E27FC236}">
                      <a16:creationId xmlns:a16="http://schemas.microsoft.com/office/drawing/2014/main" id="{7ECCEECF-6DB6-3780-E271-2D3B00F5E6C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37" name="Connecteur droit 836">
                  <a:extLst>
                    <a:ext uri="{FF2B5EF4-FFF2-40B4-BE49-F238E27FC236}">
                      <a16:creationId xmlns:a16="http://schemas.microsoft.com/office/drawing/2014/main" id="{2559A2FF-9981-0AD8-3E6F-6C7FC2FEC7C8}"/>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846" name="Connecteur droit 845">
                  <a:extLst>
                    <a:ext uri="{FF2B5EF4-FFF2-40B4-BE49-F238E27FC236}">
                      <a16:creationId xmlns:a16="http://schemas.microsoft.com/office/drawing/2014/main" id="{48B3A06E-CE71-69B9-347A-97A08C35A60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785" name="ZoneTexte 784">
                <a:extLst>
                  <a:ext uri="{FF2B5EF4-FFF2-40B4-BE49-F238E27FC236}">
                    <a16:creationId xmlns:a16="http://schemas.microsoft.com/office/drawing/2014/main" id="{FC106368-90FD-58D8-4287-0EDF4E1B2F5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11</a:t>
                </a:r>
              </a:p>
            </xdr:txBody>
          </xdr:sp>
        </xdr:grpSp>
      </xdr:grpSp>
      <xdr:cxnSp macro="">
        <xdr:nvCxnSpPr>
          <xdr:cNvPr id="779" name="Connecteur droit avec flèche 778">
            <a:extLst>
              <a:ext uri="{FF2B5EF4-FFF2-40B4-BE49-F238E27FC236}">
                <a16:creationId xmlns:a16="http://schemas.microsoft.com/office/drawing/2014/main" id="{83E648BF-9C97-5C92-CD48-8E3AF46A3080}"/>
              </a:ext>
            </a:extLst>
          </xdr:cNvPr>
          <xdr:cNvCxnSpPr>
            <a:stCxn id="786" idx="6"/>
            <a:endCxn id="775" idx="2"/>
          </xdr:cNvCxnSpPr>
        </xdr:nvCxnSpPr>
        <xdr:spPr>
          <a:xfrm flipV="1">
            <a:off x="20659619" y="3323603"/>
            <a:ext cx="821737" cy="449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0" name="ZoneTexte 779">
            <a:extLst>
              <a:ext uri="{FF2B5EF4-FFF2-40B4-BE49-F238E27FC236}">
                <a16:creationId xmlns:a16="http://schemas.microsoft.com/office/drawing/2014/main" id="{9211BDE8-7133-F043-5093-B828B35E8B45}"/>
              </a:ext>
            </a:extLst>
          </xdr:cNvPr>
          <xdr:cNvSpPr txBox="1"/>
        </xdr:nvSpPr>
        <xdr:spPr>
          <a:xfrm>
            <a:off x="20689782" y="3060903"/>
            <a:ext cx="791643" cy="22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39</xdr:col>
      <xdr:colOff>490328</xdr:colOff>
      <xdr:row>23</xdr:row>
      <xdr:rowOff>69398</xdr:rowOff>
    </xdr:from>
    <xdr:to>
      <xdr:col>41</xdr:col>
      <xdr:colOff>616498</xdr:colOff>
      <xdr:row>24</xdr:row>
      <xdr:rowOff>557186</xdr:rowOff>
    </xdr:to>
    <xdr:grpSp>
      <xdr:nvGrpSpPr>
        <xdr:cNvPr id="766" name="Groupe 765">
          <a:extLst>
            <a:ext uri="{FF2B5EF4-FFF2-40B4-BE49-F238E27FC236}">
              <a16:creationId xmlns:a16="http://schemas.microsoft.com/office/drawing/2014/main" id="{2A783B87-3BA9-0808-1531-E3EA058BBCFF}"/>
            </a:ext>
          </a:extLst>
        </xdr:cNvPr>
        <xdr:cNvGrpSpPr/>
      </xdr:nvGrpSpPr>
      <xdr:grpSpPr>
        <a:xfrm>
          <a:off x="32610598" y="3925030"/>
          <a:ext cx="1776440" cy="847697"/>
          <a:chOff x="19693052" y="2878096"/>
          <a:chExt cx="1779584" cy="900000"/>
        </a:xfrm>
      </xdr:grpSpPr>
      <xdr:grpSp>
        <xdr:nvGrpSpPr>
          <xdr:cNvPr id="767" name="Groupe 766">
            <a:extLst>
              <a:ext uri="{FF2B5EF4-FFF2-40B4-BE49-F238E27FC236}">
                <a16:creationId xmlns:a16="http://schemas.microsoft.com/office/drawing/2014/main" id="{15CA6A36-FFC6-91A8-52F9-B18374D76DBF}"/>
              </a:ext>
            </a:extLst>
          </xdr:cNvPr>
          <xdr:cNvGrpSpPr/>
        </xdr:nvGrpSpPr>
        <xdr:grpSpPr>
          <a:xfrm>
            <a:off x="19693052" y="2878096"/>
            <a:ext cx="986286" cy="900000"/>
            <a:chOff x="20388094" y="957577"/>
            <a:chExt cx="986286" cy="900000"/>
          </a:xfrm>
        </xdr:grpSpPr>
        <xdr:sp macro="" textlink="">
          <xdr:nvSpPr>
            <xdr:cNvPr id="770" name="ZoneTexte 769">
              <a:extLst>
                <a:ext uri="{FF2B5EF4-FFF2-40B4-BE49-F238E27FC236}">
                  <a16:creationId xmlns:a16="http://schemas.microsoft.com/office/drawing/2014/main" id="{EDB549E4-2709-2DE6-ABFF-E100BBD3EF31}"/>
                </a:ext>
              </a:extLst>
            </xdr:cNvPr>
            <xdr:cNvSpPr txBox="1"/>
          </xdr:nvSpPr>
          <xdr:spPr>
            <a:xfrm>
              <a:off x="20388094" y="1124975"/>
              <a:ext cx="519799" cy="267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10,5</a:t>
              </a:r>
            </a:p>
          </xdr:txBody>
        </xdr:sp>
        <xdr:sp macro="" textlink="">
          <xdr:nvSpPr>
            <xdr:cNvPr id="771" name="ZoneTexte 770">
              <a:extLst>
                <a:ext uri="{FF2B5EF4-FFF2-40B4-BE49-F238E27FC236}">
                  <a16:creationId xmlns:a16="http://schemas.microsoft.com/office/drawing/2014/main" id="{93C28BE3-41DC-422C-BAE8-E13B16AB4C11}"/>
                </a:ext>
              </a:extLst>
            </xdr:cNvPr>
            <xdr:cNvSpPr txBox="1"/>
          </xdr:nvSpPr>
          <xdr:spPr>
            <a:xfrm>
              <a:off x="20838092" y="1104360"/>
              <a:ext cx="536288" cy="3013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10,5</a:t>
              </a:r>
            </a:p>
          </xdr:txBody>
        </xdr:sp>
        <xdr:grpSp>
          <xdr:nvGrpSpPr>
            <xdr:cNvPr id="772" name="Groupe 771">
              <a:extLst>
                <a:ext uri="{FF2B5EF4-FFF2-40B4-BE49-F238E27FC236}">
                  <a16:creationId xmlns:a16="http://schemas.microsoft.com/office/drawing/2014/main" id="{98EABE9A-D568-B492-F993-C66ED2A4A179}"/>
                </a:ext>
              </a:extLst>
            </xdr:cNvPr>
            <xdr:cNvGrpSpPr/>
          </xdr:nvGrpSpPr>
          <xdr:grpSpPr>
            <a:xfrm>
              <a:off x="20454661" y="957577"/>
              <a:ext cx="900000" cy="900000"/>
              <a:chOff x="19426781" y="2512613"/>
              <a:chExt cx="3599999" cy="3599999"/>
            </a:xfrm>
            <a:noFill/>
          </xdr:grpSpPr>
          <xdr:grpSp>
            <xdr:nvGrpSpPr>
              <xdr:cNvPr id="773" name="Groupe 772">
                <a:extLst>
                  <a:ext uri="{FF2B5EF4-FFF2-40B4-BE49-F238E27FC236}">
                    <a16:creationId xmlns:a16="http://schemas.microsoft.com/office/drawing/2014/main" id="{CE006DAC-0D38-D5A8-F25A-CB59DD8FFBBE}"/>
                  </a:ext>
                </a:extLst>
              </xdr:cNvPr>
              <xdr:cNvGrpSpPr/>
            </xdr:nvGrpSpPr>
            <xdr:grpSpPr>
              <a:xfrm>
                <a:off x="19426781" y="2512613"/>
                <a:ext cx="3599999" cy="3599999"/>
                <a:chOff x="22670913" y="2083243"/>
                <a:chExt cx="3599999" cy="3599999"/>
              </a:xfrm>
              <a:grpFill/>
            </xdr:grpSpPr>
            <xdr:sp macro="" textlink="">
              <xdr:nvSpPr>
                <xdr:cNvPr id="775" name="Ellipse 774">
                  <a:extLst>
                    <a:ext uri="{FF2B5EF4-FFF2-40B4-BE49-F238E27FC236}">
                      <a16:creationId xmlns:a16="http://schemas.microsoft.com/office/drawing/2014/main" id="{D94EB114-5F3D-D7AA-C586-675F984AEB04}"/>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76" name="Connecteur droit 775">
                  <a:extLst>
                    <a:ext uri="{FF2B5EF4-FFF2-40B4-BE49-F238E27FC236}">
                      <a16:creationId xmlns:a16="http://schemas.microsoft.com/office/drawing/2014/main" id="{52C0D65E-1326-2039-8C19-A21168631B8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777" name="Connecteur droit 776">
                  <a:extLst>
                    <a:ext uri="{FF2B5EF4-FFF2-40B4-BE49-F238E27FC236}">
                      <a16:creationId xmlns:a16="http://schemas.microsoft.com/office/drawing/2014/main" id="{F8CF2618-736B-0E3C-73FD-387219CE5BDF}"/>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774" name="ZoneTexte 773">
                <a:extLst>
                  <a:ext uri="{FF2B5EF4-FFF2-40B4-BE49-F238E27FC236}">
                    <a16:creationId xmlns:a16="http://schemas.microsoft.com/office/drawing/2014/main" id="{BC1AB0ED-6493-EA0D-C013-02D5AB0F736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12</a:t>
                </a:r>
              </a:p>
            </xdr:txBody>
          </xdr:sp>
        </xdr:grpSp>
      </xdr:grpSp>
      <xdr:cxnSp macro="">
        <xdr:nvCxnSpPr>
          <xdr:cNvPr id="768" name="Connecteur droit avec flèche 767">
            <a:extLst>
              <a:ext uri="{FF2B5EF4-FFF2-40B4-BE49-F238E27FC236}">
                <a16:creationId xmlns:a16="http://schemas.microsoft.com/office/drawing/2014/main" id="{BF7E0870-1B5A-0491-2C76-D2BE145CF06A}"/>
              </a:ext>
            </a:extLst>
          </xdr:cNvPr>
          <xdr:cNvCxnSpPr>
            <a:stCxn id="775" idx="6"/>
            <a:endCxn id="862" idx="2"/>
          </xdr:cNvCxnSpPr>
        </xdr:nvCxnSpPr>
        <xdr:spPr>
          <a:xfrm>
            <a:off x="20659619" y="3328096"/>
            <a:ext cx="813017" cy="760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9" name="ZoneTexte 768">
            <a:extLst>
              <a:ext uri="{FF2B5EF4-FFF2-40B4-BE49-F238E27FC236}">
                <a16:creationId xmlns:a16="http://schemas.microsoft.com/office/drawing/2014/main" id="{04B57545-AA9C-FECB-9AE1-EEC83D8A09D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C5</a:t>
            </a:r>
            <a:r>
              <a:rPr lang="fr-FR" sz="1100">
                <a:solidFill>
                  <a:schemeClr val="accent2">
                    <a:lumMod val="75000"/>
                  </a:schemeClr>
                </a:solidFill>
                <a:latin typeface="Century Gothic" panose="020B0502020202020204" pitchFamily="34" charset="0"/>
              </a:rPr>
              <a:t>(2)</a:t>
            </a:r>
          </a:p>
        </xdr:txBody>
      </xdr:sp>
    </xdr:grpSp>
    <xdr:clientData/>
  </xdr:twoCellAnchor>
  <xdr:twoCellAnchor>
    <xdr:from>
      <xdr:col>41</xdr:col>
      <xdr:colOff>583119</xdr:colOff>
      <xdr:row>23</xdr:row>
      <xdr:rowOff>77069</xdr:rowOff>
    </xdr:from>
    <xdr:to>
      <xdr:col>43</xdr:col>
      <xdr:colOff>664307</xdr:colOff>
      <xdr:row>24</xdr:row>
      <xdr:rowOff>564857</xdr:rowOff>
    </xdr:to>
    <xdr:grpSp>
      <xdr:nvGrpSpPr>
        <xdr:cNvPr id="849" name="Groupe 848">
          <a:extLst>
            <a:ext uri="{FF2B5EF4-FFF2-40B4-BE49-F238E27FC236}">
              <a16:creationId xmlns:a16="http://schemas.microsoft.com/office/drawing/2014/main" id="{1D603B8C-8BB3-43B0-9D3F-B20BE49FABE0}"/>
            </a:ext>
          </a:extLst>
        </xdr:cNvPr>
        <xdr:cNvGrpSpPr/>
      </xdr:nvGrpSpPr>
      <xdr:grpSpPr>
        <a:xfrm>
          <a:off x="34353659" y="3932701"/>
          <a:ext cx="1731459" cy="839745"/>
          <a:chOff x="19726017" y="2878096"/>
          <a:chExt cx="1734414" cy="900000"/>
        </a:xfrm>
      </xdr:grpSpPr>
      <xdr:grpSp>
        <xdr:nvGrpSpPr>
          <xdr:cNvPr id="852" name="Groupe 851">
            <a:extLst>
              <a:ext uri="{FF2B5EF4-FFF2-40B4-BE49-F238E27FC236}">
                <a16:creationId xmlns:a16="http://schemas.microsoft.com/office/drawing/2014/main" id="{C1443306-8E40-EE71-B3D9-F3ED35908685}"/>
              </a:ext>
            </a:extLst>
          </xdr:cNvPr>
          <xdr:cNvGrpSpPr/>
        </xdr:nvGrpSpPr>
        <xdr:grpSpPr>
          <a:xfrm>
            <a:off x="19726017" y="2878096"/>
            <a:ext cx="946315" cy="900000"/>
            <a:chOff x="20421059" y="957577"/>
            <a:chExt cx="946315" cy="900000"/>
          </a:xfrm>
        </xdr:grpSpPr>
        <xdr:sp macro="" textlink="">
          <xdr:nvSpPr>
            <xdr:cNvPr id="856" name="ZoneTexte 855">
              <a:extLst>
                <a:ext uri="{FF2B5EF4-FFF2-40B4-BE49-F238E27FC236}">
                  <a16:creationId xmlns:a16="http://schemas.microsoft.com/office/drawing/2014/main" id="{0338BA40-EF8E-F7A8-C409-5776FBEB8375}"/>
                </a:ext>
              </a:extLst>
            </xdr:cNvPr>
            <xdr:cNvSpPr txBox="1"/>
          </xdr:nvSpPr>
          <xdr:spPr>
            <a:xfrm>
              <a:off x="20421059" y="1124976"/>
              <a:ext cx="500473" cy="2863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12,5</a:t>
              </a:r>
            </a:p>
          </xdr:txBody>
        </xdr:sp>
        <xdr:sp macro="" textlink="">
          <xdr:nvSpPr>
            <xdr:cNvPr id="858" name="ZoneTexte 857">
              <a:extLst>
                <a:ext uri="{FF2B5EF4-FFF2-40B4-BE49-F238E27FC236}">
                  <a16:creationId xmlns:a16="http://schemas.microsoft.com/office/drawing/2014/main" id="{D8A94928-EE67-2DE5-89C7-BE62EFA0DDE1}"/>
                </a:ext>
              </a:extLst>
            </xdr:cNvPr>
            <xdr:cNvSpPr txBox="1"/>
          </xdr:nvSpPr>
          <xdr:spPr>
            <a:xfrm>
              <a:off x="20878077" y="1130904"/>
              <a:ext cx="489297" cy="293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12,5</a:t>
              </a:r>
            </a:p>
          </xdr:txBody>
        </xdr:sp>
        <xdr:grpSp>
          <xdr:nvGrpSpPr>
            <xdr:cNvPr id="859" name="Groupe 858">
              <a:extLst>
                <a:ext uri="{FF2B5EF4-FFF2-40B4-BE49-F238E27FC236}">
                  <a16:creationId xmlns:a16="http://schemas.microsoft.com/office/drawing/2014/main" id="{05882EA1-BFD7-73F0-D84B-7A1265700F8F}"/>
                </a:ext>
              </a:extLst>
            </xdr:cNvPr>
            <xdr:cNvGrpSpPr/>
          </xdr:nvGrpSpPr>
          <xdr:grpSpPr>
            <a:xfrm>
              <a:off x="20454661" y="957577"/>
              <a:ext cx="900000" cy="900000"/>
              <a:chOff x="19426781" y="2512613"/>
              <a:chExt cx="3599999" cy="3599999"/>
            </a:xfrm>
            <a:noFill/>
          </xdr:grpSpPr>
          <xdr:grpSp>
            <xdr:nvGrpSpPr>
              <xdr:cNvPr id="860" name="Groupe 859">
                <a:extLst>
                  <a:ext uri="{FF2B5EF4-FFF2-40B4-BE49-F238E27FC236}">
                    <a16:creationId xmlns:a16="http://schemas.microsoft.com/office/drawing/2014/main" id="{027FC6EF-0522-1705-300F-69AA4098F4F2}"/>
                  </a:ext>
                </a:extLst>
              </xdr:cNvPr>
              <xdr:cNvGrpSpPr/>
            </xdr:nvGrpSpPr>
            <xdr:grpSpPr>
              <a:xfrm>
                <a:off x="19426781" y="2512613"/>
                <a:ext cx="3599999" cy="3599999"/>
                <a:chOff x="22670913" y="2083243"/>
                <a:chExt cx="3599999" cy="3599999"/>
              </a:xfrm>
              <a:grpFill/>
            </xdr:grpSpPr>
            <xdr:sp macro="" textlink="">
              <xdr:nvSpPr>
                <xdr:cNvPr id="862" name="Ellipse 861">
                  <a:extLst>
                    <a:ext uri="{FF2B5EF4-FFF2-40B4-BE49-F238E27FC236}">
                      <a16:creationId xmlns:a16="http://schemas.microsoft.com/office/drawing/2014/main" id="{3BE0AAE2-FC24-1118-8EBE-85C16779FC6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64" name="Connecteur droit 863">
                  <a:extLst>
                    <a:ext uri="{FF2B5EF4-FFF2-40B4-BE49-F238E27FC236}">
                      <a16:creationId xmlns:a16="http://schemas.microsoft.com/office/drawing/2014/main" id="{950E99E0-43F0-8EA7-031D-05CD38B497E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865" name="Connecteur droit 864">
                  <a:extLst>
                    <a:ext uri="{FF2B5EF4-FFF2-40B4-BE49-F238E27FC236}">
                      <a16:creationId xmlns:a16="http://schemas.microsoft.com/office/drawing/2014/main" id="{8EE32594-AA4C-83AD-FC8A-83E49467A33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861" name="ZoneTexte 860">
                <a:extLst>
                  <a:ext uri="{FF2B5EF4-FFF2-40B4-BE49-F238E27FC236}">
                    <a16:creationId xmlns:a16="http://schemas.microsoft.com/office/drawing/2014/main" id="{20AACD4D-0A2E-CD3E-C392-188DFF81370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13</a:t>
                </a:r>
              </a:p>
            </xdr:txBody>
          </xdr:sp>
        </xdr:grpSp>
      </xdr:grpSp>
      <xdr:cxnSp macro="">
        <xdr:nvCxnSpPr>
          <xdr:cNvPr id="853" name="Connecteur droit avec flèche 852">
            <a:extLst>
              <a:ext uri="{FF2B5EF4-FFF2-40B4-BE49-F238E27FC236}">
                <a16:creationId xmlns:a16="http://schemas.microsoft.com/office/drawing/2014/main" id="{3E0378B7-DA90-0ADE-8A78-DDE2A3DA2F23}"/>
              </a:ext>
            </a:extLst>
          </xdr:cNvPr>
          <xdr:cNvCxnSpPr>
            <a:stCxn id="862" idx="6"/>
            <a:endCxn id="879" idx="2"/>
          </xdr:cNvCxnSpPr>
        </xdr:nvCxnSpPr>
        <xdr:spPr>
          <a:xfrm>
            <a:off x="20659619" y="3328096"/>
            <a:ext cx="800812" cy="587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5" name="ZoneTexte 854">
            <a:extLst>
              <a:ext uri="{FF2B5EF4-FFF2-40B4-BE49-F238E27FC236}">
                <a16:creationId xmlns:a16="http://schemas.microsoft.com/office/drawing/2014/main" id="{E310B312-F52C-FE41-9223-2140D390B45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C6</a:t>
            </a:r>
            <a:r>
              <a:rPr lang="fr-FR" sz="1100">
                <a:solidFill>
                  <a:schemeClr val="accent2">
                    <a:lumMod val="75000"/>
                  </a:schemeClr>
                </a:solidFill>
                <a:latin typeface="Century Gothic" panose="020B0502020202020204" pitchFamily="34" charset="0"/>
              </a:rPr>
              <a:t>(2)</a:t>
            </a:r>
          </a:p>
        </xdr:txBody>
      </xdr:sp>
    </xdr:grpSp>
    <xdr:clientData/>
  </xdr:twoCellAnchor>
  <xdr:twoCellAnchor>
    <xdr:from>
      <xdr:col>43</xdr:col>
      <xdr:colOff>636097</xdr:colOff>
      <xdr:row>23</xdr:row>
      <xdr:rowOff>82028</xdr:rowOff>
    </xdr:from>
    <xdr:to>
      <xdr:col>44</xdr:col>
      <xdr:colOff>768620</xdr:colOff>
      <xdr:row>24</xdr:row>
      <xdr:rowOff>570786</xdr:rowOff>
    </xdr:to>
    <xdr:grpSp>
      <xdr:nvGrpSpPr>
        <xdr:cNvPr id="869" name="Groupe 868">
          <a:extLst>
            <a:ext uri="{FF2B5EF4-FFF2-40B4-BE49-F238E27FC236}">
              <a16:creationId xmlns:a16="http://schemas.microsoft.com/office/drawing/2014/main" id="{2833BB65-C733-6824-534C-5D451B1DB693}"/>
            </a:ext>
          </a:extLst>
        </xdr:cNvPr>
        <xdr:cNvGrpSpPr/>
      </xdr:nvGrpSpPr>
      <xdr:grpSpPr>
        <a:xfrm>
          <a:off x="36056908" y="3937660"/>
          <a:ext cx="957657" cy="832764"/>
          <a:chOff x="20426327" y="957577"/>
          <a:chExt cx="959341" cy="900000"/>
        </a:xfrm>
      </xdr:grpSpPr>
      <xdr:sp macro="" textlink="">
        <xdr:nvSpPr>
          <xdr:cNvPr id="872" name="ZoneTexte 871">
            <a:extLst>
              <a:ext uri="{FF2B5EF4-FFF2-40B4-BE49-F238E27FC236}">
                <a16:creationId xmlns:a16="http://schemas.microsoft.com/office/drawing/2014/main" id="{C12EEDB3-3E9E-1611-0FF3-74EE119CA708}"/>
              </a:ext>
            </a:extLst>
          </xdr:cNvPr>
          <xdr:cNvSpPr txBox="1"/>
        </xdr:nvSpPr>
        <xdr:spPr>
          <a:xfrm>
            <a:off x="20426327" y="1114162"/>
            <a:ext cx="492997" cy="318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14,5</a:t>
            </a:r>
          </a:p>
        </xdr:txBody>
      </xdr:sp>
      <xdr:sp macro="" textlink="">
        <xdr:nvSpPr>
          <xdr:cNvPr id="873" name="ZoneTexte 872">
            <a:extLst>
              <a:ext uri="{FF2B5EF4-FFF2-40B4-BE49-F238E27FC236}">
                <a16:creationId xmlns:a16="http://schemas.microsoft.com/office/drawing/2014/main" id="{159BEFEE-B635-4F3F-3537-24DB4F868343}"/>
              </a:ext>
            </a:extLst>
          </xdr:cNvPr>
          <xdr:cNvSpPr txBox="1"/>
        </xdr:nvSpPr>
        <xdr:spPr>
          <a:xfrm>
            <a:off x="20864769" y="1130904"/>
            <a:ext cx="520899" cy="274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14,5</a:t>
            </a:r>
          </a:p>
        </xdr:txBody>
      </xdr:sp>
      <xdr:grpSp>
        <xdr:nvGrpSpPr>
          <xdr:cNvPr id="874" name="Groupe 873">
            <a:extLst>
              <a:ext uri="{FF2B5EF4-FFF2-40B4-BE49-F238E27FC236}">
                <a16:creationId xmlns:a16="http://schemas.microsoft.com/office/drawing/2014/main" id="{7C112DBA-B809-BCE6-CB39-0ED1EA7863DB}"/>
              </a:ext>
            </a:extLst>
          </xdr:cNvPr>
          <xdr:cNvGrpSpPr/>
        </xdr:nvGrpSpPr>
        <xdr:grpSpPr>
          <a:xfrm>
            <a:off x="20454661" y="957577"/>
            <a:ext cx="900000" cy="900000"/>
            <a:chOff x="19426781" y="2512613"/>
            <a:chExt cx="3599999" cy="3599999"/>
          </a:xfrm>
          <a:noFill/>
        </xdr:grpSpPr>
        <xdr:grpSp>
          <xdr:nvGrpSpPr>
            <xdr:cNvPr id="877" name="Groupe 876">
              <a:extLst>
                <a:ext uri="{FF2B5EF4-FFF2-40B4-BE49-F238E27FC236}">
                  <a16:creationId xmlns:a16="http://schemas.microsoft.com/office/drawing/2014/main" id="{7559CA8D-5513-9A35-BEA8-9A02B236A897}"/>
                </a:ext>
              </a:extLst>
            </xdr:cNvPr>
            <xdr:cNvGrpSpPr/>
          </xdr:nvGrpSpPr>
          <xdr:grpSpPr>
            <a:xfrm>
              <a:off x="19426781" y="2512613"/>
              <a:ext cx="3599999" cy="3599999"/>
              <a:chOff x="22670913" y="2083243"/>
              <a:chExt cx="3599999" cy="3599999"/>
            </a:xfrm>
            <a:grpFill/>
          </xdr:grpSpPr>
          <xdr:sp macro="" textlink="">
            <xdr:nvSpPr>
              <xdr:cNvPr id="879" name="Ellipse 878">
                <a:extLst>
                  <a:ext uri="{FF2B5EF4-FFF2-40B4-BE49-F238E27FC236}">
                    <a16:creationId xmlns:a16="http://schemas.microsoft.com/office/drawing/2014/main" id="{84B64E19-3C86-B75F-6BF0-FD92C3D685E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80" name="Connecteur droit 879">
                <a:extLst>
                  <a:ext uri="{FF2B5EF4-FFF2-40B4-BE49-F238E27FC236}">
                    <a16:creationId xmlns:a16="http://schemas.microsoft.com/office/drawing/2014/main" id="{B07D6BCC-10BF-E0B1-31C1-6E3AD169690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882" name="Connecteur droit 881">
                <a:extLst>
                  <a:ext uri="{FF2B5EF4-FFF2-40B4-BE49-F238E27FC236}">
                    <a16:creationId xmlns:a16="http://schemas.microsoft.com/office/drawing/2014/main" id="{F8979CE5-BC67-36A3-DCFA-A7C2AE4D9D0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878" name="ZoneTexte 877">
              <a:extLst>
                <a:ext uri="{FF2B5EF4-FFF2-40B4-BE49-F238E27FC236}">
                  <a16:creationId xmlns:a16="http://schemas.microsoft.com/office/drawing/2014/main" id="{1302A783-5A28-D78A-6ECE-C4FB8BD37BD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14</a:t>
              </a:r>
            </a:p>
          </xdr:txBody>
        </xdr:sp>
      </xdr:grpSp>
    </xdr:grpSp>
    <xdr:clientData/>
  </xdr:twoCellAnchor>
  <xdr:twoCellAnchor>
    <xdr:from>
      <xdr:col>32</xdr:col>
      <xdr:colOff>351172</xdr:colOff>
      <xdr:row>13</xdr:row>
      <xdr:rowOff>102800</xdr:rowOff>
    </xdr:from>
    <xdr:to>
      <xdr:col>45</xdr:col>
      <xdr:colOff>722522</xdr:colOff>
      <xdr:row>13</xdr:row>
      <xdr:rowOff>115624</xdr:rowOff>
    </xdr:to>
    <xdr:cxnSp macro="">
      <xdr:nvCxnSpPr>
        <xdr:cNvPr id="870" name="Connecteur droit avec flèche 869">
          <a:extLst>
            <a:ext uri="{FF2B5EF4-FFF2-40B4-BE49-F238E27FC236}">
              <a16:creationId xmlns:a16="http://schemas.microsoft.com/office/drawing/2014/main" id="{EE3BEE23-C419-B401-2FEB-FBA68F47F64E}"/>
            </a:ext>
          </a:extLst>
        </xdr:cNvPr>
        <xdr:cNvCxnSpPr>
          <a:stCxn id="337" idx="6"/>
          <a:endCxn id="893" idx="2"/>
        </xdr:cNvCxnSpPr>
      </xdr:nvCxnSpPr>
      <xdr:spPr>
        <a:xfrm flipV="1">
          <a:off x="23791618" y="3362834"/>
          <a:ext cx="11121512" cy="1282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418108</xdr:colOff>
      <xdr:row>12</xdr:row>
      <xdr:rowOff>58548</xdr:rowOff>
    </xdr:from>
    <xdr:to>
      <xdr:col>40</xdr:col>
      <xdr:colOff>282017</xdr:colOff>
      <xdr:row>13</xdr:row>
      <xdr:rowOff>29769</xdr:rowOff>
    </xdr:to>
    <xdr:sp macro="" textlink="">
      <xdr:nvSpPr>
        <xdr:cNvPr id="871" name="ZoneTexte 870">
          <a:extLst>
            <a:ext uri="{FF2B5EF4-FFF2-40B4-BE49-F238E27FC236}">
              <a16:creationId xmlns:a16="http://schemas.microsoft.com/office/drawing/2014/main" id="{47061C6C-0521-2C94-DBF0-6A63947EF3D6}"/>
            </a:ext>
          </a:extLst>
        </xdr:cNvPr>
        <xdr:cNvSpPr txBox="1"/>
      </xdr:nvSpPr>
      <xdr:spPr>
        <a:xfrm>
          <a:off x="29647102" y="3254972"/>
          <a:ext cx="690845" cy="209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D1</a:t>
          </a:r>
          <a:r>
            <a:rPr lang="fr-FR" sz="1100">
              <a:solidFill>
                <a:schemeClr val="accent2">
                  <a:lumMod val="75000"/>
                </a:schemeClr>
              </a:solidFill>
              <a:latin typeface="Century Gothic" panose="020B0502020202020204" pitchFamily="34" charset="0"/>
            </a:rPr>
            <a:t>(2,5)</a:t>
          </a:r>
        </a:p>
      </xdr:txBody>
    </xdr:sp>
    <xdr:clientData/>
  </xdr:twoCellAnchor>
  <xdr:twoCellAnchor>
    <xdr:from>
      <xdr:col>45</xdr:col>
      <xdr:colOff>715616</xdr:colOff>
      <xdr:row>11</xdr:row>
      <xdr:rowOff>101419</xdr:rowOff>
    </xdr:from>
    <xdr:to>
      <xdr:col>47</xdr:col>
      <xdr:colOff>770306</xdr:colOff>
      <xdr:row>15</xdr:row>
      <xdr:rowOff>120080</xdr:rowOff>
    </xdr:to>
    <xdr:grpSp>
      <xdr:nvGrpSpPr>
        <xdr:cNvPr id="884" name="Groupe 883">
          <a:extLst>
            <a:ext uri="{FF2B5EF4-FFF2-40B4-BE49-F238E27FC236}">
              <a16:creationId xmlns:a16="http://schemas.microsoft.com/office/drawing/2014/main" id="{E6DB4EF2-8E81-4F6D-BE22-4FA9D25131A7}"/>
            </a:ext>
          </a:extLst>
        </xdr:cNvPr>
        <xdr:cNvGrpSpPr/>
      </xdr:nvGrpSpPr>
      <xdr:grpSpPr>
        <a:xfrm>
          <a:off x="35154704" y="1958009"/>
          <a:ext cx="1704585" cy="746245"/>
          <a:chOff x="19752675" y="2878096"/>
          <a:chExt cx="1707764" cy="900000"/>
        </a:xfrm>
      </xdr:grpSpPr>
      <xdr:grpSp>
        <xdr:nvGrpSpPr>
          <xdr:cNvPr id="885" name="Groupe 884">
            <a:extLst>
              <a:ext uri="{FF2B5EF4-FFF2-40B4-BE49-F238E27FC236}">
                <a16:creationId xmlns:a16="http://schemas.microsoft.com/office/drawing/2014/main" id="{5F88CED8-CDEC-7103-68FF-8B42E743F96B}"/>
              </a:ext>
            </a:extLst>
          </xdr:cNvPr>
          <xdr:cNvGrpSpPr/>
        </xdr:nvGrpSpPr>
        <xdr:grpSpPr>
          <a:xfrm>
            <a:off x="19752675" y="2878096"/>
            <a:ext cx="906944" cy="900000"/>
            <a:chOff x="20447717" y="957577"/>
            <a:chExt cx="906944" cy="900000"/>
          </a:xfrm>
        </xdr:grpSpPr>
        <xdr:sp macro="" textlink="">
          <xdr:nvSpPr>
            <xdr:cNvPr id="888" name="ZoneTexte 887">
              <a:extLst>
                <a:ext uri="{FF2B5EF4-FFF2-40B4-BE49-F238E27FC236}">
                  <a16:creationId xmlns:a16="http://schemas.microsoft.com/office/drawing/2014/main" id="{E1B4AB3A-0098-A145-6072-2C47C28E1E5D}"/>
                </a:ext>
              </a:extLst>
            </xdr:cNvPr>
            <xdr:cNvSpPr txBox="1"/>
          </xdr:nvSpPr>
          <xdr:spPr>
            <a:xfrm>
              <a:off x="20447717" y="1124976"/>
              <a:ext cx="420499" cy="2976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8,5</a:t>
              </a:r>
            </a:p>
          </xdr:txBody>
        </xdr:sp>
        <xdr:sp macro="" textlink="">
          <xdr:nvSpPr>
            <xdr:cNvPr id="889" name="ZoneTexte 888">
              <a:extLst>
                <a:ext uri="{FF2B5EF4-FFF2-40B4-BE49-F238E27FC236}">
                  <a16:creationId xmlns:a16="http://schemas.microsoft.com/office/drawing/2014/main" id="{CBF88802-B130-B173-E3E4-52222131D4CC}"/>
                </a:ext>
              </a:extLst>
            </xdr:cNvPr>
            <xdr:cNvSpPr txBox="1"/>
          </xdr:nvSpPr>
          <xdr:spPr>
            <a:xfrm>
              <a:off x="20931388" y="1130905"/>
              <a:ext cx="382696" cy="304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22</a:t>
              </a:r>
            </a:p>
          </xdr:txBody>
        </xdr:sp>
        <xdr:grpSp>
          <xdr:nvGrpSpPr>
            <xdr:cNvPr id="890" name="Groupe 889">
              <a:extLst>
                <a:ext uri="{FF2B5EF4-FFF2-40B4-BE49-F238E27FC236}">
                  <a16:creationId xmlns:a16="http://schemas.microsoft.com/office/drawing/2014/main" id="{CBF08BAF-2038-B5DD-2F64-3C37ABE43C26}"/>
                </a:ext>
              </a:extLst>
            </xdr:cNvPr>
            <xdr:cNvGrpSpPr/>
          </xdr:nvGrpSpPr>
          <xdr:grpSpPr>
            <a:xfrm>
              <a:off x="20454661" y="957577"/>
              <a:ext cx="900000" cy="900000"/>
              <a:chOff x="19426781" y="2512613"/>
              <a:chExt cx="3599999" cy="3599999"/>
            </a:xfrm>
            <a:noFill/>
          </xdr:grpSpPr>
          <xdr:grpSp>
            <xdr:nvGrpSpPr>
              <xdr:cNvPr id="891" name="Groupe 890">
                <a:extLst>
                  <a:ext uri="{FF2B5EF4-FFF2-40B4-BE49-F238E27FC236}">
                    <a16:creationId xmlns:a16="http://schemas.microsoft.com/office/drawing/2014/main" id="{559748CB-D498-8E06-EFEB-4D790F32EEF8}"/>
                  </a:ext>
                </a:extLst>
              </xdr:cNvPr>
              <xdr:cNvGrpSpPr/>
            </xdr:nvGrpSpPr>
            <xdr:grpSpPr>
              <a:xfrm>
                <a:off x="19426781" y="2512613"/>
                <a:ext cx="3599999" cy="3599999"/>
                <a:chOff x="22670913" y="2083243"/>
                <a:chExt cx="3599999" cy="3599999"/>
              </a:xfrm>
              <a:grpFill/>
            </xdr:grpSpPr>
            <xdr:sp macro="" textlink="">
              <xdr:nvSpPr>
                <xdr:cNvPr id="893" name="Ellipse 892">
                  <a:extLst>
                    <a:ext uri="{FF2B5EF4-FFF2-40B4-BE49-F238E27FC236}">
                      <a16:creationId xmlns:a16="http://schemas.microsoft.com/office/drawing/2014/main" id="{0E16B1B7-EEF4-7E7C-B7E9-B7BFE895E22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94" name="Connecteur droit 893">
                  <a:extLst>
                    <a:ext uri="{FF2B5EF4-FFF2-40B4-BE49-F238E27FC236}">
                      <a16:creationId xmlns:a16="http://schemas.microsoft.com/office/drawing/2014/main" id="{869594C4-3FBA-6F9E-5ACB-EAA90B75588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895" name="Connecteur droit 894">
                  <a:extLst>
                    <a:ext uri="{FF2B5EF4-FFF2-40B4-BE49-F238E27FC236}">
                      <a16:creationId xmlns:a16="http://schemas.microsoft.com/office/drawing/2014/main" id="{EADD485F-BA50-7991-6B49-5E00E92FD28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892" name="ZoneTexte 891">
                <a:extLst>
                  <a:ext uri="{FF2B5EF4-FFF2-40B4-BE49-F238E27FC236}">
                    <a16:creationId xmlns:a16="http://schemas.microsoft.com/office/drawing/2014/main" id="{3E609B1F-8597-E24D-A72E-222E4B7E3BD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28</a:t>
                </a:r>
              </a:p>
            </xdr:txBody>
          </xdr:sp>
        </xdr:grpSp>
      </xdr:grpSp>
      <xdr:cxnSp macro="">
        <xdr:nvCxnSpPr>
          <xdr:cNvPr id="886" name="Connecteur droit avec flèche 885">
            <a:extLst>
              <a:ext uri="{FF2B5EF4-FFF2-40B4-BE49-F238E27FC236}">
                <a16:creationId xmlns:a16="http://schemas.microsoft.com/office/drawing/2014/main" id="{61B90E72-E0CA-B838-CFEE-98F3FEE5DB9B}"/>
              </a:ext>
            </a:extLst>
          </xdr:cNvPr>
          <xdr:cNvCxnSpPr>
            <a:stCxn id="893" idx="6"/>
            <a:endCxn id="940" idx="2"/>
          </xdr:cNvCxnSpPr>
        </xdr:nvCxnSpPr>
        <xdr:spPr>
          <a:xfrm>
            <a:off x="20659619" y="3328096"/>
            <a:ext cx="800820" cy="576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87" name="ZoneTexte 886">
            <a:extLst>
              <a:ext uri="{FF2B5EF4-FFF2-40B4-BE49-F238E27FC236}">
                <a16:creationId xmlns:a16="http://schemas.microsoft.com/office/drawing/2014/main" id="{33FC1604-529A-215E-BF5F-D437038FFBDE}"/>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D2</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44</xdr:col>
      <xdr:colOff>606696</xdr:colOff>
      <xdr:row>20</xdr:row>
      <xdr:rowOff>203543</xdr:rowOff>
    </xdr:from>
    <xdr:to>
      <xdr:col>45</xdr:col>
      <xdr:colOff>749377</xdr:colOff>
      <xdr:row>23</xdr:row>
      <xdr:rowOff>213768</xdr:rowOff>
    </xdr:to>
    <xdr:cxnSp macro="">
      <xdr:nvCxnSpPr>
        <xdr:cNvPr id="909" name="Connecteur droit avec flèche 908">
          <a:extLst>
            <a:ext uri="{FF2B5EF4-FFF2-40B4-BE49-F238E27FC236}">
              <a16:creationId xmlns:a16="http://schemas.microsoft.com/office/drawing/2014/main" id="{28EFF7E4-9F33-4518-8BC9-517E5AA8870E}"/>
            </a:ext>
          </a:extLst>
        </xdr:cNvPr>
        <xdr:cNvCxnSpPr>
          <a:stCxn id="879" idx="7"/>
          <a:endCxn id="906" idx="2"/>
        </xdr:cNvCxnSpPr>
      </xdr:nvCxnSpPr>
      <xdr:spPr>
        <a:xfrm flipV="1">
          <a:off x="33790139" y="4961073"/>
          <a:ext cx="964316" cy="124267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27272</xdr:colOff>
      <xdr:row>20</xdr:row>
      <xdr:rowOff>378244</xdr:rowOff>
    </xdr:from>
    <xdr:to>
      <xdr:col>45</xdr:col>
      <xdr:colOff>239167</xdr:colOff>
      <xdr:row>22</xdr:row>
      <xdr:rowOff>241818</xdr:rowOff>
    </xdr:to>
    <xdr:sp macro="" textlink="">
      <xdr:nvSpPr>
        <xdr:cNvPr id="912" name="ZoneTexte 911">
          <a:extLst>
            <a:ext uri="{FF2B5EF4-FFF2-40B4-BE49-F238E27FC236}">
              <a16:creationId xmlns:a16="http://schemas.microsoft.com/office/drawing/2014/main" id="{FA524168-5AFF-413A-A3C9-68860D63F194}"/>
            </a:ext>
          </a:extLst>
        </xdr:cNvPr>
        <xdr:cNvSpPr txBox="1"/>
      </xdr:nvSpPr>
      <xdr:spPr>
        <a:xfrm rot="18655247">
          <a:off x="36207588" y="5372431"/>
          <a:ext cx="685209" cy="21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E1</a:t>
          </a:r>
          <a:r>
            <a:rPr lang="fr-FR" sz="1100">
              <a:solidFill>
                <a:schemeClr val="accent2">
                  <a:lumMod val="75000"/>
                </a:schemeClr>
              </a:solidFill>
              <a:latin typeface="Century Gothic" panose="020B0502020202020204" pitchFamily="34" charset="0"/>
            </a:rPr>
            <a:t>(0,5)</a:t>
          </a:r>
        </a:p>
      </xdr:txBody>
    </xdr:sp>
    <xdr:clientData/>
  </xdr:twoCellAnchor>
  <xdr:twoCellAnchor>
    <xdr:from>
      <xdr:col>44</xdr:col>
      <xdr:colOff>737786</xdr:colOff>
      <xdr:row>24</xdr:row>
      <xdr:rowOff>119673</xdr:rowOff>
    </xdr:from>
    <xdr:to>
      <xdr:col>45</xdr:col>
      <xdr:colOff>740236</xdr:colOff>
      <xdr:row>24</xdr:row>
      <xdr:rowOff>131189</xdr:rowOff>
    </xdr:to>
    <xdr:cxnSp macro="">
      <xdr:nvCxnSpPr>
        <xdr:cNvPr id="925" name="Connecteur droit avec flèche 924">
          <a:extLst>
            <a:ext uri="{FF2B5EF4-FFF2-40B4-BE49-F238E27FC236}">
              <a16:creationId xmlns:a16="http://schemas.microsoft.com/office/drawing/2014/main" id="{9321D428-5FEF-4E2C-BF8D-11B44A526C71}"/>
            </a:ext>
          </a:extLst>
        </xdr:cNvPr>
        <xdr:cNvCxnSpPr>
          <a:stCxn id="879" idx="6"/>
          <a:endCxn id="922" idx="2"/>
        </xdr:cNvCxnSpPr>
      </xdr:nvCxnSpPr>
      <xdr:spPr>
        <a:xfrm>
          <a:off x="34101460" y="6385301"/>
          <a:ext cx="829384" cy="1151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787527</xdr:colOff>
      <xdr:row>23</xdr:row>
      <xdr:rowOff>269372</xdr:rowOff>
    </xdr:from>
    <xdr:to>
      <xdr:col>45</xdr:col>
      <xdr:colOff>662818</xdr:colOff>
      <xdr:row>24</xdr:row>
      <xdr:rowOff>65565</xdr:rowOff>
    </xdr:to>
    <xdr:sp macro="" textlink="">
      <xdr:nvSpPr>
        <xdr:cNvPr id="929" name="ZoneTexte 928">
          <a:extLst>
            <a:ext uri="{FF2B5EF4-FFF2-40B4-BE49-F238E27FC236}">
              <a16:creationId xmlns:a16="http://schemas.microsoft.com/office/drawing/2014/main" id="{2003EBD3-F997-45AE-BF8B-150F4C587EA3}"/>
            </a:ext>
          </a:extLst>
        </xdr:cNvPr>
        <xdr:cNvSpPr txBox="1"/>
      </xdr:nvSpPr>
      <xdr:spPr>
        <a:xfrm>
          <a:off x="34151201" y="6121532"/>
          <a:ext cx="702225" cy="2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a:t>
          </a:r>
          <a:r>
            <a:rPr lang="fr-FR" sz="1100">
              <a:solidFill>
                <a:schemeClr val="accent2">
                  <a:lumMod val="75000"/>
                </a:schemeClr>
              </a:solidFill>
              <a:latin typeface="Century Gothic" panose="020B0502020202020204" pitchFamily="34" charset="0"/>
            </a:rPr>
            <a:t>(2,5)</a:t>
          </a:r>
        </a:p>
      </xdr:txBody>
    </xdr:sp>
    <xdr:clientData/>
  </xdr:twoCellAnchor>
  <xdr:twoCellAnchor>
    <xdr:from>
      <xdr:col>47</xdr:col>
      <xdr:colOff>768627</xdr:colOff>
      <xdr:row>11</xdr:row>
      <xdr:rowOff>115299</xdr:rowOff>
    </xdr:from>
    <xdr:to>
      <xdr:col>60</xdr:col>
      <xdr:colOff>318465</xdr:colOff>
      <xdr:row>15</xdr:row>
      <xdr:rowOff>118057</xdr:rowOff>
    </xdr:to>
    <xdr:grpSp>
      <xdr:nvGrpSpPr>
        <xdr:cNvPr id="931" name="Groupe 930">
          <a:extLst>
            <a:ext uri="{FF2B5EF4-FFF2-40B4-BE49-F238E27FC236}">
              <a16:creationId xmlns:a16="http://schemas.microsoft.com/office/drawing/2014/main" id="{A482B7BF-7BD8-4C78-A651-4D080E623738}"/>
            </a:ext>
          </a:extLst>
        </xdr:cNvPr>
        <xdr:cNvGrpSpPr/>
      </xdr:nvGrpSpPr>
      <xdr:grpSpPr>
        <a:xfrm>
          <a:off x="36857610" y="1958009"/>
          <a:ext cx="10274159" cy="744222"/>
          <a:chOff x="19757928" y="2878096"/>
          <a:chExt cx="10292466" cy="900000"/>
        </a:xfrm>
      </xdr:grpSpPr>
      <xdr:grpSp>
        <xdr:nvGrpSpPr>
          <xdr:cNvPr id="932" name="Groupe 931">
            <a:extLst>
              <a:ext uri="{FF2B5EF4-FFF2-40B4-BE49-F238E27FC236}">
                <a16:creationId xmlns:a16="http://schemas.microsoft.com/office/drawing/2014/main" id="{6BA88899-A9A8-CDF2-70E1-E714EBE6EE3D}"/>
              </a:ext>
            </a:extLst>
          </xdr:cNvPr>
          <xdr:cNvGrpSpPr/>
        </xdr:nvGrpSpPr>
        <xdr:grpSpPr>
          <a:xfrm>
            <a:off x="19757928" y="2878096"/>
            <a:ext cx="901691" cy="900000"/>
            <a:chOff x="20452970" y="957577"/>
            <a:chExt cx="901691" cy="900000"/>
          </a:xfrm>
        </xdr:grpSpPr>
        <xdr:sp macro="" textlink="">
          <xdr:nvSpPr>
            <xdr:cNvPr id="935" name="ZoneTexte 934">
              <a:extLst>
                <a:ext uri="{FF2B5EF4-FFF2-40B4-BE49-F238E27FC236}">
                  <a16:creationId xmlns:a16="http://schemas.microsoft.com/office/drawing/2014/main" id="{24F31AEB-87B1-552D-A4B0-9A75AF168A74}"/>
                </a:ext>
              </a:extLst>
            </xdr:cNvPr>
            <xdr:cNvSpPr txBox="1"/>
          </xdr:nvSpPr>
          <xdr:spPr>
            <a:xfrm>
              <a:off x="20452970" y="1124977"/>
              <a:ext cx="441911" cy="278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9,5</a:t>
              </a:r>
            </a:p>
          </xdr:txBody>
        </xdr:sp>
        <xdr:sp macro="" textlink="">
          <xdr:nvSpPr>
            <xdr:cNvPr id="936" name="ZoneTexte 935">
              <a:extLst>
                <a:ext uri="{FF2B5EF4-FFF2-40B4-BE49-F238E27FC236}">
                  <a16:creationId xmlns:a16="http://schemas.microsoft.com/office/drawing/2014/main" id="{8C10E6CD-0FCD-6DC8-6D01-BE3307C9131A}"/>
                </a:ext>
              </a:extLst>
            </xdr:cNvPr>
            <xdr:cNvSpPr txBox="1"/>
          </xdr:nvSpPr>
          <xdr:spPr>
            <a:xfrm>
              <a:off x="20931389" y="1130906"/>
              <a:ext cx="401471" cy="2725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23</a:t>
              </a:r>
            </a:p>
          </xdr:txBody>
        </xdr:sp>
        <xdr:grpSp>
          <xdr:nvGrpSpPr>
            <xdr:cNvPr id="937" name="Groupe 936">
              <a:extLst>
                <a:ext uri="{FF2B5EF4-FFF2-40B4-BE49-F238E27FC236}">
                  <a16:creationId xmlns:a16="http://schemas.microsoft.com/office/drawing/2014/main" id="{C2C60791-91FB-E3D6-1E0E-AE6E771CF958}"/>
                </a:ext>
              </a:extLst>
            </xdr:cNvPr>
            <xdr:cNvGrpSpPr/>
          </xdr:nvGrpSpPr>
          <xdr:grpSpPr>
            <a:xfrm>
              <a:off x="20454661" y="957577"/>
              <a:ext cx="900000" cy="900000"/>
              <a:chOff x="19426781" y="2512613"/>
              <a:chExt cx="3599999" cy="3599999"/>
            </a:xfrm>
            <a:noFill/>
          </xdr:grpSpPr>
          <xdr:grpSp>
            <xdr:nvGrpSpPr>
              <xdr:cNvPr id="938" name="Groupe 937">
                <a:extLst>
                  <a:ext uri="{FF2B5EF4-FFF2-40B4-BE49-F238E27FC236}">
                    <a16:creationId xmlns:a16="http://schemas.microsoft.com/office/drawing/2014/main" id="{E7EC2B89-B8DA-97A8-F35D-ADF06AB235D9}"/>
                  </a:ext>
                </a:extLst>
              </xdr:cNvPr>
              <xdr:cNvGrpSpPr/>
            </xdr:nvGrpSpPr>
            <xdr:grpSpPr>
              <a:xfrm>
                <a:off x="19426781" y="2512613"/>
                <a:ext cx="3599999" cy="3599999"/>
                <a:chOff x="22670913" y="2083243"/>
                <a:chExt cx="3599999" cy="3599999"/>
              </a:xfrm>
              <a:grpFill/>
            </xdr:grpSpPr>
            <xdr:sp macro="" textlink="">
              <xdr:nvSpPr>
                <xdr:cNvPr id="940" name="Ellipse 939">
                  <a:extLst>
                    <a:ext uri="{FF2B5EF4-FFF2-40B4-BE49-F238E27FC236}">
                      <a16:creationId xmlns:a16="http://schemas.microsoft.com/office/drawing/2014/main" id="{73FAE50A-483B-04A9-95D7-F88FC7D760F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41" name="Connecteur droit 940">
                  <a:extLst>
                    <a:ext uri="{FF2B5EF4-FFF2-40B4-BE49-F238E27FC236}">
                      <a16:creationId xmlns:a16="http://schemas.microsoft.com/office/drawing/2014/main" id="{7125498B-64A0-A654-D69F-65422813292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42" name="Connecteur droit 941">
                  <a:extLst>
                    <a:ext uri="{FF2B5EF4-FFF2-40B4-BE49-F238E27FC236}">
                      <a16:creationId xmlns:a16="http://schemas.microsoft.com/office/drawing/2014/main" id="{0A0BEF04-C375-5E49-CBFA-9C1B8B062DC9}"/>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39" name="ZoneTexte 938">
                <a:extLst>
                  <a:ext uri="{FF2B5EF4-FFF2-40B4-BE49-F238E27FC236}">
                    <a16:creationId xmlns:a16="http://schemas.microsoft.com/office/drawing/2014/main" id="{A8AE09FA-3EA7-9234-A8D1-6F0E0E6F9EE8}"/>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29</a:t>
                </a:r>
              </a:p>
            </xdr:txBody>
          </xdr:sp>
        </xdr:grpSp>
      </xdr:grpSp>
      <xdr:cxnSp macro="">
        <xdr:nvCxnSpPr>
          <xdr:cNvPr id="933" name="Connecteur droit avec flèche 932">
            <a:extLst>
              <a:ext uri="{FF2B5EF4-FFF2-40B4-BE49-F238E27FC236}">
                <a16:creationId xmlns:a16="http://schemas.microsoft.com/office/drawing/2014/main" id="{32727BA5-2E00-7E62-E52E-0D193E57AE7A}"/>
              </a:ext>
            </a:extLst>
          </xdr:cNvPr>
          <xdr:cNvCxnSpPr>
            <a:stCxn id="940" idx="6"/>
            <a:endCxn id="1304" idx="2"/>
          </xdr:cNvCxnSpPr>
        </xdr:nvCxnSpPr>
        <xdr:spPr>
          <a:xfrm>
            <a:off x="20659619" y="3328097"/>
            <a:ext cx="9390775" cy="60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34" name="ZoneTexte 933">
            <a:extLst>
              <a:ext uri="{FF2B5EF4-FFF2-40B4-BE49-F238E27FC236}">
                <a16:creationId xmlns:a16="http://schemas.microsoft.com/office/drawing/2014/main" id="{E73FD5AC-2469-8E67-48E1-51C0239C504A}"/>
              </a:ext>
            </a:extLst>
          </xdr:cNvPr>
          <xdr:cNvSpPr txBox="1"/>
        </xdr:nvSpPr>
        <xdr:spPr>
          <a:xfrm>
            <a:off x="24265249"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45</xdr:col>
      <xdr:colOff>740236</xdr:colOff>
      <xdr:row>23</xdr:row>
      <xdr:rowOff>86079</xdr:rowOff>
    </xdr:from>
    <xdr:to>
      <xdr:col>47</xdr:col>
      <xdr:colOff>802664</xdr:colOff>
      <xdr:row>24</xdr:row>
      <xdr:rowOff>589766</xdr:rowOff>
    </xdr:to>
    <xdr:grpSp>
      <xdr:nvGrpSpPr>
        <xdr:cNvPr id="913" name="Groupe 912">
          <a:extLst>
            <a:ext uri="{FF2B5EF4-FFF2-40B4-BE49-F238E27FC236}">
              <a16:creationId xmlns:a16="http://schemas.microsoft.com/office/drawing/2014/main" id="{09B93834-59EE-4281-9C18-3849F1191A7C}"/>
            </a:ext>
          </a:extLst>
        </xdr:cNvPr>
        <xdr:cNvGrpSpPr/>
      </xdr:nvGrpSpPr>
      <xdr:grpSpPr>
        <a:xfrm>
          <a:off x="37811317" y="3941711"/>
          <a:ext cx="1712700" cy="831790"/>
          <a:chOff x="19759619" y="2878096"/>
          <a:chExt cx="1715443" cy="900000"/>
        </a:xfrm>
      </xdr:grpSpPr>
      <xdr:grpSp>
        <xdr:nvGrpSpPr>
          <xdr:cNvPr id="914" name="Groupe 913">
            <a:extLst>
              <a:ext uri="{FF2B5EF4-FFF2-40B4-BE49-F238E27FC236}">
                <a16:creationId xmlns:a16="http://schemas.microsoft.com/office/drawing/2014/main" id="{8181720D-1D7A-E06B-96B9-5F9AB51F8C11}"/>
              </a:ext>
            </a:extLst>
          </xdr:cNvPr>
          <xdr:cNvGrpSpPr/>
        </xdr:nvGrpSpPr>
        <xdr:grpSpPr>
          <a:xfrm>
            <a:off x="19759619" y="2878096"/>
            <a:ext cx="900000" cy="900000"/>
            <a:chOff x="20454661" y="957577"/>
            <a:chExt cx="900000" cy="900000"/>
          </a:xfrm>
        </xdr:grpSpPr>
        <xdr:sp macro="" textlink="">
          <xdr:nvSpPr>
            <xdr:cNvPr id="917" name="ZoneTexte 916">
              <a:extLst>
                <a:ext uri="{FF2B5EF4-FFF2-40B4-BE49-F238E27FC236}">
                  <a16:creationId xmlns:a16="http://schemas.microsoft.com/office/drawing/2014/main" id="{58075651-F0B9-EF6B-2FAA-2BCA45C68A41}"/>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7</a:t>
              </a:r>
            </a:p>
          </xdr:txBody>
        </xdr:sp>
        <xdr:sp macro="" textlink="">
          <xdr:nvSpPr>
            <xdr:cNvPr id="918" name="ZoneTexte 917">
              <a:extLst>
                <a:ext uri="{FF2B5EF4-FFF2-40B4-BE49-F238E27FC236}">
                  <a16:creationId xmlns:a16="http://schemas.microsoft.com/office/drawing/2014/main" id="{DBA4374A-B98E-766C-5411-E0C240C509B2}"/>
                </a:ext>
              </a:extLst>
            </xdr:cNvPr>
            <xdr:cNvSpPr txBox="1"/>
          </xdr:nvSpPr>
          <xdr:spPr>
            <a:xfrm>
              <a:off x="20931389" y="1130904"/>
              <a:ext cx="378154" cy="3027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14</a:t>
              </a:r>
            </a:p>
          </xdr:txBody>
        </xdr:sp>
        <xdr:grpSp>
          <xdr:nvGrpSpPr>
            <xdr:cNvPr id="919" name="Groupe 918">
              <a:extLst>
                <a:ext uri="{FF2B5EF4-FFF2-40B4-BE49-F238E27FC236}">
                  <a16:creationId xmlns:a16="http://schemas.microsoft.com/office/drawing/2014/main" id="{96152789-AC69-81DF-4334-361F4B5653F7}"/>
                </a:ext>
              </a:extLst>
            </xdr:cNvPr>
            <xdr:cNvGrpSpPr/>
          </xdr:nvGrpSpPr>
          <xdr:grpSpPr>
            <a:xfrm>
              <a:off x="20454661" y="957577"/>
              <a:ext cx="900000" cy="900000"/>
              <a:chOff x="19426781" y="2512613"/>
              <a:chExt cx="3599999" cy="3599999"/>
            </a:xfrm>
            <a:noFill/>
          </xdr:grpSpPr>
          <xdr:grpSp>
            <xdr:nvGrpSpPr>
              <xdr:cNvPr id="920" name="Groupe 919">
                <a:extLst>
                  <a:ext uri="{FF2B5EF4-FFF2-40B4-BE49-F238E27FC236}">
                    <a16:creationId xmlns:a16="http://schemas.microsoft.com/office/drawing/2014/main" id="{D31E7F27-28C3-55FA-3B05-94A80FCAD39D}"/>
                  </a:ext>
                </a:extLst>
              </xdr:cNvPr>
              <xdr:cNvGrpSpPr/>
            </xdr:nvGrpSpPr>
            <xdr:grpSpPr>
              <a:xfrm>
                <a:off x="19426781" y="2512613"/>
                <a:ext cx="3599999" cy="3599999"/>
                <a:chOff x="22670913" y="2083243"/>
                <a:chExt cx="3599999" cy="3599999"/>
              </a:xfrm>
              <a:grpFill/>
            </xdr:grpSpPr>
            <xdr:sp macro="" textlink="">
              <xdr:nvSpPr>
                <xdr:cNvPr id="922" name="Ellipse 921">
                  <a:extLst>
                    <a:ext uri="{FF2B5EF4-FFF2-40B4-BE49-F238E27FC236}">
                      <a16:creationId xmlns:a16="http://schemas.microsoft.com/office/drawing/2014/main" id="{4555B7D3-513C-3C8A-EF1A-FF1938A013F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23" name="Connecteur droit 922">
                  <a:extLst>
                    <a:ext uri="{FF2B5EF4-FFF2-40B4-BE49-F238E27FC236}">
                      <a16:creationId xmlns:a16="http://schemas.microsoft.com/office/drawing/2014/main" id="{E12FFFAF-E183-0573-6926-A9B65CC7FA9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24" name="Connecteur droit 923">
                  <a:extLst>
                    <a:ext uri="{FF2B5EF4-FFF2-40B4-BE49-F238E27FC236}">
                      <a16:creationId xmlns:a16="http://schemas.microsoft.com/office/drawing/2014/main" id="{B8ACB7A0-897A-088A-ED34-070B860ECE4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21" name="ZoneTexte 920">
                <a:extLst>
                  <a:ext uri="{FF2B5EF4-FFF2-40B4-BE49-F238E27FC236}">
                    <a16:creationId xmlns:a16="http://schemas.microsoft.com/office/drawing/2014/main" id="{C41F1A08-9131-D0F6-E3BC-37629DD28CB0}"/>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15</a:t>
                </a:r>
              </a:p>
            </xdr:txBody>
          </xdr:sp>
        </xdr:grpSp>
      </xdr:grpSp>
      <xdr:cxnSp macro="">
        <xdr:nvCxnSpPr>
          <xdr:cNvPr id="915" name="Connecteur droit avec flèche 914">
            <a:extLst>
              <a:ext uri="{FF2B5EF4-FFF2-40B4-BE49-F238E27FC236}">
                <a16:creationId xmlns:a16="http://schemas.microsoft.com/office/drawing/2014/main" id="{E01B830B-81D7-B18A-F817-2F6753800D96}"/>
              </a:ext>
            </a:extLst>
          </xdr:cNvPr>
          <xdr:cNvCxnSpPr>
            <a:stCxn id="922" idx="6"/>
            <a:endCxn id="953" idx="2"/>
          </xdr:cNvCxnSpPr>
        </xdr:nvCxnSpPr>
        <xdr:spPr>
          <a:xfrm flipV="1">
            <a:off x="20659619" y="3313316"/>
            <a:ext cx="815443" cy="1478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6" name="ZoneTexte 915">
            <a:extLst>
              <a:ext uri="{FF2B5EF4-FFF2-40B4-BE49-F238E27FC236}">
                <a16:creationId xmlns:a16="http://schemas.microsoft.com/office/drawing/2014/main" id="{506FD02F-F1F1-AA90-9566-E91995BD319B}"/>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H2</a:t>
            </a:r>
            <a:r>
              <a:rPr lang="fr-FR" sz="1100">
                <a:solidFill>
                  <a:schemeClr val="accent2">
                    <a:lumMod val="75000"/>
                  </a:schemeClr>
                </a:solidFill>
                <a:latin typeface="Century Gothic" panose="020B0502020202020204" pitchFamily="34" charset="0"/>
              </a:rPr>
              <a:t>(2)</a:t>
            </a:r>
          </a:p>
        </xdr:txBody>
      </xdr:sp>
    </xdr:grpSp>
    <xdr:clientData/>
  </xdr:twoCellAnchor>
  <xdr:twoCellAnchor>
    <xdr:from>
      <xdr:col>47</xdr:col>
      <xdr:colOff>802664</xdr:colOff>
      <xdr:row>23</xdr:row>
      <xdr:rowOff>83570</xdr:rowOff>
    </xdr:from>
    <xdr:to>
      <xdr:col>50</xdr:col>
      <xdr:colOff>44433</xdr:colOff>
      <xdr:row>24</xdr:row>
      <xdr:rowOff>562151</xdr:rowOff>
    </xdr:to>
    <xdr:grpSp>
      <xdr:nvGrpSpPr>
        <xdr:cNvPr id="944" name="Groupe 943">
          <a:extLst>
            <a:ext uri="{FF2B5EF4-FFF2-40B4-BE49-F238E27FC236}">
              <a16:creationId xmlns:a16="http://schemas.microsoft.com/office/drawing/2014/main" id="{8D5D3BB1-E824-4C16-9754-F047041C8740}"/>
            </a:ext>
          </a:extLst>
        </xdr:cNvPr>
        <xdr:cNvGrpSpPr/>
      </xdr:nvGrpSpPr>
      <xdr:grpSpPr>
        <a:xfrm>
          <a:off x="39524017" y="3939202"/>
          <a:ext cx="1717174" cy="830538"/>
          <a:chOff x="19759619" y="2878096"/>
          <a:chExt cx="1721680" cy="900000"/>
        </a:xfrm>
      </xdr:grpSpPr>
      <xdr:grpSp>
        <xdr:nvGrpSpPr>
          <xdr:cNvPr id="945" name="Groupe 944">
            <a:extLst>
              <a:ext uri="{FF2B5EF4-FFF2-40B4-BE49-F238E27FC236}">
                <a16:creationId xmlns:a16="http://schemas.microsoft.com/office/drawing/2014/main" id="{3093FE4E-A384-EC54-EA30-2BB2067CB6AA}"/>
              </a:ext>
            </a:extLst>
          </xdr:cNvPr>
          <xdr:cNvGrpSpPr/>
        </xdr:nvGrpSpPr>
        <xdr:grpSpPr>
          <a:xfrm>
            <a:off x="19759619" y="2878096"/>
            <a:ext cx="900000" cy="900000"/>
            <a:chOff x="20454661" y="957577"/>
            <a:chExt cx="900000" cy="900000"/>
          </a:xfrm>
        </xdr:grpSpPr>
        <xdr:sp macro="" textlink="">
          <xdr:nvSpPr>
            <xdr:cNvPr id="948" name="ZoneTexte 947">
              <a:extLst>
                <a:ext uri="{FF2B5EF4-FFF2-40B4-BE49-F238E27FC236}">
                  <a16:creationId xmlns:a16="http://schemas.microsoft.com/office/drawing/2014/main" id="{88034A77-56B9-D96E-EE7D-6AE4FC2A343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9</a:t>
              </a:r>
            </a:p>
          </xdr:txBody>
        </xdr:sp>
        <xdr:sp macro="" textlink="">
          <xdr:nvSpPr>
            <xdr:cNvPr id="949" name="ZoneTexte 948">
              <a:extLst>
                <a:ext uri="{FF2B5EF4-FFF2-40B4-BE49-F238E27FC236}">
                  <a16:creationId xmlns:a16="http://schemas.microsoft.com/office/drawing/2014/main" id="{E60BA30D-3A43-08B1-61FC-E07DA8DEF61C}"/>
                </a:ext>
              </a:extLst>
            </xdr:cNvPr>
            <xdr:cNvSpPr txBox="1"/>
          </xdr:nvSpPr>
          <xdr:spPr>
            <a:xfrm>
              <a:off x="20931389" y="1130905"/>
              <a:ext cx="398006" cy="2785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16</a:t>
              </a:r>
            </a:p>
          </xdr:txBody>
        </xdr:sp>
        <xdr:grpSp>
          <xdr:nvGrpSpPr>
            <xdr:cNvPr id="950" name="Groupe 949">
              <a:extLst>
                <a:ext uri="{FF2B5EF4-FFF2-40B4-BE49-F238E27FC236}">
                  <a16:creationId xmlns:a16="http://schemas.microsoft.com/office/drawing/2014/main" id="{F035CF8C-73CA-33A6-4136-1B4F9008A3E2}"/>
                </a:ext>
              </a:extLst>
            </xdr:cNvPr>
            <xdr:cNvGrpSpPr/>
          </xdr:nvGrpSpPr>
          <xdr:grpSpPr>
            <a:xfrm>
              <a:off x="20454661" y="957577"/>
              <a:ext cx="900000" cy="900000"/>
              <a:chOff x="19426781" y="2512613"/>
              <a:chExt cx="3599999" cy="3599999"/>
            </a:xfrm>
            <a:noFill/>
          </xdr:grpSpPr>
          <xdr:grpSp>
            <xdr:nvGrpSpPr>
              <xdr:cNvPr id="951" name="Groupe 950">
                <a:extLst>
                  <a:ext uri="{FF2B5EF4-FFF2-40B4-BE49-F238E27FC236}">
                    <a16:creationId xmlns:a16="http://schemas.microsoft.com/office/drawing/2014/main" id="{D6EFCB55-9671-1874-B9E0-D5D73B362990}"/>
                  </a:ext>
                </a:extLst>
              </xdr:cNvPr>
              <xdr:cNvGrpSpPr/>
            </xdr:nvGrpSpPr>
            <xdr:grpSpPr>
              <a:xfrm>
                <a:off x="19426781" y="2512613"/>
                <a:ext cx="3599999" cy="3599999"/>
                <a:chOff x="22670913" y="2083243"/>
                <a:chExt cx="3599999" cy="3599999"/>
              </a:xfrm>
              <a:grpFill/>
            </xdr:grpSpPr>
            <xdr:sp macro="" textlink="">
              <xdr:nvSpPr>
                <xdr:cNvPr id="953" name="Ellipse 952">
                  <a:extLst>
                    <a:ext uri="{FF2B5EF4-FFF2-40B4-BE49-F238E27FC236}">
                      <a16:creationId xmlns:a16="http://schemas.microsoft.com/office/drawing/2014/main" id="{25C48730-0171-0523-5791-D9428FB7839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54" name="Connecteur droit 953">
                  <a:extLst>
                    <a:ext uri="{FF2B5EF4-FFF2-40B4-BE49-F238E27FC236}">
                      <a16:creationId xmlns:a16="http://schemas.microsoft.com/office/drawing/2014/main" id="{46B199C0-DD8D-DEEE-0BDA-87EA2A948D7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55" name="Connecteur droit 954">
                  <a:extLst>
                    <a:ext uri="{FF2B5EF4-FFF2-40B4-BE49-F238E27FC236}">
                      <a16:creationId xmlns:a16="http://schemas.microsoft.com/office/drawing/2014/main" id="{2E29295D-1525-405E-AA7F-DEC72DA02E7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52" name="ZoneTexte 951">
                <a:extLst>
                  <a:ext uri="{FF2B5EF4-FFF2-40B4-BE49-F238E27FC236}">
                    <a16:creationId xmlns:a16="http://schemas.microsoft.com/office/drawing/2014/main" id="{450002EB-7B04-07EE-822E-AFC5E2F54B5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16</a:t>
                </a:r>
              </a:p>
            </xdr:txBody>
          </xdr:sp>
        </xdr:grpSp>
      </xdr:grpSp>
      <xdr:cxnSp macro="">
        <xdr:nvCxnSpPr>
          <xdr:cNvPr id="946" name="Connecteur droit avec flèche 945">
            <a:extLst>
              <a:ext uri="{FF2B5EF4-FFF2-40B4-BE49-F238E27FC236}">
                <a16:creationId xmlns:a16="http://schemas.microsoft.com/office/drawing/2014/main" id="{B49BB42C-2CA6-AFBA-3854-F8AE1A876F80}"/>
              </a:ext>
            </a:extLst>
          </xdr:cNvPr>
          <xdr:cNvCxnSpPr>
            <a:stCxn id="953" idx="6"/>
            <a:endCxn id="965" idx="2"/>
          </xdr:cNvCxnSpPr>
        </xdr:nvCxnSpPr>
        <xdr:spPr>
          <a:xfrm flipV="1">
            <a:off x="20659619" y="3323521"/>
            <a:ext cx="821680" cy="45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7" name="ZoneTexte 946">
            <a:extLst>
              <a:ext uri="{FF2B5EF4-FFF2-40B4-BE49-F238E27FC236}">
                <a16:creationId xmlns:a16="http://schemas.microsoft.com/office/drawing/2014/main" id="{CEE1BA76-5B36-6562-9703-7335CECADD75}"/>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50</xdr:col>
      <xdr:colOff>44433</xdr:colOff>
      <xdr:row>23</xdr:row>
      <xdr:rowOff>71084</xdr:rowOff>
    </xdr:from>
    <xdr:to>
      <xdr:col>52</xdr:col>
      <xdr:colOff>99251</xdr:colOff>
      <xdr:row>24</xdr:row>
      <xdr:rowOff>565568</xdr:rowOff>
    </xdr:to>
    <xdr:grpSp>
      <xdr:nvGrpSpPr>
        <xdr:cNvPr id="956" name="Groupe 955">
          <a:extLst>
            <a:ext uri="{FF2B5EF4-FFF2-40B4-BE49-F238E27FC236}">
              <a16:creationId xmlns:a16="http://schemas.microsoft.com/office/drawing/2014/main" id="{63FF493A-44AB-4533-B636-4EE5DC5FCDD8}"/>
            </a:ext>
          </a:extLst>
        </xdr:cNvPr>
        <xdr:cNvGrpSpPr/>
      </xdr:nvGrpSpPr>
      <xdr:grpSpPr>
        <a:xfrm>
          <a:off x="41241191" y="3926716"/>
          <a:ext cx="1705088" cy="846441"/>
          <a:chOff x="19759619" y="2878096"/>
          <a:chExt cx="1715745" cy="900000"/>
        </a:xfrm>
      </xdr:grpSpPr>
      <xdr:grpSp>
        <xdr:nvGrpSpPr>
          <xdr:cNvPr id="957" name="Groupe 956">
            <a:extLst>
              <a:ext uri="{FF2B5EF4-FFF2-40B4-BE49-F238E27FC236}">
                <a16:creationId xmlns:a16="http://schemas.microsoft.com/office/drawing/2014/main" id="{14F0536C-3C37-6B8E-8973-FC8CF6C1AB7C}"/>
              </a:ext>
            </a:extLst>
          </xdr:cNvPr>
          <xdr:cNvGrpSpPr/>
        </xdr:nvGrpSpPr>
        <xdr:grpSpPr>
          <a:xfrm>
            <a:off x="19759619" y="2878096"/>
            <a:ext cx="900000" cy="900000"/>
            <a:chOff x="20454661" y="957577"/>
            <a:chExt cx="900000" cy="900000"/>
          </a:xfrm>
        </xdr:grpSpPr>
        <xdr:sp macro="" textlink="">
          <xdr:nvSpPr>
            <xdr:cNvPr id="960" name="ZoneTexte 959">
              <a:extLst>
                <a:ext uri="{FF2B5EF4-FFF2-40B4-BE49-F238E27FC236}">
                  <a16:creationId xmlns:a16="http://schemas.microsoft.com/office/drawing/2014/main" id="{1DF48213-A6EF-3304-D12D-DB9B76FF939F}"/>
                </a:ext>
              </a:extLst>
            </xdr:cNvPr>
            <xdr:cNvSpPr txBox="1"/>
          </xdr:nvSpPr>
          <xdr:spPr>
            <a:xfrm>
              <a:off x="20503497" y="1124976"/>
              <a:ext cx="364722" cy="3152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10</a:t>
              </a:r>
            </a:p>
          </xdr:txBody>
        </xdr:sp>
        <xdr:sp macro="" textlink="">
          <xdr:nvSpPr>
            <xdr:cNvPr id="961" name="ZoneTexte 960">
              <a:extLst>
                <a:ext uri="{FF2B5EF4-FFF2-40B4-BE49-F238E27FC236}">
                  <a16:creationId xmlns:a16="http://schemas.microsoft.com/office/drawing/2014/main" id="{F68A8A8F-6E34-7ECF-7E7C-39CC39BDCC6A}"/>
                </a:ext>
              </a:extLst>
            </xdr:cNvPr>
            <xdr:cNvSpPr txBox="1"/>
          </xdr:nvSpPr>
          <xdr:spPr>
            <a:xfrm>
              <a:off x="20931389" y="1091382"/>
              <a:ext cx="388897" cy="3752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17</a:t>
              </a:r>
            </a:p>
          </xdr:txBody>
        </xdr:sp>
        <xdr:grpSp>
          <xdr:nvGrpSpPr>
            <xdr:cNvPr id="962" name="Groupe 961">
              <a:extLst>
                <a:ext uri="{FF2B5EF4-FFF2-40B4-BE49-F238E27FC236}">
                  <a16:creationId xmlns:a16="http://schemas.microsoft.com/office/drawing/2014/main" id="{6EFE5AE2-6573-66F6-D121-F7B315DB3E31}"/>
                </a:ext>
              </a:extLst>
            </xdr:cNvPr>
            <xdr:cNvGrpSpPr/>
          </xdr:nvGrpSpPr>
          <xdr:grpSpPr>
            <a:xfrm>
              <a:off x="20454661" y="957577"/>
              <a:ext cx="900000" cy="900000"/>
              <a:chOff x="19426781" y="2512613"/>
              <a:chExt cx="3599999" cy="3599999"/>
            </a:xfrm>
            <a:noFill/>
          </xdr:grpSpPr>
          <xdr:grpSp>
            <xdr:nvGrpSpPr>
              <xdr:cNvPr id="963" name="Groupe 962">
                <a:extLst>
                  <a:ext uri="{FF2B5EF4-FFF2-40B4-BE49-F238E27FC236}">
                    <a16:creationId xmlns:a16="http://schemas.microsoft.com/office/drawing/2014/main" id="{A5EE4B1C-8FA6-8DD2-5D6A-420C8191667C}"/>
                  </a:ext>
                </a:extLst>
              </xdr:cNvPr>
              <xdr:cNvGrpSpPr/>
            </xdr:nvGrpSpPr>
            <xdr:grpSpPr>
              <a:xfrm>
                <a:off x="19426781" y="2512613"/>
                <a:ext cx="3599999" cy="3599999"/>
                <a:chOff x="22670913" y="2083243"/>
                <a:chExt cx="3599999" cy="3599999"/>
              </a:xfrm>
              <a:grpFill/>
            </xdr:grpSpPr>
            <xdr:sp macro="" textlink="">
              <xdr:nvSpPr>
                <xdr:cNvPr id="965" name="Ellipse 964">
                  <a:extLst>
                    <a:ext uri="{FF2B5EF4-FFF2-40B4-BE49-F238E27FC236}">
                      <a16:creationId xmlns:a16="http://schemas.microsoft.com/office/drawing/2014/main" id="{E0E76947-5F65-6C89-93A2-B55BCA56DC6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66" name="Connecteur droit 965">
                  <a:extLst>
                    <a:ext uri="{FF2B5EF4-FFF2-40B4-BE49-F238E27FC236}">
                      <a16:creationId xmlns:a16="http://schemas.microsoft.com/office/drawing/2014/main" id="{D0D11E0F-78B7-482F-1126-0E1F2AD737B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67" name="Connecteur droit 966">
                  <a:extLst>
                    <a:ext uri="{FF2B5EF4-FFF2-40B4-BE49-F238E27FC236}">
                      <a16:creationId xmlns:a16="http://schemas.microsoft.com/office/drawing/2014/main" id="{5AA57D50-F159-0C13-BF6B-025E0477FF3F}"/>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64" name="ZoneTexte 963">
                <a:extLst>
                  <a:ext uri="{FF2B5EF4-FFF2-40B4-BE49-F238E27FC236}">
                    <a16:creationId xmlns:a16="http://schemas.microsoft.com/office/drawing/2014/main" id="{12A257E0-4A09-3179-0C39-8B3698D5B9A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17</a:t>
                </a:r>
              </a:p>
            </xdr:txBody>
          </xdr:sp>
        </xdr:grpSp>
      </xdr:grpSp>
      <xdr:cxnSp macro="">
        <xdr:nvCxnSpPr>
          <xdr:cNvPr id="958" name="Connecteur droit avec flèche 957">
            <a:extLst>
              <a:ext uri="{FF2B5EF4-FFF2-40B4-BE49-F238E27FC236}">
                <a16:creationId xmlns:a16="http://schemas.microsoft.com/office/drawing/2014/main" id="{0ADEF789-EF45-5C1D-E428-20D70B6C9014}"/>
              </a:ext>
            </a:extLst>
          </xdr:cNvPr>
          <xdr:cNvCxnSpPr>
            <a:stCxn id="965" idx="6"/>
            <a:endCxn id="977" idx="2"/>
          </xdr:cNvCxnSpPr>
        </xdr:nvCxnSpPr>
        <xdr:spPr>
          <a:xfrm>
            <a:off x="20659619" y="3328096"/>
            <a:ext cx="815745"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9" name="ZoneTexte 958">
            <a:extLst>
              <a:ext uri="{FF2B5EF4-FFF2-40B4-BE49-F238E27FC236}">
                <a16:creationId xmlns:a16="http://schemas.microsoft.com/office/drawing/2014/main" id="{922A9108-370A-79F4-47B3-EE35F2A0121C}"/>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H4</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52</xdr:col>
      <xdr:colOff>99251</xdr:colOff>
      <xdr:row>23</xdr:row>
      <xdr:rowOff>71085</xdr:rowOff>
    </xdr:from>
    <xdr:to>
      <xdr:col>54</xdr:col>
      <xdr:colOff>167891</xdr:colOff>
      <xdr:row>24</xdr:row>
      <xdr:rowOff>565569</xdr:rowOff>
    </xdr:to>
    <xdr:grpSp>
      <xdr:nvGrpSpPr>
        <xdr:cNvPr id="968" name="Groupe 967">
          <a:extLst>
            <a:ext uri="{FF2B5EF4-FFF2-40B4-BE49-F238E27FC236}">
              <a16:creationId xmlns:a16="http://schemas.microsoft.com/office/drawing/2014/main" id="{188B0810-7CC4-4990-B7CB-9E3F4B83BA23}"/>
            </a:ext>
          </a:extLst>
        </xdr:cNvPr>
        <xdr:cNvGrpSpPr/>
      </xdr:nvGrpSpPr>
      <xdr:grpSpPr>
        <a:xfrm>
          <a:off x="42946279" y="3926717"/>
          <a:ext cx="1718912" cy="846441"/>
          <a:chOff x="19759619" y="2878096"/>
          <a:chExt cx="1721612" cy="900000"/>
        </a:xfrm>
      </xdr:grpSpPr>
      <xdr:grpSp>
        <xdr:nvGrpSpPr>
          <xdr:cNvPr id="969" name="Groupe 968">
            <a:extLst>
              <a:ext uri="{FF2B5EF4-FFF2-40B4-BE49-F238E27FC236}">
                <a16:creationId xmlns:a16="http://schemas.microsoft.com/office/drawing/2014/main" id="{2CDAADDB-D82D-9531-881B-9ABD41896CA2}"/>
              </a:ext>
            </a:extLst>
          </xdr:cNvPr>
          <xdr:cNvGrpSpPr/>
        </xdr:nvGrpSpPr>
        <xdr:grpSpPr>
          <a:xfrm>
            <a:off x="19759619" y="2878096"/>
            <a:ext cx="900000" cy="900000"/>
            <a:chOff x="20454661" y="957577"/>
            <a:chExt cx="900000" cy="900000"/>
          </a:xfrm>
        </xdr:grpSpPr>
        <xdr:sp macro="" textlink="">
          <xdr:nvSpPr>
            <xdr:cNvPr id="972" name="ZoneTexte 971">
              <a:extLst>
                <a:ext uri="{FF2B5EF4-FFF2-40B4-BE49-F238E27FC236}">
                  <a16:creationId xmlns:a16="http://schemas.microsoft.com/office/drawing/2014/main" id="{44DB858A-0E92-A567-FBB5-8FB731AB1E7B}"/>
                </a:ext>
              </a:extLst>
            </xdr:cNvPr>
            <xdr:cNvSpPr txBox="1"/>
          </xdr:nvSpPr>
          <xdr:spPr>
            <a:xfrm>
              <a:off x="20488122" y="1124976"/>
              <a:ext cx="406750" cy="3152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11</a:t>
              </a:r>
            </a:p>
          </xdr:txBody>
        </xdr:sp>
        <xdr:sp macro="" textlink="">
          <xdr:nvSpPr>
            <xdr:cNvPr id="973" name="ZoneTexte 972">
              <a:extLst>
                <a:ext uri="{FF2B5EF4-FFF2-40B4-BE49-F238E27FC236}">
                  <a16:creationId xmlns:a16="http://schemas.microsoft.com/office/drawing/2014/main" id="{E8544B7E-81EE-16B5-4C1C-2DDA12CFAB97}"/>
                </a:ext>
              </a:extLst>
            </xdr:cNvPr>
            <xdr:cNvSpPr txBox="1"/>
          </xdr:nvSpPr>
          <xdr:spPr>
            <a:xfrm>
              <a:off x="20931389" y="1130905"/>
              <a:ext cx="383024" cy="3225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18</a:t>
              </a:r>
            </a:p>
          </xdr:txBody>
        </xdr:sp>
        <xdr:grpSp>
          <xdr:nvGrpSpPr>
            <xdr:cNvPr id="974" name="Groupe 973">
              <a:extLst>
                <a:ext uri="{FF2B5EF4-FFF2-40B4-BE49-F238E27FC236}">
                  <a16:creationId xmlns:a16="http://schemas.microsoft.com/office/drawing/2014/main" id="{84929322-24DA-8E2A-A684-7EC22C4955BC}"/>
                </a:ext>
              </a:extLst>
            </xdr:cNvPr>
            <xdr:cNvGrpSpPr/>
          </xdr:nvGrpSpPr>
          <xdr:grpSpPr>
            <a:xfrm>
              <a:off x="20454661" y="957577"/>
              <a:ext cx="900000" cy="900000"/>
              <a:chOff x="19426781" y="2512613"/>
              <a:chExt cx="3599999" cy="3599999"/>
            </a:xfrm>
            <a:noFill/>
          </xdr:grpSpPr>
          <xdr:grpSp>
            <xdr:nvGrpSpPr>
              <xdr:cNvPr id="975" name="Groupe 974">
                <a:extLst>
                  <a:ext uri="{FF2B5EF4-FFF2-40B4-BE49-F238E27FC236}">
                    <a16:creationId xmlns:a16="http://schemas.microsoft.com/office/drawing/2014/main" id="{A601D0C3-56ED-1AED-9EB9-0D61E369355E}"/>
                  </a:ext>
                </a:extLst>
              </xdr:cNvPr>
              <xdr:cNvGrpSpPr/>
            </xdr:nvGrpSpPr>
            <xdr:grpSpPr>
              <a:xfrm>
                <a:off x="19426781" y="2512613"/>
                <a:ext cx="3599999" cy="3599999"/>
                <a:chOff x="22670913" y="2083243"/>
                <a:chExt cx="3599999" cy="3599999"/>
              </a:xfrm>
              <a:grpFill/>
            </xdr:grpSpPr>
            <xdr:sp macro="" textlink="">
              <xdr:nvSpPr>
                <xdr:cNvPr id="977" name="Ellipse 976">
                  <a:extLst>
                    <a:ext uri="{FF2B5EF4-FFF2-40B4-BE49-F238E27FC236}">
                      <a16:creationId xmlns:a16="http://schemas.microsoft.com/office/drawing/2014/main" id="{0E06A18C-F1FE-6063-56A3-EF1E4E2F7E7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78" name="Connecteur droit 977">
                  <a:extLst>
                    <a:ext uri="{FF2B5EF4-FFF2-40B4-BE49-F238E27FC236}">
                      <a16:creationId xmlns:a16="http://schemas.microsoft.com/office/drawing/2014/main" id="{6E52ED14-DE0D-C661-6EB9-5026D0A23A6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79" name="Connecteur droit 978">
                  <a:extLst>
                    <a:ext uri="{FF2B5EF4-FFF2-40B4-BE49-F238E27FC236}">
                      <a16:creationId xmlns:a16="http://schemas.microsoft.com/office/drawing/2014/main" id="{0EBDF880-A375-5851-8731-23256BBC2FC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76" name="ZoneTexte 975">
                <a:extLst>
                  <a:ext uri="{FF2B5EF4-FFF2-40B4-BE49-F238E27FC236}">
                    <a16:creationId xmlns:a16="http://schemas.microsoft.com/office/drawing/2014/main" id="{C865DDA5-6B9C-2E5F-C9D2-F6FAA19A4D2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18</a:t>
                </a:r>
              </a:p>
            </xdr:txBody>
          </xdr:sp>
        </xdr:grpSp>
      </xdr:grpSp>
      <xdr:cxnSp macro="">
        <xdr:nvCxnSpPr>
          <xdr:cNvPr id="970" name="Connecteur droit avec flèche 969">
            <a:extLst>
              <a:ext uri="{FF2B5EF4-FFF2-40B4-BE49-F238E27FC236}">
                <a16:creationId xmlns:a16="http://schemas.microsoft.com/office/drawing/2014/main" id="{E62FAD8A-3D61-7ADE-0CF4-6BF3618D4801}"/>
              </a:ext>
            </a:extLst>
          </xdr:cNvPr>
          <xdr:cNvCxnSpPr>
            <a:stCxn id="977" idx="6"/>
            <a:endCxn id="989" idx="2"/>
          </xdr:cNvCxnSpPr>
        </xdr:nvCxnSpPr>
        <xdr:spPr>
          <a:xfrm flipV="1">
            <a:off x="20659619" y="3327542"/>
            <a:ext cx="821612" cy="55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1" name="ZoneTexte 970">
            <a:extLst>
              <a:ext uri="{FF2B5EF4-FFF2-40B4-BE49-F238E27FC236}">
                <a16:creationId xmlns:a16="http://schemas.microsoft.com/office/drawing/2014/main" id="{874AB911-9EE3-6A7B-D0E9-D5A7D95153A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H5</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54</xdr:col>
      <xdr:colOff>167891</xdr:colOff>
      <xdr:row>23</xdr:row>
      <xdr:rowOff>74502</xdr:rowOff>
    </xdr:from>
    <xdr:to>
      <xdr:col>60</xdr:col>
      <xdr:colOff>294347</xdr:colOff>
      <xdr:row>24</xdr:row>
      <xdr:rowOff>561034</xdr:rowOff>
    </xdr:to>
    <xdr:grpSp>
      <xdr:nvGrpSpPr>
        <xdr:cNvPr id="980" name="Groupe 979">
          <a:extLst>
            <a:ext uri="{FF2B5EF4-FFF2-40B4-BE49-F238E27FC236}">
              <a16:creationId xmlns:a16="http://schemas.microsoft.com/office/drawing/2014/main" id="{AF97410E-B574-4B7A-A6C1-2527CC479F3D}"/>
            </a:ext>
          </a:extLst>
        </xdr:cNvPr>
        <xdr:cNvGrpSpPr/>
      </xdr:nvGrpSpPr>
      <xdr:grpSpPr>
        <a:xfrm>
          <a:off x="44665191" y="3930134"/>
          <a:ext cx="5077267" cy="838489"/>
          <a:chOff x="19759619" y="2878096"/>
          <a:chExt cx="5085410" cy="900000"/>
        </a:xfrm>
      </xdr:grpSpPr>
      <xdr:grpSp>
        <xdr:nvGrpSpPr>
          <xdr:cNvPr id="981" name="Groupe 980">
            <a:extLst>
              <a:ext uri="{FF2B5EF4-FFF2-40B4-BE49-F238E27FC236}">
                <a16:creationId xmlns:a16="http://schemas.microsoft.com/office/drawing/2014/main" id="{2C5D74C0-A5A0-ABDF-B453-B7EB52D6BEC5}"/>
              </a:ext>
            </a:extLst>
          </xdr:cNvPr>
          <xdr:cNvGrpSpPr/>
        </xdr:nvGrpSpPr>
        <xdr:grpSpPr>
          <a:xfrm>
            <a:off x="19759619" y="2878096"/>
            <a:ext cx="900000" cy="900000"/>
            <a:chOff x="20454661" y="957577"/>
            <a:chExt cx="900000" cy="900000"/>
          </a:xfrm>
        </xdr:grpSpPr>
        <xdr:sp macro="" textlink="">
          <xdr:nvSpPr>
            <xdr:cNvPr id="984" name="ZoneTexte 983">
              <a:extLst>
                <a:ext uri="{FF2B5EF4-FFF2-40B4-BE49-F238E27FC236}">
                  <a16:creationId xmlns:a16="http://schemas.microsoft.com/office/drawing/2014/main" id="{2603FE77-9289-A65C-50CC-CB460F3ED82D}"/>
                </a:ext>
              </a:extLst>
            </xdr:cNvPr>
            <xdr:cNvSpPr txBox="1"/>
          </xdr:nvSpPr>
          <xdr:spPr>
            <a:xfrm>
              <a:off x="20485730" y="1124975"/>
              <a:ext cx="409144" cy="2895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12</a:t>
              </a:r>
            </a:p>
          </xdr:txBody>
        </xdr:sp>
        <xdr:sp macro="" textlink="">
          <xdr:nvSpPr>
            <xdr:cNvPr id="985" name="ZoneTexte 984">
              <a:extLst>
                <a:ext uri="{FF2B5EF4-FFF2-40B4-BE49-F238E27FC236}">
                  <a16:creationId xmlns:a16="http://schemas.microsoft.com/office/drawing/2014/main" id="{66D51AA1-1A92-F0BB-2AE4-874182754690}"/>
                </a:ext>
              </a:extLst>
            </xdr:cNvPr>
            <xdr:cNvSpPr txBox="1"/>
          </xdr:nvSpPr>
          <xdr:spPr>
            <a:xfrm>
              <a:off x="20931389" y="1130905"/>
              <a:ext cx="380712" cy="2703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19</a:t>
              </a:r>
            </a:p>
          </xdr:txBody>
        </xdr:sp>
        <xdr:grpSp>
          <xdr:nvGrpSpPr>
            <xdr:cNvPr id="986" name="Groupe 985">
              <a:extLst>
                <a:ext uri="{FF2B5EF4-FFF2-40B4-BE49-F238E27FC236}">
                  <a16:creationId xmlns:a16="http://schemas.microsoft.com/office/drawing/2014/main" id="{10760D36-FA99-8E06-B152-7041B1ED462C}"/>
                </a:ext>
              </a:extLst>
            </xdr:cNvPr>
            <xdr:cNvGrpSpPr/>
          </xdr:nvGrpSpPr>
          <xdr:grpSpPr>
            <a:xfrm>
              <a:off x="20454661" y="957577"/>
              <a:ext cx="900000" cy="900000"/>
              <a:chOff x="19426781" y="2512613"/>
              <a:chExt cx="3599999" cy="3599999"/>
            </a:xfrm>
            <a:noFill/>
          </xdr:grpSpPr>
          <xdr:grpSp>
            <xdr:nvGrpSpPr>
              <xdr:cNvPr id="987" name="Groupe 986">
                <a:extLst>
                  <a:ext uri="{FF2B5EF4-FFF2-40B4-BE49-F238E27FC236}">
                    <a16:creationId xmlns:a16="http://schemas.microsoft.com/office/drawing/2014/main" id="{825931B5-59F3-E72B-FF37-FFE22D4AFA89}"/>
                  </a:ext>
                </a:extLst>
              </xdr:cNvPr>
              <xdr:cNvGrpSpPr/>
            </xdr:nvGrpSpPr>
            <xdr:grpSpPr>
              <a:xfrm>
                <a:off x="19426781" y="2512613"/>
                <a:ext cx="3599999" cy="3599999"/>
                <a:chOff x="22670913" y="2083243"/>
                <a:chExt cx="3599999" cy="3599999"/>
              </a:xfrm>
              <a:grpFill/>
            </xdr:grpSpPr>
            <xdr:sp macro="" textlink="">
              <xdr:nvSpPr>
                <xdr:cNvPr id="989" name="Ellipse 988">
                  <a:extLst>
                    <a:ext uri="{FF2B5EF4-FFF2-40B4-BE49-F238E27FC236}">
                      <a16:creationId xmlns:a16="http://schemas.microsoft.com/office/drawing/2014/main" id="{E0521CF6-EA14-D8AB-551C-61EBDA8C69B2}"/>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90" name="Connecteur droit 989">
                  <a:extLst>
                    <a:ext uri="{FF2B5EF4-FFF2-40B4-BE49-F238E27FC236}">
                      <a16:creationId xmlns:a16="http://schemas.microsoft.com/office/drawing/2014/main" id="{6E76010A-F2B8-A12D-2D10-C3539D1241D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91" name="Connecteur droit 990">
                  <a:extLst>
                    <a:ext uri="{FF2B5EF4-FFF2-40B4-BE49-F238E27FC236}">
                      <a16:creationId xmlns:a16="http://schemas.microsoft.com/office/drawing/2014/main" id="{769F252A-F197-1070-DE53-5A3BBA3F85F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88" name="ZoneTexte 987">
                <a:extLst>
                  <a:ext uri="{FF2B5EF4-FFF2-40B4-BE49-F238E27FC236}">
                    <a16:creationId xmlns:a16="http://schemas.microsoft.com/office/drawing/2014/main" id="{CC96FE8A-F431-7C67-2A8E-4CCC5F78678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19</a:t>
                </a:r>
              </a:p>
            </xdr:txBody>
          </xdr:sp>
        </xdr:grpSp>
      </xdr:grpSp>
      <xdr:cxnSp macro="">
        <xdr:nvCxnSpPr>
          <xdr:cNvPr id="982" name="Connecteur droit avec flèche 981">
            <a:extLst>
              <a:ext uri="{FF2B5EF4-FFF2-40B4-BE49-F238E27FC236}">
                <a16:creationId xmlns:a16="http://schemas.microsoft.com/office/drawing/2014/main" id="{66C062B6-A95D-99D8-C306-836499899980}"/>
              </a:ext>
            </a:extLst>
          </xdr:cNvPr>
          <xdr:cNvCxnSpPr>
            <a:stCxn id="989" idx="6"/>
            <a:endCxn id="1001" idx="2"/>
          </xdr:cNvCxnSpPr>
        </xdr:nvCxnSpPr>
        <xdr:spPr>
          <a:xfrm>
            <a:off x="20659619" y="3328096"/>
            <a:ext cx="4185410"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3" name="ZoneTexte 982">
            <a:extLst>
              <a:ext uri="{FF2B5EF4-FFF2-40B4-BE49-F238E27FC236}">
                <a16:creationId xmlns:a16="http://schemas.microsoft.com/office/drawing/2014/main" id="{32D0A49D-11B2-1FDD-801D-02A00E053CFB}"/>
              </a:ext>
            </a:extLst>
          </xdr:cNvPr>
          <xdr:cNvSpPr txBox="1"/>
        </xdr:nvSpPr>
        <xdr:spPr>
          <a:xfrm>
            <a:off x="22311001"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H6</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60</xdr:col>
      <xdr:colOff>278293</xdr:colOff>
      <xdr:row>23</xdr:row>
      <xdr:rowOff>74503</xdr:rowOff>
    </xdr:from>
    <xdr:to>
      <xdr:col>62</xdr:col>
      <xdr:colOff>363051</xdr:colOff>
      <xdr:row>24</xdr:row>
      <xdr:rowOff>561035</xdr:rowOff>
    </xdr:to>
    <xdr:grpSp>
      <xdr:nvGrpSpPr>
        <xdr:cNvPr id="992" name="Groupe 991">
          <a:extLst>
            <a:ext uri="{FF2B5EF4-FFF2-40B4-BE49-F238E27FC236}">
              <a16:creationId xmlns:a16="http://schemas.microsoft.com/office/drawing/2014/main" id="{8E2261E6-9A45-4B77-A9DD-E3FF8D53DCF1}"/>
            </a:ext>
          </a:extLst>
        </xdr:cNvPr>
        <xdr:cNvGrpSpPr/>
      </xdr:nvGrpSpPr>
      <xdr:grpSpPr>
        <a:xfrm>
          <a:off x="49726404" y="3930135"/>
          <a:ext cx="1735030" cy="838489"/>
          <a:chOff x="19743477" y="2878096"/>
          <a:chExt cx="1737814" cy="900000"/>
        </a:xfrm>
      </xdr:grpSpPr>
      <xdr:grpSp>
        <xdr:nvGrpSpPr>
          <xdr:cNvPr id="993" name="Groupe 992">
            <a:extLst>
              <a:ext uri="{FF2B5EF4-FFF2-40B4-BE49-F238E27FC236}">
                <a16:creationId xmlns:a16="http://schemas.microsoft.com/office/drawing/2014/main" id="{58F7995A-8E07-E367-41A4-CD5171EEF3A9}"/>
              </a:ext>
            </a:extLst>
          </xdr:cNvPr>
          <xdr:cNvGrpSpPr/>
        </xdr:nvGrpSpPr>
        <xdr:grpSpPr>
          <a:xfrm>
            <a:off x="19743477" y="2878096"/>
            <a:ext cx="916142" cy="900000"/>
            <a:chOff x="20438519" y="957577"/>
            <a:chExt cx="916142" cy="900000"/>
          </a:xfrm>
        </xdr:grpSpPr>
        <xdr:sp macro="" textlink="">
          <xdr:nvSpPr>
            <xdr:cNvPr id="996" name="ZoneTexte 995">
              <a:extLst>
                <a:ext uri="{FF2B5EF4-FFF2-40B4-BE49-F238E27FC236}">
                  <a16:creationId xmlns:a16="http://schemas.microsoft.com/office/drawing/2014/main" id="{769ADCB1-6F28-DB00-8CA1-6D5520DF3D5D}"/>
                </a:ext>
              </a:extLst>
            </xdr:cNvPr>
            <xdr:cNvSpPr txBox="1"/>
          </xdr:nvSpPr>
          <xdr:spPr>
            <a:xfrm>
              <a:off x="20438519" y="1124976"/>
              <a:ext cx="483007" cy="302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20</a:t>
              </a:r>
            </a:p>
          </xdr:txBody>
        </xdr:sp>
        <xdr:sp macro="" textlink="">
          <xdr:nvSpPr>
            <xdr:cNvPr id="997" name="ZoneTexte 996">
              <a:extLst>
                <a:ext uri="{FF2B5EF4-FFF2-40B4-BE49-F238E27FC236}">
                  <a16:creationId xmlns:a16="http://schemas.microsoft.com/office/drawing/2014/main" id="{BA1D39DB-91DC-4340-8DBD-191B68D0C634}"/>
                </a:ext>
              </a:extLst>
            </xdr:cNvPr>
            <xdr:cNvSpPr txBox="1"/>
          </xdr:nvSpPr>
          <xdr:spPr>
            <a:xfrm>
              <a:off x="20931389" y="1130904"/>
              <a:ext cx="373403" cy="2968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20</a:t>
              </a:r>
            </a:p>
          </xdr:txBody>
        </xdr:sp>
        <xdr:grpSp>
          <xdr:nvGrpSpPr>
            <xdr:cNvPr id="998" name="Groupe 997">
              <a:extLst>
                <a:ext uri="{FF2B5EF4-FFF2-40B4-BE49-F238E27FC236}">
                  <a16:creationId xmlns:a16="http://schemas.microsoft.com/office/drawing/2014/main" id="{8814925E-9A3C-3201-4C7C-EB961A1B9D77}"/>
                </a:ext>
              </a:extLst>
            </xdr:cNvPr>
            <xdr:cNvGrpSpPr/>
          </xdr:nvGrpSpPr>
          <xdr:grpSpPr>
            <a:xfrm>
              <a:off x="20454661" y="957577"/>
              <a:ext cx="900000" cy="900000"/>
              <a:chOff x="19426781" y="2512613"/>
              <a:chExt cx="3599999" cy="3599999"/>
            </a:xfrm>
            <a:noFill/>
          </xdr:grpSpPr>
          <xdr:grpSp>
            <xdr:nvGrpSpPr>
              <xdr:cNvPr id="999" name="Groupe 998">
                <a:extLst>
                  <a:ext uri="{FF2B5EF4-FFF2-40B4-BE49-F238E27FC236}">
                    <a16:creationId xmlns:a16="http://schemas.microsoft.com/office/drawing/2014/main" id="{4A22FFD3-988B-A919-E753-8C03D8F574CB}"/>
                  </a:ext>
                </a:extLst>
              </xdr:cNvPr>
              <xdr:cNvGrpSpPr/>
            </xdr:nvGrpSpPr>
            <xdr:grpSpPr>
              <a:xfrm>
                <a:off x="19426781" y="2512613"/>
                <a:ext cx="3599999" cy="3599999"/>
                <a:chOff x="22670913" y="2083243"/>
                <a:chExt cx="3599999" cy="3599999"/>
              </a:xfrm>
              <a:grpFill/>
            </xdr:grpSpPr>
            <xdr:sp macro="" textlink="">
              <xdr:nvSpPr>
                <xdr:cNvPr id="1001" name="Ellipse 1000">
                  <a:extLst>
                    <a:ext uri="{FF2B5EF4-FFF2-40B4-BE49-F238E27FC236}">
                      <a16:creationId xmlns:a16="http://schemas.microsoft.com/office/drawing/2014/main" id="{8003D6ED-811A-E91F-7493-7C755A6AA83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02" name="Connecteur droit 1001">
                  <a:extLst>
                    <a:ext uri="{FF2B5EF4-FFF2-40B4-BE49-F238E27FC236}">
                      <a16:creationId xmlns:a16="http://schemas.microsoft.com/office/drawing/2014/main" id="{42B317CE-4549-2B42-F1AC-D7CCD5C1A3E0}"/>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03" name="Connecteur droit 1002">
                  <a:extLst>
                    <a:ext uri="{FF2B5EF4-FFF2-40B4-BE49-F238E27FC236}">
                      <a16:creationId xmlns:a16="http://schemas.microsoft.com/office/drawing/2014/main" id="{F7B898B6-C026-7095-2314-E65111D62FB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00" name="ZoneTexte 999">
                <a:extLst>
                  <a:ext uri="{FF2B5EF4-FFF2-40B4-BE49-F238E27FC236}">
                    <a16:creationId xmlns:a16="http://schemas.microsoft.com/office/drawing/2014/main" id="{492B865A-780A-553B-0FF9-96004AA1169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20</a:t>
                </a:r>
              </a:p>
            </xdr:txBody>
          </xdr:sp>
        </xdr:grpSp>
      </xdr:grpSp>
      <xdr:cxnSp macro="">
        <xdr:nvCxnSpPr>
          <xdr:cNvPr id="994" name="Connecteur droit avec flèche 993">
            <a:extLst>
              <a:ext uri="{FF2B5EF4-FFF2-40B4-BE49-F238E27FC236}">
                <a16:creationId xmlns:a16="http://schemas.microsoft.com/office/drawing/2014/main" id="{6316E784-DDA1-2ABF-66CD-FBC0B05BE178}"/>
              </a:ext>
            </a:extLst>
          </xdr:cNvPr>
          <xdr:cNvCxnSpPr>
            <a:stCxn id="1001" idx="6"/>
            <a:endCxn id="1013" idx="2"/>
          </xdr:cNvCxnSpPr>
        </xdr:nvCxnSpPr>
        <xdr:spPr>
          <a:xfrm flipV="1">
            <a:off x="20659619" y="3319145"/>
            <a:ext cx="821672" cy="895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5" name="ZoneTexte 994">
            <a:extLst>
              <a:ext uri="{FF2B5EF4-FFF2-40B4-BE49-F238E27FC236}">
                <a16:creationId xmlns:a16="http://schemas.microsoft.com/office/drawing/2014/main" id="{61CD233E-F6F9-4CF9-E95A-33504BE3AFEC}"/>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H7</a:t>
            </a:r>
            <a:r>
              <a:rPr lang="fr-FR" sz="1100">
                <a:solidFill>
                  <a:schemeClr val="accent2">
                    <a:lumMod val="75000"/>
                  </a:schemeClr>
                </a:solidFill>
                <a:latin typeface="Century Gothic" panose="020B0502020202020204" pitchFamily="34" charset="0"/>
              </a:rPr>
              <a:t>(2)</a:t>
            </a:r>
          </a:p>
        </xdr:txBody>
      </xdr:sp>
    </xdr:grpSp>
    <xdr:clientData/>
  </xdr:twoCellAnchor>
  <xdr:twoCellAnchor>
    <xdr:from>
      <xdr:col>62</xdr:col>
      <xdr:colOff>363054</xdr:colOff>
      <xdr:row>23</xdr:row>
      <xdr:rowOff>65552</xdr:rowOff>
    </xdr:from>
    <xdr:to>
      <xdr:col>64</xdr:col>
      <xdr:colOff>423034</xdr:colOff>
      <xdr:row>24</xdr:row>
      <xdr:rowOff>552084</xdr:rowOff>
    </xdr:to>
    <xdr:grpSp>
      <xdr:nvGrpSpPr>
        <xdr:cNvPr id="1004" name="Groupe 1003">
          <a:extLst>
            <a:ext uri="{FF2B5EF4-FFF2-40B4-BE49-F238E27FC236}">
              <a16:creationId xmlns:a16="http://schemas.microsoft.com/office/drawing/2014/main" id="{078412BB-F3EA-480A-AD22-71771529A894}"/>
            </a:ext>
          </a:extLst>
        </xdr:cNvPr>
        <xdr:cNvGrpSpPr/>
      </xdr:nvGrpSpPr>
      <xdr:grpSpPr>
        <a:xfrm>
          <a:off x="51461437" y="3921184"/>
          <a:ext cx="1710250" cy="854392"/>
          <a:chOff x="19759619" y="2878096"/>
          <a:chExt cx="1712958" cy="900000"/>
        </a:xfrm>
      </xdr:grpSpPr>
      <xdr:grpSp>
        <xdr:nvGrpSpPr>
          <xdr:cNvPr id="1005" name="Groupe 1004">
            <a:extLst>
              <a:ext uri="{FF2B5EF4-FFF2-40B4-BE49-F238E27FC236}">
                <a16:creationId xmlns:a16="http://schemas.microsoft.com/office/drawing/2014/main" id="{A4E39553-51F5-793C-98E8-D3F534A49D0A}"/>
              </a:ext>
            </a:extLst>
          </xdr:cNvPr>
          <xdr:cNvGrpSpPr/>
        </xdr:nvGrpSpPr>
        <xdr:grpSpPr>
          <a:xfrm>
            <a:off x="19759619" y="2878096"/>
            <a:ext cx="900000" cy="900000"/>
            <a:chOff x="20454661" y="957577"/>
            <a:chExt cx="900000" cy="900000"/>
          </a:xfrm>
        </xdr:grpSpPr>
        <xdr:sp macro="" textlink="">
          <xdr:nvSpPr>
            <xdr:cNvPr id="1008" name="ZoneTexte 1007">
              <a:extLst>
                <a:ext uri="{FF2B5EF4-FFF2-40B4-BE49-F238E27FC236}">
                  <a16:creationId xmlns:a16="http://schemas.microsoft.com/office/drawing/2014/main" id="{F8B48E75-177E-289F-1FDB-71141B6785EF}"/>
                </a:ext>
              </a:extLst>
            </xdr:cNvPr>
            <xdr:cNvSpPr txBox="1"/>
          </xdr:nvSpPr>
          <xdr:spPr>
            <a:xfrm>
              <a:off x="20462714" y="1124975"/>
              <a:ext cx="405503" cy="325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22</a:t>
              </a:r>
            </a:p>
          </xdr:txBody>
        </xdr:sp>
        <xdr:sp macro="" textlink="">
          <xdr:nvSpPr>
            <xdr:cNvPr id="1009" name="ZoneTexte 1008">
              <a:extLst>
                <a:ext uri="{FF2B5EF4-FFF2-40B4-BE49-F238E27FC236}">
                  <a16:creationId xmlns:a16="http://schemas.microsoft.com/office/drawing/2014/main" id="{D0B6777E-D5BA-F12B-33C0-1C2AFAAE191E}"/>
                </a:ext>
              </a:extLst>
            </xdr:cNvPr>
            <xdr:cNvSpPr txBox="1"/>
          </xdr:nvSpPr>
          <xdr:spPr>
            <a:xfrm>
              <a:off x="20918061" y="1130905"/>
              <a:ext cx="397626" cy="3324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22</a:t>
              </a:r>
            </a:p>
          </xdr:txBody>
        </xdr:sp>
        <xdr:grpSp>
          <xdr:nvGrpSpPr>
            <xdr:cNvPr id="1010" name="Groupe 1009">
              <a:extLst>
                <a:ext uri="{FF2B5EF4-FFF2-40B4-BE49-F238E27FC236}">
                  <a16:creationId xmlns:a16="http://schemas.microsoft.com/office/drawing/2014/main" id="{E99ECEA0-7D00-BE07-0252-01EE99BA8C35}"/>
                </a:ext>
              </a:extLst>
            </xdr:cNvPr>
            <xdr:cNvGrpSpPr/>
          </xdr:nvGrpSpPr>
          <xdr:grpSpPr>
            <a:xfrm>
              <a:off x="20454661" y="957577"/>
              <a:ext cx="900000" cy="900000"/>
              <a:chOff x="19426781" y="2512613"/>
              <a:chExt cx="3599999" cy="3599999"/>
            </a:xfrm>
            <a:noFill/>
          </xdr:grpSpPr>
          <xdr:grpSp>
            <xdr:nvGrpSpPr>
              <xdr:cNvPr id="1011" name="Groupe 1010">
                <a:extLst>
                  <a:ext uri="{FF2B5EF4-FFF2-40B4-BE49-F238E27FC236}">
                    <a16:creationId xmlns:a16="http://schemas.microsoft.com/office/drawing/2014/main" id="{B005170F-D5C2-0541-BF62-11078FD503B3}"/>
                  </a:ext>
                </a:extLst>
              </xdr:cNvPr>
              <xdr:cNvGrpSpPr/>
            </xdr:nvGrpSpPr>
            <xdr:grpSpPr>
              <a:xfrm>
                <a:off x="19426781" y="2512613"/>
                <a:ext cx="3599999" cy="3599999"/>
                <a:chOff x="22670913" y="2083243"/>
                <a:chExt cx="3599999" cy="3599999"/>
              </a:xfrm>
              <a:grpFill/>
            </xdr:grpSpPr>
            <xdr:sp macro="" textlink="">
              <xdr:nvSpPr>
                <xdr:cNvPr id="1013" name="Ellipse 1012">
                  <a:extLst>
                    <a:ext uri="{FF2B5EF4-FFF2-40B4-BE49-F238E27FC236}">
                      <a16:creationId xmlns:a16="http://schemas.microsoft.com/office/drawing/2014/main" id="{B49CED0D-4B3C-1FC7-B337-C4EA7E955E0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14" name="Connecteur droit 1013">
                  <a:extLst>
                    <a:ext uri="{FF2B5EF4-FFF2-40B4-BE49-F238E27FC236}">
                      <a16:creationId xmlns:a16="http://schemas.microsoft.com/office/drawing/2014/main" id="{DB226379-8F53-FDB3-67D5-E9B2B0B3072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15" name="Connecteur droit 1014">
                  <a:extLst>
                    <a:ext uri="{FF2B5EF4-FFF2-40B4-BE49-F238E27FC236}">
                      <a16:creationId xmlns:a16="http://schemas.microsoft.com/office/drawing/2014/main" id="{A2243C11-BCF9-67E6-CE59-B298395C773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12" name="ZoneTexte 1011">
                <a:extLst>
                  <a:ext uri="{FF2B5EF4-FFF2-40B4-BE49-F238E27FC236}">
                    <a16:creationId xmlns:a16="http://schemas.microsoft.com/office/drawing/2014/main" id="{CB057075-0AFD-23EE-F177-41AB44B58D4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31</a:t>
                </a:r>
              </a:p>
            </xdr:txBody>
          </xdr:sp>
        </xdr:grpSp>
      </xdr:grpSp>
      <xdr:cxnSp macro="">
        <xdr:nvCxnSpPr>
          <xdr:cNvPr id="1006" name="Connecteur droit avec flèche 1005">
            <a:extLst>
              <a:ext uri="{FF2B5EF4-FFF2-40B4-BE49-F238E27FC236}">
                <a16:creationId xmlns:a16="http://schemas.microsoft.com/office/drawing/2014/main" id="{F5DDF80D-6D95-DC45-A9CA-7EE6D282DEC1}"/>
              </a:ext>
            </a:extLst>
          </xdr:cNvPr>
          <xdr:cNvCxnSpPr>
            <a:stCxn id="1013" idx="6"/>
            <a:endCxn id="1025" idx="2"/>
          </xdr:cNvCxnSpPr>
        </xdr:nvCxnSpPr>
        <xdr:spPr>
          <a:xfrm>
            <a:off x="20659619" y="3328096"/>
            <a:ext cx="812958" cy="811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07" name="ZoneTexte 1006">
            <a:extLst>
              <a:ext uri="{FF2B5EF4-FFF2-40B4-BE49-F238E27FC236}">
                <a16:creationId xmlns:a16="http://schemas.microsoft.com/office/drawing/2014/main" id="{AF498394-C138-9B8A-D6C7-1A8DA261ADFB}"/>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H8</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64</xdr:col>
      <xdr:colOff>423034</xdr:colOff>
      <xdr:row>23</xdr:row>
      <xdr:rowOff>69689</xdr:rowOff>
    </xdr:from>
    <xdr:to>
      <xdr:col>66</xdr:col>
      <xdr:colOff>470806</xdr:colOff>
      <xdr:row>24</xdr:row>
      <xdr:rowOff>564173</xdr:rowOff>
    </xdr:to>
    <xdr:grpSp>
      <xdr:nvGrpSpPr>
        <xdr:cNvPr id="1016" name="Groupe 1015">
          <a:extLst>
            <a:ext uri="{FF2B5EF4-FFF2-40B4-BE49-F238E27FC236}">
              <a16:creationId xmlns:a16="http://schemas.microsoft.com/office/drawing/2014/main" id="{FF6FD657-84EE-40FE-9D2E-8B14B6B638EC}"/>
            </a:ext>
          </a:extLst>
        </xdr:cNvPr>
        <xdr:cNvGrpSpPr/>
      </xdr:nvGrpSpPr>
      <xdr:grpSpPr>
        <a:xfrm>
          <a:off x="53171687" y="3925321"/>
          <a:ext cx="1698044" cy="846441"/>
          <a:chOff x="19759619" y="2878096"/>
          <a:chExt cx="1700747" cy="900000"/>
        </a:xfrm>
      </xdr:grpSpPr>
      <xdr:grpSp>
        <xdr:nvGrpSpPr>
          <xdr:cNvPr id="1017" name="Groupe 1016">
            <a:extLst>
              <a:ext uri="{FF2B5EF4-FFF2-40B4-BE49-F238E27FC236}">
                <a16:creationId xmlns:a16="http://schemas.microsoft.com/office/drawing/2014/main" id="{EB6D0606-AFF6-CF86-EC87-AC0B8C545C75}"/>
              </a:ext>
            </a:extLst>
          </xdr:cNvPr>
          <xdr:cNvGrpSpPr/>
        </xdr:nvGrpSpPr>
        <xdr:grpSpPr>
          <a:xfrm>
            <a:off x="19759619" y="2878096"/>
            <a:ext cx="900000" cy="900000"/>
            <a:chOff x="20454661" y="957577"/>
            <a:chExt cx="900000" cy="900000"/>
          </a:xfrm>
        </xdr:grpSpPr>
        <xdr:sp macro="" textlink="">
          <xdr:nvSpPr>
            <xdr:cNvPr id="1020" name="ZoneTexte 1019">
              <a:extLst>
                <a:ext uri="{FF2B5EF4-FFF2-40B4-BE49-F238E27FC236}">
                  <a16:creationId xmlns:a16="http://schemas.microsoft.com/office/drawing/2014/main" id="{C16B1E67-5ECC-E83A-C763-617BF03CD3CF}"/>
                </a:ext>
              </a:extLst>
            </xdr:cNvPr>
            <xdr:cNvSpPr txBox="1"/>
          </xdr:nvSpPr>
          <xdr:spPr>
            <a:xfrm>
              <a:off x="20482359" y="1124976"/>
              <a:ext cx="385858" cy="290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23</a:t>
              </a:r>
            </a:p>
          </xdr:txBody>
        </xdr:sp>
        <xdr:sp macro="" textlink="">
          <xdr:nvSpPr>
            <xdr:cNvPr id="1021" name="ZoneTexte 1020">
              <a:extLst>
                <a:ext uri="{FF2B5EF4-FFF2-40B4-BE49-F238E27FC236}">
                  <a16:creationId xmlns:a16="http://schemas.microsoft.com/office/drawing/2014/main" id="{41A532B4-F00E-09FF-2BF0-C4BCC71B2ECF}"/>
                </a:ext>
              </a:extLst>
            </xdr:cNvPr>
            <xdr:cNvSpPr txBox="1"/>
          </xdr:nvSpPr>
          <xdr:spPr>
            <a:xfrm>
              <a:off x="20904732" y="1104556"/>
              <a:ext cx="417305" cy="323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23</a:t>
              </a:r>
            </a:p>
          </xdr:txBody>
        </xdr:sp>
        <xdr:grpSp>
          <xdr:nvGrpSpPr>
            <xdr:cNvPr id="1022" name="Groupe 1021">
              <a:extLst>
                <a:ext uri="{FF2B5EF4-FFF2-40B4-BE49-F238E27FC236}">
                  <a16:creationId xmlns:a16="http://schemas.microsoft.com/office/drawing/2014/main" id="{0C1E6456-6B64-B285-574D-4B35936F21F5}"/>
                </a:ext>
              </a:extLst>
            </xdr:cNvPr>
            <xdr:cNvGrpSpPr/>
          </xdr:nvGrpSpPr>
          <xdr:grpSpPr>
            <a:xfrm>
              <a:off x="20454661" y="957577"/>
              <a:ext cx="900000" cy="900000"/>
              <a:chOff x="19426781" y="2512613"/>
              <a:chExt cx="3599999" cy="3599999"/>
            </a:xfrm>
            <a:noFill/>
          </xdr:grpSpPr>
          <xdr:grpSp>
            <xdr:nvGrpSpPr>
              <xdr:cNvPr id="1023" name="Groupe 1022">
                <a:extLst>
                  <a:ext uri="{FF2B5EF4-FFF2-40B4-BE49-F238E27FC236}">
                    <a16:creationId xmlns:a16="http://schemas.microsoft.com/office/drawing/2014/main" id="{B1C0E594-3FAC-80F3-BEDA-EA9627717B5C}"/>
                  </a:ext>
                </a:extLst>
              </xdr:cNvPr>
              <xdr:cNvGrpSpPr/>
            </xdr:nvGrpSpPr>
            <xdr:grpSpPr>
              <a:xfrm>
                <a:off x="19426781" y="2512613"/>
                <a:ext cx="3599999" cy="3599999"/>
                <a:chOff x="22670913" y="2083243"/>
                <a:chExt cx="3599999" cy="3599999"/>
              </a:xfrm>
              <a:grpFill/>
            </xdr:grpSpPr>
            <xdr:sp macro="" textlink="">
              <xdr:nvSpPr>
                <xdr:cNvPr id="1025" name="Ellipse 1024">
                  <a:extLst>
                    <a:ext uri="{FF2B5EF4-FFF2-40B4-BE49-F238E27FC236}">
                      <a16:creationId xmlns:a16="http://schemas.microsoft.com/office/drawing/2014/main" id="{8CE379DE-2B2A-837E-87D6-8275590E9EE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26" name="Connecteur droit 1025">
                  <a:extLst>
                    <a:ext uri="{FF2B5EF4-FFF2-40B4-BE49-F238E27FC236}">
                      <a16:creationId xmlns:a16="http://schemas.microsoft.com/office/drawing/2014/main" id="{237C7D32-9B67-3529-2722-7F5705D98A0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27" name="Connecteur droit 1026">
                  <a:extLst>
                    <a:ext uri="{FF2B5EF4-FFF2-40B4-BE49-F238E27FC236}">
                      <a16:creationId xmlns:a16="http://schemas.microsoft.com/office/drawing/2014/main" id="{FFE43D33-71A1-4590-D77B-3EB52F0EE14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24" name="ZoneTexte 1023">
                <a:extLst>
                  <a:ext uri="{FF2B5EF4-FFF2-40B4-BE49-F238E27FC236}">
                    <a16:creationId xmlns:a16="http://schemas.microsoft.com/office/drawing/2014/main" id="{9AA29912-8A1C-057D-62F9-0C594A1A66F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32</a:t>
                </a:r>
              </a:p>
            </xdr:txBody>
          </xdr:sp>
        </xdr:grpSp>
      </xdr:grpSp>
      <xdr:cxnSp macro="">
        <xdr:nvCxnSpPr>
          <xdr:cNvPr id="1018" name="Connecteur droit avec flèche 1017">
            <a:extLst>
              <a:ext uri="{FF2B5EF4-FFF2-40B4-BE49-F238E27FC236}">
                <a16:creationId xmlns:a16="http://schemas.microsoft.com/office/drawing/2014/main" id="{69F928F8-0A9A-B1BB-B18B-835D8BC68044}"/>
              </a:ext>
            </a:extLst>
          </xdr:cNvPr>
          <xdr:cNvCxnSpPr>
            <a:stCxn id="1025" idx="6"/>
            <a:endCxn id="1037" idx="2"/>
          </xdr:cNvCxnSpPr>
        </xdr:nvCxnSpPr>
        <xdr:spPr>
          <a:xfrm>
            <a:off x="20659619" y="3328096"/>
            <a:ext cx="800748" cy="587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9" name="ZoneTexte 1018">
            <a:extLst>
              <a:ext uri="{FF2B5EF4-FFF2-40B4-BE49-F238E27FC236}">
                <a16:creationId xmlns:a16="http://schemas.microsoft.com/office/drawing/2014/main" id="{CFF4B322-B1C9-7FB3-FA3A-D5196FBDB82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H9</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66</xdr:col>
      <xdr:colOff>470808</xdr:colOff>
      <xdr:row>23</xdr:row>
      <xdr:rowOff>83570</xdr:rowOff>
    </xdr:from>
    <xdr:to>
      <xdr:col>68</xdr:col>
      <xdr:colOff>531385</xdr:colOff>
      <xdr:row>24</xdr:row>
      <xdr:rowOff>562151</xdr:rowOff>
    </xdr:to>
    <xdr:grpSp>
      <xdr:nvGrpSpPr>
        <xdr:cNvPr id="1028" name="Groupe 1027">
          <a:extLst>
            <a:ext uri="{FF2B5EF4-FFF2-40B4-BE49-F238E27FC236}">
              <a16:creationId xmlns:a16="http://schemas.microsoft.com/office/drawing/2014/main" id="{F85B03A6-E5FB-4BA5-9DB5-E89FA892DCD8}"/>
            </a:ext>
          </a:extLst>
        </xdr:cNvPr>
        <xdr:cNvGrpSpPr/>
      </xdr:nvGrpSpPr>
      <xdr:grpSpPr>
        <a:xfrm>
          <a:off x="54869733" y="3939202"/>
          <a:ext cx="1710846" cy="830538"/>
          <a:chOff x="19759619" y="2878096"/>
          <a:chExt cx="1713608" cy="900000"/>
        </a:xfrm>
      </xdr:grpSpPr>
      <xdr:grpSp>
        <xdr:nvGrpSpPr>
          <xdr:cNvPr id="1029" name="Groupe 1028">
            <a:extLst>
              <a:ext uri="{FF2B5EF4-FFF2-40B4-BE49-F238E27FC236}">
                <a16:creationId xmlns:a16="http://schemas.microsoft.com/office/drawing/2014/main" id="{80BB2CBE-DC1B-6872-B9C2-70BB422DA519}"/>
              </a:ext>
            </a:extLst>
          </xdr:cNvPr>
          <xdr:cNvGrpSpPr/>
        </xdr:nvGrpSpPr>
        <xdr:grpSpPr>
          <a:xfrm>
            <a:off x="19759619" y="2878096"/>
            <a:ext cx="900000" cy="900000"/>
            <a:chOff x="20454661" y="957577"/>
            <a:chExt cx="900000" cy="900000"/>
          </a:xfrm>
        </xdr:grpSpPr>
        <xdr:sp macro="" textlink="">
          <xdr:nvSpPr>
            <xdr:cNvPr id="1032" name="ZoneTexte 1031">
              <a:extLst>
                <a:ext uri="{FF2B5EF4-FFF2-40B4-BE49-F238E27FC236}">
                  <a16:creationId xmlns:a16="http://schemas.microsoft.com/office/drawing/2014/main" id="{34E72135-8578-DD9C-6446-3BEF434A3839}"/>
                </a:ext>
              </a:extLst>
            </xdr:cNvPr>
            <xdr:cNvSpPr txBox="1"/>
          </xdr:nvSpPr>
          <xdr:spPr>
            <a:xfrm>
              <a:off x="20474296" y="1124976"/>
              <a:ext cx="393922" cy="324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24</a:t>
              </a:r>
            </a:p>
          </xdr:txBody>
        </xdr:sp>
        <xdr:sp macro="" textlink="">
          <xdr:nvSpPr>
            <xdr:cNvPr id="1033" name="ZoneTexte 1032">
              <a:extLst>
                <a:ext uri="{FF2B5EF4-FFF2-40B4-BE49-F238E27FC236}">
                  <a16:creationId xmlns:a16="http://schemas.microsoft.com/office/drawing/2014/main" id="{9FCEB929-A62D-48D7-F347-CCEBBFA309F8}"/>
                </a:ext>
              </a:extLst>
            </xdr:cNvPr>
            <xdr:cNvSpPr txBox="1"/>
          </xdr:nvSpPr>
          <xdr:spPr>
            <a:xfrm>
              <a:off x="20931389" y="1130905"/>
              <a:ext cx="369249" cy="3321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24</a:t>
              </a:r>
            </a:p>
          </xdr:txBody>
        </xdr:sp>
        <xdr:grpSp>
          <xdr:nvGrpSpPr>
            <xdr:cNvPr id="1034" name="Groupe 1033">
              <a:extLst>
                <a:ext uri="{FF2B5EF4-FFF2-40B4-BE49-F238E27FC236}">
                  <a16:creationId xmlns:a16="http://schemas.microsoft.com/office/drawing/2014/main" id="{E0F2F3DD-88C4-DAA6-5633-EC121D2E5F95}"/>
                </a:ext>
              </a:extLst>
            </xdr:cNvPr>
            <xdr:cNvGrpSpPr/>
          </xdr:nvGrpSpPr>
          <xdr:grpSpPr>
            <a:xfrm>
              <a:off x="20454661" y="957577"/>
              <a:ext cx="900000" cy="900000"/>
              <a:chOff x="19426781" y="2512613"/>
              <a:chExt cx="3599999" cy="3599999"/>
            </a:xfrm>
            <a:noFill/>
          </xdr:grpSpPr>
          <xdr:grpSp>
            <xdr:nvGrpSpPr>
              <xdr:cNvPr id="1035" name="Groupe 1034">
                <a:extLst>
                  <a:ext uri="{FF2B5EF4-FFF2-40B4-BE49-F238E27FC236}">
                    <a16:creationId xmlns:a16="http://schemas.microsoft.com/office/drawing/2014/main" id="{0046FDB7-0578-17DC-32EA-F32DE241A958}"/>
                  </a:ext>
                </a:extLst>
              </xdr:cNvPr>
              <xdr:cNvGrpSpPr/>
            </xdr:nvGrpSpPr>
            <xdr:grpSpPr>
              <a:xfrm>
                <a:off x="19426781" y="2512613"/>
                <a:ext cx="3599999" cy="3599999"/>
                <a:chOff x="22670913" y="2083243"/>
                <a:chExt cx="3599999" cy="3599999"/>
              </a:xfrm>
              <a:grpFill/>
            </xdr:grpSpPr>
            <xdr:sp macro="" textlink="">
              <xdr:nvSpPr>
                <xdr:cNvPr id="1037" name="Ellipse 1036">
                  <a:extLst>
                    <a:ext uri="{FF2B5EF4-FFF2-40B4-BE49-F238E27FC236}">
                      <a16:creationId xmlns:a16="http://schemas.microsoft.com/office/drawing/2014/main" id="{C208D64E-3D0B-8C5E-DF92-3D13731BDBF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38" name="Connecteur droit 1037">
                  <a:extLst>
                    <a:ext uri="{FF2B5EF4-FFF2-40B4-BE49-F238E27FC236}">
                      <a16:creationId xmlns:a16="http://schemas.microsoft.com/office/drawing/2014/main" id="{6EB1E815-4801-6A2E-7A80-560BA970AA15}"/>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39" name="Connecteur droit 1038">
                  <a:extLst>
                    <a:ext uri="{FF2B5EF4-FFF2-40B4-BE49-F238E27FC236}">
                      <a16:creationId xmlns:a16="http://schemas.microsoft.com/office/drawing/2014/main" id="{64E66334-BFD7-A8FE-65F7-F5AEBB8179D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36" name="ZoneTexte 1035">
                <a:extLst>
                  <a:ext uri="{FF2B5EF4-FFF2-40B4-BE49-F238E27FC236}">
                    <a16:creationId xmlns:a16="http://schemas.microsoft.com/office/drawing/2014/main" id="{33DBB816-06C3-2F8A-96EF-90B826420CF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33</a:t>
                </a:r>
              </a:p>
            </xdr:txBody>
          </xdr:sp>
        </xdr:grpSp>
      </xdr:grpSp>
      <xdr:cxnSp macro="">
        <xdr:nvCxnSpPr>
          <xdr:cNvPr id="1030" name="Connecteur droit avec flèche 1029">
            <a:extLst>
              <a:ext uri="{FF2B5EF4-FFF2-40B4-BE49-F238E27FC236}">
                <a16:creationId xmlns:a16="http://schemas.microsoft.com/office/drawing/2014/main" id="{8EBF407B-49C1-C149-1ED6-A965D53CD693}"/>
              </a:ext>
            </a:extLst>
          </xdr:cNvPr>
          <xdr:cNvCxnSpPr>
            <a:stCxn id="1037" idx="6"/>
            <a:endCxn id="1195" idx="2"/>
          </xdr:cNvCxnSpPr>
        </xdr:nvCxnSpPr>
        <xdr:spPr>
          <a:xfrm>
            <a:off x="20659619" y="3328097"/>
            <a:ext cx="813608" cy="1122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1" name="ZoneTexte 1030">
            <a:extLst>
              <a:ext uri="{FF2B5EF4-FFF2-40B4-BE49-F238E27FC236}">
                <a16:creationId xmlns:a16="http://schemas.microsoft.com/office/drawing/2014/main" id="{DE0F8335-16BE-95B5-C812-CF8A3FCC4E9A}"/>
              </a:ext>
            </a:extLst>
          </xdr:cNvPr>
          <xdr:cNvSpPr txBox="1"/>
        </xdr:nvSpPr>
        <xdr:spPr>
          <a:xfrm>
            <a:off x="20689781" y="3060902"/>
            <a:ext cx="761048" cy="24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H10</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45</xdr:col>
      <xdr:colOff>749377</xdr:colOff>
      <xdr:row>18</xdr:row>
      <xdr:rowOff>204251</xdr:rowOff>
    </xdr:from>
    <xdr:to>
      <xdr:col>58</xdr:col>
      <xdr:colOff>254824</xdr:colOff>
      <xdr:row>21</xdr:row>
      <xdr:rowOff>232060</xdr:rowOff>
    </xdr:to>
    <xdr:grpSp>
      <xdr:nvGrpSpPr>
        <xdr:cNvPr id="1107" name="Groupe 1106">
          <a:extLst>
            <a:ext uri="{FF2B5EF4-FFF2-40B4-BE49-F238E27FC236}">
              <a16:creationId xmlns:a16="http://schemas.microsoft.com/office/drawing/2014/main" id="{ED5096EB-97A0-199E-1B6E-5C5B2776F6D1}"/>
            </a:ext>
          </a:extLst>
        </xdr:cNvPr>
        <xdr:cNvGrpSpPr/>
      </xdr:nvGrpSpPr>
      <xdr:grpSpPr>
        <a:xfrm>
          <a:off x="37820458" y="3879855"/>
          <a:ext cx="10232208" cy="1243007"/>
          <a:chOff x="34939985" y="6329411"/>
          <a:chExt cx="10255611" cy="922642"/>
        </a:xfrm>
      </xdr:grpSpPr>
      <xdr:grpSp>
        <xdr:nvGrpSpPr>
          <xdr:cNvPr id="897" name="Groupe 896">
            <a:extLst>
              <a:ext uri="{FF2B5EF4-FFF2-40B4-BE49-F238E27FC236}">
                <a16:creationId xmlns:a16="http://schemas.microsoft.com/office/drawing/2014/main" id="{298D8C04-9EB1-4181-AF16-69A724A40F68}"/>
              </a:ext>
            </a:extLst>
          </xdr:cNvPr>
          <xdr:cNvGrpSpPr/>
        </xdr:nvGrpSpPr>
        <xdr:grpSpPr>
          <a:xfrm>
            <a:off x="34939985" y="6340336"/>
            <a:ext cx="1711645" cy="911717"/>
            <a:chOff x="19759619" y="2878096"/>
            <a:chExt cx="1710809" cy="900000"/>
          </a:xfrm>
        </xdr:grpSpPr>
        <xdr:grpSp>
          <xdr:nvGrpSpPr>
            <xdr:cNvPr id="898" name="Groupe 897">
              <a:extLst>
                <a:ext uri="{FF2B5EF4-FFF2-40B4-BE49-F238E27FC236}">
                  <a16:creationId xmlns:a16="http://schemas.microsoft.com/office/drawing/2014/main" id="{D02C6E40-78A1-66AD-0692-7AA008664459}"/>
                </a:ext>
              </a:extLst>
            </xdr:cNvPr>
            <xdr:cNvGrpSpPr/>
          </xdr:nvGrpSpPr>
          <xdr:grpSpPr>
            <a:xfrm>
              <a:off x="19759619" y="2878096"/>
              <a:ext cx="900000" cy="900000"/>
              <a:chOff x="20454661" y="957577"/>
              <a:chExt cx="900000" cy="900000"/>
            </a:xfrm>
          </xdr:grpSpPr>
          <xdr:sp macro="" textlink="">
            <xdr:nvSpPr>
              <xdr:cNvPr id="901" name="ZoneTexte 900">
                <a:extLst>
                  <a:ext uri="{FF2B5EF4-FFF2-40B4-BE49-F238E27FC236}">
                    <a16:creationId xmlns:a16="http://schemas.microsoft.com/office/drawing/2014/main" id="{B639D230-775E-5D33-C1DC-9A1A9F6318C0}"/>
                  </a:ext>
                </a:extLst>
              </xdr:cNvPr>
              <xdr:cNvSpPr txBox="1"/>
            </xdr:nvSpPr>
            <xdr:spPr>
              <a:xfrm>
                <a:off x="20474032" y="1124976"/>
                <a:ext cx="394186" cy="2641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15</a:t>
                </a:r>
              </a:p>
            </xdr:txBody>
          </xdr:sp>
          <xdr:sp macro="" textlink="">
            <xdr:nvSpPr>
              <xdr:cNvPr id="902" name="ZoneTexte 901">
                <a:extLst>
                  <a:ext uri="{FF2B5EF4-FFF2-40B4-BE49-F238E27FC236}">
                    <a16:creationId xmlns:a16="http://schemas.microsoft.com/office/drawing/2014/main" id="{F8400BB1-CDCF-629B-7585-C0D97F7CD4FB}"/>
                  </a:ext>
                </a:extLst>
              </xdr:cNvPr>
              <xdr:cNvSpPr txBox="1"/>
            </xdr:nvSpPr>
            <xdr:spPr>
              <a:xfrm>
                <a:off x="20931388" y="1130905"/>
                <a:ext cx="382767" cy="2989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15</a:t>
                </a:r>
              </a:p>
            </xdr:txBody>
          </xdr:sp>
          <xdr:grpSp>
            <xdr:nvGrpSpPr>
              <xdr:cNvPr id="903" name="Groupe 902">
                <a:extLst>
                  <a:ext uri="{FF2B5EF4-FFF2-40B4-BE49-F238E27FC236}">
                    <a16:creationId xmlns:a16="http://schemas.microsoft.com/office/drawing/2014/main" id="{97AFD8E4-C57E-678E-BCDE-D8A9BE378CAD}"/>
                  </a:ext>
                </a:extLst>
              </xdr:cNvPr>
              <xdr:cNvGrpSpPr/>
            </xdr:nvGrpSpPr>
            <xdr:grpSpPr>
              <a:xfrm>
                <a:off x="20454661" y="957577"/>
                <a:ext cx="900000" cy="900000"/>
                <a:chOff x="19426781" y="2512613"/>
                <a:chExt cx="3599999" cy="3599999"/>
              </a:xfrm>
              <a:noFill/>
            </xdr:grpSpPr>
            <xdr:grpSp>
              <xdr:nvGrpSpPr>
                <xdr:cNvPr id="904" name="Groupe 903">
                  <a:extLst>
                    <a:ext uri="{FF2B5EF4-FFF2-40B4-BE49-F238E27FC236}">
                      <a16:creationId xmlns:a16="http://schemas.microsoft.com/office/drawing/2014/main" id="{0F998F56-B78A-831F-32A7-EE227CED63A3}"/>
                    </a:ext>
                  </a:extLst>
                </xdr:cNvPr>
                <xdr:cNvGrpSpPr/>
              </xdr:nvGrpSpPr>
              <xdr:grpSpPr>
                <a:xfrm>
                  <a:off x="19426781" y="2512613"/>
                  <a:ext cx="3599999" cy="3599999"/>
                  <a:chOff x="22670913" y="2083243"/>
                  <a:chExt cx="3599999" cy="3599999"/>
                </a:xfrm>
                <a:grpFill/>
              </xdr:grpSpPr>
              <xdr:sp macro="" textlink="">
                <xdr:nvSpPr>
                  <xdr:cNvPr id="906" name="Ellipse 905">
                    <a:extLst>
                      <a:ext uri="{FF2B5EF4-FFF2-40B4-BE49-F238E27FC236}">
                        <a16:creationId xmlns:a16="http://schemas.microsoft.com/office/drawing/2014/main" id="{6256E3F1-A8F5-FA0F-169B-2F98AE3BD17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907" name="Connecteur droit 906">
                    <a:extLst>
                      <a:ext uri="{FF2B5EF4-FFF2-40B4-BE49-F238E27FC236}">
                        <a16:creationId xmlns:a16="http://schemas.microsoft.com/office/drawing/2014/main" id="{D3965813-84A0-FA2B-29DF-B2CBF54CC6F2}"/>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08" name="Connecteur droit 907">
                    <a:extLst>
                      <a:ext uri="{FF2B5EF4-FFF2-40B4-BE49-F238E27FC236}">
                        <a16:creationId xmlns:a16="http://schemas.microsoft.com/office/drawing/2014/main" id="{BF53B0FD-3E72-5D61-726E-A15C3349F4E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05" name="ZoneTexte 904">
                  <a:extLst>
                    <a:ext uri="{FF2B5EF4-FFF2-40B4-BE49-F238E27FC236}">
                      <a16:creationId xmlns:a16="http://schemas.microsoft.com/office/drawing/2014/main" id="{B1C74ECE-DF65-387E-CE3C-58AAFEEBE36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21</a:t>
                  </a:r>
                </a:p>
              </xdr:txBody>
            </xdr:sp>
          </xdr:grpSp>
        </xdr:grpSp>
        <xdr:cxnSp macro="">
          <xdr:nvCxnSpPr>
            <xdr:cNvPr id="899" name="Connecteur droit avec flèche 898">
              <a:extLst>
                <a:ext uri="{FF2B5EF4-FFF2-40B4-BE49-F238E27FC236}">
                  <a16:creationId xmlns:a16="http://schemas.microsoft.com/office/drawing/2014/main" id="{5EDCAFD3-8283-DDC5-A781-D5DB8071A7EE}"/>
                </a:ext>
              </a:extLst>
            </xdr:cNvPr>
            <xdr:cNvCxnSpPr>
              <a:stCxn id="906" idx="6"/>
              <a:endCxn id="1050" idx="2"/>
            </xdr:cNvCxnSpPr>
          </xdr:nvCxnSpPr>
          <xdr:spPr>
            <a:xfrm flipV="1">
              <a:off x="20659619" y="3312698"/>
              <a:ext cx="810809" cy="1539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00" name="ZoneTexte 899">
              <a:extLst>
                <a:ext uri="{FF2B5EF4-FFF2-40B4-BE49-F238E27FC236}">
                  <a16:creationId xmlns:a16="http://schemas.microsoft.com/office/drawing/2014/main" id="{EA949779-CC37-EA00-DCC4-6E19F7F7136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E2</a:t>
              </a:r>
              <a:r>
                <a:rPr lang="fr-FR" sz="1100">
                  <a:solidFill>
                    <a:schemeClr val="accent2">
                      <a:lumMod val="75000"/>
                    </a:schemeClr>
                  </a:solidFill>
                  <a:latin typeface="Century Gothic" panose="020B0502020202020204" pitchFamily="34" charset="0"/>
                </a:rPr>
                <a:t>(1)</a:t>
              </a:r>
            </a:p>
          </xdr:txBody>
        </xdr:sp>
      </xdr:grpSp>
      <xdr:grpSp>
        <xdr:nvGrpSpPr>
          <xdr:cNvPr id="1041" name="Groupe 1040">
            <a:extLst>
              <a:ext uri="{FF2B5EF4-FFF2-40B4-BE49-F238E27FC236}">
                <a16:creationId xmlns:a16="http://schemas.microsoft.com/office/drawing/2014/main" id="{1805C88B-76AB-47DF-BD95-F43FF484DD4D}"/>
              </a:ext>
            </a:extLst>
          </xdr:cNvPr>
          <xdr:cNvGrpSpPr/>
        </xdr:nvGrpSpPr>
        <xdr:grpSpPr>
          <a:xfrm>
            <a:off x="36651630" y="6333944"/>
            <a:ext cx="1713110" cy="893303"/>
            <a:chOff x="19759619" y="2878096"/>
            <a:chExt cx="1715808" cy="900000"/>
          </a:xfrm>
        </xdr:grpSpPr>
        <xdr:grpSp>
          <xdr:nvGrpSpPr>
            <xdr:cNvPr id="1042" name="Groupe 1041">
              <a:extLst>
                <a:ext uri="{FF2B5EF4-FFF2-40B4-BE49-F238E27FC236}">
                  <a16:creationId xmlns:a16="http://schemas.microsoft.com/office/drawing/2014/main" id="{CF66E9A0-F91E-BA24-24CA-2A3FABB179C2}"/>
                </a:ext>
              </a:extLst>
            </xdr:cNvPr>
            <xdr:cNvGrpSpPr/>
          </xdr:nvGrpSpPr>
          <xdr:grpSpPr>
            <a:xfrm>
              <a:off x="19759619" y="2878096"/>
              <a:ext cx="900000" cy="900000"/>
              <a:chOff x="20454661" y="957577"/>
              <a:chExt cx="900000" cy="900000"/>
            </a:xfrm>
          </xdr:grpSpPr>
          <xdr:sp macro="" textlink="">
            <xdr:nvSpPr>
              <xdr:cNvPr id="1045" name="ZoneTexte 1044">
                <a:extLst>
                  <a:ext uri="{FF2B5EF4-FFF2-40B4-BE49-F238E27FC236}">
                    <a16:creationId xmlns:a16="http://schemas.microsoft.com/office/drawing/2014/main" id="{A0EFF7F8-8CF0-DBF2-6AA8-7D7FAE79B244}"/>
                  </a:ext>
                </a:extLst>
              </xdr:cNvPr>
              <xdr:cNvSpPr txBox="1"/>
            </xdr:nvSpPr>
            <xdr:spPr>
              <a:xfrm>
                <a:off x="20483536" y="1124976"/>
                <a:ext cx="384681" cy="293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16</a:t>
                </a:r>
              </a:p>
            </xdr:txBody>
          </xdr:sp>
          <xdr:sp macro="" textlink="">
            <xdr:nvSpPr>
              <xdr:cNvPr id="1046" name="ZoneTexte 1045">
                <a:extLst>
                  <a:ext uri="{FF2B5EF4-FFF2-40B4-BE49-F238E27FC236}">
                    <a16:creationId xmlns:a16="http://schemas.microsoft.com/office/drawing/2014/main" id="{DD63A5AA-8FAF-2858-7B32-8DE9DC5B570F}"/>
                  </a:ext>
                </a:extLst>
              </xdr:cNvPr>
              <xdr:cNvSpPr txBox="1"/>
            </xdr:nvSpPr>
            <xdr:spPr>
              <a:xfrm>
                <a:off x="20904663" y="1130904"/>
                <a:ext cx="394006" cy="287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16</a:t>
                </a:r>
              </a:p>
            </xdr:txBody>
          </xdr:sp>
          <xdr:grpSp>
            <xdr:nvGrpSpPr>
              <xdr:cNvPr id="1047" name="Groupe 1046">
                <a:extLst>
                  <a:ext uri="{FF2B5EF4-FFF2-40B4-BE49-F238E27FC236}">
                    <a16:creationId xmlns:a16="http://schemas.microsoft.com/office/drawing/2014/main" id="{5A5A743F-8128-4029-ED4D-BC708E8F7CA7}"/>
                  </a:ext>
                </a:extLst>
              </xdr:cNvPr>
              <xdr:cNvGrpSpPr/>
            </xdr:nvGrpSpPr>
            <xdr:grpSpPr>
              <a:xfrm>
                <a:off x="20454661" y="957577"/>
                <a:ext cx="900000" cy="900000"/>
                <a:chOff x="19426781" y="2512613"/>
                <a:chExt cx="3599999" cy="3599999"/>
              </a:xfrm>
              <a:noFill/>
            </xdr:grpSpPr>
            <xdr:grpSp>
              <xdr:nvGrpSpPr>
                <xdr:cNvPr id="1048" name="Groupe 1047">
                  <a:extLst>
                    <a:ext uri="{FF2B5EF4-FFF2-40B4-BE49-F238E27FC236}">
                      <a16:creationId xmlns:a16="http://schemas.microsoft.com/office/drawing/2014/main" id="{2715291F-EA04-8959-8A93-69D111F983CA}"/>
                    </a:ext>
                  </a:extLst>
                </xdr:cNvPr>
                <xdr:cNvGrpSpPr/>
              </xdr:nvGrpSpPr>
              <xdr:grpSpPr>
                <a:xfrm>
                  <a:off x="19426781" y="2512613"/>
                  <a:ext cx="3599999" cy="3599999"/>
                  <a:chOff x="22670913" y="2083243"/>
                  <a:chExt cx="3599999" cy="3599999"/>
                </a:xfrm>
                <a:grpFill/>
              </xdr:grpSpPr>
              <xdr:sp macro="" textlink="">
                <xdr:nvSpPr>
                  <xdr:cNvPr id="1050" name="Ellipse 1049">
                    <a:extLst>
                      <a:ext uri="{FF2B5EF4-FFF2-40B4-BE49-F238E27FC236}">
                        <a16:creationId xmlns:a16="http://schemas.microsoft.com/office/drawing/2014/main" id="{A73B39E2-64C4-D2E9-8CE8-1BB8E555522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51" name="Connecteur droit 1050">
                    <a:extLst>
                      <a:ext uri="{FF2B5EF4-FFF2-40B4-BE49-F238E27FC236}">
                        <a16:creationId xmlns:a16="http://schemas.microsoft.com/office/drawing/2014/main" id="{A86C3F57-23BC-176C-4E06-208BCD5153C2}"/>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52" name="Connecteur droit 1051">
                    <a:extLst>
                      <a:ext uri="{FF2B5EF4-FFF2-40B4-BE49-F238E27FC236}">
                        <a16:creationId xmlns:a16="http://schemas.microsoft.com/office/drawing/2014/main" id="{860E0CA8-771C-FCA4-926C-EE0B57E6718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49" name="ZoneTexte 1048">
                  <a:extLst>
                    <a:ext uri="{FF2B5EF4-FFF2-40B4-BE49-F238E27FC236}">
                      <a16:creationId xmlns:a16="http://schemas.microsoft.com/office/drawing/2014/main" id="{9EF29230-5786-577B-CA66-D7A7AC4A577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22</a:t>
                  </a:r>
                </a:p>
              </xdr:txBody>
            </xdr:sp>
          </xdr:grpSp>
        </xdr:grpSp>
        <xdr:cxnSp macro="">
          <xdr:nvCxnSpPr>
            <xdr:cNvPr id="1043" name="Connecteur droit avec flèche 1042">
              <a:extLst>
                <a:ext uri="{FF2B5EF4-FFF2-40B4-BE49-F238E27FC236}">
                  <a16:creationId xmlns:a16="http://schemas.microsoft.com/office/drawing/2014/main" id="{DEC64761-AF79-46E6-8A0B-3CD51EABF218}"/>
                </a:ext>
              </a:extLst>
            </xdr:cNvPr>
            <xdr:cNvCxnSpPr>
              <a:stCxn id="1050" idx="6"/>
              <a:endCxn id="1062" idx="2"/>
            </xdr:cNvCxnSpPr>
          </xdr:nvCxnSpPr>
          <xdr:spPr>
            <a:xfrm>
              <a:off x="20659619" y="3328097"/>
              <a:ext cx="815808"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4" name="ZoneTexte 1043">
              <a:extLst>
                <a:ext uri="{FF2B5EF4-FFF2-40B4-BE49-F238E27FC236}">
                  <a16:creationId xmlns:a16="http://schemas.microsoft.com/office/drawing/2014/main" id="{8041C361-905E-D9A2-E918-80DF1FBFA010}"/>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E3</a:t>
              </a:r>
              <a:r>
                <a:rPr lang="fr-FR" sz="1100">
                  <a:solidFill>
                    <a:schemeClr val="accent2">
                      <a:lumMod val="75000"/>
                    </a:schemeClr>
                  </a:solidFill>
                  <a:latin typeface="Century Gothic" panose="020B0502020202020204" pitchFamily="34" charset="0"/>
                </a:rPr>
                <a:t>(1,5)</a:t>
              </a:r>
            </a:p>
          </xdr:txBody>
        </xdr:sp>
      </xdr:grpSp>
      <xdr:grpSp>
        <xdr:nvGrpSpPr>
          <xdr:cNvPr id="1053" name="Groupe 1052">
            <a:extLst>
              <a:ext uri="{FF2B5EF4-FFF2-40B4-BE49-F238E27FC236}">
                <a16:creationId xmlns:a16="http://schemas.microsoft.com/office/drawing/2014/main" id="{5E3A3478-B68C-47DE-8C8A-E4F0414AFA9F}"/>
              </a:ext>
            </a:extLst>
          </xdr:cNvPr>
          <xdr:cNvGrpSpPr/>
        </xdr:nvGrpSpPr>
        <xdr:grpSpPr>
          <a:xfrm>
            <a:off x="38321514" y="6333945"/>
            <a:ext cx="1765813" cy="893303"/>
            <a:chOff x="19716403" y="2878096"/>
            <a:chExt cx="1764953" cy="900000"/>
          </a:xfrm>
        </xdr:grpSpPr>
        <xdr:grpSp>
          <xdr:nvGrpSpPr>
            <xdr:cNvPr id="1054" name="Groupe 1053">
              <a:extLst>
                <a:ext uri="{FF2B5EF4-FFF2-40B4-BE49-F238E27FC236}">
                  <a16:creationId xmlns:a16="http://schemas.microsoft.com/office/drawing/2014/main" id="{462490A9-0F8F-E96F-B385-A63805FE4C35}"/>
                </a:ext>
              </a:extLst>
            </xdr:cNvPr>
            <xdr:cNvGrpSpPr/>
          </xdr:nvGrpSpPr>
          <xdr:grpSpPr>
            <a:xfrm>
              <a:off x="19716403" y="2878096"/>
              <a:ext cx="973467" cy="900000"/>
              <a:chOff x="20411445" y="957577"/>
              <a:chExt cx="973467" cy="900000"/>
            </a:xfrm>
          </xdr:grpSpPr>
          <xdr:sp macro="" textlink="">
            <xdr:nvSpPr>
              <xdr:cNvPr id="1057" name="ZoneTexte 1056">
                <a:extLst>
                  <a:ext uri="{FF2B5EF4-FFF2-40B4-BE49-F238E27FC236}">
                    <a16:creationId xmlns:a16="http://schemas.microsoft.com/office/drawing/2014/main" id="{BA2BAC0E-1D24-B4D9-0DE2-9977A6047CE0}"/>
                  </a:ext>
                </a:extLst>
              </xdr:cNvPr>
              <xdr:cNvSpPr txBox="1"/>
            </xdr:nvSpPr>
            <xdr:spPr>
              <a:xfrm>
                <a:off x="20411445" y="1138830"/>
                <a:ext cx="523447" cy="293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17,5</a:t>
                </a:r>
              </a:p>
            </xdr:txBody>
          </xdr:sp>
          <xdr:sp macro="" textlink="">
            <xdr:nvSpPr>
              <xdr:cNvPr id="1058" name="ZoneTexte 1057">
                <a:extLst>
                  <a:ext uri="{FF2B5EF4-FFF2-40B4-BE49-F238E27FC236}">
                    <a16:creationId xmlns:a16="http://schemas.microsoft.com/office/drawing/2014/main" id="{D8590325-0680-6BF1-F159-CEC62A911E73}"/>
                  </a:ext>
                </a:extLst>
              </xdr:cNvPr>
              <xdr:cNvSpPr txBox="1"/>
            </xdr:nvSpPr>
            <xdr:spPr>
              <a:xfrm>
                <a:off x="20864712" y="1117051"/>
                <a:ext cx="520200" cy="3289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17,5</a:t>
                </a:r>
              </a:p>
            </xdr:txBody>
          </xdr:sp>
          <xdr:grpSp>
            <xdr:nvGrpSpPr>
              <xdr:cNvPr id="1059" name="Groupe 1058">
                <a:extLst>
                  <a:ext uri="{FF2B5EF4-FFF2-40B4-BE49-F238E27FC236}">
                    <a16:creationId xmlns:a16="http://schemas.microsoft.com/office/drawing/2014/main" id="{96E7275B-34D8-77FF-E868-C6720AC2F5DB}"/>
                  </a:ext>
                </a:extLst>
              </xdr:cNvPr>
              <xdr:cNvGrpSpPr/>
            </xdr:nvGrpSpPr>
            <xdr:grpSpPr>
              <a:xfrm>
                <a:off x="20454661" y="957577"/>
                <a:ext cx="900000" cy="900000"/>
                <a:chOff x="19426781" y="2512613"/>
                <a:chExt cx="3599999" cy="3599999"/>
              </a:xfrm>
              <a:noFill/>
            </xdr:grpSpPr>
            <xdr:grpSp>
              <xdr:nvGrpSpPr>
                <xdr:cNvPr id="1060" name="Groupe 1059">
                  <a:extLst>
                    <a:ext uri="{FF2B5EF4-FFF2-40B4-BE49-F238E27FC236}">
                      <a16:creationId xmlns:a16="http://schemas.microsoft.com/office/drawing/2014/main" id="{279FB67C-BE06-EEA8-36B5-F75F6F5D0D1E}"/>
                    </a:ext>
                  </a:extLst>
                </xdr:cNvPr>
                <xdr:cNvGrpSpPr/>
              </xdr:nvGrpSpPr>
              <xdr:grpSpPr>
                <a:xfrm>
                  <a:off x="19426781" y="2512613"/>
                  <a:ext cx="3599999" cy="3599999"/>
                  <a:chOff x="22670913" y="2083243"/>
                  <a:chExt cx="3599999" cy="3599999"/>
                </a:xfrm>
                <a:grpFill/>
              </xdr:grpSpPr>
              <xdr:sp macro="" textlink="">
                <xdr:nvSpPr>
                  <xdr:cNvPr id="1062" name="Ellipse 1061">
                    <a:extLst>
                      <a:ext uri="{FF2B5EF4-FFF2-40B4-BE49-F238E27FC236}">
                        <a16:creationId xmlns:a16="http://schemas.microsoft.com/office/drawing/2014/main" id="{E702F69B-E4BF-6D39-2DFA-F74A696F528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63" name="Connecteur droit 1062">
                    <a:extLst>
                      <a:ext uri="{FF2B5EF4-FFF2-40B4-BE49-F238E27FC236}">
                        <a16:creationId xmlns:a16="http://schemas.microsoft.com/office/drawing/2014/main" id="{1433F15A-7190-9FBC-B251-854ECF055CE5}"/>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64" name="Connecteur droit 1063">
                    <a:extLst>
                      <a:ext uri="{FF2B5EF4-FFF2-40B4-BE49-F238E27FC236}">
                        <a16:creationId xmlns:a16="http://schemas.microsoft.com/office/drawing/2014/main" id="{9FAD3081-E7CF-A3A1-BE02-23824D845CE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61" name="ZoneTexte 1060">
                  <a:extLst>
                    <a:ext uri="{FF2B5EF4-FFF2-40B4-BE49-F238E27FC236}">
                      <a16:creationId xmlns:a16="http://schemas.microsoft.com/office/drawing/2014/main" id="{A674AA71-16A7-D9B0-0557-700EB6332E0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23</a:t>
                  </a:r>
                </a:p>
              </xdr:txBody>
            </xdr:sp>
          </xdr:grpSp>
        </xdr:grpSp>
        <xdr:cxnSp macro="">
          <xdr:nvCxnSpPr>
            <xdr:cNvPr id="1055" name="Connecteur droit avec flèche 1054">
              <a:extLst>
                <a:ext uri="{FF2B5EF4-FFF2-40B4-BE49-F238E27FC236}">
                  <a16:creationId xmlns:a16="http://schemas.microsoft.com/office/drawing/2014/main" id="{5C35D1F2-7CFC-6A99-438C-E3078A471DF0}"/>
                </a:ext>
              </a:extLst>
            </xdr:cNvPr>
            <xdr:cNvCxnSpPr>
              <a:stCxn id="1062" idx="6"/>
              <a:endCxn id="1074" idx="2"/>
            </xdr:cNvCxnSpPr>
          </xdr:nvCxnSpPr>
          <xdr:spPr>
            <a:xfrm flipV="1">
              <a:off x="20659619" y="3327534"/>
              <a:ext cx="821737" cy="5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6" name="ZoneTexte 1055">
              <a:extLst>
                <a:ext uri="{FF2B5EF4-FFF2-40B4-BE49-F238E27FC236}">
                  <a16:creationId xmlns:a16="http://schemas.microsoft.com/office/drawing/2014/main" id="{762374E5-7C30-C77C-BFF6-E8014A765BD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E4</a:t>
              </a:r>
              <a:r>
                <a:rPr lang="fr-FR" sz="1100">
                  <a:solidFill>
                    <a:schemeClr val="accent2">
                      <a:lumMod val="75000"/>
                    </a:schemeClr>
                  </a:solidFill>
                  <a:latin typeface="Century Gothic" panose="020B0502020202020204" pitchFamily="34" charset="0"/>
                </a:rPr>
                <a:t>(0,5)</a:t>
              </a:r>
            </a:p>
          </xdr:txBody>
        </xdr:sp>
      </xdr:grpSp>
      <xdr:grpSp>
        <xdr:nvGrpSpPr>
          <xdr:cNvPr id="1065" name="Groupe 1064">
            <a:extLst>
              <a:ext uri="{FF2B5EF4-FFF2-40B4-BE49-F238E27FC236}">
                <a16:creationId xmlns:a16="http://schemas.microsoft.com/office/drawing/2014/main" id="{F2F7B599-316B-44B5-9F62-D4C50B2504DA}"/>
              </a:ext>
            </a:extLst>
          </xdr:cNvPr>
          <xdr:cNvGrpSpPr/>
        </xdr:nvGrpSpPr>
        <xdr:grpSpPr>
          <a:xfrm>
            <a:off x="40082621" y="6329411"/>
            <a:ext cx="1718545" cy="901255"/>
            <a:chOff x="19754931" y="2878096"/>
            <a:chExt cx="1717705" cy="900000"/>
          </a:xfrm>
        </xdr:grpSpPr>
        <xdr:grpSp>
          <xdr:nvGrpSpPr>
            <xdr:cNvPr id="1066" name="Groupe 1065">
              <a:extLst>
                <a:ext uri="{FF2B5EF4-FFF2-40B4-BE49-F238E27FC236}">
                  <a16:creationId xmlns:a16="http://schemas.microsoft.com/office/drawing/2014/main" id="{56F29195-C895-F23F-3276-A6F06012DCC5}"/>
                </a:ext>
              </a:extLst>
            </xdr:cNvPr>
            <xdr:cNvGrpSpPr/>
          </xdr:nvGrpSpPr>
          <xdr:grpSpPr>
            <a:xfrm>
              <a:off x="19754931" y="2878096"/>
              <a:ext cx="904688" cy="900000"/>
              <a:chOff x="20449973" y="957577"/>
              <a:chExt cx="904688" cy="900000"/>
            </a:xfrm>
          </xdr:grpSpPr>
          <xdr:sp macro="" textlink="">
            <xdr:nvSpPr>
              <xdr:cNvPr id="1069" name="ZoneTexte 1068">
                <a:extLst>
                  <a:ext uri="{FF2B5EF4-FFF2-40B4-BE49-F238E27FC236}">
                    <a16:creationId xmlns:a16="http://schemas.microsoft.com/office/drawing/2014/main" id="{6EB5BCC5-99B1-8745-BEF8-B762A3B817FA}"/>
                  </a:ext>
                </a:extLst>
              </xdr:cNvPr>
              <xdr:cNvSpPr txBox="1"/>
            </xdr:nvSpPr>
            <xdr:spPr>
              <a:xfrm>
                <a:off x="20449973" y="1124976"/>
                <a:ext cx="418244" cy="266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18</a:t>
                </a:r>
              </a:p>
            </xdr:txBody>
          </xdr:sp>
          <xdr:sp macro="" textlink="">
            <xdr:nvSpPr>
              <xdr:cNvPr id="1070" name="ZoneTexte 1069">
                <a:extLst>
                  <a:ext uri="{FF2B5EF4-FFF2-40B4-BE49-F238E27FC236}">
                    <a16:creationId xmlns:a16="http://schemas.microsoft.com/office/drawing/2014/main" id="{714538FA-7188-2C4A-B452-F4C2F53B98BF}"/>
                  </a:ext>
                </a:extLst>
              </xdr:cNvPr>
              <xdr:cNvSpPr txBox="1"/>
            </xdr:nvSpPr>
            <xdr:spPr>
              <a:xfrm>
                <a:off x="20931389" y="1130903"/>
                <a:ext cx="412052" cy="287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18</a:t>
                </a:r>
              </a:p>
            </xdr:txBody>
          </xdr:sp>
          <xdr:grpSp>
            <xdr:nvGrpSpPr>
              <xdr:cNvPr id="1071" name="Groupe 1070">
                <a:extLst>
                  <a:ext uri="{FF2B5EF4-FFF2-40B4-BE49-F238E27FC236}">
                    <a16:creationId xmlns:a16="http://schemas.microsoft.com/office/drawing/2014/main" id="{0EFB9163-96C8-7F77-6160-13FAB6F2A72B}"/>
                  </a:ext>
                </a:extLst>
              </xdr:cNvPr>
              <xdr:cNvGrpSpPr/>
            </xdr:nvGrpSpPr>
            <xdr:grpSpPr>
              <a:xfrm>
                <a:off x="20454661" y="957577"/>
                <a:ext cx="900000" cy="900000"/>
                <a:chOff x="19426781" y="2512613"/>
                <a:chExt cx="3599999" cy="3599999"/>
              </a:xfrm>
              <a:noFill/>
            </xdr:grpSpPr>
            <xdr:grpSp>
              <xdr:nvGrpSpPr>
                <xdr:cNvPr id="1072" name="Groupe 1071">
                  <a:extLst>
                    <a:ext uri="{FF2B5EF4-FFF2-40B4-BE49-F238E27FC236}">
                      <a16:creationId xmlns:a16="http://schemas.microsoft.com/office/drawing/2014/main" id="{24CBAEC9-19BC-EAD0-4A36-D3C46D7FD757}"/>
                    </a:ext>
                  </a:extLst>
                </xdr:cNvPr>
                <xdr:cNvGrpSpPr/>
              </xdr:nvGrpSpPr>
              <xdr:grpSpPr>
                <a:xfrm>
                  <a:off x="19426781" y="2512613"/>
                  <a:ext cx="3599999" cy="3599999"/>
                  <a:chOff x="22670913" y="2083243"/>
                  <a:chExt cx="3599999" cy="3599999"/>
                </a:xfrm>
                <a:grpFill/>
              </xdr:grpSpPr>
              <xdr:sp macro="" textlink="">
                <xdr:nvSpPr>
                  <xdr:cNvPr id="1074" name="Ellipse 1073">
                    <a:extLst>
                      <a:ext uri="{FF2B5EF4-FFF2-40B4-BE49-F238E27FC236}">
                        <a16:creationId xmlns:a16="http://schemas.microsoft.com/office/drawing/2014/main" id="{2AAF0814-6DCD-C23A-094E-6A5D48BB896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75" name="Connecteur droit 1074">
                    <a:extLst>
                      <a:ext uri="{FF2B5EF4-FFF2-40B4-BE49-F238E27FC236}">
                        <a16:creationId xmlns:a16="http://schemas.microsoft.com/office/drawing/2014/main" id="{39CD3673-338F-8828-C3DD-358D47D91A80}"/>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76" name="Connecteur droit 1075">
                    <a:extLst>
                      <a:ext uri="{FF2B5EF4-FFF2-40B4-BE49-F238E27FC236}">
                        <a16:creationId xmlns:a16="http://schemas.microsoft.com/office/drawing/2014/main" id="{778AB98A-B5F1-C3DD-BE04-FC5452C7DFC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73" name="ZoneTexte 1072">
                  <a:extLst>
                    <a:ext uri="{FF2B5EF4-FFF2-40B4-BE49-F238E27FC236}">
                      <a16:creationId xmlns:a16="http://schemas.microsoft.com/office/drawing/2014/main" id="{2BF4D255-24F6-0245-32E7-F1C92D11F39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24</a:t>
                  </a:r>
                </a:p>
              </xdr:txBody>
            </xdr:sp>
          </xdr:grpSp>
        </xdr:grpSp>
        <xdr:cxnSp macro="">
          <xdr:nvCxnSpPr>
            <xdr:cNvPr id="1067" name="Connecteur droit avec flèche 1066">
              <a:extLst>
                <a:ext uri="{FF2B5EF4-FFF2-40B4-BE49-F238E27FC236}">
                  <a16:creationId xmlns:a16="http://schemas.microsoft.com/office/drawing/2014/main" id="{ECBD0221-2605-C658-4F0D-B6EF1F30402B}"/>
                </a:ext>
              </a:extLst>
            </xdr:cNvPr>
            <xdr:cNvCxnSpPr>
              <a:stCxn id="1074" idx="6"/>
              <a:endCxn id="1086" idx="2"/>
            </xdr:cNvCxnSpPr>
          </xdr:nvCxnSpPr>
          <xdr:spPr>
            <a:xfrm>
              <a:off x="20659619" y="3328096"/>
              <a:ext cx="813017" cy="76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68" name="ZoneTexte 1067">
              <a:extLst>
                <a:ext uri="{FF2B5EF4-FFF2-40B4-BE49-F238E27FC236}">
                  <a16:creationId xmlns:a16="http://schemas.microsoft.com/office/drawing/2014/main" id="{0A2FE462-3E77-7812-FBF3-946DA5D22FAD}"/>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E5</a:t>
              </a:r>
              <a:r>
                <a:rPr lang="fr-FR" sz="1100">
                  <a:solidFill>
                    <a:schemeClr val="accent2">
                      <a:lumMod val="75000"/>
                    </a:schemeClr>
                  </a:solidFill>
                  <a:latin typeface="Century Gothic" panose="020B0502020202020204" pitchFamily="34" charset="0"/>
                </a:rPr>
                <a:t>(1)</a:t>
              </a:r>
            </a:p>
          </xdr:txBody>
        </xdr:sp>
      </xdr:grpSp>
      <xdr:grpSp>
        <xdr:nvGrpSpPr>
          <xdr:cNvPr id="1077" name="Groupe 1076">
            <a:extLst>
              <a:ext uri="{FF2B5EF4-FFF2-40B4-BE49-F238E27FC236}">
                <a16:creationId xmlns:a16="http://schemas.microsoft.com/office/drawing/2014/main" id="{EE7E6380-0067-4EAF-ABED-85461DF0F7FE}"/>
              </a:ext>
            </a:extLst>
          </xdr:cNvPr>
          <xdr:cNvGrpSpPr/>
        </xdr:nvGrpSpPr>
        <xdr:grpSpPr>
          <a:xfrm>
            <a:off x="41801170" y="6337082"/>
            <a:ext cx="1701648" cy="901255"/>
            <a:chOff x="19759619" y="2878096"/>
            <a:chExt cx="1700812" cy="900000"/>
          </a:xfrm>
        </xdr:grpSpPr>
        <xdr:grpSp>
          <xdr:nvGrpSpPr>
            <xdr:cNvPr id="1078" name="Groupe 1077">
              <a:extLst>
                <a:ext uri="{FF2B5EF4-FFF2-40B4-BE49-F238E27FC236}">
                  <a16:creationId xmlns:a16="http://schemas.microsoft.com/office/drawing/2014/main" id="{A781DFF1-3F74-8C7C-C73B-DDE8D577AC7D}"/>
                </a:ext>
              </a:extLst>
            </xdr:cNvPr>
            <xdr:cNvGrpSpPr/>
          </xdr:nvGrpSpPr>
          <xdr:grpSpPr>
            <a:xfrm>
              <a:off x="19759619" y="2878096"/>
              <a:ext cx="900000" cy="900000"/>
              <a:chOff x="20454661" y="957577"/>
              <a:chExt cx="900000" cy="900000"/>
            </a:xfrm>
          </xdr:grpSpPr>
          <xdr:sp macro="" textlink="">
            <xdr:nvSpPr>
              <xdr:cNvPr id="1081" name="ZoneTexte 1080">
                <a:extLst>
                  <a:ext uri="{FF2B5EF4-FFF2-40B4-BE49-F238E27FC236}">
                    <a16:creationId xmlns:a16="http://schemas.microsoft.com/office/drawing/2014/main" id="{2B0A4BE9-A44A-6943-B125-5404D23DEA16}"/>
                  </a:ext>
                </a:extLst>
              </xdr:cNvPr>
              <xdr:cNvSpPr txBox="1"/>
            </xdr:nvSpPr>
            <xdr:spPr>
              <a:xfrm>
                <a:off x="20510551" y="1124976"/>
                <a:ext cx="357667" cy="2861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19</a:t>
                </a:r>
              </a:p>
            </xdr:txBody>
          </xdr:sp>
          <xdr:sp macro="" textlink="">
            <xdr:nvSpPr>
              <xdr:cNvPr id="1082" name="ZoneTexte 1081">
                <a:extLst>
                  <a:ext uri="{FF2B5EF4-FFF2-40B4-BE49-F238E27FC236}">
                    <a16:creationId xmlns:a16="http://schemas.microsoft.com/office/drawing/2014/main" id="{D92BE970-61FC-4FC7-22F7-F8B13C6E5D88}"/>
                  </a:ext>
                </a:extLst>
              </xdr:cNvPr>
              <xdr:cNvSpPr txBox="1"/>
            </xdr:nvSpPr>
            <xdr:spPr>
              <a:xfrm>
                <a:off x="20931389" y="1158367"/>
                <a:ext cx="405949" cy="2527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19</a:t>
                </a:r>
              </a:p>
            </xdr:txBody>
          </xdr:sp>
          <xdr:grpSp>
            <xdr:nvGrpSpPr>
              <xdr:cNvPr id="1083" name="Groupe 1082">
                <a:extLst>
                  <a:ext uri="{FF2B5EF4-FFF2-40B4-BE49-F238E27FC236}">
                    <a16:creationId xmlns:a16="http://schemas.microsoft.com/office/drawing/2014/main" id="{6B949320-0DC9-B224-7296-D6BE5D1C6369}"/>
                  </a:ext>
                </a:extLst>
              </xdr:cNvPr>
              <xdr:cNvGrpSpPr/>
            </xdr:nvGrpSpPr>
            <xdr:grpSpPr>
              <a:xfrm>
                <a:off x="20454661" y="957577"/>
                <a:ext cx="900000" cy="900000"/>
                <a:chOff x="19426781" y="2512613"/>
                <a:chExt cx="3599999" cy="3599999"/>
              </a:xfrm>
              <a:noFill/>
            </xdr:grpSpPr>
            <xdr:grpSp>
              <xdr:nvGrpSpPr>
                <xdr:cNvPr id="1084" name="Groupe 1083">
                  <a:extLst>
                    <a:ext uri="{FF2B5EF4-FFF2-40B4-BE49-F238E27FC236}">
                      <a16:creationId xmlns:a16="http://schemas.microsoft.com/office/drawing/2014/main" id="{415EC2C8-7E39-125B-D95B-59986180FA6A}"/>
                    </a:ext>
                  </a:extLst>
                </xdr:cNvPr>
                <xdr:cNvGrpSpPr/>
              </xdr:nvGrpSpPr>
              <xdr:grpSpPr>
                <a:xfrm>
                  <a:off x="19426781" y="2512613"/>
                  <a:ext cx="3599999" cy="3599999"/>
                  <a:chOff x="22670913" y="2083243"/>
                  <a:chExt cx="3599999" cy="3599999"/>
                </a:xfrm>
                <a:grpFill/>
              </xdr:grpSpPr>
              <xdr:sp macro="" textlink="">
                <xdr:nvSpPr>
                  <xdr:cNvPr id="1086" name="Ellipse 1085">
                    <a:extLst>
                      <a:ext uri="{FF2B5EF4-FFF2-40B4-BE49-F238E27FC236}">
                        <a16:creationId xmlns:a16="http://schemas.microsoft.com/office/drawing/2014/main" id="{FAC47A1F-285B-1274-2D90-DD2245BEB76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87" name="Connecteur droit 1086">
                    <a:extLst>
                      <a:ext uri="{FF2B5EF4-FFF2-40B4-BE49-F238E27FC236}">
                        <a16:creationId xmlns:a16="http://schemas.microsoft.com/office/drawing/2014/main" id="{A3EBEAD2-3E5C-027A-D34B-C0C6F5DB177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88" name="Connecteur droit 1087">
                    <a:extLst>
                      <a:ext uri="{FF2B5EF4-FFF2-40B4-BE49-F238E27FC236}">
                        <a16:creationId xmlns:a16="http://schemas.microsoft.com/office/drawing/2014/main" id="{3AD9F65C-972E-9581-A6DF-6B150A1B66A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85" name="ZoneTexte 1084">
                  <a:extLst>
                    <a:ext uri="{FF2B5EF4-FFF2-40B4-BE49-F238E27FC236}">
                      <a16:creationId xmlns:a16="http://schemas.microsoft.com/office/drawing/2014/main" id="{B235C733-49E9-76FD-98A7-ACD4D01081AE}"/>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25</a:t>
                  </a:r>
                </a:p>
              </xdr:txBody>
            </xdr:sp>
          </xdr:grpSp>
        </xdr:grpSp>
        <xdr:cxnSp macro="">
          <xdr:nvCxnSpPr>
            <xdr:cNvPr id="1079" name="Connecteur droit avec flèche 1078">
              <a:extLst>
                <a:ext uri="{FF2B5EF4-FFF2-40B4-BE49-F238E27FC236}">
                  <a16:creationId xmlns:a16="http://schemas.microsoft.com/office/drawing/2014/main" id="{D459124A-93C9-E0E3-1811-F57456209B26}"/>
                </a:ext>
              </a:extLst>
            </xdr:cNvPr>
            <xdr:cNvCxnSpPr>
              <a:stCxn id="1086" idx="6"/>
              <a:endCxn id="1098" idx="2"/>
            </xdr:cNvCxnSpPr>
          </xdr:nvCxnSpPr>
          <xdr:spPr>
            <a:xfrm>
              <a:off x="20659619" y="3328096"/>
              <a:ext cx="800812" cy="19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0" name="ZoneTexte 1079">
              <a:extLst>
                <a:ext uri="{FF2B5EF4-FFF2-40B4-BE49-F238E27FC236}">
                  <a16:creationId xmlns:a16="http://schemas.microsoft.com/office/drawing/2014/main" id="{92302E52-865C-3356-F80C-D055BF9F996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E6</a:t>
              </a:r>
              <a:r>
                <a:rPr lang="fr-FR" sz="1100">
                  <a:solidFill>
                    <a:schemeClr val="accent2">
                      <a:lumMod val="75000"/>
                    </a:schemeClr>
                  </a:solidFill>
                  <a:latin typeface="Century Gothic" panose="020B0502020202020204" pitchFamily="34" charset="0"/>
                </a:rPr>
                <a:t>(0,5)</a:t>
              </a:r>
            </a:p>
          </xdr:txBody>
        </xdr:sp>
      </xdr:grpSp>
      <xdr:grpSp>
        <xdr:nvGrpSpPr>
          <xdr:cNvPr id="1089" name="Groupe 1088">
            <a:extLst>
              <a:ext uri="{FF2B5EF4-FFF2-40B4-BE49-F238E27FC236}">
                <a16:creationId xmlns:a16="http://schemas.microsoft.com/office/drawing/2014/main" id="{7947F3F9-C6E5-4056-81D0-FA13A76507E3}"/>
              </a:ext>
            </a:extLst>
          </xdr:cNvPr>
          <xdr:cNvGrpSpPr/>
        </xdr:nvGrpSpPr>
        <xdr:grpSpPr>
          <a:xfrm>
            <a:off x="43458094" y="6335060"/>
            <a:ext cx="1737502" cy="909207"/>
            <a:chOff x="19714922" y="2878096"/>
            <a:chExt cx="1736653" cy="900000"/>
          </a:xfrm>
        </xdr:grpSpPr>
        <xdr:grpSp>
          <xdr:nvGrpSpPr>
            <xdr:cNvPr id="1090" name="Groupe 1089">
              <a:extLst>
                <a:ext uri="{FF2B5EF4-FFF2-40B4-BE49-F238E27FC236}">
                  <a16:creationId xmlns:a16="http://schemas.microsoft.com/office/drawing/2014/main" id="{02F68845-7559-FD71-E641-B2150E0C40CA}"/>
                </a:ext>
              </a:extLst>
            </xdr:cNvPr>
            <xdr:cNvGrpSpPr/>
          </xdr:nvGrpSpPr>
          <xdr:grpSpPr>
            <a:xfrm>
              <a:off x="19714922" y="2878096"/>
              <a:ext cx="960153" cy="900000"/>
              <a:chOff x="20409964" y="957577"/>
              <a:chExt cx="960153" cy="900000"/>
            </a:xfrm>
          </xdr:grpSpPr>
          <xdr:sp macro="" textlink="">
            <xdr:nvSpPr>
              <xdr:cNvPr id="1093" name="ZoneTexte 1092">
                <a:extLst>
                  <a:ext uri="{FF2B5EF4-FFF2-40B4-BE49-F238E27FC236}">
                    <a16:creationId xmlns:a16="http://schemas.microsoft.com/office/drawing/2014/main" id="{3CF46BCA-76D2-A5F8-5463-EE61A0CE64FD}"/>
                  </a:ext>
                </a:extLst>
              </xdr:cNvPr>
              <xdr:cNvSpPr txBox="1"/>
            </xdr:nvSpPr>
            <xdr:spPr>
              <a:xfrm>
                <a:off x="20409964" y="1152198"/>
                <a:ext cx="484923" cy="243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19,5</a:t>
                </a:r>
              </a:p>
            </xdr:txBody>
          </xdr:sp>
          <xdr:sp macro="" textlink="">
            <xdr:nvSpPr>
              <xdr:cNvPr id="1094" name="ZoneTexte 1093">
                <a:extLst>
                  <a:ext uri="{FF2B5EF4-FFF2-40B4-BE49-F238E27FC236}">
                    <a16:creationId xmlns:a16="http://schemas.microsoft.com/office/drawing/2014/main" id="{EF8B8FC3-E5F8-41C2-322B-021AEDC5F5DB}"/>
                  </a:ext>
                </a:extLst>
              </xdr:cNvPr>
              <xdr:cNvSpPr txBox="1"/>
            </xdr:nvSpPr>
            <xdr:spPr>
              <a:xfrm>
                <a:off x="20851378" y="1130904"/>
                <a:ext cx="518739" cy="291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19,5</a:t>
                </a:r>
              </a:p>
            </xdr:txBody>
          </xdr:sp>
          <xdr:grpSp>
            <xdr:nvGrpSpPr>
              <xdr:cNvPr id="1095" name="Groupe 1094">
                <a:extLst>
                  <a:ext uri="{FF2B5EF4-FFF2-40B4-BE49-F238E27FC236}">
                    <a16:creationId xmlns:a16="http://schemas.microsoft.com/office/drawing/2014/main" id="{E8F6A82E-5CAA-774D-6985-FA9A860FF7B6}"/>
                  </a:ext>
                </a:extLst>
              </xdr:cNvPr>
              <xdr:cNvGrpSpPr/>
            </xdr:nvGrpSpPr>
            <xdr:grpSpPr>
              <a:xfrm>
                <a:off x="20454661" y="957577"/>
                <a:ext cx="900000" cy="900000"/>
                <a:chOff x="19426781" y="2512613"/>
                <a:chExt cx="3599999" cy="3599999"/>
              </a:xfrm>
              <a:noFill/>
            </xdr:grpSpPr>
            <xdr:grpSp>
              <xdr:nvGrpSpPr>
                <xdr:cNvPr id="1096" name="Groupe 1095">
                  <a:extLst>
                    <a:ext uri="{FF2B5EF4-FFF2-40B4-BE49-F238E27FC236}">
                      <a16:creationId xmlns:a16="http://schemas.microsoft.com/office/drawing/2014/main" id="{111D84D7-67D2-22B4-3B89-31185476E590}"/>
                    </a:ext>
                  </a:extLst>
                </xdr:cNvPr>
                <xdr:cNvGrpSpPr/>
              </xdr:nvGrpSpPr>
              <xdr:grpSpPr>
                <a:xfrm>
                  <a:off x="19426781" y="2512613"/>
                  <a:ext cx="3599999" cy="3599999"/>
                  <a:chOff x="22670913" y="2083243"/>
                  <a:chExt cx="3599999" cy="3599999"/>
                </a:xfrm>
                <a:grpFill/>
              </xdr:grpSpPr>
              <xdr:sp macro="" textlink="">
                <xdr:nvSpPr>
                  <xdr:cNvPr id="1098" name="Ellipse 1097">
                    <a:extLst>
                      <a:ext uri="{FF2B5EF4-FFF2-40B4-BE49-F238E27FC236}">
                        <a16:creationId xmlns:a16="http://schemas.microsoft.com/office/drawing/2014/main" id="{D75F3A09-0ED5-F4DC-0253-3A2041C7AC52}"/>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99" name="Connecteur droit 1098">
                    <a:extLst>
                      <a:ext uri="{FF2B5EF4-FFF2-40B4-BE49-F238E27FC236}">
                        <a16:creationId xmlns:a16="http://schemas.microsoft.com/office/drawing/2014/main" id="{7BA3A4C1-B1C6-D0D5-0251-2D858F7663E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00" name="Connecteur droit 1099">
                    <a:extLst>
                      <a:ext uri="{FF2B5EF4-FFF2-40B4-BE49-F238E27FC236}">
                        <a16:creationId xmlns:a16="http://schemas.microsoft.com/office/drawing/2014/main" id="{BBF32A26-1A50-2744-8786-FD8762A3C86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097" name="ZoneTexte 1096">
                  <a:extLst>
                    <a:ext uri="{FF2B5EF4-FFF2-40B4-BE49-F238E27FC236}">
                      <a16:creationId xmlns:a16="http://schemas.microsoft.com/office/drawing/2014/main" id="{16C899D8-F3B2-0E86-EAA8-975AC0C9599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26</a:t>
                  </a:r>
                </a:p>
              </xdr:txBody>
            </xdr:sp>
          </xdr:grpSp>
        </xdr:grpSp>
        <xdr:cxnSp macro="">
          <xdr:nvCxnSpPr>
            <xdr:cNvPr id="1091" name="Connecteur droit avec flèche 1090">
              <a:extLst>
                <a:ext uri="{FF2B5EF4-FFF2-40B4-BE49-F238E27FC236}">
                  <a16:creationId xmlns:a16="http://schemas.microsoft.com/office/drawing/2014/main" id="{286B9E5D-3260-7FC6-9640-0D2DE309F360}"/>
                </a:ext>
              </a:extLst>
            </xdr:cNvPr>
            <xdr:cNvCxnSpPr>
              <a:stCxn id="1098" idx="6"/>
              <a:endCxn id="1123" idx="2"/>
            </xdr:cNvCxnSpPr>
          </xdr:nvCxnSpPr>
          <xdr:spPr>
            <a:xfrm>
              <a:off x="20659619" y="3328096"/>
              <a:ext cx="791956" cy="361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92" name="ZoneTexte 1091">
              <a:extLst>
                <a:ext uri="{FF2B5EF4-FFF2-40B4-BE49-F238E27FC236}">
                  <a16:creationId xmlns:a16="http://schemas.microsoft.com/office/drawing/2014/main" id="{7D5EECA9-E289-BDE8-09BD-4A2635B63AA9}"/>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E7</a:t>
              </a:r>
              <a:r>
                <a:rPr lang="fr-FR" sz="1100">
                  <a:solidFill>
                    <a:schemeClr val="accent2">
                      <a:lumMod val="75000"/>
                    </a:schemeClr>
                  </a:solidFill>
                  <a:latin typeface="Century Gothic" panose="020B0502020202020204" pitchFamily="34" charset="0"/>
                </a:rPr>
                <a:t>(0,5)</a:t>
              </a:r>
            </a:p>
          </xdr:txBody>
        </xdr:sp>
      </xdr:grpSp>
    </xdr:grpSp>
    <xdr:clientData/>
  </xdr:twoCellAnchor>
  <xdr:twoCellAnchor>
    <xdr:from>
      <xdr:col>58</xdr:col>
      <xdr:colOff>251785</xdr:colOff>
      <xdr:row>18</xdr:row>
      <xdr:rowOff>206741</xdr:rowOff>
    </xdr:from>
    <xdr:to>
      <xdr:col>59</xdr:col>
      <xdr:colOff>328556</xdr:colOff>
      <xdr:row>21</xdr:row>
      <xdr:rowOff>234550</xdr:rowOff>
    </xdr:to>
    <xdr:grpSp>
      <xdr:nvGrpSpPr>
        <xdr:cNvPr id="1115" name="Groupe 1114">
          <a:extLst>
            <a:ext uri="{FF2B5EF4-FFF2-40B4-BE49-F238E27FC236}">
              <a16:creationId xmlns:a16="http://schemas.microsoft.com/office/drawing/2014/main" id="{B32D2D48-44F1-557A-A148-471F8C3CCCC3}"/>
            </a:ext>
          </a:extLst>
        </xdr:cNvPr>
        <xdr:cNvGrpSpPr/>
      </xdr:nvGrpSpPr>
      <xdr:grpSpPr>
        <a:xfrm>
          <a:off x="48049627" y="3882345"/>
          <a:ext cx="901904" cy="1243007"/>
          <a:chOff x="20451600" y="957577"/>
          <a:chExt cx="903061" cy="900000"/>
        </a:xfrm>
      </xdr:grpSpPr>
      <xdr:sp macro="" textlink="">
        <xdr:nvSpPr>
          <xdr:cNvPr id="1118" name="ZoneTexte 1117">
            <a:extLst>
              <a:ext uri="{FF2B5EF4-FFF2-40B4-BE49-F238E27FC236}">
                <a16:creationId xmlns:a16="http://schemas.microsoft.com/office/drawing/2014/main" id="{41FA907C-2340-5522-AB44-853431D75D5D}"/>
              </a:ext>
            </a:extLst>
          </xdr:cNvPr>
          <xdr:cNvSpPr txBox="1"/>
        </xdr:nvSpPr>
        <xdr:spPr>
          <a:xfrm>
            <a:off x="20451600" y="1124976"/>
            <a:ext cx="416617" cy="2805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20</a:t>
            </a:r>
          </a:p>
        </xdr:txBody>
      </xdr:sp>
      <xdr:sp macro="" textlink="">
        <xdr:nvSpPr>
          <xdr:cNvPr id="1119" name="ZoneTexte 1118">
            <a:extLst>
              <a:ext uri="{FF2B5EF4-FFF2-40B4-BE49-F238E27FC236}">
                <a16:creationId xmlns:a16="http://schemas.microsoft.com/office/drawing/2014/main" id="{7D50393C-0DDF-E090-E69C-EB1C1B291D5B}"/>
              </a:ext>
            </a:extLst>
          </xdr:cNvPr>
          <xdr:cNvSpPr txBox="1"/>
        </xdr:nvSpPr>
        <xdr:spPr>
          <a:xfrm>
            <a:off x="20918067" y="1117492"/>
            <a:ext cx="386071" cy="274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20</a:t>
            </a:r>
          </a:p>
        </xdr:txBody>
      </xdr:sp>
      <xdr:grpSp>
        <xdr:nvGrpSpPr>
          <xdr:cNvPr id="1120" name="Groupe 1119">
            <a:extLst>
              <a:ext uri="{FF2B5EF4-FFF2-40B4-BE49-F238E27FC236}">
                <a16:creationId xmlns:a16="http://schemas.microsoft.com/office/drawing/2014/main" id="{917B198A-A3D7-5697-4364-5D9E3787A9C3}"/>
              </a:ext>
            </a:extLst>
          </xdr:cNvPr>
          <xdr:cNvGrpSpPr/>
        </xdr:nvGrpSpPr>
        <xdr:grpSpPr>
          <a:xfrm>
            <a:off x="20454661" y="957577"/>
            <a:ext cx="900000" cy="900000"/>
            <a:chOff x="19426781" y="2512613"/>
            <a:chExt cx="3599999" cy="3599999"/>
          </a:xfrm>
          <a:noFill/>
        </xdr:grpSpPr>
        <xdr:grpSp>
          <xdr:nvGrpSpPr>
            <xdr:cNvPr id="1121" name="Groupe 1120">
              <a:extLst>
                <a:ext uri="{FF2B5EF4-FFF2-40B4-BE49-F238E27FC236}">
                  <a16:creationId xmlns:a16="http://schemas.microsoft.com/office/drawing/2014/main" id="{29598D66-C4E3-4BC0-8813-7051B8251460}"/>
                </a:ext>
              </a:extLst>
            </xdr:cNvPr>
            <xdr:cNvGrpSpPr/>
          </xdr:nvGrpSpPr>
          <xdr:grpSpPr>
            <a:xfrm>
              <a:off x="19426781" y="2512613"/>
              <a:ext cx="3599999" cy="3599999"/>
              <a:chOff x="22670913" y="2083243"/>
              <a:chExt cx="3599999" cy="3599999"/>
            </a:xfrm>
            <a:grpFill/>
          </xdr:grpSpPr>
          <xdr:sp macro="" textlink="">
            <xdr:nvSpPr>
              <xdr:cNvPr id="1123" name="Ellipse 1122">
                <a:extLst>
                  <a:ext uri="{FF2B5EF4-FFF2-40B4-BE49-F238E27FC236}">
                    <a16:creationId xmlns:a16="http://schemas.microsoft.com/office/drawing/2014/main" id="{9928412B-5B77-5AA1-7A43-84597371695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24" name="Connecteur droit 1123">
                <a:extLst>
                  <a:ext uri="{FF2B5EF4-FFF2-40B4-BE49-F238E27FC236}">
                    <a16:creationId xmlns:a16="http://schemas.microsoft.com/office/drawing/2014/main" id="{E5648E0C-0213-E718-4278-7DB5DBB42B3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25" name="Connecteur droit 1124">
                <a:extLst>
                  <a:ext uri="{FF2B5EF4-FFF2-40B4-BE49-F238E27FC236}">
                    <a16:creationId xmlns:a16="http://schemas.microsoft.com/office/drawing/2014/main" id="{F1604434-CF76-1BA5-B3EE-A53DAAA822E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22" name="ZoneTexte 1121">
              <a:extLst>
                <a:ext uri="{FF2B5EF4-FFF2-40B4-BE49-F238E27FC236}">
                  <a16:creationId xmlns:a16="http://schemas.microsoft.com/office/drawing/2014/main" id="{8191F95C-CDCE-0C70-1830-6CEB69255D9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27</a:t>
              </a:r>
            </a:p>
          </xdr:txBody>
        </xdr:sp>
      </xdr:grpSp>
    </xdr:grpSp>
    <xdr:clientData/>
  </xdr:twoCellAnchor>
  <xdr:twoCellAnchor>
    <xdr:from>
      <xdr:col>64</xdr:col>
      <xdr:colOff>384348</xdr:colOff>
      <xdr:row>25</xdr:row>
      <xdr:rowOff>516205</xdr:rowOff>
    </xdr:from>
    <xdr:to>
      <xdr:col>66</xdr:col>
      <xdr:colOff>477482</xdr:colOff>
      <xdr:row>28</xdr:row>
      <xdr:rowOff>145250</xdr:rowOff>
    </xdr:to>
    <xdr:grpSp>
      <xdr:nvGrpSpPr>
        <xdr:cNvPr id="1129" name="Groupe 1128">
          <a:extLst>
            <a:ext uri="{FF2B5EF4-FFF2-40B4-BE49-F238E27FC236}">
              <a16:creationId xmlns:a16="http://schemas.microsoft.com/office/drawing/2014/main" id="{421A9B83-8464-4E5D-BF62-829A5B4E10C7}"/>
            </a:ext>
          </a:extLst>
        </xdr:cNvPr>
        <xdr:cNvGrpSpPr/>
      </xdr:nvGrpSpPr>
      <xdr:grpSpPr>
        <a:xfrm>
          <a:off x="50497444" y="3836504"/>
          <a:ext cx="1743029" cy="626166"/>
          <a:chOff x="19714005" y="2878096"/>
          <a:chExt cx="1746427" cy="900000"/>
        </a:xfrm>
      </xdr:grpSpPr>
      <xdr:grpSp>
        <xdr:nvGrpSpPr>
          <xdr:cNvPr id="1130" name="Groupe 1129">
            <a:extLst>
              <a:ext uri="{FF2B5EF4-FFF2-40B4-BE49-F238E27FC236}">
                <a16:creationId xmlns:a16="http://schemas.microsoft.com/office/drawing/2014/main" id="{9515EAA5-CC5E-954D-6B50-F94DB61082F3}"/>
              </a:ext>
            </a:extLst>
          </xdr:cNvPr>
          <xdr:cNvGrpSpPr/>
        </xdr:nvGrpSpPr>
        <xdr:grpSpPr>
          <a:xfrm>
            <a:off x="19714005" y="2878096"/>
            <a:ext cx="945614" cy="900000"/>
            <a:chOff x="20409047" y="957577"/>
            <a:chExt cx="945614" cy="900000"/>
          </a:xfrm>
        </xdr:grpSpPr>
        <xdr:sp macro="" textlink="">
          <xdr:nvSpPr>
            <xdr:cNvPr id="1133" name="ZoneTexte 1132">
              <a:extLst>
                <a:ext uri="{FF2B5EF4-FFF2-40B4-BE49-F238E27FC236}">
                  <a16:creationId xmlns:a16="http://schemas.microsoft.com/office/drawing/2014/main" id="{3BF9EEAF-5199-C549-FD54-A78A14545828}"/>
                </a:ext>
              </a:extLst>
            </xdr:cNvPr>
            <xdr:cNvSpPr txBox="1"/>
          </xdr:nvSpPr>
          <xdr:spPr>
            <a:xfrm>
              <a:off x="20409047" y="1138017"/>
              <a:ext cx="539143" cy="2766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16,5</a:t>
              </a:r>
            </a:p>
          </xdr:txBody>
        </xdr:sp>
        <xdr:sp macro="" textlink="">
          <xdr:nvSpPr>
            <xdr:cNvPr id="1134" name="ZoneTexte 1133">
              <a:extLst>
                <a:ext uri="{FF2B5EF4-FFF2-40B4-BE49-F238E27FC236}">
                  <a16:creationId xmlns:a16="http://schemas.microsoft.com/office/drawing/2014/main" id="{B38D8C35-9B70-A338-F2C4-0FB81FCB9646}"/>
                </a:ext>
              </a:extLst>
            </xdr:cNvPr>
            <xdr:cNvSpPr txBox="1"/>
          </xdr:nvSpPr>
          <xdr:spPr>
            <a:xfrm>
              <a:off x="20931389" y="1130905"/>
              <a:ext cx="383973" cy="296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24</a:t>
              </a:r>
            </a:p>
          </xdr:txBody>
        </xdr:sp>
        <xdr:grpSp>
          <xdr:nvGrpSpPr>
            <xdr:cNvPr id="1135" name="Groupe 1134">
              <a:extLst>
                <a:ext uri="{FF2B5EF4-FFF2-40B4-BE49-F238E27FC236}">
                  <a16:creationId xmlns:a16="http://schemas.microsoft.com/office/drawing/2014/main" id="{BE253D29-8642-87CA-7605-6D62ED3015B7}"/>
                </a:ext>
              </a:extLst>
            </xdr:cNvPr>
            <xdr:cNvGrpSpPr/>
          </xdr:nvGrpSpPr>
          <xdr:grpSpPr>
            <a:xfrm>
              <a:off x="20454661" y="957577"/>
              <a:ext cx="900000" cy="900000"/>
              <a:chOff x="19426781" y="2512613"/>
              <a:chExt cx="3599999" cy="3599999"/>
            </a:xfrm>
            <a:noFill/>
          </xdr:grpSpPr>
          <xdr:grpSp>
            <xdr:nvGrpSpPr>
              <xdr:cNvPr id="1136" name="Groupe 1135">
                <a:extLst>
                  <a:ext uri="{FF2B5EF4-FFF2-40B4-BE49-F238E27FC236}">
                    <a16:creationId xmlns:a16="http://schemas.microsoft.com/office/drawing/2014/main" id="{CF492950-6465-128B-87F9-102129E89B7A}"/>
                  </a:ext>
                </a:extLst>
              </xdr:cNvPr>
              <xdr:cNvGrpSpPr/>
            </xdr:nvGrpSpPr>
            <xdr:grpSpPr>
              <a:xfrm>
                <a:off x="19426781" y="2512613"/>
                <a:ext cx="3599999" cy="3599999"/>
                <a:chOff x="22670913" y="2083243"/>
                <a:chExt cx="3599999" cy="3599999"/>
              </a:xfrm>
              <a:grpFill/>
            </xdr:grpSpPr>
            <xdr:sp macro="" textlink="">
              <xdr:nvSpPr>
                <xdr:cNvPr id="1138" name="Ellipse 1137">
                  <a:extLst>
                    <a:ext uri="{FF2B5EF4-FFF2-40B4-BE49-F238E27FC236}">
                      <a16:creationId xmlns:a16="http://schemas.microsoft.com/office/drawing/2014/main" id="{F39517D1-04E9-61DE-3E4F-BEE2C25FF7E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39" name="Connecteur droit 1138">
                  <a:extLst>
                    <a:ext uri="{FF2B5EF4-FFF2-40B4-BE49-F238E27FC236}">
                      <a16:creationId xmlns:a16="http://schemas.microsoft.com/office/drawing/2014/main" id="{E84F811F-D50E-4FA6-0DA5-99700444C46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40" name="Connecteur droit 1139">
                  <a:extLst>
                    <a:ext uri="{FF2B5EF4-FFF2-40B4-BE49-F238E27FC236}">
                      <a16:creationId xmlns:a16="http://schemas.microsoft.com/office/drawing/2014/main" id="{CD136BE6-EDC4-020F-53EF-0B87065F7CA9}"/>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37" name="ZoneTexte 1136">
                <a:extLst>
                  <a:ext uri="{FF2B5EF4-FFF2-40B4-BE49-F238E27FC236}">
                    <a16:creationId xmlns:a16="http://schemas.microsoft.com/office/drawing/2014/main" id="{D6640AFD-8B7A-F920-58C6-834EDA4A3CE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34</a:t>
                </a:r>
              </a:p>
            </xdr:txBody>
          </xdr:sp>
        </xdr:grpSp>
      </xdr:grpSp>
      <xdr:cxnSp macro="">
        <xdr:nvCxnSpPr>
          <xdr:cNvPr id="1131" name="Connecteur droit avec flèche 1130">
            <a:extLst>
              <a:ext uri="{FF2B5EF4-FFF2-40B4-BE49-F238E27FC236}">
                <a16:creationId xmlns:a16="http://schemas.microsoft.com/office/drawing/2014/main" id="{68865044-4975-ACE4-4DFE-0F7F2A890E0B}"/>
              </a:ext>
            </a:extLst>
          </xdr:cNvPr>
          <xdr:cNvCxnSpPr>
            <a:stCxn id="1138" idx="6"/>
            <a:endCxn id="1150" idx="2"/>
          </xdr:cNvCxnSpPr>
        </xdr:nvCxnSpPr>
        <xdr:spPr>
          <a:xfrm>
            <a:off x="20659619" y="3328096"/>
            <a:ext cx="800813" cy="19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2" name="ZoneTexte 1131">
            <a:extLst>
              <a:ext uri="{FF2B5EF4-FFF2-40B4-BE49-F238E27FC236}">
                <a16:creationId xmlns:a16="http://schemas.microsoft.com/office/drawing/2014/main" id="{E9C29D06-9564-A1EE-B28F-99ACC71316D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F2</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66</xdr:col>
      <xdr:colOff>424042</xdr:colOff>
      <xdr:row>25</xdr:row>
      <xdr:rowOff>514182</xdr:rowOff>
    </xdr:from>
    <xdr:to>
      <xdr:col>68</xdr:col>
      <xdr:colOff>542759</xdr:colOff>
      <xdr:row>28</xdr:row>
      <xdr:rowOff>151178</xdr:rowOff>
    </xdr:to>
    <xdr:grpSp>
      <xdr:nvGrpSpPr>
        <xdr:cNvPr id="1141" name="Groupe 1140">
          <a:extLst>
            <a:ext uri="{FF2B5EF4-FFF2-40B4-BE49-F238E27FC236}">
              <a16:creationId xmlns:a16="http://schemas.microsoft.com/office/drawing/2014/main" id="{62DAA305-693C-4AA7-B0B6-DC5003614DBA}"/>
            </a:ext>
          </a:extLst>
        </xdr:cNvPr>
        <xdr:cNvGrpSpPr/>
      </xdr:nvGrpSpPr>
      <xdr:grpSpPr>
        <a:xfrm>
          <a:off x="52187033" y="3836504"/>
          <a:ext cx="1768614" cy="626166"/>
          <a:chOff x="19705947" y="2878096"/>
          <a:chExt cx="1771622" cy="900000"/>
        </a:xfrm>
      </xdr:grpSpPr>
      <xdr:grpSp>
        <xdr:nvGrpSpPr>
          <xdr:cNvPr id="1142" name="Groupe 1141">
            <a:extLst>
              <a:ext uri="{FF2B5EF4-FFF2-40B4-BE49-F238E27FC236}">
                <a16:creationId xmlns:a16="http://schemas.microsoft.com/office/drawing/2014/main" id="{F9CA6CE2-6403-1A0E-2D24-F00035787AA5}"/>
              </a:ext>
            </a:extLst>
          </xdr:cNvPr>
          <xdr:cNvGrpSpPr/>
        </xdr:nvGrpSpPr>
        <xdr:grpSpPr>
          <a:xfrm>
            <a:off x="19705947" y="2878096"/>
            <a:ext cx="953672" cy="900000"/>
            <a:chOff x="20400989" y="957577"/>
            <a:chExt cx="953672" cy="900000"/>
          </a:xfrm>
        </xdr:grpSpPr>
        <xdr:sp macro="" textlink="">
          <xdr:nvSpPr>
            <xdr:cNvPr id="1145" name="ZoneTexte 1144">
              <a:extLst>
                <a:ext uri="{FF2B5EF4-FFF2-40B4-BE49-F238E27FC236}">
                  <a16:creationId xmlns:a16="http://schemas.microsoft.com/office/drawing/2014/main" id="{221D0891-F4B4-75BA-8BD6-5768C49156ED}"/>
                </a:ext>
              </a:extLst>
            </xdr:cNvPr>
            <xdr:cNvSpPr txBox="1"/>
          </xdr:nvSpPr>
          <xdr:spPr>
            <a:xfrm>
              <a:off x="20400989" y="1124976"/>
              <a:ext cx="533849" cy="339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17,5</a:t>
              </a:r>
            </a:p>
          </xdr:txBody>
        </xdr:sp>
        <xdr:sp macro="" textlink="">
          <xdr:nvSpPr>
            <xdr:cNvPr id="1146" name="ZoneTexte 1145">
              <a:extLst>
                <a:ext uri="{FF2B5EF4-FFF2-40B4-BE49-F238E27FC236}">
                  <a16:creationId xmlns:a16="http://schemas.microsoft.com/office/drawing/2014/main" id="{195F429E-CFD1-2D57-D5B2-08467FA78DB9}"/>
                </a:ext>
              </a:extLst>
            </xdr:cNvPr>
            <xdr:cNvSpPr txBox="1"/>
          </xdr:nvSpPr>
          <xdr:spPr>
            <a:xfrm>
              <a:off x="20918065" y="1130904"/>
              <a:ext cx="375704" cy="3205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25</a:t>
              </a:r>
            </a:p>
          </xdr:txBody>
        </xdr:sp>
        <xdr:grpSp>
          <xdr:nvGrpSpPr>
            <xdr:cNvPr id="1147" name="Groupe 1146">
              <a:extLst>
                <a:ext uri="{FF2B5EF4-FFF2-40B4-BE49-F238E27FC236}">
                  <a16:creationId xmlns:a16="http://schemas.microsoft.com/office/drawing/2014/main" id="{3340E6D3-21E8-10A8-FABD-27383186B6C6}"/>
                </a:ext>
              </a:extLst>
            </xdr:cNvPr>
            <xdr:cNvGrpSpPr/>
          </xdr:nvGrpSpPr>
          <xdr:grpSpPr>
            <a:xfrm>
              <a:off x="20454661" y="957577"/>
              <a:ext cx="900000" cy="900000"/>
              <a:chOff x="19426781" y="2512613"/>
              <a:chExt cx="3599999" cy="3599999"/>
            </a:xfrm>
            <a:noFill/>
          </xdr:grpSpPr>
          <xdr:grpSp>
            <xdr:nvGrpSpPr>
              <xdr:cNvPr id="1148" name="Groupe 1147">
                <a:extLst>
                  <a:ext uri="{FF2B5EF4-FFF2-40B4-BE49-F238E27FC236}">
                    <a16:creationId xmlns:a16="http://schemas.microsoft.com/office/drawing/2014/main" id="{CF6CD88F-83B0-6B10-E2B4-88214299E753}"/>
                  </a:ext>
                </a:extLst>
              </xdr:cNvPr>
              <xdr:cNvGrpSpPr/>
            </xdr:nvGrpSpPr>
            <xdr:grpSpPr>
              <a:xfrm>
                <a:off x="19426781" y="2512613"/>
                <a:ext cx="3599999" cy="3599999"/>
                <a:chOff x="22670913" y="2083243"/>
                <a:chExt cx="3599999" cy="3599999"/>
              </a:xfrm>
              <a:grpFill/>
            </xdr:grpSpPr>
            <xdr:sp macro="" textlink="">
              <xdr:nvSpPr>
                <xdr:cNvPr id="1150" name="Ellipse 1149">
                  <a:extLst>
                    <a:ext uri="{FF2B5EF4-FFF2-40B4-BE49-F238E27FC236}">
                      <a16:creationId xmlns:a16="http://schemas.microsoft.com/office/drawing/2014/main" id="{939A89DF-99E1-D12A-30C8-65FA7308863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51" name="Connecteur droit 1150">
                  <a:extLst>
                    <a:ext uri="{FF2B5EF4-FFF2-40B4-BE49-F238E27FC236}">
                      <a16:creationId xmlns:a16="http://schemas.microsoft.com/office/drawing/2014/main" id="{1BDFE28C-8BCA-01C1-616C-7AD073DD734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52" name="Connecteur droit 1151">
                  <a:extLst>
                    <a:ext uri="{FF2B5EF4-FFF2-40B4-BE49-F238E27FC236}">
                      <a16:creationId xmlns:a16="http://schemas.microsoft.com/office/drawing/2014/main" id="{D1DB9359-4906-8AF2-151A-B5E9F9C65F1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49" name="ZoneTexte 1148">
                <a:extLst>
                  <a:ext uri="{FF2B5EF4-FFF2-40B4-BE49-F238E27FC236}">
                    <a16:creationId xmlns:a16="http://schemas.microsoft.com/office/drawing/2014/main" id="{6C98FC55-ED36-8853-BBDC-1E0825B602F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35</a:t>
                </a:r>
              </a:p>
            </xdr:txBody>
          </xdr:sp>
        </xdr:grpSp>
      </xdr:grpSp>
      <xdr:cxnSp macro="">
        <xdr:nvCxnSpPr>
          <xdr:cNvPr id="1143" name="Connecteur droit avec flèche 1142">
            <a:extLst>
              <a:ext uri="{FF2B5EF4-FFF2-40B4-BE49-F238E27FC236}">
                <a16:creationId xmlns:a16="http://schemas.microsoft.com/office/drawing/2014/main" id="{71345179-BE22-8574-09B7-A502F488F3FA}"/>
              </a:ext>
            </a:extLst>
          </xdr:cNvPr>
          <xdr:cNvCxnSpPr>
            <a:stCxn id="1150" idx="6"/>
            <a:endCxn id="1261" idx="2"/>
          </xdr:cNvCxnSpPr>
        </xdr:nvCxnSpPr>
        <xdr:spPr>
          <a:xfrm>
            <a:off x="20659619" y="3328096"/>
            <a:ext cx="817950" cy="638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44" name="ZoneTexte 1143">
            <a:extLst>
              <a:ext uri="{FF2B5EF4-FFF2-40B4-BE49-F238E27FC236}">
                <a16:creationId xmlns:a16="http://schemas.microsoft.com/office/drawing/2014/main" id="{C2F64B46-EC60-4854-9670-F40D9FC73AE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68</xdr:col>
      <xdr:colOff>516850</xdr:colOff>
      <xdr:row>25</xdr:row>
      <xdr:rowOff>524718</xdr:rowOff>
    </xdr:from>
    <xdr:to>
      <xdr:col>69</xdr:col>
      <xdr:colOff>616322</xdr:colOff>
      <xdr:row>28</xdr:row>
      <xdr:rowOff>153761</xdr:rowOff>
    </xdr:to>
    <xdr:grpSp>
      <xdr:nvGrpSpPr>
        <xdr:cNvPr id="1253" name="Groupe 1252">
          <a:extLst>
            <a:ext uri="{FF2B5EF4-FFF2-40B4-BE49-F238E27FC236}">
              <a16:creationId xmlns:a16="http://schemas.microsoft.com/office/drawing/2014/main" id="{1E3089F8-0AD4-8DD0-5AAE-9B62369E94D7}"/>
            </a:ext>
          </a:extLst>
        </xdr:cNvPr>
        <xdr:cNvGrpSpPr/>
      </xdr:nvGrpSpPr>
      <xdr:grpSpPr>
        <a:xfrm>
          <a:off x="53929738" y="3836504"/>
          <a:ext cx="924419" cy="626166"/>
          <a:chOff x="20428563" y="957577"/>
          <a:chExt cx="926098" cy="900000"/>
        </a:xfrm>
      </xdr:grpSpPr>
      <xdr:sp macro="" textlink="">
        <xdr:nvSpPr>
          <xdr:cNvPr id="1256" name="ZoneTexte 1255">
            <a:extLst>
              <a:ext uri="{FF2B5EF4-FFF2-40B4-BE49-F238E27FC236}">
                <a16:creationId xmlns:a16="http://schemas.microsoft.com/office/drawing/2014/main" id="{EEC9DAE7-FC80-CEE0-0A9F-F752D3AEB621}"/>
              </a:ext>
            </a:extLst>
          </xdr:cNvPr>
          <xdr:cNvSpPr txBox="1"/>
        </xdr:nvSpPr>
        <xdr:spPr>
          <a:xfrm>
            <a:off x="20428563" y="1124976"/>
            <a:ext cx="506274" cy="372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18,5</a:t>
            </a:r>
          </a:p>
        </xdr:txBody>
      </xdr:sp>
      <xdr:sp macro="" textlink="">
        <xdr:nvSpPr>
          <xdr:cNvPr id="1257" name="ZoneTexte 1256">
            <a:extLst>
              <a:ext uri="{FF2B5EF4-FFF2-40B4-BE49-F238E27FC236}">
                <a16:creationId xmlns:a16="http://schemas.microsoft.com/office/drawing/2014/main" id="{0840FDCA-1078-0084-7560-F67F50DBFCC0}"/>
              </a:ext>
            </a:extLst>
          </xdr:cNvPr>
          <xdr:cNvSpPr txBox="1"/>
        </xdr:nvSpPr>
        <xdr:spPr>
          <a:xfrm>
            <a:off x="20864770" y="1170030"/>
            <a:ext cx="456486" cy="301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26</a:t>
            </a:r>
          </a:p>
        </xdr:txBody>
      </xdr:sp>
      <xdr:grpSp>
        <xdr:nvGrpSpPr>
          <xdr:cNvPr id="1258" name="Groupe 1257">
            <a:extLst>
              <a:ext uri="{FF2B5EF4-FFF2-40B4-BE49-F238E27FC236}">
                <a16:creationId xmlns:a16="http://schemas.microsoft.com/office/drawing/2014/main" id="{D6FD99C7-219A-3625-5D50-0533E0ABDB29}"/>
              </a:ext>
            </a:extLst>
          </xdr:cNvPr>
          <xdr:cNvGrpSpPr/>
        </xdr:nvGrpSpPr>
        <xdr:grpSpPr>
          <a:xfrm>
            <a:off x="20454661" y="957577"/>
            <a:ext cx="900000" cy="900000"/>
            <a:chOff x="19426781" y="2512613"/>
            <a:chExt cx="3599999" cy="3599999"/>
          </a:xfrm>
          <a:noFill/>
        </xdr:grpSpPr>
        <xdr:grpSp>
          <xdr:nvGrpSpPr>
            <xdr:cNvPr id="1259" name="Groupe 1258">
              <a:extLst>
                <a:ext uri="{FF2B5EF4-FFF2-40B4-BE49-F238E27FC236}">
                  <a16:creationId xmlns:a16="http://schemas.microsoft.com/office/drawing/2014/main" id="{FC973A04-C660-FBFB-B0A4-5758A87CA893}"/>
                </a:ext>
              </a:extLst>
            </xdr:cNvPr>
            <xdr:cNvGrpSpPr/>
          </xdr:nvGrpSpPr>
          <xdr:grpSpPr>
            <a:xfrm>
              <a:off x="19426781" y="2512613"/>
              <a:ext cx="3599999" cy="3599999"/>
              <a:chOff x="22670913" y="2083243"/>
              <a:chExt cx="3599999" cy="3599999"/>
            </a:xfrm>
            <a:grpFill/>
          </xdr:grpSpPr>
          <xdr:sp macro="" textlink="">
            <xdr:nvSpPr>
              <xdr:cNvPr id="1261" name="Ellipse 1260">
                <a:extLst>
                  <a:ext uri="{FF2B5EF4-FFF2-40B4-BE49-F238E27FC236}">
                    <a16:creationId xmlns:a16="http://schemas.microsoft.com/office/drawing/2014/main" id="{4C2CC4BF-FC65-5DF4-80C8-2CB032E1684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62" name="Connecteur droit 1261">
                <a:extLst>
                  <a:ext uri="{FF2B5EF4-FFF2-40B4-BE49-F238E27FC236}">
                    <a16:creationId xmlns:a16="http://schemas.microsoft.com/office/drawing/2014/main" id="{9A63D6D0-87C1-B87B-3558-84D1FF25E820}"/>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63" name="Connecteur droit 1262">
                <a:extLst>
                  <a:ext uri="{FF2B5EF4-FFF2-40B4-BE49-F238E27FC236}">
                    <a16:creationId xmlns:a16="http://schemas.microsoft.com/office/drawing/2014/main" id="{EDE01595-4020-6301-C6BD-679BE279C18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60" name="ZoneTexte 1259">
              <a:extLst>
                <a:ext uri="{FF2B5EF4-FFF2-40B4-BE49-F238E27FC236}">
                  <a16:creationId xmlns:a16="http://schemas.microsoft.com/office/drawing/2014/main" id="{68E9B08A-2441-A038-814B-16E07D55D73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36</a:t>
              </a:r>
            </a:p>
          </xdr:txBody>
        </xdr:sp>
      </xdr:grpSp>
    </xdr:grpSp>
    <xdr:clientData/>
  </xdr:twoCellAnchor>
  <xdr:twoCellAnchor>
    <xdr:from>
      <xdr:col>70</xdr:col>
      <xdr:colOff>569837</xdr:colOff>
      <xdr:row>30</xdr:row>
      <xdr:rowOff>148500</xdr:rowOff>
    </xdr:from>
    <xdr:to>
      <xdr:col>72</xdr:col>
      <xdr:colOff>673910</xdr:colOff>
      <xdr:row>32</xdr:row>
      <xdr:rowOff>118195</xdr:rowOff>
    </xdr:to>
    <xdr:grpSp>
      <xdr:nvGrpSpPr>
        <xdr:cNvPr id="1157" name="Groupe 1156">
          <a:extLst>
            <a:ext uri="{FF2B5EF4-FFF2-40B4-BE49-F238E27FC236}">
              <a16:creationId xmlns:a16="http://schemas.microsoft.com/office/drawing/2014/main" id="{E36347A0-99BF-A061-F801-82B2F94DD328}"/>
            </a:ext>
          </a:extLst>
        </xdr:cNvPr>
        <xdr:cNvGrpSpPr/>
      </xdr:nvGrpSpPr>
      <xdr:grpSpPr>
        <a:xfrm>
          <a:off x="58269303" y="5804428"/>
          <a:ext cx="1754343" cy="779827"/>
          <a:chOff x="19724048" y="2878096"/>
          <a:chExt cx="1757251" cy="900000"/>
        </a:xfrm>
      </xdr:grpSpPr>
      <xdr:grpSp>
        <xdr:nvGrpSpPr>
          <xdr:cNvPr id="1242" name="Groupe 1241">
            <a:extLst>
              <a:ext uri="{FF2B5EF4-FFF2-40B4-BE49-F238E27FC236}">
                <a16:creationId xmlns:a16="http://schemas.microsoft.com/office/drawing/2014/main" id="{9ED1B4B7-CDB0-E2B7-3DF0-FFF55FA4EABC}"/>
              </a:ext>
            </a:extLst>
          </xdr:cNvPr>
          <xdr:cNvGrpSpPr/>
        </xdr:nvGrpSpPr>
        <xdr:grpSpPr>
          <a:xfrm>
            <a:off x="19724048" y="2878096"/>
            <a:ext cx="959576" cy="900000"/>
            <a:chOff x="20419090" y="957577"/>
            <a:chExt cx="959576" cy="900000"/>
          </a:xfrm>
        </xdr:grpSpPr>
        <xdr:sp macro="" textlink="">
          <xdr:nvSpPr>
            <xdr:cNvPr id="1245" name="ZoneTexte 1244">
              <a:extLst>
                <a:ext uri="{FF2B5EF4-FFF2-40B4-BE49-F238E27FC236}">
                  <a16:creationId xmlns:a16="http://schemas.microsoft.com/office/drawing/2014/main" id="{AECC3F80-5BAC-3929-81F1-181903957F14}"/>
                </a:ext>
              </a:extLst>
            </xdr:cNvPr>
            <xdr:cNvSpPr txBox="1"/>
          </xdr:nvSpPr>
          <xdr:spPr>
            <a:xfrm>
              <a:off x="20419090" y="1138266"/>
              <a:ext cx="489107" cy="334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15,5</a:t>
              </a:r>
            </a:p>
          </xdr:txBody>
        </xdr:sp>
        <xdr:sp macro="" textlink="">
          <xdr:nvSpPr>
            <xdr:cNvPr id="1246" name="ZoneTexte 1245">
              <a:extLst>
                <a:ext uri="{FF2B5EF4-FFF2-40B4-BE49-F238E27FC236}">
                  <a16:creationId xmlns:a16="http://schemas.microsoft.com/office/drawing/2014/main" id="{14621A70-D552-E435-2E74-465BFEC6FBE9}"/>
                </a:ext>
              </a:extLst>
            </xdr:cNvPr>
            <xdr:cNvSpPr txBox="1"/>
          </xdr:nvSpPr>
          <xdr:spPr>
            <a:xfrm>
              <a:off x="20838100" y="1184069"/>
              <a:ext cx="540566" cy="235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21,5</a:t>
              </a:r>
            </a:p>
          </xdr:txBody>
        </xdr:sp>
        <xdr:grpSp>
          <xdr:nvGrpSpPr>
            <xdr:cNvPr id="1247" name="Groupe 1246">
              <a:extLst>
                <a:ext uri="{FF2B5EF4-FFF2-40B4-BE49-F238E27FC236}">
                  <a16:creationId xmlns:a16="http://schemas.microsoft.com/office/drawing/2014/main" id="{19FC54AF-990C-0BCE-D31A-541EF7840A77}"/>
                </a:ext>
              </a:extLst>
            </xdr:cNvPr>
            <xdr:cNvGrpSpPr/>
          </xdr:nvGrpSpPr>
          <xdr:grpSpPr>
            <a:xfrm>
              <a:off x="20454661" y="957577"/>
              <a:ext cx="900000" cy="900000"/>
              <a:chOff x="19426781" y="2512613"/>
              <a:chExt cx="3599999" cy="3599999"/>
            </a:xfrm>
            <a:noFill/>
          </xdr:grpSpPr>
          <xdr:grpSp>
            <xdr:nvGrpSpPr>
              <xdr:cNvPr id="1248" name="Groupe 1247">
                <a:extLst>
                  <a:ext uri="{FF2B5EF4-FFF2-40B4-BE49-F238E27FC236}">
                    <a16:creationId xmlns:a16="http://schemas.microsoft.com/office/drawing/2014/main" id="{7CEA6EDB-34FD-94AA-037F-63B652A0E213}"/>
                  </a:ext>
                </a:extLst>
              </xdr:cNvPr>
              <xdr:cNvGrpSpPr/>
            </xdr:nvGrpSpPr>
            <xdr:grpSpPr>
              <a:xfrm>
                <a:off x="19426781" y="2512613"/>
                <a:ext cx="3599999" cy="3599999"/>
                <a:chOff x="22670913" y="2083243"/>
                <a:chExt cx="3599999" cy="3599999"/>
              </a:xfrm>
              <a:grpFill/>
            </xdr:grpSpPr>
            <xdr:sp macro="" textlink="">
              <xdr:nvSpPr>
                <xdr:cNvPr id="1250" name="Ellipse 1249">
                  <a:extLst>
                    <a:ext uri="{FF2B5EF4-FFF2-40B4-BE49-F238E27FC236}">
                      <a16:creationId xmlns:a16="http://schemas.microsoft.com/office/drawing/2014/main" id="{CD3D5A62-DD5C-78AB-4FDC-43ABE5E51AF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51" name="Connecteur droit 1250">
                  <a:extLst>
                    <a:ext uri="{FF2B5EF4-FFF2-40B4-BE49-F238E27FC236}">
                      <a16:creationId xmlns:a16="http://schemas.microsoft.com/office/drawing/2014/main" id="{D05C6FD6-27E0-918D-7ECC-897BA9E884A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52" name="Connecteur droit 1251">
                  <a:extLst>
                    <a:ext uri="{FF2B5EF4-FFF2-40B4-BE49-F238E27FC236}">
                      <a16:creationId xmlns:a16="http://schemas.microsoft.com/office/drawing/2014/main" id="{8F9FB77F-956A-1E86-7FAA-67167ED7791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49" name="ZoneTexte 1248">
                <a:extLst>
                  <a:ext uri="{FF2B5EF4-FFF2-40B4-BE49-F238E27FC236}">
                    <a16:creationId xmlns:a16="http://schemas.microsoft.com/office/drawing/2014/main" id="{ED6C8BF3-DFF7-7AC4-5AA0-C9901468D84B}"/>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39</a:t>
                </a:r>
              </a:p>
            </xdr:txBody>
          </xdr:sp>
        </xdr:grpSp>
      </xdr:grpSp>
      <xdr:cxnSp macro="">
        <xdr:nvCxnSpPr>
          <xdr:cNvPr id="1243" name="Connecteur droit avec flèche 1242">
            <a:extLst>
              <a:ext uri="{FF2B5EF4-FFF2-40B4-BE49-F238E27FC236}">
                <a16:creationId xmlns:a16="http://schemas.microsoft.com/office/drawing/2014/main" id="{8C7E1028-4714-2DC9-7096-0F561E1DBD0C}"/>
              </a:ext>
            </a:extLst>
          </xdr:cNvPr>
          <xdr:cNvCxnSpPr>
            <a:stCxn id="1250" idx="6"/>
            <a:endCxn id="1239" idx="2"/>
          </xdr:cNvCxnSpPr>
        </xdr:nvCxnSpPr>
        <xdr:spPr>
          <a:xfrm flipV="1">
            <a:off x="20659619" y="3323601"/>
            <a:ext cx="821680" cy="449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4" name="ZoneTexte 1243">
            <a:extLst>
              <a:ext uri="{FF2B5EF4-FFF2-40B4-BE49-F238E27FC236}">
                <a16:creationId xmlns:a16="http://schemas.microsoft.com/office/drawing/2014/main" id="{50966E25-E4C4-58ED-6C2D-BE146A15AEFC}"/>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G2</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72</xdr:col>
      <xdr:colOff>609609</xdr:colOff>
      <xdr:row>30</xdr:row>
      <xdr:rowOff>143965</xdr:rowOff>
    </xdr:from>
    <xdr:to>
      <xdr:col>74</xdr:col>
      <xdr:colOff>728746</xdr:colOff>
      <xdr:row>32</xdr:row>
      <xdr:rowOff>113661</xdr:rowOff>
    </xdr:to>
    <xdr:grpSp>
      <xdr:nvGrpSpPr>
        <xdr:cNvPr id="1158" name="Groupe 1157">
          <a:extLst>
            <a:ext uri="{FF2B5EF4-FFF2-40B4-BE49-F238E27FC236}">
              <a16:creationId xmlns:a16="http://schemas.microsoft.com/office/drawing/2014/main" id="{90A51B82-D291-F171-673E-030786EC2ECF}"/>
            </a:ext>
          </a:extLst>
        </xdr:cNvPr>
        <xdr:cNvGrpSpPr/>
      </xdr:nvGrpSpPr>
      <xdr:grpSpPr>
        <a:xfrm>
          <a:off x="59959345" y="5799893"/>
          <a:ext cx="1769407" cy="779828"/>
          <a:chOff x="19694634" y="2878096"/>
          <a:chExt cx="1780730" cy="900000"/>
        </a:xfrm>
      </xdr:grpSpPr>
      <xdr:grpSp>
        <xdr:nvGrpSpPr>
          <xdr:cNvPr id="1231" name="Groupe 1230">
            <a:extLst>
              <a:ext uri="{FF2B5EF4-FFF2-40B4-BE49-F238E27FC236}">
                <a16:creationId xmlns:a16="http://schemas.microsoft.com/office/drawing/2014/main" id="{982B9D46-52B7-E819-B9D7-4AF10DBBDFC1}"/>
              </a:ext>
            </a:extLst>
          </xdr:cNvPr>
          <xdr:cNvGrpSpPr/>
        </xdr:nvGrpSpPr>
        <xdr:grpSpPr>
          <a:xfrm>
            <a:off x="19694634" y="2878096"/>
            <a:ext cx="990848" cy="900000"/>
            <a:chOff x="20389676" y="957577"/>
            <a:chExt cx="990848" cy="900000"/>
          </a:xfrm>
        </xdr:grpSpPr>
        <xdr:sp macro="" textlink="">
          <xdr:nvSpPr>
            <xdr:cNvPr id="1234" name="ZoneTexte 1233">
              <a:extLst>
                <a:ext uri="{FF2B5EF4-FFF2-40B4-BE49-F238E27FC236}">
                  <a16:creationId xmlns:a16="http://schemas.microsoft.com/office/drawing/2014/main" id="{AD23E131-43C1-F203-48AB-6C598A717642}"/>
                </a:ext>
              </a:extLst>
            </xdr:cNvPr>
            <xdr:cNvSpPr txBox="1"/>
          </xdr:nvSpPr>
          <xdr:spPr>
            <a:xfrm>
              <a:off x="20389676" y="1124975"/>
              <a:ext cx="532101" cy="299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16,5</a:t>
              </a:r>
            </a:p>
          </xdr:txBody>
        </xdr:sp>
        <xdr:sp macro="" textlink="">
          <xdr:nvSpPr>
            <xdr:cNvPr id="1235" name="ZoneTexte 1234">
              <a:extLst>
                <a:ext uri="{FF2B5EF4-FFF2-40B4-BE49-F238E27FC236}">
                  <a16:creationId xmlns:a16="http://schemas.microsoft.com/office/drawing/2014/main" id="{312565D8-A91B-84A8-42A0-A87DC674B96B}"/>
                </a:ext>
              </a:extLst>
            </xdr:cNvPr>
            <xdr:cNvSpPr txBox="1"/>
          </xdr:nvSpPr>
          <xdr:spPr>
            <a:xfrm>
              <a:off x="20864440" y="1117612"/>
              <a:ext cx="516084" cy="3335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22,5</a:t>
              </a:r>
            </a:p>
          </xdr:txBody>
        </xdr:sp>
        <xdr:grpSp>
          <xdr:nvGrpSpPr>
            <xdr:cNvPr id="1236" name="Groupe 1235">
              <a:extLst>
                <a:ext uri="{FF2B5EF4-FFF2-40B4-BE49-F238E27FC236}">
                  <a16:creationId xmlns:a16="http://schemas.microsoft.com/office/drawing/2014/main" id="{90E0F887-2E5F-A163-389B-95EBAFB34CA5}"/>
                </a:ext>
              </a:extLst>
            </xdr:cNvPr>
            <xdr:cNvGrpSpPr/>
          </xdr:nvGrpSpPr>
          <xdr:grpSpPr>
            <a:xfrm>
              <a:off x="20454661" y="957577"/>
              <a:ext cx="900000" cy="900000"/>
              <a:chOff x="19426781" y="2512613"/>
              <a:chExt cx="3599999" cy="3599999"/>
            </a:xfrm>
            <a:noFill/>
          </xdr:grpSpPr>
          <xdr:grpSp>
            <xdr:nvGrpSpPr>
              <xdr:cNvPr id="1237" name="Groupe 1236">
                <a:extLst>
                  <a:ext uri="{FF2B5EF4-FFF2-40B4-BE49-F238E27FC236}">
                    <a16:creationId xmlns:a16="http://schemas.microsoft.com/office/drawing/2014/main" id="{27EAD491-F922-7B03-3B72-B0DB3963FA68}"/>
                  </a:ext>
                </a:extLst>
              </xdr:cNvPr>
              <xdr:cNvGrpSpPr/>
            </xdr:nvGrpSpPr>
            <xdr:grpSpPr>
              <a:xfrm>
                <a:off x="19426781" y="2512613"/>
                <a:ext cx="3599999" cy="3599999"/>
                <a:chOff x="22670913" y="2083243"/>
                <a:chExt cx="3599999" cy="3599999"/>
              </a:xfrm>
              <a:grpFill/>
            </xdr:grpSpPr>
            <xdr:sp macro="" textlink="">
              <xdr:nvSpPr>
                <xdr:cNvPr id="1239" name="Ellipse 1238">
                  <a:extLst>
                    <a:ext uri="{FF2B5EF4-FFF2-40B4-BE49-F238E27FC236}">
                      <a16:creationId xmlns:a16="http://schemas.microsoft.com/office/drawing/2014/main" id="{B855B66D-AF79-DBEF-AF2A-96ED071539EA}"/>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40" name="Connecteur droit 1239">
                  <a:extLst>
                    <a:ext uri="{FF2B5EF4-FFF2-40B4-BE49-F238E27FC236}">
                      <a16:creationId xmlns:a16="http://schemas.microsoft.com/office/drawing/2014/main" id="{F945AC17-7B49-B745-5BD5-A7BCD5CE17A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41" name="Connecteur droit 1240">
                  <a:extLst>
                    <a:ext uri="{FF2B5EF4-FFF2-40B4-BE49-F238E27FC236}">
                      <a16:creationId xmlns:a16="http://schemas.microsoft.com/office/drawing/2014/main" id="{D72B1EAA-44BA-52AE-DBAC-E110E3E746B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38" name="ZoneTexte 1237">
                <a:extLst>
                  <a:ext uri="{FF2B5EF4-FFF2-40B4-BE49-F238E27FC236}">
                    <a16:creationId xmlns:a16="http://schemas.microsoft.com/office/drawing/2014/main" id="{B26585F1-1CFC-04F0-4AA6-E5B28BEE545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40</a:t>
                </a:r>
              </a:p>
            </xdr:txBody>
          </xdr:sp>
        </xdr:grpSp>
      </xdr:grpSp>
      <xdr:cxnSp macro="">
        <xdr:nvCxnSpPr>
          <xdr:cNvPr id="1232" name="Connecteur droit avec flèche 1231">
            <a:extLst>
              <a:ext uri="{FF2B5EF4-FFF2-40B4-BE49-F238E27FC236}">
                <a16:creationId xmlns:a16="http://schemas.microsoft.com/office/drawing/2014/main" id="{8B7F041B-BB9B-5653-5D7A-9DC7E9DB5DFF}"/>
              </a:ext>
            </a:extLst>
          </xdr:cNvPr>
          <xdr:cNvCxnSpPr>
            <a:stCxn id="1239" idx="6"/>
            <a:endCxn id="1228" idx="2"/>
          </xdr:cNvCxnSpPr>
        </xdr:nvCxnSpPr>
        <xdr:spPr>
          <a:xfrm>
            <a:off x="20659619" y="3328096"/>
            <a:ext cx="815745"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33" name="ZoneTexte 1232">
            <a:extLst>
              <a:ext uri="{FF2B5EF4-FFF2-40B4-BE49-F238E27FC236}">
                <a16:creationId xmlns:a16="http://schemas.microsoft.com/office/drawing/2014/main" id="{0BDDF299-D9A5-9439-52DF-6A757F9CCE1A}"/>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G3</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74</xdr:col>
      <xdr:colOff>702359</xdr:colOff>
      <xdr:row>30</xdr:row>
      <xdr:rowOff>143966</xdr:rowOff>
    </xdr:from>
    <xdr:to>
      <xdr:col>76</xdr:col>
      <xdr:colOff>797435</xdr:colOff>
      <xdr:row>32</xdr:row>
      <xdr:rowOff>113662</xdr:rowOff>
    </xdr:to>
    <xdr:grpSp>
      <xdr:nvGrpSpPr>
        <xdr:cNvPr id="1159" name="Groupe 1158">
          <a:extLst>
            <a:ext uri="{FF2B5EF4-FFF2-40B4-BE49-F238E27FC236}">
              <a16:creationId xmlns:a16="http://schemas.microsoft.com/office/drawing/2014/main" id="{27CBA9C3-358F-BFB8-4FC7-34EDC0A38B6B}"/>
            </a:ext>
          </a:extLst>
        </xdr:cNvPr>
        <xdr:cNvGrpSpPr/>
      </xdr:nvGrpSpPr>
      <xdr:grpSpPr>
        <a:xfrm>
          <a:off x="61702365" y="5799894"/>
          <a:ext cx="1745347" cy="779828"/>
          <a:chOff x="19733097" y="2878096"/>
          <a:chExt cx="1748198" cy="900000"/>
        </a:xfrm>
      </xdr:grpSpPr>
      <xdr:grpSp>
        <xdr:nvGrpSpPr>
          <xdr:cNvPr id="1220" name="Groupe 1219">
            <a:extLst>
              <a:ext uri="{FF2B5EF4-FFF2-40B4-BE49-F238E27FC236}">
                <a16:creationId xmlns:a16="http://schemas.microsoft.com/office/drawing/2014/main" id="{0D1BCD3B-4BBD-EF38-240A-47764FFA423B}"/>
              </a:ext>
            </a:extLst>
          </xdr:cNvPr>
          <xdr:cNvGrpSpPr/>
        </xdr:nvGrpSpPr>
        <xdr:grpSpPr>
          <a:xfrm>
            <a:off x="19733097" y="2878096"/>
            <a:ext cx="959571" cy="900000"/>
            <a:chOff x="20428139" y="957577"/>
            <a:chExt cx="959571" cy="900000"/>
          </a:xfrm>
        </xdr:grpSpPr>
        <xdr:sp macro="" textlink="">
          <xdr:nvSpPr>
            <xdr:cNvPr id="1223" name="ZoneTexte 1222">
              <a:extLst>
                <a:ext uri="{FF2B5EF4-FFF2-40B4-BE49-F238E27FC236}">
                  <a16:creationId xmlns:a16="http://schemas.microsoft.com/office/drawing/2014/main" id="{22721417-1128-5895-25B0-C0A6EE8700BD}"/>
                </a:ext>
              </a:extLst>
            </xdr:cNvPr>
            <xdr:cNvSpPr txBox="1"/>
          </xdr:nvSpPr>
          <xdr:spPr>
            <a:xfrm>
              <a:off x="20428139" y="1151558"/>
              <a:ext cx="506713" cy="2996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17,5</a:t>
              </a:r>
            </a:p>
          </xdr:txBody>
        </xdr:sp>
        <xdr:sp macro="" textlink="">
          <xdr:nvSpPr>
            <xdr:cNvPr id="1224" name="ZoneTexte 1223">
              <a:extLst>
                <a:ext uri="{FF2B5EF4-FFF2-40B4-BE49-F238E27FC236}">
                  <a16:creationId xmlns:a16="http://schemas.microsoft.com/office/drawing/2014/main" id="{7DCF4E7D-5D27-6ECD-32C6-F105343E9580}"/>
                </a:ext>
              </a:extLst>
            </xdr:cNvPr>
            <xdr:cNvSpPr txBox="1"/>
          </xdr:nvSpPr>
          <xdr:spPr>
            <a:xfrm>
              <a:off x="20864754" y="1130905"/>
              <a:ext cx="522956" cy="3601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23,5</a:t>
              </a:r>
            </a:p>
          </xdr:txBody>
        </xdr:sp>
        <xdr:grpSp>
          <xdr:nvGrpSpPr>
            <xdr:cNvPr id="1225" name="Groupe 1224">
              <a:extLst>
                <a:ext uri="{FF2B5EF4-FFF2-40B4-BE49-F238E27FC236}">
                  <a16:creationId xmlns:a16="http://schemas.microsoft.com/office/drawing/2014/main" id="{D3784E4D-03D9-0AF8-500F-AC1B4E84E5DC}"/>
                </a:ext>
              </a:extLst>
            </xdr:cNvPr>
            <xdr:cNvGrpSpPr/>
          </xdr:nvGrpSpPr>
          <xdr:grpSpPr>
            <a:xfrm>
              <a:off x="20454661" y="957577"/>
              <a:ext cx="900000" cy="900000"/>
              <a:chOff x="19426781" y="2512613"/>
              <a:chExt cx="3599999" cy="3599999"/>
            </a:xfrm>
            <a:noFill/>
          </xdr:grpSpPr>
          <xdr:grpSp>
            <xdr:nvGrpSpPr>
              <xdr:cNvPr id="1226" name="Groupe 1225">
                <a:extLst>
                  <a:ext uri="{FF2B5EF4-FFF2-40B4-BE49-F238E27FC236}">
                    <a16:creationId xmlns:a16="http://schemas.microsoft.com/office/drawing/2014/main" id="{AA035111-971F-57A2-C2B4-8485773F3C60}"/>
                  </a:ext>
                </a:extLst>
              </xdr:cNvPr>
              <xdr:cNvGrpSpPr/>
            </xdr:nvGrpSpPr>
            <xdr:grpSpPr>
              <a:xfrm>
                <a:off x="19426781" y="2512613"/>
                <a:ext cx="3599999" cy="3599999"/>
                <a:chOff x="22670913" y="2083243"/>
                <a:chExt cx="3599999" cy="3599999"/>
              </a:xfrm>
              <a:grpFill/>
            </xdr:grpSpPr>
            <xdr:sp macro="" textlink="">
              <xdr:nvSpPr>
                <xdr:cNvPr id="1228" name="Ellipse 1227">
                  <a:extLst>
                    <a:ext uri="{FF2B5EF4-FFF2-40B4-BE49-F238E27FC236}">
                      <a16:creationId xmlns:a16="http://schemas.microsoft.com/office/drawing/2014/main" id="{5EDBA6CA-710E-A493-4FD6-981C6D5D5783}"/>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29" name="Connecteur droit 1228">
                  <a:extLst>
                    <a:ext uri="{FF2B5EF4-FFF2-40B4-BE49-F238E27FC236}">
                      <a16:creationId xmlns:a16="http://schemas.microsoft.com/office/drawing/2014/main" id="{9D381FA1-9332-6F33-19E0-8AE4B9C1D07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30" name="Connecteur droit 1229">
                  <a:extLst>
                    <a:ext uri="{FF2B5EF4-FFF2-40B4-BE49-F238E27FC236}">
                      <a16:creationId xmlns:a16="http://schemas.microsoft.com/office/drawing/2014/main" id="{697942F4-8401-5F7F-BD9C-3643051ABB1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27" name="ZoneTexte 1226">
                <a:extLst>
                  <a:ext uri="{FF2B5EF4-FFF2-40B4-BE49-F238E27FC236}">
                    <a16:creationId xmlns:a16="http://schemas.microsoft.com/office/drawing/2014/main" id="{3A76E6E0-7633-7045-B942-94F0B39518D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41</a:t>
                </a:r>
              </a:p>
            </xdr:txBody>
          </xdr:sp>
        </xdr:grpSp>
      </xdr:grpSp>
      <xdr:cxnSp macro="">
        <xdr:nvCxnSpPr>
          <xdr:cNvPr id="1221" name="Connecteur droit avec flèche 1220">
            <a:extLst>
              <a:ext uri="{FF2B5EF4-FFF2-40B4-BE49-F238E27FC236}">
                <a16:creationId xmlns:a16="http://schemas.microsoft.com/office/drawing/2014/main" id="{DB8CCD1B-BEE5-F0D6-32EB-42BD26D509B1}"/>
              </a:ext>
            </a:extLst>
          </xdr:cNvPr>
          <xdr:cNvCxnSpPr>
            <a:stCxn id="1228" idx="6"/>
            <a:endCxn id="1217" idx="2"/>
          </xdr:cNvCxnSpPr>
        </xdr:nvCxnSpPr>
        <xdr:spPr>
          <a:xfrm flipV="1">
            <a:off x="20659619" y="3327542"/>
            <a:ext cx="821676" cy="55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22" name="ZoneTexte 1221">
            <a:extLst>
              <a:ext uri="{FF2B5EF4-FFF2-40B4-BE49-F238E27FC236}">
                <a16:creationId xmlns:a16="http://schemas.microsoft.com/office/drawing/2014/main" id="{A0C3F825-8DFA-83AA-C22C-AC114F6539B1}"/>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G4</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76</xdr:col>
      <xdr:colOff>755387</xdr:colOff>
      <xdr:row>30</xdr:row>
      <xdr:rowOff>147383</xdr:rowOff>
    </xdr:from>
    <xdr:to>
      <xdr:col>79</xdr:col>
      <xdr:colOff>33289</xdr:colOff>
      <xdr:row>32</xdr:row>
      <xdr:rowOff>109127</xdr:rowOff>
    </xdr:to>
    <xdr:grpSp>
      <xdr:nvGrpSpPr>
        <xdr:cNvPr id="1160" name="Groupe 1159">
          <a:extLst>
            <a:ext uri="{FF2B5EF4-FFF2-40B4-BE49-F238E27FC236}">
              <a16:creationId xmlns:a16="http://schemas.microsoft.com/office/drawing/2014/main" id="{107D078F-160F-1F20-59AE-E9CDE7FA869C}"/>
            </a:ext>
          </a:extLst>
        </xdr:cNvPr>
        <xdr:cNvGrpSpPr/>
      </xdr:nvGrpSpPr>
      <xdr:grpSpPr>
        <a:xfrm>
          <a:off x="63405664" y="5803311"/>
          <a:ext cx="1753308" cy="771876"/>
          <a:chOff x="19717183" y="2878096"/>
          <a:chExt cx="1758175" cy="900000"/>
        </a:xfrm>
      </xdr:grpSpPr>
      <xdr:grpSp>
        <xdr:nvGrpSpPr>
          <xdr:cNvPr id="1209" name="Groupe 1208">
            <a:extLst>
              <a:ext uri="{FF2B5EF4-FFF2-40B4-BE49-F238E27FC236}">
                <a16:creationId xmlns:a16="http://schemas.microsoft.com/office/drawing/2014/main" id="{534283F5-B474-FF3F-4FB8-F45D0FCC6FD3}"/>
              </a:ext>
            </a:extLst>
          </xdr:cNvPr>
          <xdr:cNvGrpSpPr/>
        </xdr:nvGrpSpPr>
        <xdr:grpSpPr>
          <a:xfrm>
            <a:off x="19717183" y="2878096"/>
            <a:ext cx="949188" cy="900000"/>
            <a:chOff x="20412225" y="957577"/>
            <a:chExt cx="949188" cy="900000"/>
          </a:xfrm>
        </xdr:grpSpPr>
        <xdr:sp macro="" textlink="">
          <xdr:nvSpPr>
            <xdr:cNvPr id="1212" name="ZoneTexte 1211">
              <a:extLst>
                <a:ext uri="{FF2B5EF4-FFF2-40B4-BE49-F238E27FC236}">
                  <a16:creationId xmlns:a16="http://schemas.microsoft.com/office/drawing/2014/main" id="{C2A9B345-1BB9-D9DB-8A06-AE1531F278E2}"/>
                </a:ext>
              </a:extLst>
            </xdr:cNvPr>
            <xdr:cNvSpPr txBox="1"/>
          </xdr:nvSpPr>
          <xdr:spPr>
            <a:xfrm>
              <a:off x="20412225" y="1124976"/>
              <a:ext cx="522838" cy="340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18,5</a:t>
              </a:r>
            </a:p>
          </xdr:txBody>
        </xdr:sp>
        <xdr:sp macro="" textlink="">
          <xdr:nvSpPr>
            <xdr:cNvPr id="1213" name="ZoneTexte 1212">
              <a:extLst>
                <a:ext uri="{FF2B5EF4-FFF2-40B4-BE49-F238E27FC236}">
                  <a16:creationId xmlns:a16="http://schemas.microsoft.com/office/drawing/2014/main" id="{909C65FA-085A-D825-8852-65E0841D21AD}"/>
                </a:ext>
              </a:extLst>
            </xdr:cNvPr>
            <xdr:cNvSpPr txBox="1"/>
          </xdr:nvSpPr>
          <xdr:spPr>
            <a:xfrm>
              <a:off x="20864544" y="1144315"/>
              <a:ext cx="496869" cy="3078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24,5</a:t>
              </a:r>
            </a:p>
          </xdr:txBody>
        </xdr:sp>
        <xdr:grpSp>
          <xdr:nvGrpSpPr>
            <xdr:cNvPr id="1214" name="Groupe 1213">
              <a:extLst>
                <a:ext uri="{FF2B5EF4-FFF2-40B4-BE49-F238E27FC236}">
                  <a16:creationId xmlns:a16="http://schemas.microsoft.com/office/drawing/2014/main" id="{BB6C3EC0-DED9-AE1F-65DB-48BB98AF4DA5}"/>
                </a:ext>
              </a:extLst>
            </xdr:cNvPr>
            <xdr:cNvGrpSpPr/>
          </xdr:nvGrpSpPr>
          <xdr:grpSpPr>
            <a:xfrm>
              <a:off x="20454661" y="957577"/>
              <a:ext cx="900000" cy="900000"/>
              <a:chOff x="19426781" y="2512613"/>
              <a:chExt cx="3599999" cy="3599999"/>
            </a:xfrm>
            <a:noFill/>
          </xdr:grpSpPr>
          <xdr:grpSp>
            <xdr:nvGrpSpPr>
              <xdr:cNvPr id="1215" name="Groupe 1214">
                <a:extLst>
                  <a:ext uri="{FF2B5EF4-FFF2-40B4-BE49-F238E27FC236}">
                    <a16:creationId xmlns:a16="http://schemas.microsoft.com/office/drawing/2014/main" id="{EF83338A-6585-6890-326C-992A94AD110C}"/>
                  </a:ext>
                </a:extLst>
              </xdr:cNvPr>
              <xdr:cNvGrpSpPr/>
            </xdr:nvGrpSpPr>
            <xdr:grpSpPr>
              <a:xfrm>
                <a:off x="19426781" y="2512613"/>
                <a:ext cx="3599999" cy="3599999"/>
                <a:chOff x="22670913" y="2083243"/>
                <a:chExt cx="3599999" cy="3599999"/>
              </a:xfrm>
              <a:grpFill/>
            </xdr:grpSpPr>
            <xdr:sp macro="" textlink="">
              <xdr:nvSpPr>
                <xdr:cNvPr id="1217" name="Ellipse 1216">
                  <a:extLst>
                    <a:ext uri="{FF2B5EF4-FFF2-40B4-BE49-F238E27FC236}">
                      <a16:creationId xmlns:a16="http://schemas.microsoft.com/office/drawing/2014/main" id="{5CBA5773-A8C0-1714-4F9D-8238DAEC4526}"/>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18" name="Connecteur droit 1217">
                  <a:extLst>
                    <a:ext uri="{FF2B5EF4-FFF2-40B4-BE49-F238E27FC236}">
                      <a16:creationId xmlns:a16="http://schemas.microsoft.com/office/drawing/2014/main" id="{DE740754-93F9-282C-5108-2D61E36425D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19" name="Connecteur droit 1218">
                  <a:extLst>
                    <a:ext uri="{FF2B5EF4-FFF2-40B4-BE49-F238E27FC236}">
                      <a16:creationId xmlns:a16="http://schemas.microsoft.com/office/drawing/2014/main" id="{A5AF375C-873E-C007-0436-AD45EB0ABCF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16" name="ZoneTexte 1215">
                <a:extLst>
                  <a:ext uri="{FF2B5EF4-FFF2-40B4-BE49-F238E27FC236}">
                    <a16:creationId xmlns:a16="http://schemas.microsoft.com/office/drawing/2014/main" id="{3F7C5C03-DD4D-4707-807A-0C6773701A4E}"/>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42</a:t>
                </a:r>
              </a:p>
            </xdr:txBody>
          </xdr:sp>
        </xdr:grpSp>
      </xdr:grpSp>
      <xdr:cxnSp macro="">
        <xdr:nvCxnSpPr>
          <xdr:cNvPr id="1210" name="Connecteur droit avec flèche 1209">
            <a:extLst>
              <a:ext uri="{FF2B5EF4-FFF2-40B4-BE49-F238E27FC236}">
                <a16:creationId xmlns:a16="http://schemas.microsoft.com/office/drawing/2014/main" id="{796197E7-B607-8120-8A59-ABADF192F6F9}"/>
              </a:ext>
            </a:extLst>
          </xdr:cNvPr>
          <xdr:cNvCxnSpPr>
            <a:stCxn id="1217" idx="6"/>
            <a:endCxn id="1206" idx="2"/>
          </xdr:cNvCxnSpPr>
        </xdr:nvCxnSpPr>
        <xdr:spPr>
          <a:xfrm>
            <a:off x="20659619" y="3328096"/>
            <a:ext cx="815739"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11" name="ZoneTexte 1210">
            <a:extLst>
              <a:ext uri="{FF2B5EF4-FFF2-40B4-BE49-F238E27FC236}">
                <a16:creationId xmlns:a16="http://schemas.microsoft.com/office/drawing/2014/main" id="{543FCDEB-F8CA-C3FB-FD26-3EB470E8D325}"/>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G5</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79</xdr:col>
      <xdr:colOff>33278</xdr:colOff>
      <xdr:row>30</xdr:row>
      <xdr:rowOff>147384</xdr:rowOff>
    </xdr:from>
    <xdr:to>
      <xdr:col>81</xdr:col>
      <xdr:colOff>106163</xdr:colOff>
      <xdr:row>32</xdr:row>
      <xdr:rowOff>109128</xdr:rowOff>
    </xdr:to>
    <xdr:grpSp>
      <xdr:nvGrpSpPr>
        <xdr:cNvPr id="1161" name="Groupe 1160">
          <a:extLst>
            <a:ext uri="{FF2B5EF4-FFF2-40B4-BE49-F238E27FC236}">
              <a16:creationId xmlns:a16="http://schemas.microsoft.com/office/drawing/2014/main" id="{CC274E0D-239F-2885-312E-A3075042EA73}"/>
            </a:ext>
          </a:extLst>
        </xdr:cNvPr>
        <xdr:cNvGrpSpPr/>
      </xdr:nvGrpSpPr>
      <xdr:grpSpPr>
        <a:xfrm>
          <a:off x="65158961" y="5803312"/>
          <a:ext cx="1723157" cy="771876"/>
          <a:chOff x="19759619" y="2878096"/>
          <a:chExt cx="1725850" cy="900000"/>
        </a:xfrm>
      </xdr:grpSpPr>
      <xdr:grpSp>
        <xdr:nvGrpSpPr>
          <xdr:cNvPr id="1198" name="Groupe 1197">
            <a:extLst>
              <a:ext uri="{FF2B5EF4-FFF2-40B4-BE49-F238E27FC236}">
                <a16:creationId xmlns:a16="http://schemas.microsoft.com/office/drawing/2014/main" id="{8156807D-5ABD-8CC4-2EE6-F446E13C310A}"/>
              </a:ext>
            </a:extLst>
          </xdr:cNvPr>
          <xdr:cNvGrpSpPr/>
        </xdr:nvGrpSpPr>
        <xdr:grpSpPr>
          <a:xfrm>
            <a:off x="19759619" y="2878096"/>
            <a:ext cx="926083" cy="900000"/>
            <a:chOff x="20454661" y="957577"/>
            <a:chExt cx="926083" cy="900000"/>
          </a:xfrm>
        </xdr:grpSpPr>
        <xdr:sp macro="" textlink="">
          <xdr:nvSpPr>
            <xdr:cNvPr id="1201" name="ZoneTexte 1200">
              <a:extLst>
                <a:ext uri="{FF2B5EF4-FFF2-40B4-BE49-F238E27FC236}">
                  <a16:creationId xmlns:a16="http://schemas.microsoft.com/office/drawing/2014/main" id="{90BAE6A0-E5CB-C55F-6417-44A745F9D108}"/>
                </a:ext>
              </a:extLst>
            </xdr:cNvPr>
            <xdr:cNvSpPr txBox="1"/>
          </xdr:nvSpPr>
          <xdr:spPr>
            <a:xfrm>
              <a:off x="20461178" y="1124976"/>
              <a:ext cx="487002" cy="3539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19,5</a:t>
              </a:r>
            </a:p>
          </xdr:txBody>
        </xdr:sp>
        <xdr:sp macro="" textlink="">
          <xdr:nvSpPr>
            <xdr:cNvPr id="1202" name="ZoneTexte 1201">
              <a:extLst>
                <a:ext uri="{FF2B5EF4-FFF2-40B4-BE49-F238E27FC236}">
                  <a16:creationId xmlns:a16="http://schemas.microsoft.com/office/drawing/2014/main" id="{32EC9E8B-5540-2D2B-22D7-783FF9DB296C}"/>
                </a:ext>
              </a:extLst>
            </xdr:cNvPr>
            <xdr:cNvSpPr txBox="1"/>
          </xdr:nvSpPr>
          <xdr:spPr>
            <a:xfrm>
              <a:off x="20851429" y="1157725"/>
              <a:ext cx="529315" cy="3346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25,5</a:t>
              </a:r>
            </a:p>
          </xdr:txBody>
        </xdr:sp>
        <xdr:grpSp>
          <xdr:nvGrpSpPr>
            <xdr:cNvPr id="1203" name="Groupe 1202">
              <a:extLst>
                <a:ext uri="{FF2B5EF4-FFF2-40B4-BE49-F238E27FC236}">
                  <a16:creationId xmlns:a16="http://schemas.microsoft.com/office/drawing/2014/main" id="{E9895413-1479-1055-29BB-7CA214E9D108}"/>
                </a:ext>
              </a:extLst>
            </xdr:cNvPr>
            <xdr:cNvGrpSpPr/>
          </xdr:nvGrpSpPr>
          <xdr:grpSpPr>
            <a:xfrm>
              <a:off x="20454661" y="957577"/>
              <a:ext cx="900000" cy="900000"/>
              <a:chOff x="19426781" y="2512613"/>
              <a:chExt cx="3599999" cy="3599999"/>
            </a:xfrm>
            <a:noFill/>
          </xdr:grpSpPr>
          <xdr:grpSp>
            <xdr:nvGrpSpPr>
              <xdr:cNvPr id="1204" name="Groupe 1203">
                <a:extLst>
                  <a:ext uri="{FF2B5EF4-FFF2-40B4-BE49-F238E27FC236}">
                    <a16:creationId xmlns:a16="http://schemas.microsoft.com/office/drawing/2014/main" id="{AC1F98F4-D110-74B4-87E2-C10216FC5009}"/>
                  </a:ext>
                </a:extLst>
              </xdr:cNvPr>
              <xdr:cNvGrpSpPr/>
            </xdr:nvGrpSpPr>
            <xdr:grpSpPr>
              <a:xfrm>
                <a:off x="19426781" y="2512613"/>
                <a:ext cx="3599999" cy="3599999"/>
                <a:chOff x="22670913" y="2083243"/>
                <a:chExt cx="3599999" cy="3599999"/>
              </a:xfrm>
              <a:grpFill/>
            </xdr:grpSpPr>
            <xdr:sp macro="" textlink="">
              <xdr:nvSpPr>
                <xdr:cNvPr id="1206" name="Ellipse 1205">
                  <a:extLst>
                    <a:ext uri="{FF2B5EF4-FFF2-40B4-BE49-F238E27FC236}">
                      <a16:creationId xmlns:a16="http://schemas.microsoft.com/office/drawing/2014/main" id="{01A5DEED-6294-EC09-F412-8B31E032CA9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07" name="Connecteur droit 1206">
                  <a:extLst>
                    <a:ext uri="{FF2B5EF4-FFF2-40B4-BE49-F238E27FC236}">
                      <a16:creationId xmlns:a16="http://schemas.microsoft.com/office/drawing/2014/main" id="{5F7DD9AE-C598-552C-DEF4-87D079CED8A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08" name="Connecteur droit 1207">
                  <a:extLst>
                    <a:ext uri="{FF2B5EF4-FFF2-40B4-BE49-F238E27FC236}">
                      <a16:creationId xmlns:a16="http://schemas.microsoft.com/office/drawing/2014/main" id="{E7E9599A-E2E3-8CDA-6B26-0F72BF14E43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05" name="ZoneTexte 1204">
                <a:extLst>
                  <a:ext uri="{FF2B5EF4-FFF2-40B4-BE49-F238E27FC236}">
                    <a16:creationId xmlns:a16="http://schemas.microsoft.com/office/drawing/2014/main" id="{4995B314-432E-5D47-75EC-6CD2B2FA1DB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43</a:t>
                </a:r>
              </a:p>
            </xdr:txBody>
          </xdr:sp>
        </xdr:grpSp>
      </xdr:grpSp>
      <xdr:cxnSp macro="">
        <xdr:nvCxnSpPr>
          <xdr:cNvPr id="1199" name="Connecteur droit avec flèche 1198">
            <a:extLst>
              <a:ext uri="{FF2B5EF4-FFF2-40B4-BE49-F238E27FC236}">
                <a16:creationId xmlns:a16="http://schemas.microsoft.com/office/drawing/2014/main" id="{EC284681-71B0-B62F-3333-91D1B833389B}"/>
              </a:ext>
            </a:extLst>
          </xdr:cNvPr>
          <xdr:cNvCxnSpPr>
            <a:stCxn id="1206" idx="6"/>
            <a:endCxn id="1277" idx="2"/>
          </xdr:cNvCxnSpPr>
        </xdr:nvCxnSpPr>
        <xdr:spPr>
          <a:xfrm flipV="1">
            <a:off x="20659619" y="3317495"/>
            <a:ext cx="825850" cy="1060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00" name="ZoneTexte 1199">
            <a:extLst>
              <a:ext uri="{FF2B5EF4-FFF2-40B4-BE49-F238E27FC236}">
                <a16:creationId xmlns:a16="http://schemas.microsoft.com/office/drawing/2014/main" id="{1667D1A4-F24C-7D84-C781-FDC76E691AA8}"/>
              </a:ext>
            </a:extLst>
          </xdr:cNvPr>
          <xdr:cNvSpPr txBox="1"/>
        </xdr:nvSpPr>
        <xdr:spPr>
          <a:xfrm>
            <a:off x="20689782" y="3060904"/>
            <a:ext cx="675598" cy="231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G6</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68</xdr:col>
      <xdr:colOff>531383</xdr:colOff>
      <xdr:row>23</xdr:row>
      <xdr:rowOff>90725</xdr:rowOff>
    </xdr:from>
    <xdr:to>
      <xdr:col>70</xdr:col>
      <xdr:colOff>623124</xdr:colOff>
      <xdr:row>24</xdr:row>
      <xdr:rowOff>577257</xdr:rowOff>
    </xdr:to>
    <xdr:grpSp>
      <xdr:nvGrpSpPr>
        <xdr:cNvPr id="1162" name="Groupe 1161">
          <a:extLst>
            <a:ext uri="{FF2B5EF4-FFF2-40B4-BE49-F238E27FC236}">
              <a16:creationId xmlns:a16="http://schemas.microsoft.com/office/drawing/2014/main" id="{3AE4C21D-7D82-97F4-1494-118CFCCF0844}"/>
            </a:ext>
          </a:extLst>
        </xdr:cNvPr>
        <xdr:cNvGrpSpPr/>
      </xdr:nvGrpSpPr>
      <xdr:grpSpPr>
        <a:xfrm>
          <a:off x="56580577" y="3946357"/>
          <a:ext cx="1742013" cy="822587"/>
          <a:chOff x="19759619" y="2878096"/>
          <a:chExt cx="1744701" cy="900000"/>
        </a:xfrm>
      </xdr:grpSpPr>
      <xdr:grpSp>
        <xdr:nvGrpSpPr>
          <xdr:cNvPr id="1187" name="Groupe 1186">
            <a:extLst>
              <a:ext uri="{FF2B5EF4-FFF2-40B4-BE49-F238E27FC236}">
                <a16:creationId xmlns:a16="http://schemas.microsoft.com/office/drawing/2014/main" id="{1266BACE-97C8-A514-8FE5-3DB56BB9B401}"/>
              </a:ext>
            </a:extLst>
          </xdr:cNvPr>
          <xdr:cNvGrpSpPr/>
        </xdr:nvGrpSpPr>
        <xdr:grpSpPr>
          <a:xfrm>
            <a:off x="19759619" y="2878096"/>
            <a:ext cx="900000" cy="900000"/>
            <a:chOff x="20454661" y="957577"/>
            <a:chExt cx="900000" cy="900000"/>
          </a:xfrm>
        </xdr:grpSpPr>
        <xdr:sp macro="" textlink="">
          <xdr:nvSpPr>
            <xdr:cNvPr id="1190" name="ZoneTexte 1189">
              <a:extLst>
                <a:ext uri="{FF2B5EF4-FFF2-40B4-BE49-F238E27FC236}">
                  <a16:creationId xmlns:a16="http://schemas.microsoft.com/office/drawing/2014/main" id="{692ACC81-F46A-C266-D89B-5347853F389B}"/>
                </a:ext>
              </a:extLst>
            </xdr:cNvPr>
            <xdr:cNvSpPr txBox="1"/>
          </xdr:nvSpPr>
          <xdr:spPr>
            <a:xfrm>
              <a:off x="20480011" y="1124976"/>
              <a:ext cx="401532" cy="3131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25</a:t>
              </a:r>
            </a:p>
          </xdr:txBody>
        </xdr:sp>
        <xdr:sp macro="" textlink="">
          <xdr:nvSpPr>
            <xdr:cNvPr id="1191" name="ZoneTexte 1190">
              <a:extLst>
                <a:ext uri="{FF2B5EF4-FFF2-40B4-BE49-F238E27FC236}">
                  <a16:creationId xmlns:a16="http://schemas.microsoft.com/office/drawing/2014/main" id="{469431CE-D1F7-847C-57C7-28C8260C0BDD}"/>
                </a:ext>
              </a:extLst>
            </xdr:cNvPr>
            <xdr:cNvSpPr txBox="1"/>
          </xdr:nvSpPr>
          <xdr:spPr>
            <a:xfrm>
              <a:off x="20904736" y="1104322"/>
              <a:ext cx="428151" cy="347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25</a:t>
              </a:r>
            </a:p>
          </xdr:txBody>
        </xdr:sp>
        <xdr:grpSp>
          <xdr:nvGrpSpPr>
            <xdr:cNvPr id="1192" name="Groupe 1191">
              <a:extLst>
                <a:ext uri="{FF2B5EF4-FFF2-40B4-BE49-F238E27FC236}">
                  <a16:creationId xmlns:a16="http://schemas.microsoft.com/office/drawing/2014/main" id="{A30F2284-3F8E-0C0C-6224-6CBFD12C6AC3}"/>
                </a:ext>
              </a:extLst>
            </xdr:cNvPr>
            <xdr:cNvGrpSpPr/>
          </xdr:nvGrpSpPr>
          <xdr:grpSpPr>
            <a:xfrm>
              <a:off x="20454661" y="957577"/>
              <a:ext cx="900000" cy="900000"/>
              <a:chOff x="19426781" y="2512613"/>
              <a:chExt cx="3599999" cy="3599999"/>
            </a:xfrm>
            <a:noFill/>
          </xdr:grpSpPr>
          <xdr:grpSp>
            <xdr:nvGrpSpPr>
              <xdr:cNvPr id="1193" name="Groupe 1192">
                <a:extLst>
                  <a:ext uri="{FF2B5EF4-FFF2-40B4-BE49-F238E27FC236}">
                    <a16:creationId xmlns:a16="http://schemas.microsoft.com/office/drawing/2014/main" id="{B2A7A665-642D-7C80-A2C0-CFA5231B4D38}"/>
                  </a:ext>
                </a:extLst>
              </xdr:cNvPr>
              <xdr:cNvGrpSpPr/>
            </xdr:nvGrpSpPr>
            <xdr:grpSpPr>
              <a:xfrm>
                <a:off x="19426781" y="2512613"/>
                <a:ext cx="3599999" cy="3599999"/>
                <a:chOff x="22670913" y="2083243"/>
                <a:chExt cx="3599999" cy="3599999"/>
              </a:xfrm>
              <a:grpFill/>
            </xdr:grpSpPr>
            <xdr:sp macro="" textlink="">
              <xdr:nvSpPr>
                <xdr:cNvPr id="1195" name="Ellipse 1194">
                  <a:extLst>
                    <a:ext uri="{FF2B5EF4-FFF2-40B4-BE49-F238E27FC236}">
                      <a16:creationId xmlns:a16="http://schemas.microsoft.com/office/drawing/2014/main" id="{23EF30F7-5D7C-BC51-FB63-6A793B10F39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96" name="Connecteur droit 1195">
                  <a:extLst>
                    <a:ext uri="{FF2B5EF4-FFF2-40B4-BE49-F238E27FC236}">
                      <a16:creationId xmlns:a16="http://schemas.microsoft.com/office/drawing/2014/main" id="{D1CC269B-5FB9-ACDF-E2C5-43886E9D1822}"/>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97" name="Connecteur droit 1196">
                  <a:extLst>
                    <a:ext uri="{FF2B5EF4-FFF2-40B4-BE49-F238E27FC236}">
                      <a16:creationId xmlns:a16="http://schemas.microsoft.com/office/drawing/2014/main" id="{D33A30CB-076B-3A16-6208-A67632A09FB3}"/>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94" name="ZoneTexte 1193">
                <a:extLst>
                  <a:ext uri="{FF2B5EF4-FFF2-40B4-BE49-F238E27FC236}">
                    <a16:creationId xmlns:a16="http://schemas.microsoft.com/office/drawing/2014/main" id="{8F1DA2C2-6B98-6255-EEE0-E5674B1FF21A}"/>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37</a:t>
                </a:r>
              </a:p>
            </xdr:txBody>
          </xdr:sp>
        </xdr:grpSp>
      </xdr:grpSp>
      <xdr:cxnSp macro="">
        <xdr:nvCxnSpPr>
          <xdr:cNvPr id="1188" name="Connecteur droit avec flèche 1187">
            <a:extLst>
              <a:ext uri="{FF2B5EF4-FFF2-40B4-BE49-F238E27FC236}">
                <a16:creationId xmlns:a16="http://schemas.microsoft.com/office/drawing/2014/main" id="{941FA389-AECF-2FDA-EEE0-CE49F82F5065}"/>
              </a:ext>
            </a:extLst>
          </xdr:cNvPr>
          <xdr:cNvCxnSpPr>
            <a:stCxn id="1195" idx="6"/>
            <a:endCxn id="1184" idx="2"/>
          </xdr:cNvCxnSpPr>
        </xdr:nvCxnSpPr>
        <xdr:spPr>
          <a:xfrm>
            <a:off x="20659619" y="3328096"/>
            <a:ext cx="844701" cy="413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9" name="ZoneTexte 1188">
            <a:extLst>
              <a:ext uri="{FF2B5EF4-FFF2-40B4-BE49-F238E27FC236}">
                <a16:creationId xmlns:a16="http://schemas.microsoft.com/office/drawing/2014/main" id="{4A00BFBE-B8A3-1031-96DE-498415C28F11}"/>
              </a:ext>
            </a:extLst>
          </xdr:cNvPr>
          <xdr:cNvSpPr txBox="1"/>
        </xdr:nvSpPr>
        <xdr:spPr>
          <a:xfrm>
            <a:off x="20689781" y="3060903"/>
            <a:ext cx="763972" cy="21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H11</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70</xdr:col>
      <xdr:colOff>623129</xdr:colOff>
      <xdr:row>23</xdr:row>
      <xdr:rowOff>86912</xdr:rowOff>
    </xdr:from>
    <xdr:to>
      <xdr:col>81</xdr:col>
      <xdr:colOff>75804</xdr:colOff>
      <xdr:row>24</xdr:row>
      <xdr:rowOff>589347</xdr:rowOff>
    </xdr:to>
    <xdr:grpSp>
      <xdr:nvGrpSpPr>
        <xdr:cNvPr id="1163" name="Groupe 1162">
          <a:extLst>
            <a:ext uri="{FF2B5EF4-FFF2-40B4-BE49-F238E27FC236}">
              <a16:creationId xmlns:a16="http://schemas.microsoft.com/office/drawing/2014/main" id="{BBB996AF-56B8-5AFB-4FC7-08DB6564B51F}"/>
            </a:ext>
          </a:extLst>
        </xdr:cNvPr>
        <xdr:cNvGrpSpPr/>
      </xdr:nvGrpSpPr>
      <xdr:grpSpPr>
        <a:xfrm>
          <a:off x="58322595" y="3942544"/>
          <a:ext cx="8529164" cy="830538"/>
          <a:chOff x="19759619" y="2878096"/>
          <a:chExt cx="8544464" cy="900000"/>
        </a:xfrm>
      </xdr:grpSpPr>
      <xdr:grpSp>
        <xdr:nvGrpSpPr>
          <xdr:cNvPr id="1176" name="Groupe 1175">
            <a:extLst>
              <a:ext uri="{FF2B5EF4-FFF2-40B4-BE49-F238E27FC236}">
                <a16:creationId xmlns:a16="http://schemas.microsoft.com/office/drawing/2014/main" id="{C30B23D8-DE78-EE72-B6A1-C4AC337BF062}"/>
              </a:ext>
            </a:extLst>
          </xdr:cNvPr>
          <xdr:cNvGrpSpPr/>
        </xdr:nvGrpSpPr>
        <xdr:grpSpPr>
          <a:xfrm>
            <a:off x="19759619" y="2878096"/>
            <a:ext cx="946589" cy="900000"/>
            <a:chOff x="20454661" y="957577"/>
            <a:chExt cx="946589" cy="900000"/>
          </a:xfrm>
        </xdr:grpSpPr>
        <xdr:sp macro="" textlink="">
          <xdr:nvSpPr>
            <xdr:cNvPr id="1179" name="ZoneTexte 1178">
              <a:extLst>
                <a:ext uri="{FF2B5EF4-FFF2-40B4-BE49-F238E27FC236}">
                  <a16:creationId xmlns:a16="http://schemas.microsoft.com/office/drawing/2014/main" id="{D2EBA200-5963-5187-2261-2158898153E2}"/>
                </a:ext>
              </a:extLst>
            </xdr:cNvPr>
            <xdr:cNvSpPr txBox="1"/>
          </xdr:nvSpPr>
          <xdr:spPr>
            <a:xfrm>
              <a:off x="20481056" y="1138036"/>
              <a:ext cx="400498" cy="2693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26</a:t>
              </a:r>
            </a:p>
          </xdr:txBody>
        </xdr:sp>
        <xdr:sp macro="" textlink="">
          <xdr:nvSpPr>
            <xdr:cNvPr id="1180" name="ZoneTexte 1179">
              <a:extLst>
                <a:ext uri="{FF2B5EF4-FFF2-40B4-BE49-F238E27FC236}">
                  <a16:creationId xmlns:a16="http://schemas.microsoft.com/office/drawing/2014/main" id="{D8803FB5-09E5-B01E-02B3-85994935CC5F}"/>
                </a:ext>
              </a:extLst>
            </xdr:cNvPr>
            <xdr:cNvSpPr txBox="1"/>
          </xdr:nvSpPr>
          <xdr:spPr>
            <a:xfrm>
              <a:off x="20838037" y="1157024"/>
              <a:ext cx="563213" cy="276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26</a:t>
              </a:r>
            </a:p>
          </xdr:txBody>
        </xdr:sp>
        <xdr:grpSp>
          <xdr:nvGrpSpPr>
            <xdr:cNvPr id="1181" name="Groupe 1180">
              <a:extLst>
                <a:ext uri="{FF2B5EF4-FFF2-40B4-BE49-F238E27FC236}">
                  <a16:creationId xmlns:a16="http://schemas.microsoft.com/office/drawing/2014/main" id="{ED028B75-5FC3-83FA-0493-CA71AA155AEE}"/>
                </a:ext>
              </a:extLst>
            </xdr:cNvPr>
            <xdr:cNvGrpSpPr/>
          </xdr:nvGrpSpPr>
          <xdr:grpSpPr>
            <a:xfrm>
              <a:off x="20454661" y="957577"/>
              <a:ext cx="900000" cy="900000"/>
              <a:chOff x="19426781" y="2512613"/>
              <a:chExt cx="3599999" cy="3599999"/>
            </a:xfrm>
            <a:noFill/>
          </xdr:grpSpPr>
          <xdr:grpSp>
            <xdr:nvGrpSpPr>
              <xdr:cNvPr id="1182" name="Groupe 1181">
                <a:extLst>
                  <a:ext uri="{FF2B5EF4-FFF2-40B4-BE49-F238E27FC236}">
                    <a16:creationId xmlns:a16="http://schemas.microsoft.com/office/drawing/2014/main" id="{98F1E4DD-1A21-C026-B593-F7863B4F8F93}"/>
                  </a:ext>
                </a:extLst>
              </xdr:cNvPr>
              <xdr:cNvGrpSpPr/>
            </xdr:nvGrpSpPr>
            <xdr:grpSpPr>
              <a:xfrm>
                <a:off x="19426781" y="2512613"/>
                <a:ext cx="3599999" cy="3599999"/>
                <a:chOff x="22670913" y="2083243"/>
                <a:chExt cx="3599999" cy="3599999"/>
              </a:xfrm>
              <a:grpFill/>
            </xdr:grpSpPr>
            <xdr:sp macro="" textlink="">
              <xdr:nvSpPr>
                <xdr:cNvPr id="1184" name="Ellipse 1183">
                  <a:extLst>
                    <a:ext uri="{FF2B5EF4-FFF2-40B4-BE49-F238E27FC236}">
                      <a16:creationId xmlns:a16="http://schemas.microsoft.com/office/drawing/2014/main" id="{F8484F4A-18F4-E714-DDC5-DA56D82F6F7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85" name="Connecteur droit 1184">
                  <a:extLst>
                    <a:ext uri="{FF2B5EF4-FFF2-40B4-BE49-F238E27FC236}">
                      <a16:creationId xmlns:a16="http://schemas.microsoft.com/office/drawing/2014/main" id="{F945A72D-DEF2-CF4C-ABCF-4A7CE3DAD0D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86" name="Connecteur droit 1185">
                  <a:extLst>
                    <a:ext uri="{FF2B5EF4-FFF2-40B4-BE49-F238E27FC236}">
                      <a16:creationId xmlns:a16="http://schemas.microsoft.com/office/drawing/2014/main" id="{F47045B2-4A7F-3C47-19F0-5D699FEDD0E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83" name="ZoneTexte 1182">
                <a:extLst>
                  <a:ext uri="{FF2B5EF4-FFF2-40B4-BE49-F238E27FC236}">
                    <a16:creationId xmlns:a16="http://schemas.microsoft.com/office/drawing/2014/main" id="{775820AE-1AF8-AA60-D978-7072746A2E2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38</a:t>
                </a:r>
              </a:p>
            </xdr:txBody>
          </xdr:sp>
        </xdr:grpSp>
      </xdr:grpSp>
      <xdr:cxnSp macro="">
        <xdr:nvCxnSpPr>
          <xdr:cNvPr id="1177" name="Connecteur droit avec flèche 1176">
            <a:extLst>
              <a:ext uri="{FF2B5EF4-FFF2-40B4-BE49-F238E27FC236}">
                <a16:creationId xmlns:a16="http://schemas.microsoft.com/office/drawing/2014/main" id="{8E24C243-9C0A-76E1-6B94-DA41F491B345}"/>
              </a:ext>
            </a:extLst>
          </xdr:cNvPr>
          <xdr:cNvCxnSpPr>
            <a:stCxn id="1184" idx="6"/>
            <a:endCxn id="1290" idx="2"/>
          </xdr:cNvCxnSpPr>
        </xdr:nvCxnSpPr>
        <xdr:spPr>
          <a:xfrm flipV="1">
            <a:off x="20659619" y="3309864"/>
            <a:ext cx="7644464" cy="1823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8" name="ZoneTexte 1177">
            <a:extLst>
              <a:ext uri="{FF2B5EF4-FFF2-40B4-BE49-F238E27FC236}">
                <a16:creationId xmlns:a16="http://schemas.microsoft.com/office/drawing/2014/main" id="{7F25EA6C-A025-990D-4905-BEF66B514084}"/>
              </a:ext>
            </a:extLst>
          </xdr:cNvPr>
          <xdr:cNvSpPr txBox="1"/>
        </xdr:nvSpPr>
        <xdr:spPr>
          <a:xfrm>
            <a:off x="24027566" y="3013613"/>
            <a:ext cx="815276" cy="27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81</xdr:col>
      <xdr:colOff>39709</xdr:colOff>
      <xdr:row>30</xdr:row>
      <xdr:rowOff>132807</xdr:rowOff>
    </xdr:from>
    <xdr:to>
      <xdr:col>82</xdr:col>
      <xdr:colOff>185547</xdr:colOff>
      <xdr:row>32</xdr:row>
      <xdr:rowOff>102502</xdr:rowOff>
    </xdr:to>
    <xdr:grpSp>
      <xdr:nvGrpSpPr>
        <xdr:cNvPr id="1269" name="Groupe 1268">
          <a:extLst>
            <a:ext uri="{FF2B5EF4-FFF2-40B4-BE49-F238E27FC236}">
              <a16:creationId xmlns:a16="http://schemas.microsoft.com/office/drawing/2014/main" id="{222B3637-A894-868B-E735-E485BD867A07}"/>
            </a:ext>
          </a:extLst>
        </xdr:cNvPr>
        <xdr:cNvGrpSpPr/>
      </xdr:nvGrpSpPr>
      <xdr:grpSpPr>
        <a:xfrm>
          <a:off x="66815664" y="5788735"/>
          <a:ext cx="970972" cy="779827"/>
          <a:chOff x="20387893" y="957577"/>
          <a:chExt cx="972693" cy="900000"/>
        </a:xfrm>
      </xdr:grpSpPr>
      <xdr:sp macro="" textlink="">
        <xdr:nvSpPr>
          <xdr:cNvPr id="1272" name="ZoneTexte 1271">
            <a:extLst>
              <a:ext uri="{FF2B5EF4-FFF2-40B4-BE49-F238E27FC236}">
                <a16:creationId xmlns:a16="http://schemas.microsoft.com/office/drawing/2014/main" id="{DF7F2421-F087-5884-ED2B-DA428E0F2424}"/>
              </a:ext>
            </a:extLst>
          </xdr:cNvPr>
          <xdr:cNvSpPr txBox="1"/>
        </xdr:nvSpPr>
        <xdr:spPr>
          <a:xfrm>
            <a:off x="20387893" y="1138267"/>
            <a:ext cx="533616" cy="3373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20,5</a:t>
            </a:r>
          </a:p>
        </xdr:txBody>
      </xdr:sp>
      <xdr:sp macro="" textlink="">
        <xdr:nvSpPr>
          <xdr:cNvPr id="1273" name="ZoneTexte 1272">
            <a:extLst>
              <a:ext uri="{FF2B5EF4-FFF2-40B4-BE49-F238E27FC236}">
                <a16:creationId xmlns:a16="http://schemas.microsoft.com/office/drawing/2014/main" id="{E8E71386-17AD-0E85-E808-E17D5F24DB54}"/>
              </a:ext>
            </a:extLst>
          </xdr:cNvPr>
          <xdr:cNvSpPr txBox="1"/>
        </xdr:nvSpPr>
        <xdr:spPr>
          <a:xfrm>
            <a:off x="20864771" y="1104322"/>
            <a:ext cx="495815" cy="3979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26,5</a:t>
            </a:r>
          </a:p>
        </xdr:txBody>
      </xdr:sp>
      <xdr:grpSp>
        <xdr:nvGrpSpPr>
          <xdr:cNvPr id="1274" name="Groupe 1273">
            <a:extLst>
              <a:ext uri="{FF2B5EF4-FFF2-40B4-BE49-F238E27FC236}">
                <a16:creationId xmlns:a16="http://schemas.microsoft.com/office/drawing/2014/main" id="{4AE7BE8A-6448-3C6C-2B30-777E00C74ADE}"/>
              </a:ext>
            </a:extLst>
          </xdr:cNvPr>
          <xdr:cNvGrpSpPr/>
        </xdr:nvGrpSpPr>
        <xdr:grpSpPr>
          <a:xfrm>
            <a:off x="20454661" y="957577"/>
            <a:ext cx="900000" cy="900000"/>
            <a:chOff x="19426781" y="2512613"/>
            <a:chExt cx="3599999" cy="3599999"/>
          </a:xfrm>
          <a:noFill/>
        </xdr:grpSpPr>
        <xdr:grpSp>
          <xdr:nvGrpSpPr>
            <xdr:cNvPr id="1275" name="Groupe 1274">
              <a:extLst>
                <a:ext uri="{FF2B5EF4-FFF2-40B4-BE49-F238E27FC236}">
                  <a16:creationId xmlns:a16="http://schemas.microsoft.com/office/drawing/2014/main" id="{25D25374-EC09-7C44-82AD-392B18634079}"/>
                </a:ext>
              </a:extLst>
            </xdr:cNvPr>
            <xdr:cNvGrpSpPr/>
          </xdr:nvGrpSpPr>
          <xdr:grpSpPr>
            <a:xfrm>
              <a:off x="19426781" y="2512613"/>
              <a:ext cx="3599999" cy="3599999"/>
              <a:chOff x="22670913" y="2083243"/>
              <a:chExt cx="3599999" cy="3599999"/>
            </a:xfrm>
            <a:grpFill/>
          </xdr:grpSpPr>
          <xdr:sp macro="" textlink="">
            <xdr:nvSpPr>
              <xdr:cNvPr id="1277" name="Ellipse 1276">
                <a:extLst>
                  <a:ext uri="{FF2B5EF4-FFF2-40B4-BE49-F238E27FC236}">
                    <a16:creationId xmlns:a16="http://schemas.microsoft.com/office/drawing/2014/main" id="{C8DB6A3F-DE01-CECD-B606-D42ED3EF646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78" name="Connecteur droit 1277">
                <a:extLst>
                  <a:ext uri="{FF2B5EF4-FFF2-40B4-BE49-F238E27FC236}">
                    <a16:creationId xmlns:a16="http://schemas.microsoft.com/office/drawing/2014/main" id="{65AEF04D-B20B-B5E7-728F-C0C70D541D3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79" name="Connecteur droit 1278">
                <a:extLst>
                  <a:ext uri="{FF2B5EF4-FFF2-40B4-BE49-F238E27FC236}">
                    <a16:creationId xmlns:a16="http://schemas.microsoft.com/office/drawing/2014/main" id="{4B2C8BC9-8ED0-2DC5-D8B1-F1974055127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76" name="ZoneTexte 1275">
              <a:extLst>
                <a:ext uri="{FF2B5EF4-FFF2-40B4-BE49-F238E27FC236}">
                  <a16:creationId xmlns:a16="http://schemas.microsoft.com/office/drawing/2014/main" id="{347A888B-A99F-AE27-164E-9F25DC18B53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44</a:t>
              </a:r>
            </a:p>
          </xdr:txBody>
        </xdr:sp>
      </xdr:grpSp>
    </xdr:grpSp>
    <xdr:clientData/>
  </xdr:twoCellAnchor>
  <xdr:twoCellAnchor>
    <xdr:from>
      <xdr:col>81</xdr:col>
      <xdr:colOff>39758</xdr:colOff>
      <xdr:row>23</xdr:row>
      <xdr:rowOff>72333</xdr:rowOff>
    </xdr:from>
    <xdr:to>
      <xdr:col>83</xdr:col>
      <xdr:colOff>168295</xdr:colOff>
      <xdr:row>24</xdr:row>
      <xdr:rowOff>566817</xdr:rowOff>
    </xdr:to>
    <xdr:grpSp>
      <xdr:nvGrpSpPr>
        <xdr:cNvPr id="1281" name="Groupe 1280">
          <a:extLst>
            <a:ext uri="{FF2B5EF4-FFF2-40B4-BE49-F238E27FC236}">
              <a16:creationId xmlns:a16="http://schemas.microsoft.com/office/drawing/2014/main" id="{A7D6A3F2-8916-4B06-8BE5-632BC916E92F}"/>
            </a:ext>
          </a:extLst>
        </xdr:cNvPr>
        <xdr:cNvGrpSpPr/>
      </xdr:nvGrpSpPr>
      <xdr:grpSpPr>
        <a:xfrm>
          <a:off x="66815713" y="3927965"/>
          <a:ext cx="1778807" cy="846441"/>
          <a:chOff x="19723368" y="2878096"/>
          <a:chExt cx="1781690" cy="900000"/>
        </a:xfrm>
      </xdr:grpSpPr>
      <xdr:grpSp>
        <xdr:nvGrpSpPr>
          <xdr:cNvPr id="1282" name="Groupe 1281">
            <a:extLst>
              <a:ext uri="{FF2B5EF4-FFF2-40B4-BE49-F238E27FC236}">
                <a16:creationId xmlns:a16="http://schemas.microsoft.com/office/drawing/2014/main" id="{F3CDB46D-4197-D5A0-B995-01AE4ECEEAD8}"/>
              </a:ext>
            </a:extLst>
          </xdr:cNvPr>
          <xdr:cNvGrpSpPr/>
        </xdr:nvGrpSpPr>
        <xdr:grpSpPr>
          <a:xfrm>
            <a:off x="19723368" y="2878096"/>
            <a:ext cx="946152" cy="900000"/>
            <a:chOff x="20418410" y="957577"/>
            <a:chExt cx="946152" cy="900000"/>
          </a:xfrm>
        </xdr:grpSpPr>
        <xdr:sp macro="" textlink="">
          <xdr:nvSpPr>
            <xdr:cNvPr id="1285" name="ZoneTexte 1284">
              <a:extLst>
                <a:ext uri="{FF2B5EF4-FFF2-40B4-BE49-F238E27FC236}">
                  <a16:creationId xmlns:a16="http://schemas.microsoft.com/office/drawing/2014/main" id="{9C4738F7-887C-06D5-F195-09DCFE9051A2}"/>
                </a:ext>
              </a:extLst>
            </xdr:cNvPr>
            <xdr:cNvSpPr txBox="1"/>
          </xdr:nvSpPr>
          <xdr:spPr>
            <a:xfrm>
              <a:off x="20418410" y="1151326"/>
              <a:ext cx="529763" cy="24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26,5</a:t>
              </a:r>
            </a:p>
          </xdr:txBody>
        </xdr:sp>
        <xdr:sp macro="" textlink="">
          <xdr:nvSpPr>
            <xdr:cNvPr id="1286" name="ZoneTexte 1285">
              <a:extLst>
                <a:ext uri="{FF2B5EF4-FFF2-40B4-BE49-F238E27FC236}">
                  <a16:creationId xmlns:a16="http://schemas.microsoft.com/office/drawing/2014/main" id="{CDA90641-263D-CCCD-9E0B-9F797A31C7AB}"/>
                </a:ext>
              </a:extLst>
            </xdr:cNvPr>
            <xdr:cNvSpPr txBox="1"/>
          </xdr:nvSpPr>
          <xdr:spPr>
            <a:xfrm>
              <a:off x="20851433" y="1117731"/>
              <a:ext cx="513129" cy="3344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26,5</a:t>
              </a:r>
            </a:p>
          </xdr:txBody>
        </xdr:sp>
        <xdr:grpSp>
          <xdr:nvGrpSpPr>
            <xdr:cNvPr id="1287" name="Groupe 1286">
              <a:extLst>
                <a:ext uri="{FF2B5EF4-FFF2-40B4-BE49-F238E27FC236}">
                  <a16:creationId xmlns:a16="http://schemas.microsoft.com/office/drawing/2014/main" id="{D757D4C7-F4CB-AD21-67F5-A18481CA8F72}"/>
                </a:ext>
              </a:extLst>
            </xdr:cNvPr>
            <xdr:cNvGrpSpPr/>
          </xdr:nvGrpSpPr>
          <xdr:grpSpPr>
            <a:xfrm>
              <a:off x="20454661" y="957577"/>
              <a:ext cx="900000" cy="900000"/>
              <a:chOff x="19426781" y="2512613"/>
              <a:chExt cx="3599999" cy="3599999"/>
            </a:xfrm>
            <a:noFill/>
          </xdr:grpSpPr>
          <xdr:grpSp>
            <xdr:nvGrpSpPr>
              <xdr:cNvPr id="1288" name="Groupe 1287">
                <a:extLst>
                  <a:ext uri="{FF2B5EF4-FFF2-40B4-BE49-F238E27FC236}">
                    <a16:creationId xmlns:a16="http://schemas.microsoft.com/office/drawing/2014/main" id="{8429E292-702C-09E6-594F-AD1A46C000E1}"/>
                  </a:ext>
                </a:extLst>
              </xdr:cNvPr>
              <xdr:cNvGrpSpPr/>
            </xdr:nvGrpSpPr>
            <xdr:grpSpPr>
              <a:xfrm>
                <a:off x="19426781" y="2512613"/>
                <a:ext cx="3599999" cy="3599999"/>
                <a:chOff x="22670913" y="2083243"/>
                <a:chExt cx="3599999" cy="3599999"/>
              </a:xfrm>
              <a:grpFill/>
            </xdr:grpSpPr>
            <xdr:sp macro="" textlink="">
              <xdr:nvSpPr>
                <xdr:cNvPr id="1290" name="Ellipse 1289">
                  <a:extLst>
                    <a:ext uri="{FF2B5EF4-FFF2-40B4-BE49-F238E27FC236}">
                      <a16:creationId xmlns:a16="http://schemas.microsoft.com/office/drawing/2014/main" id="{BC722A8F-6161-7D3D-5F5E-7EE56A8078D6}"/>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91" name="Connecteur droit 1290">
                  <a:extLst>
                    <a:ext uri="{FF2B5EF4-FFF2-40B4-BE49-F238E27FC236}">
                      <a16:creationId xmlns:a16="http://schemas.microsoft.com/office/drawing/2014/main" id="{9E4A26C5-E86B-EA7D-B3AB-CAD3DFD9155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92" name="Connecteur droit 1291">
                  <a:extLst>
                    <a:ext uri="{FF2B5EF4-FFF2-40B4-BE49-F238E27FC236}">
                      <a16:creationId xmlns:a16="http://schemas.microsoft.com/office/drawing/2014/main" id="{DC237203-B80F-E874-53B0-B07A6B0891D3}"/>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89" name="ZoneTexte 1288">
                <a:extLst>
                  <a:ext uri="{FF2B5EF4-FFF2-40B4-BE49-F238E27FC236}">
                    <a16:creationId xmlns:a16="http://schemas.microsoft.com/office/drawing/2014/main" id="{48005ADC-29FB-8A73-11C2-C454F7946D8E}"/>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45</a:t>
                </a:r>
              </a:p>
            </xdr:txBody>
          </xdr:sp>
        </xdr:grpSp>
      </xdr:grpSp>
      <xdr:cxnSp macro="">
        <xdr:nvCxnSpPr>
          <xdr:cNvPr id="1283" name="Connecteur droit avec flèche 1282">
            <a:extLst>
              <a:ext uri="{FF2B5EF4-FFF2-40B4-BE49-F238E27FC236}">
                <a16:creationId xmlns:a16="http://schemas.microsoft.com/office/drawing/2014/main" id="{9C75CBC8-B65C-9BCA-9DCC-83DFA9402EDB}"/>
              </a:ext>
            </a:extLst>
          </xdr:cNvPr>
          <xdr:cNvCxnSpPr>
            <a:stCxn id="1290" idx="6"/>
            <a:endCxn id="201" idx="2"/>
          </xdr:cNvCxnSpPr>
        </xdr:nvCxnSpPr>
        <xdr:spPr>
          <a:xfrm>
            <a:off x="20659619" y="3328096"/>
            <a:ext cx="740813" cy="404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84" name="ZoneTexte 1283">
            <a:extLst>
              <a:ext uri="{FF2B5EF4-FFF2-40B4-BE49-F238E27FC236}">
                <a16:creationId xmlns:a16="http://schemas.microsoft.com/office/drawing/2014/main" id="{F3DEFFC8-E2DF-E594-1D02-C9F36FDC1AFC}"/>
              </a:ext>
            </a:extLst>
          </xdr:cNvPr>
          <xdr:cNvSpPr txBox="1"/>
        </xdr:nvSpPr>
        <xdr:spPr>
          <a:xfrm>
            <a:off x="20689782" y="3060903"/>
            <a:ext cx="815276" cy="27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I1</a:t>
            </a:r>
            <a:r>
              <a:rPr lang="fr-FR" sz="1100">
                <a:solidFill>
                  <a:schemeClr val="accent2">
                    <a:lumMod val="75000"/>
                  </a:schemeClr>
                </a:solidFill>
                <a:latin typeface="Century Gothic" panose="020B0502020202020204" pitchFamily="34" charset="0"/>
              </a:rPr>
              <a:t>(1)</a:t>
            </a:r>
          </a:p>
        </xdr:txBody>
      </xdr:sp>
    </xdr:grpSp>
    <xdr:clientData/>
  </xdr:twoCellAnchor>
  <xdr:twoCellAnchor>
    <xdr:from>
      <xdr:col>60</xdr:col>
      <xdr:colOff>265042</xdr:colOff>
      <xdr:row>11</xdr:row>
      <xdr:rowOff>116624</xdr:rowOff>
    </xdr:from>
    <xdr:to>
      <xdr:col>66</xdr:col>
      <xdr:colOff>601856</xdr:colOff>
      <xdr:row>23</xdr:row>
      <xdr:rowOff>213819</xdr:rowOff>
    </xdr:to>
    <xdr:grpSp>
      <xdr:nvGrpSpPr>
        <xdr:cNvPr id="1295" name="Groupe 1294">
          <a:extLst>
            <a:ext uri="{FF2B5EF4-FFF2-40B4-BE49-F238E27FC236}">
              <a16:creationId xmlns:a16="http://schemas.microsoft.com/office/drawing/2014/main" id="{19576424-75FB-48D0-B9D2-2A2DD052EDF5}"/>
            </a:ext>
          </a:extLst>
        </xdr:cNvPr>
        <xdr:cNvGrpSpPr/>
      </xdr:nvGrpSpPr>
      <xdr:grpSpPr>
        <a:xfrm>
          <a:off x="47078346" y="1958009"/>
          <a:ext cx="5286501" cy="1878495"/>
          <a:chOff x="19705914" y="2878096"/>
          <a:chExt cx="5294855" cy="3077681"/>
        </a:xfrm>
      </xdr:grpSpPr>
      <xdr:grpSp>
        <xdr:nvGrpSpPr>
          <xdr:cNvPr id="1296" name="Groupe 1295">
            <a:extLst>
              <a:ext uri="{FF2B5EF4-FFF2-40B4-BE49-F238E27FC236}">
                <a16:creationId xmlns:a16="http://schemas.microsoft.com/office/drawing/2014/main" id="{098EB780-F1ED-816D-FFB9-0668461A466F}"/>
              </a:ext>
            </a:extLst>
          </xdr:cNvPr>
          <xdr:cNvGrpSpPr/>
        </xdr:nvGrpSpPr>
        <xdr:grpSpPr>
          <a:xfrm>
            <a:off x="19705914" y="2878096"/>
            <a:ext cx="953708" cy="818388"/>
            <a:chOff x="20400956" y="957577"/>
            <a:chExt cx="953708" cy="818388"/>
          </a:xfrm>
        </xdr:grpSpPr>
        <xdr:sp macro="" textlink="">
          <xdr:nvSpPr>
            <xdr:cNvPr id="1299" name="ZoneTexte 1298">
              <a:extLst>
                <a:ext uri="{FF2B5EF4-FFF2-40B4-BE49-F238E27FC236}">
                  <a16:creationId xmlns:a16="http://schemas.microsoft.com/office/drawing/2014/main" id="{C33D7A09-CD84-CE13-BF7F-B79FCE42573A}"/>
                </a:ext>
              </a:extLst>
            </xdr:cNvPr>
            <xdr:cNvSpPr txBox="1"/>
          </xdr:nvSpPr>
          <xdr:spPr>
            <a:xfrm>
              <a:off x="20400956" y="1173763"/>
              <a:ext cx="547200" cy="2253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10,5</a:t>
              </a:r>
            </a:p>
          </xdr:txBody>
        </xdr:sp>
        <xdr:sp macro="" textlink="">
          <xdr:nvSpPr>
            <xdr:cNvPr id="1300" name="ZoneTexte 1299">
              <a:extLst>
                <a:ext uri="{FF2B5EF4-FFF2-40B4-BE49-F238E27FC236}">
                  <a16:creationId xmlns:a16="http://schemas.microsoft.com/office/drawing/2014/main" id="{D7DD206C-9A0A-BC4A-261A-8A8095C9ACC0}"/>
                </a:ext>
              </a:extLst>
            </xdr:cNvPr>
            <xdr:cNvSpPr txBox="1"/>
          </xdr:nvSpPr>
          <xdr:spPr>
            <a:xfrm>
              <a:off x="20931389" y="1130904"/>
              <a:ext cx="402193" cy="316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24</a:t>
              </a:r>
            </a:p>
          </xdr:txBody>
        </xdr:sp>
        <xdr:grpSp>
          <xdr:nvGrpSpPr>
            <xdr:cNvPr id="1301" name="Groupe 1300">
              <a:extLst>
                <a:ext uri="{FF2B5EF4-FFF2-40B4-BE49-F238E27FC236}">
                  <a16:creationId xmlns:a16="http://schemas.microsoft.com/office/drawing/2014/main" id="{709D013E-0258-7F61-BB93-F92C4D8FD609}"/>
                </a:ext>
              </a:extLst>
            </xdr:cNvPr>
            <xdr:cNvGrpSpPr/>
          </xdr:nvGrpSpPr>
          <xdr:grpSpPr>
            <a:xfrm>
              <a:off x="20454663" y="957577"/>
              <a:ext cx="900001" cy="818388"/>
              <a:chOff x="19426780" y="2512613"/>
              <a:chExt cx="3600001" cy="3273553"/>
            </a:xfrm>
            <a:noFill/>
          </xdr:grpSpPr>
          <xdr:grpSp>
            <xdr:nvGrpSpPr>
              <xdr:cNvPr id="1302" name="Groupe 1301">
                <a:extLst>
                  <a:ext uri="{FF2B5EF4-FFF2-40B4-BE49-F238E27FC236}">
                    <a16:creationId xmlns:a16="http://schemas.microsoft.com/office/drawing/2014/main" id="{B01FE416-1127-3972-55FA-54AD4B846D0A}"/>
                  </a:ext>
                </a:extLst>
              </xdr:cNvPr>
              <xdr:cNvGrpSpPr/>
            </xdr:nvGrpSpPr>
            <xdr:grpSpPr>
              <a:xfrm>
                <a:off x="19426780" y="2512613"/>
                <a:ext cx="3600001" cy="3273553"/>
                <a:chOff x="22670912" y="2083243"/>
                <a:chExt cx="3600001" cy="3273553"/>
              </a:xfrm>
              <a:grpFill/>
            </xdr:grpSpPr>
            <xdr:sp macro="" textlink="">
              <xdr:nvSpPr>
                <xdr:cNvPr id="1304" name="Ellipse 1303">
                  <a:extLst>
                    <a:ext uri="{FF2B5EF4-FFF2-40B4-BE49-F238E27FC236}">
                      <a16:creationId xmlns:a16="http://schemas.microsoft.com/office/drawing/2014/main" id="{52664FBE-AF52-8790-ABFD-D16E2C67918D}"/>
                    </a:ext>
                  </a:extLst>
                </xdr:cNvPr>
                <xdr:cNvSpPr/>
              </xdr:nvSpPr>
              <xdr:spPr>
                <a:xfrm>
                  <a:off x="22670912" y="2083243"/>
                  <a:ext cx="3600001" cy="3273553"/>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305" name="Connecteur droit 1304">
                  <a:extLst>
                    <a:ext uri="{FF2B5EF4-FFF2-40B4-BE49-F238E27FC236}">
                      <a16:creationId xmlns:a16="http://schemas.microsoft.com/office/drawing/2014/main" id="{B4B39A8F-8886-5AEF-0A2E-FD825CDD678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306" name="Connecteur droit 1305">
                  <a:extLst>
                    <a:ext uri="{FF2B5EF4-FFF2-40B4-BE49-F238E27FC236}">
                      <a16:creationId xmlns:a16="http://schemas.microsoft.com/office/drawing/2014/main" id="{90620658-9E0D-F642-68E5-18FCA44429C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303" name="ZoneTexte 1302">
                <a:extLst>
                  <a:ext uri="{FF2B5EF4-FFF2-40B4-BE49-F238E27FC236}">
                    <a16:creationId xmlns:a16="http://schemas.microsoft.com/office/drawing/2014/main" id="{D64C4477-7424-7472-8B49-3D7FAEBEBF4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30</a:t>
                </a:r>
              </a:p>
            </xdr:txBody>
          </xdr:sp>
        </xdr:grpSp>
      </xdr:grpSp>
      <xdr:cxnSp macro="">
        <xdr:nvCxnSpPr>
          <xdr:cNvPr id="1297" name="Connecteur droit avec flèche 1296">
            <a:extLst>
              <a:ext uri="{FF2B5EF4-FFF2-40B4-BE49-F238E27FC236}">
                <a16:creationId xmlns:a16="http://schemas.microsoft.com/office/drawing/2014/main" id="{2664B7D5-09C5-006E-8708-1ED6A90B6AE0}"/>
              </a:ext>
            </a:extLst>
          </xdr:cNvPr>
          <xdr:cNvCxnSpPr>
            <a:stCxn id="1304" idx="6"/>
            <a:endCxn id="1037" idx="1"/>
          </xdr:cNvCxnSpPr>
        </xdr:nvCxnSpPr>
        <xdr:spPr>
          <a:xfrm>
            <a:off x="20659622" y="3287290"/>
            <a:ext cx="4341147" cy="2668487"/>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98" name="ZoneTexte 1297">
            <a:extLst>
              <a:ext uri="{FF2B5EF4-FFF2-40B4-BE49-F238E27FC236}">
                <a16:creationId xmlns:a16="http://schemas.microsoft.com/office/drawing/2014/main" id="{B636A638-62B2-B070-6E49-BF4CA523AD29}"/>
              </a:ext>
            </a:extLst>
          </xdr:cNvPr>
          <xdr:cNvSpPr txBox="1"/>
        </xdr:nvSpPr>
        <xdr:spPr>
          <a:xfrm rot="1919033">
            <a:off x="22390112" y="4244083"/>
            <a:ext cx="690505" cy="209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a:t>
            </a:r>
            <a:r>
              <a:rPr lang="fr-FR" sz="1100">
                <a:solidFill>
                  <a:schemeClr val="accent2">
                    <a:lumMod val="75000"/>
                  </a:schemeClr>
                </a:solidFill>
                <a:latin typeface="Century Gothic" panose="020B0502020202020204" pitchFamily="34" charset="0"/>
              </a:rPr>
              <a:t>(0)</a:t>
            </a:r>
          </a:p>
        </xdr:txBody>
      </xdr:sp>
    </xdr:grpSp>
    <xdr:clientData/>
  </xdr:twoCellAnchor>
  <xdr:twoCellAnchor>
    <xdr:from>
      <xdr:col>59</xdr:col>
      <xdr:colOff>328561</xdr:colOff>
      <xdr:row>20</xdr:row>
      <xdr:rowOff>200768</xdr:rowOff>
    </xdr:from>
    <xdr:to>
      <xdr:col>60</xdr:col>
      <xdr:colOff>425407</xdr:colOff>
      <xdr:row>23</xdr:row>
      <xdr:rowOff>205917</xdr:rowOff>
    </xdr:to>
    <xdr:cxnSp macro="">
      <xdr:nvCxnSpPr>
        <xdr:cNvPr id="6" name="Connecteur droit avec flèche 5">
          <a:extLst>
            <a:ext uri="{FF2B5EF4-FFF2-40B4-BE49-F238E27FC236}">
              <a16:creationId xmlns:a16="http://schemas.microsoft.com/office/drawing/2014/main" id="{89F182B1-FC2E-4A0A-ACE4-A7CE1891FCB4}"/>
            </a:ext>
          </a:extLst>
        </xdr:cNvPr>
        <xdr:cNvCxnSpPr>
          <a:stCxn id="1123" idx="6"/>
          <a:endCxn id="1001" idx="1"/>
        </xdr:cNvCxnSpPr>
      </xdr:nvCxnSpPr>
      <xdr:spPr>
        <a:xfrm>
          <a:off x="45836526" y="4958298"/>
          <a:ext cx="918481" cy="1237602"/>
        </a:xfrm>
        <a:prstGeom prst="straightConnector1">
          <a:avLst/>
        </a:prstGeom>
        <a:ln w="2857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689212</xdr:colOff>
      <xdr:row>21</xdr:row>
      <xdr:rowOff>72643</xdr:rowOff>
    </xdr:from>
    <xdr:to>
      <xdr:col>60</xdr:col>
      <xdr:colOff>243468</xdr:colOff>
      <xdr:row>22</xdr:row>
      <xdr:rowOff>261254</xdr:rowOff>
    </xdr:to>
    <xdr:sp macro="" textlink="">
      <xdr:nvSpPr>
        <xdr:cNvPr id="11" name="ZoneTexte 10">
          <a:extLst>
            <a:ext uri="{FF2B5EF4-FFF2-40B4-BE49-F238E27FC236}">
              <a16:creationId xmlns:a16="http://schemas.microsoft.com/office/drawing/2014/main" id="{ED6E9BE6-10D8-46E6-88C7-128E2EF51DCF}"/>
            </a:ext>
          </a:extLst>
        </xdr:cNvPr>
        <xdr:cNvSpPr txBox="1"/>
      </xdr:nvSpPr>
      <xdr:spPr>
        <a:xfrm rot="2959147">
          <a:off x="46362379" y="5224214"/>
          <a:ext cx="570273" cy="38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a:t>
          </a:r>
          <a:r>
            <a:rPr lang="fr-FR" sz="1100">
              <a:solidFill>
                <a:schemeClr val="accent2">
                  <a:lumMod val="75000"/>
                </a:schemeClr>
              </a:solidFill>
              <a:latin typeface="Century Gothic" panose="020B0502020202020204" pitchFamily="34" charset="0"/>
            </a:rPr>
            <a:t>(0)</a:t>
          </a:r>
        </a:p>
      </xdr:txBody>
    </xdr:sp>
    <xdr:clientData/>
  </xdr:twoCellAnchor>
  <xdr:twoCellAnchor>
    <xdr:from>
      <xdr:col>44</xdr:col>
      <xdr:colOff>287567</xdr:colOff>
      <xdr:row>24</xdr:row>
      <xdr:rowOff>570786</xdr:rowOff>
    </xdr:from>
    <xdr:to>
      <xdr:col>64</xdr:col>
      <xdr:colOff>429667</xdr:colOff>
      <xdr:row>27</xdr:row>
      <xdr:rowOff>52433</xdr:rowOff>
    </xdr:to>
    <xdr:cxnSp macro="">
      <xdr:nvCxnSpPr>
        <xdr:cNvPr id="13" name="Connecteur droit avec flèche 12">
          <a:extLst>
            <a:ext uri="{FF2B5EF4-FFF2-40B4-BE49-F238E27FC236}">
              <a16:creationId xmlns:a16="http://schemas.microsoft.com/office/drawing/2014/main" id="{A08CFB4E-C627-4DB6-BFCD-C16A4A18593B}"/>
            </a:ext>
          </a:extLst>
        </xdr:cNvPr>
        <xdr:cNvCxnSpPr>
          <a:stCxn id="879" idx="4"/>
          <a:endCxn id="1138" idx="2"/>
        </xdr:cNvCxnSpPr>
      </xdr:nvCxnSpPr>
      <xdr:spPr>
        <a:xfrm>
          <a:off x="33651241" y="6836414"/>
          <a:ext cx="16680812" cy="10719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413468</xdr:colOff>
      <xdr:row>25</xdr:row>
      <xdr:rowOff>222636</xdr:rowOff>
    </xdr:from>
    <xdr:to>
      <xdr:col>56</xdr:col>
      <xdr:colOff>277042</xdr:colOff>
      <xdr:row>25</xdr:row>
      <xdr:rowOff>431880</xdr:rowOff>
    </xdr:to>
    <xdr:sp macro="" textlink="">
      <xdr:nvSpPr>
        <xdr:cNvPr id="23" name="ZoneTexte 22">
          <a:extLst>
            <a:ext uri="{FF2B5EF4-FFF2-40B4-BE49-F238E27FC236}">
              <a16:creationId xmlns:a16="http://schemas.microsoft.com/office/drawing/2014/main" id="{F4E6F29F-714D-4A33-8BFA-4D9A4571DE6B}"/>
            </a:ext>
          </a:extLst>
        </xdr:cNvPr>
        <xdr:cNvSpPr txBox="1"/>
      </xdr:nvSpPr>
      <xdr:spPr>
        <a:xfrm rot="395664">
          <a:off x="42873434" y="7156174"/>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F1</a:t>
          </a:r>
          <a:r>
            <a:rPr lang="fr-FR" sz="1100">
              <a:solidFill>
                <a:schemeClr val="accent2">
                  <a:lumMod val="75000"/>
                </a:schemeClr>
              </a:solidFill>
              <a:latin typeface="Century Gothic" panose="020B0502020202020204" pitchFamily="34" charset="0"/>
            </a:rPr>
            <a:t>(2)</a:t>
          </a:r>
        </a:p>
      </xdr:txBody>
    </xdr:sp>
    <xdr:clientData/>
  </xdr:twoCellAnchor>
  <xdr:twoCellAnchor>
    <xdr:from>
      <xdr:col>69</xdr:col>
      <xdr:colOff>616322</xdr:colOff>
      <xdr:row>24</xdr:row>
      <xdr:rowOff>589347</xdr:rowOff>
    </xdr:from>
    <xdr:to>
      <xdr:col>71</xdr:col>
      <xdr:colOff>248660</xdr:colOff>
      <xdr:row>27</xdr:row>
      <xdr:rowOff>67571</xdr:rowOff>
    </xdr:to>
    <xdr:cxnSp macro="">
      <xdr:nvCxnSpPr>
        <xdr:cNvPr id="41" name="Connecteur droit avec flèche 40">
          <a:extLst>
            <a:ext uri="{FF2B5EF4-FFF2-40B4-BE49-F238E27FC236}">
              <a16:creationId xmlns:a16="http://schemas.microsoft.com/office/drawing/2014/main" id="{42751B2F-422E-4B43-8B0D-53AFCCCA4733}"/>
            </a:ext>
          </a:extLst>
        </xdr:cNvPr>
        <xdr:cNvCxnSpPr>
          <a:stCxn id="1261" idx="6"/>
          <a:endCxn id="1184" idx="4"/>
        </xdr:cNvCxnSpPr>
      </xdr:nvCxnSpPr>
      <xdr:spPr>
        <a:xfrm flipV="1">
          <a:off x="56752530" y="6990147"/>
          <a:ext cx="1275608" cy="1055232"/>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8828</xdr:colOff>
      <xdr:row>25</xdr:row>
      <xdr:rowOff>216460</xdr:rowOff>
    </xdr:from>
    <xdr:to>
      <xdr:col>70</xdr:col>
      <xdr:colOff>573799</xdr:colOff>
      <xdr:row>26</xdr:row>
      <xdr:rowOff>49011</xdr:rowOff>
    </xdr:to>
    <xdr:sp macro="" textlink="">
      <xdr:nvSpPr>
        <xdr:cNvPr id="59" name="ZoneTexte 58">
          <a:extLst>
            <a:ext uri="{FF2B5EF4-FFF2-40B4-BE49-F238E27FC236}">
              <a16:creationId xmlns:a16="http://schemas.microsoft.com/office/drawing/2014/main" id="{7A15D44B-2FDB-49E6-B6F1-0CAA46CC15C8}"/>
            </a:ext>
          </a:extLst>
        </xdr:cNvPr>
        <xdr:cNvSpPr txBox="1"/>
      </xdr:nvSpPr>
      <xdr:spPr>
        <a:xfrm rot="19443807">
          <a:off x="56966671" y="7279868"/>
          <a:ext cx="564971" cy="37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a:t>
          </a:r>
          <a:r>
            <a:rPr lang="fr-FR" sz="1100">
              <a:solidFill>
                <a:schemeClr val="accent2">
                  <a:lumMod val="75000"/>
                </a:schemeClr>
              </a:solidFill>
              <a:latin typeface="Century Gothic" panose="020B0502020202020204" pitchFamily="34" charset="0"/>
            </a:rPr>
            <a:t>(0)</a:t>
          </a:r>
        </a:p>
      </xdr:txBody>
    </xdr:sp>
    <xdr:clientData/>
  </xdr:twoCellAnchor>
  <xdr:twoCellAnchor>
    <xdr:from>
      <xdr:col>44</xdr:col>
      <xdr:colOff>287567</xdr:colOff>
      <xdr:row>24</xdr:row>
      <xdr:rowOff>570786</xdr:rowOff>
    </xdr:from>
    <xdr:to>
      <xdr:col>70</xdr:col>
      <xdr:colOff>605213</xdr:colOff>
      <xdr:row>31</xdr:row>
      <xdr:rowOff>220811</xdr:rowOff>
    </xdr:to>
    <xdr:cxnSp macro="">
      <xdr:nvCxnSpPr>
        <xdr:cNvPr id="62" name="Connecteur droit avec flèche 61">
          <a:extLst>
            <a:ext uri="{FF2B5EF4-FFF2-40B4-BE49-F238E27FC236}">
              <a16:creationId xmlns:a16="http://schemas.microsoft.com/office/drawing/2014/main" id="{C6861CBD-6295-491F-87EE-224D2AF6BF79}"/>
            </a:ext>
          </a:extLst>
        </xdr:cNvPr>
        <xdr:cNvCxnSpPr>
          <a:stCxn id="879" idx="4"/>
          <a:endCxn id="1250" idx="2"/>
        </xdr:cNvCxnSpPr>
      </xdr:nvCxnSpPr>
      <xdr:spPr>
        <a:xfrm>
          <a:off x="33651241" y="6836414"/>
          <a:ext cx="21817972" cy="267152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790136</xdr:colOff>
      <xdr:row>27</xdr:row>
      <xdr:rowOff>135464</xdr:rowOff>
    </xdr:from>
    <xdr:to>
      <xdr:col>58</xdr:col>
      <xdr:colOff>756616</xdr:colOff>
      <xdr:row>28</xdr:row>
      <xdr:rowOff>28511</xdr:rowOff>
    </xdr:to>
    <xdr:sp macro="" textlink="">
      <xdr:nvSpPr>
        <xdr:cNvPr id="63" name="ZoneTexte 62">
          <a:extLst>
            <a:ext uri="{FF2B5EF4-FFF2-40B4-BE49-F238E27FC236}">
              <a16:creationId xmlns:a16="http://schemas.microsoft.com/office/drawing/2014/main" id="{CCE11B57-0F4E-46E3-AD09-C3D26A33ECFB}"/>
            </a:ext>
          </a:extLst>
        </xdr:cNvPr>
        <xdr:cNvSpPr txBox="1"/>
      </xdr:nvSpPr>
      <xdr:spPr>
        <a:xfrm rot="579624">
          <a:off x="47066728" y="8113272"/>
          <a:ext cx="788115" cy="264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G1</a:t>
          </a:r>
          <a:r>
            <a:rPr lang="fr-FR" sz="1100">
              <a:solidFill>
                <a:schemeClr val="accent2">
                  <a:lumMod val="75000"/>
                </a:schemeClr>
              </a:solidFill>
              <a:latin typeface="Century Gothic" panose="020B0502020202020204" pitchFamily="34" charset="0"/>
            </a:rPr>
            <a:t>(1)</a:t>
          </a:r>
        </a:p>
      </xdr:txBody>
    </xdr:sp>
    <xdr:clientData/>
  </xdr:twoCellAnchor>
  <xdr:twoCellAnchor>
    <xdr:from>
      <xdr:col>81</xdr:col>
      <xdr:colOff>526042</xdr:colOff>
      <xdr:row>24</xdr:row>
      <xdr:rowOff>566817</xdr:rowOff>
    </xdr:from>
    <xdr:to>
      <xdr:col>81</xdr:col>
      <xdr:colOff>556399</xdr:colOff>
      <xdr:row>30</xdr:row>
      <xdr:rowOff>132807</xdr:rowOff>
    </xdr:to>
    <xdr:cxnSp macro="">
      <xdr:nvCxnSpPr>
        <xdr:cNvPr id="77" name="Connecteur droit avec flèche 76">
          <a:extLst>
            <a:ext uri="{FF2B5EF4-FFF2-40B4-BE49-F238E27FC236}">
              <a16:creationId xmlns:a16="http://schemas.microsoft.com/office/drawing/2014/main" id="{A57C0250-0BE2-400A-B02F-FF97CF137705}"/>
            </a:ext>
          </a:extLst>
        </xdr:cNvPr>
        <xdr:cNvCxnSpPr>
          <a:stCxn id="1277" idx="0"/>
          <a:endCxn id="1290" idx="4"/>
        </xdr:cNvCxnSpPr>
      </xdr:nvCxnSpPr>
      <xdr:spPr>
        <a:xfrm flipH="1" flipV="1">
          <a:off x="64486334" y="6832445"/>
          <a:ext cx="30357" cy="2205822"/>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238540</xdr:colOff>
      <xdr:row>26</xdr:row>
      <xdr:rowOff>127221</xdr:rowOff>
    </xdr:from>
    <xdr:to>
      <xdr:col>81</xdr:col>
      <xdr:colOff>619732</xdr:colOff>
      <xdr:row>27</xdr:row>
      <xdr:rowOff>331734</xdr:rowOff>
    </xdr:to>
    <xdr:sp macro="" textlink="">
      <xdr:nvSpPr>
        <xdr:cNvPr id="80" name="ZoneTexte 79">
          <a:extLst>
            <a:ext uri="{FF2B5EF4-FFF2-40B4-BE49-F238E27FC236}">
              <a16:creationId xmlns:a16="http://schemas.microsoft.com/office/drawing/2014/main" id="{4DE9FB29-D87E-412D-95E8-FA3EAA117556}"/>
            </a:ext>
          </a:extLst>
        </xdr:cNvPr>
        <xdr:cNvSpPr txBox="1"/>
      </xdr:nvSpPr>
      <xdr:spPr>
        <a:xfrm rot="16200000">
          <a:off x="64104291" y="7711890"/>
          <a:ext cx="570273" cy="38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a:t>
          </a:r>
          <a:r>
            <a:rPr lang="fr-FR" sz="1100">
              <a:solidFill>
                <a:schemeClr val="accent2">
                  <a:lumMod val="75000"/>
                </a:schemeClr>
              </a:solidFill>
              <a:latin typeface="Century Gothic" panose="020B0502020202020204" pitchFamily="34" charset="0"/>
            </a:rPr>
            <a:t>(0)</a:t>
          </a:r>
        </a:p>
      </xdr:txBody>
    </xdr:sp>
    <xdr:clientData/>
  </xdr:twoCellAnchor>
  <xdr:twoCellAnchor>
    <xdr:from>
      <xdr:col>83</xdr:col>
      <xdr:colOff>39740</xdr:colOff>
      <xdr:row>23</xdr:row>
      <xdr:rowOff>63610</xdr:rowOff>
    </xdr:from>
    <xdr:to>
      <xdr:col>95</xdr:col>
      <xdr:colOff>390921</xdr:colOff>
      <xdr:row>24</xdr:row>
      <xdr:rowOff>572780</xdr:rowOff>
    </xdr:to>
    <xdr:grpSp>
      <xdr:nvGrpSpPr>
        <xdr:cNvPr id="81" name="Groupe 80">
          <a:extLst>
            <a:ext uri="{FF2B5EF4-FFF2-40B4-BE49-F238E27FC236}">
              <a16:creationId xmlns:a16="http://schemas.microsoft.com/office/drawing/2014/main" id="{F4ED2A77-319F-4E16-98FF-0CE56BA81CEA}"/>
            </a:ext>
          </a:extLst>
        </xdr:cNvPr>
        <xdr:cNvGrpSpPr/>
      </xdr:nvGrpSpPr>
      <xdr:grpSpPr>
        <a:xfrm>
          <a:off x="68465965" y="3919242"/>
          <a:ext cx="10252805" cy="853176"/>
          <a:chOff x="34915963" y="6329411"/>
          <a:chExt cx="10274557" cy="922642"/>
        </a:xfrm>
      </xdr:grpSpPr>
      <xdr:grpSp>
        <xdr:nvGrpSpPr>
          <xdr:cNvPr id="82" name="Groupe 81">
            <a:extLst>
              <a:ext uri="{FF2B5EF4-FFF2-40B4-BE49-F238E27FC236}">
                <a16:creationId xmlns:a16="http://schemas.microsoft.com/office/drawing/2014/main" id="{08089D0F-326B-4D44-A563-E472958774F4}"/>
              </a:ext>
            </a:extLst>
          </xdr:cNvPr>
          <xdr:cNvGrpSpPr/>
        </xdr:nvGrpSpPr>
        <xdr:grpSpPr>
          <a:xfrm>
            <a:off x="34915963" y="6340336"/>
            <a:ext cx="1735646" cy="911717"/>
            <a:chOff x="19735628" y="2878096"/>
            <a:chExt cx="1734800" cy="900000"/>
          </a:xfrm>
        </xdr:grpSpPr>
        <xdr:grpSp>
          <xdr:nvGrpSpPr>
            <xdr:cNvPr id="191" name="Groupe 190">
              <a:extLst>
                <a:ext uri="{FF2B5EF4-FFF2-40B4-BE49-F238E27FC236}">
                  <a16:creationId xmlns:a16="http://schemas.microsoft.com/office/drawing/2014/main" id="{3C181317-E44B-91BD-00C1-CD4D74BE352C}"/>
                </a:ext>
              </a:extLst>
            </xdr:cNvPr>
            <xdr:cNvGrpSpPr/>
          </xdr:nvGrpSpPr>
          <xdr:grpSpPr>
            <a:xfrm>
              <a:off x="19735628" y="2878096"/>
              <a:ext cx="946337" cy="900000"/>
              <a:chOff x="20430670" y="957577"/>
              <a:chExt cx="946337" cy="900000"/>
            </a:xfrm>
          </xdr:grpSpPr>
          <xdr:sp macro="" textlink="">
            <xdr:nvSpPr>
              <xdr:cNvPr id="194" name="ZoneTexte 193">
                <a:extLst>
                  <a:ext uri="{FF2B5EF4-FFF2-40B4-BE49-F238E27FC236}">
                    <a16:creationId xmlns:a16="http://schemas.microsoft.com/office/drawing/2014/main" id="{476056E9-6FBA-7723-9DC3-44E0A617AE95}"/>
                  </a:ext>
                </a:extLst>
              </xdr:cNvPr>
              <xdr:cNvSpPr txBox="1"/>
            </xdr:nvSpPr>
            <xdr:spPr>
              <a:xfrm>
                <a:off x="20430670" y="1138094"/>
                <a:ext cx="490860" cy="2836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27,5</a:t>
                </a:r>
              </a:p>
            </xdr:txBody>
          </xdr:sp>
          <xdr:sp macro="" textlink="">
            <xdr:nvSpPr>
              <xdr:cNvPr id="197" name="ZoneTexte 196">
                <a:extLst>
                  <a:ext uri="{FF2B5EF4-FFF2-40B4-BE49-F238E27FC236}">
                    <a16:creationId xmlns:a16="http://schemas.microsoft.com/office/drawing/2014/main" id="{98C7E4B6-69C6-8F90-6B5B-08E984913098}"/>
                  </a:ext>
                </a:extLst>
              </xdr:cNvPr>
              <xdr:cNvSpPr txBox="1"/>
            </xdr:nvSpPr>
            <xdr:spPr>
              <a:xfrm>
                <a:off x="20864748" y="1117785"/>
                <a:ext cx="512259" cy="317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27,5</a:t>
                </a:r>
              </a:p>
            </xdr:txBody>
          </xdr:sp>
          <xdr:grpSp>
            <xdr:nvGrpSpPr>
              <xdr:cNvPr id="198" name="Groupe 197">
                <a:extLst>
                  <a:ext uri="{FF2B5EF4-FFF2-40B4-BE49-F238E27FC236}">
                    <a16:creationId xmlns:a16="http://schemas.microsoft.com/office/drawing/2014/main" id="{EEC9F504-EE23-A557-397D-E894CE766BA7}"/>
                  </a:ext>
                </a:extLst>
              </xdr:cNvPr>
              <xdr:cNvGrpSpPr/>
            </xdr:nvGrpSpPr>
            <xdr:grpSpPr>
              <a:xfrm>
                <a:off x="20454661" y="957577"/>
                <a:ext cx="900000" cy="900000"/>
                <a:chOff x="19426781" y="2512613"/>
                <a:chExt cx="3599999" cy="3599999"/>
              </a:xfrm>
              <a:noFill/>
            </xdr:grpSpPr>
            <xdr:grpSp>
              <xdr:nvGrpSpPr>
                <xdr:cNvPr id="199" name="Groupe 198">
                  <a:extLst>
                    <a:ext uri="{FF2B5EF4-FFF2-40B4-BE49-F238E27FC236}">
                      <a16:creationId xmlns:a16="http://schemas.microsoft.com/office/drawing/2014/main" id="{93DCC022-8B77-4E84-0C42-784BB78BE7DE}"/>
                    </a:ext>
                  </a:extLst>
                </xdr:cNvPr>
                <xdr:cNvGrpSpPr/>
              </xdr:nvGrpSpPr>
              <xdr:grpSpPr>
                <a:xfrm>
                  <a:off x="19426781" y="2512613"/>
                  <a:ext cx="3599999" cy="3599999"/>
                  <a:chOff x="22670913" y="2083243"/>
                  <a:chExt cx="3599999" cy="3599999"/>
                </a:xfrm>
                <a:grpFill/>
              </xdr:grpSpPr>
              <xdr:sp macro="" textlink="">
                <xdr:nvSpPr>
                  <xdr:cNvPr id="201" name="Ellipse 200">
                    <a:extLst>
                      <a:ext uri="{FF2B5EF4-FFF2-40B4-BE49-F238E27FC236}">
                        <a16:creationId xmlns:a16="http://schemas.microsoft.com/office/drawing/2014/main" id="{954CA038-7EF5-64E1-A092-EC263CE89E2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02" name="Connecteur droit 201">
                    <a:extLst>
                      <a:ext uri="{FF2B5EF4-FFF2-40B4-BE49-F238E27FC236}">
                        <a16:creationId xmlns:a16="http://schemas.microsoft.com/office/drawing/2014/main" id="{BAD92596-7D08-7AD7-FCBD-7B2E4CFE187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03" name="Connecteur droit 202">
                    <a:extLst>
                      <a:ext uri="{FF2B5EF4-FFF2-40B4-BE49-F238E27FC236}">
                        <a16:creationId xmlns:a16="http://schemas.microsoft.com/office/drawing/2014/main" id="{C4EBB720-C157-AF55-8107-ACF7FC8FD0B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00" name="ZoneTexte 199">
                  <a:extLst>
                    <a:ext uri="{FF2B5EF4-FFF2-40B4-BE49-F238E27FC236}">
                      <a16:creationId xmlns:a16="http://schemas.microsoft.com/office/drawing/2014/main" id="{A72C8062-05C8-A35D-4651-29D867A28BB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46</a:t>
                  </a:r>
                </a:p>
              </xdr:txBody>
            </xdr:sp>
          </xdr:grpSp>
        </xdr:grpSp>
        <xdr:cxnSp macro="">
          <xdr:nvCxnSpPr>
            <xdr:cNvPr id="192" name="Connecteur droit avec flèche 191">
              <a:extLst>
                <a:ext uri="{FF2B5EF4-FFF2-40B4-BE49-F238E27FC236}">
                  <a16:creationId xmlns:a16="http://schemas.microsoft.com/office/drawing/2014/main" id="{4EEACDF6-0E1D-19E3-E1A3-576E8D58F5A2}"/>
                </a:ext>
              </a:extLst>
            </xdr:cNvPr>
            <xdr:cNvCxnSpPr>
              <a:stCxn id="201" idx="6"/>
              <a:endCxn id="188" idx="2"/>
            </xdr:cNvCxnSpPr>
          </xdr:nvCxnSpPr>
          <xdr:spPr>
            <a:xfrm flipV="1">
              <a:off x="20659619" y="3312698"/>
              <a:ext cx="810809" cy="1539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3" name="ZoneTexte 192">
              <a:extLst>
                <a:ext uri="{FF2B5EF4-FFF2-40B4-BE49-F238E27FC236}">
                  <a16:creationId xmlns:a16="http://schemas.microsoft.com/office/drawing/2014/main" id="{3EC1CEA4-9933-194F-4A2D-BEAC83DCBA9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I2</a:t>
              </a:r>
              <a:r>
                <a:rPr lang="fr-FR" sz="1100">
                  <a:solidFill>
                    <a:schemeClr val="accent2">
                      <a:lumMod val="75000"/>
                    </a:schemeClr>
                  </a:solidFill>
                  <a:latin typeface="Century Gothic" panose="020B0502020202020204" pitchFamily="34" charset="0"/>
                </a:rPr>
                <a:t>(1,5)</a:t>
              </a:r>
            </a:p>
          </xdr:txBody>
        </xdr:sp>
      </xdr:grpSp>
      <xdr:grpSp>
        <xdr:nvGrpSpPr>
          <xdr:cNvPr id="84" name="Groupe 83">
            <a:extLst>
              <a:ext uri="{FF2B5EF4-FFF2-40B4-BE49-F238E27FC236}">
                <a16:creationId xmlns:a16="http://schemas.microsoft.com/office/drawing/2014/main" id="{9E0B6CB1-F761-8A09-F4AB-DB56C25A0372}"/>
              </a:ext>
            </a:extLst>
          </xdr:cNvPr>
          <xdr:cNvGrpSpPr/>
        </xdr:nvGrpSpPr>
        <xdr:grpSpPr>
          <a:xfrm>
            <a:off x="36636191" y="6333944"/>
            <a:ext cx="1728553" cy="893303"/>
            <a:chOff x="19744152" y="2878096"/>
            <a:chExt cx="1731275" cy="900000"/>
          </a:xfrm>
        </xdr:grpSpPr>
        <xdr:grpSp>
          <xdr:nvGrpSpPr>
            <xdr:cNvPr id="180" name="Groupe 179">
              <a:extLst>
                <a:ext uri="{FF2B5EF4-FFF2-40B4-BE49-F238E27FC236}">
                  <a16:creationId xmlns:a16="http://schemas.microsoft.com/office/drawing/2014/main" id="{61BCA16E-78FC-4487-2AB0-BFE755A3D258}"/>
                </a:ext>
              </a:extLst>
            </xdr:cNvPr>
            <xdr:cNvGrpSpPr/>
          </xdr:nvGrpSpPr>
          <xdr:grpSpPr>
            <a:xfrm>
              <a:off x="19744152" y="2878096"/>
              <a:ext cx="921551" cy="900000"/>
              <a:chOff x="20439194" y="957577"/>
              <a:chExt cx="921551" cy="900000"/>
            </a:xfrm>
          </xdr:grpSpPr>
          <xdr:sp macro="" textlink="">
            <xdr:nvSpPr>
              <xdr:cNvPr id="183" name="ZoneTexte 182">
                <a:extLst>
                  <a:ext uri="{FF2B5EF4-FFF2-40B4-BE49-F238E27FC236}">
                    <a16:creationId xmlns:a16="http://schemas.microsoft.com/office/drawing/2014/main" id="{C1BF3BA8-FD53-C2A8-C7FD-8B4AE01D3970}"/>
                  </a:ext>
                </a:extLst>
              </xdr:cNvPr>
              <xdr:cNvSpPr txBox="1"/>
            </xdr:nvSpPr>
            <xdr:spPr>
              <a:xfrm>
                <a:off x="20439194" y="1124976"/>
                <a:ext cx="469092" cy="3127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29</a:t>
                </a:r>
              </a:p>
            </xdr:txBody>
          </xdr:sp>
          <xdr:sp macro="" textlink="">
            <xdr:nvSpPr>
              <xdr:cNvPr id="184" name="ZoneTexte 183">
                <a:extLst>
                  <a:ext uri="{FF2B5EF4-FFF2-40B4-BE49-F238E27FC236}">
                    <a16:creationId xmlns:a16="http://schemas.microsoft.com/office/drawing/2014/main" id="{F0E32CB3-217A-4C37-1DAC-43A821A785E5}"/>
                  </a:ext>
                </a:extLst>
              </xdr:cNvPr>
              <xdr:cNvSpPr txBox="1"/>
            </xdr:nvSpPr>
            <xdr:spPr>
              <a:xfrm>
                <a:off x="20877964" y="1090735"/>
                <a:ext cx="482781" cy="387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29</a:t>
                </a:r>
              </a:p>
            </xdr:txBody>
          </xdr:sp>
          <xdr:grpSp>
            <xdr:nvGrpSpPr>
              <xdr:cNvPr id="185" name="Groupe 184">
                <a:extLst>
                  <a:ext uri="{FF2B5EF4-FFF2-40B4-BE49-F238E27FC236}">
                    <a16:creationId xmlns:a16="http://schemas.microsoft.com/office/drawing/2014/main" id="{2A7DE7B5-E788-719E-FC66-91128AEE3F94}"/>
                  </a:ext>
                </a:extLst>
              </xdr:cNvPr>
              <xdr:cNvGrpSpPr/>
            </xdr:nvGrpSpPr>
            <xdr:grpSpPr>
              <a:xfrm>
                <a:off x="20454661" y="957577"/>
                <a:ext cx="900000" cy="900000"/>
                <a:chOff x="19426781" y="2512613"/>
                <a:chExt cx="3599999" cy="3599999"/>
              </a:xfrm>
              <a:noFill/>
            </xdr:grpSpPr>
            <xdr:grpSp>
              <xdr:nvGrpSpPr>
                <xdr:cNvPr id="186" name="Groupe 185">
                  <a:extLst>
                    <a:ext uri="{FF2B5EF4-FFF2-40B4-BE49-F238E27FC236}">
                      <a16:creationId xmlns:a16="http://schemas.microsoft.com/office/drawing/2014/main" id="{6192A727-0AC0-99C2-DBB9-71A432B63E92}"/>
                    </a:ext>
                  </a:extLst>
                </xdr:cNvPr>
                <xdr:cNvGrpSpPr/>
              </xdr:nvGrpSpPr>
              <xdr:grpSpPr>
                <a:xfrm>
                  <a:off x="19426781" y="2512613"/>
                  <a:ext cx="3599999" cy="3599999"/>
                  <a:chOff x="22670913" y="2083243"/>
                  <a:chExt cx="3599999" cy="3599999"/>
                </a:xfrm>
                <a:grpFill/>
              </xdr:grpSpPr>
              <xdr:sp macro="" textlink="">
                <xdr:nvSpPr>
                  <xdr:cNvPr id="188" name="Ellipse 187">
                    <a:extLst>
                      <a:ext uri="{FF2B5EF4-FFF2-40B4-BE49-F238E27FC236}">
                        <a16:creationId xmlns:a16="http://schemas.microsoft.com/office/drawing/2014/main" id="{82F2DDC6-55C6-4BE5-8AB1-21D5090FA92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89" name="Connecteur droit 188">
                    <a:extLst>
                      <a:ext uri="{FF2B5EF4-FFF2-40B4-BE49-F238E27FC236}">
                        <a16:creationId xmlns:a16="http://schemas.microsoft.com/office/drawing/2014/main" id="{45119E68-6C9A-8113-2668-3EFD4367E4D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90" name="Connecteur droit 189">
                    <a:extLst>
                      <a:ext uri="{FF2B5EF4-FFF2-40B4-BE49-F238E27FC236}">
                        <a16:creationId xmlns:a16="http://schemas.microsoft.com/office/drawing/2014/main" id="{C4DDB092-6241-170F-FC43-128A51A9D3A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87" name="ZoneTexte 186">
                  <a:extLst>
                    <a:ext uri="{FF2B5EF4-FFF2-40B4-BE49-F238E27FC236}">
                      <a16:creationId xmlns:a16="http://schemas.microsoft.com/office/drawing/2014/main" id="{ED042568-4418-D91B-3033-C41C0FA6ECB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47</a:t>
                  </a:r>
                </a:p>
              </xdr:txBody>
            </xdr:sp>
          </xdr:grpSp>
        </xdr:grpSp>
        <xdr:cxnSp macro="">
          <xdr:nvCxnSpPr>
            <xdr:cNvPr id="181" name="Connecteur droit avec flèche 180">
              <a:extLst>
                <a:ext uri="{FF2B5EF4-FFF2-40B4-BE49-F238E27FC236}">
                  <a16:creationId xmlns:a16="http://schemas.microsoft.com/office/drawing/2014/main" id="{95763E3B-8103-B6A0-AF44-FCDF7F32BA32}"/>
                </a:ext>
              </a:extLst>
            </xdr:cNvPr>
            <xdr:cNvCxnSpPr>
              <a:stCxn id="188" idx="6"/>
              <a:endCxn id="177" idx="2"/>
            </xdr:cNvCxnSpPr>
          </xdr:nvCxnSpPr>
          <xdr:spPr>
            <a:xfrm>
              <a:off x="20659619" y="3328097"/>
              <a:ext cx="815808"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2" name="ZoneTexte 181">
              <a:extLst>
                <a:ext uri="{FF2B5EF4-FFF2-40B4-BE49-F238E27FC236}">
                  <a16:creationId xmlns:a16="http://schemas.microsoft.com/office/drawing/2014/main" id="{804EEA65-EC99-815C-8EE4-8D5B6CAE6EE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I3</a:t>
              </a:r>
              <a:r>
                <a:rPr lang="fr-FR" sz="1100">
                  <a:solidFill>
                    <a:schemeClr val="accent2">
                      <a:lumMod val="75000"/>
                    </a:schemeClr>
                  </a:solidFill>
                  <a:latin typeface="Century Gothic" panose="020B0502020202020204" pitchFamily="34" charset="0"/>
                </a:rPr>
                <a:t>(1)</a:t>
              </a:r>
            </a:p>
          </xdr:txBody>
        </xdr:sp>
      </xdr:grpSp>
      <xdr:grpSp>
        <xdr:nvGrpSpPr>
          <xdr:cNvPr id="85" name="Groupe 84">
            <a:extLst>
              <a:ext uri="{FF2B5EF4-FFF2-40B4-BE49-F238E27FC236}">
                <a16:creationId xmlns:a16="http://schemas.microsoft.com/office/drawing/2014/main" id="{EBC42DA0-FC70-B7EE-9A83-CA0F93719804}"/>
              </a:ext>
            </a:extLst>
          </xdr:cNvPr>
          <xdr:cNvGrpSpPr/>
        </xdr:nvGrpSpPr>
        <xdr:grpSpPr>
          <a:xfrm>
            <a:off x="38316423" y="6333945"/>
            <a:ext cx="1770934" cy="893303"/>
            <a:chOff x="19711287" y="2878096"/>
            <a:chExt cx="1770069" cy="900000"/>
          </a:xfrm>
        </xdr:grpSpPr>
        <xdr:grpSp>
          <xdr:nvGrpSpPr>
            <xdr:cNvPr id="161" name="Groupe 160">
              <a:extLst>
                <a:ext uri="{FF2B5EF4-FFF2-40B4-BE49-F238E27FC236}">
                  <a16:creationId xmlns:a16="http://schemas.microsoft.com/office/drawing/2014/main" id="{301F125E-B474-3F12-3136-06F1F86BEC90}"/>
                </a:ext>
              </a:extLst>
            </xdr:cNvPr>
            <xdr:cNvGrpSpPr/>
          </xdr:nvGrpSpPr>
          <xdr:grpSpPr>
            <a:xfrm>
              <a:off x="19711287" y="2878096"/>
              <a:ext cx="948332" cy="900000"/>
              <a:chOff x="20406329" y="957577"/>
              <a:chExt cx="948332" cy="900000"/>
            </a:xfrm>
          </xdr:grpSpPr>
          <xdr:sp macro="" textlink="">
            <xdr:nvSpPr>
              <xdr:cNvPr id="164" name="ZoneTexte 163">
                <a:extLst>
                  <a:ext uri="{FF2B5EF4-FFF2-40B4-BE49-F238E27FC236}">
                    <a16:creationId xmlns:a16="http://schemas.microsoft.com/office/drawing/2014/main" id="{0DADF404-6E22-DC9F-A171-B9597A0C5495}"/>
                  </a:ext>
                </a:extLst>
              </xdr:cNvPr>
              <xdr:cNvSpPr txBox="1"/>
            </xdr:nvSpPr>
            <xdr:spPr>
              <a:xfrm>
                <a:off x="20406329" y="1138366"/>
                <a:ext cx="475216" cy="3127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30</a:t>
                </a:r>
              </a:p>
            </xdr:txBody>
          </xdr:sp>
          <xdr:sp macro="" textlink="">
            <xdr:nvSpPr>
              <xdr:cNvPr id="165" name="ZoneTexte 164">
                <a:extLst>
                  <a:ext uri="{FF2B5EF4-FFF2-40B4-BE49-F238E27FC236}">
                    <a16:creationId xmlns:a16="http://schemas.microsoft.com/office/drawing/2014/main" id="{B3DFF917-AFB1-C9A7-F781-9CCBA74B58CA}"/>
                  </a:ext>
                </a:extLst>
              </xdr:cNvPr>
              <xdr:cNvSpPr txBox="1"/>
            </xdr:nvSpPr>
            <xdr:spPr>
              <a:xfrm>
                <a:off x="20904733" y="1157686"/>
                <a:ext cx="407891" cy="280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30</a:t>
                </a:r>
              </a:p>
            </xdr:txBody>
          </xdr:sp>
          <xdr:grpSp>
            <xdr:nvGrpSpPr>
              <xdr:cNvPr id="170" name="Groupe 169">
                <a:extLst>
                  <a:ext uri="{FF2B5EF4-FFF2-40B4-BE49-F238E27FC236}">
                    <a16:creationId xmlns:a16="http://schemas.microsoft.com/office/drawing/2014/main" id="{715F9EED-4A24-1ED9-BA2E-AE136FBFD546}"/>
                  </a:ext>
                </a:extLst>
              </xdr:cNvPr>
              <xdr:cNvGrpSpPr/>
            </xdr:nvGrpSpPr>
            <xdr:grpSpPr>
              <a:xfrm>
                <a:off x="20454661" y="957577"/>
                <a:ext cx="900000" cy="900000"/>
                <a:chOff x="19426781" y="2512613"/>
                <a:chExt cx="3599999" cy="3599999"/>
              </a:xfrm>
              <a:noFill/>
            </xdr:grpSpPr>
            <xdr:grpSp>
              <xdr:nvGrpSpPr>
                <xdr:cNvPr id="171" name="Groupe 170">
                  <a:extLst>
                    <a:ext uri="{FF2B5EF4-FFF2-40B4-BE49-F238E27FC236}">
                      <a16:creationId xmlns:a16="http://schemas.microsoft.com/office/drawing/2014/main" id="{CDA33065-FB09-783C-6E7A-2C44446E38EA}"/>
                    </a:ext>
                  </a:extLst>
                </xdr:cNvPr>
                <xdr:cNvGrpSpPr/>
              </xdr:nvGrpSpPr>
              <xdr:grpSpPr>
                <a:xfrm>
                  <a:off x="19426781" y="2512613"/>
                  <a:ext cx="3599999" cy="3599999"/>
                  <a:chOff x="22670913" y="2083243"/>
                  <a:chExt cx="3599999" cy="3599999"/>
                </a:xfrm>
                <a:grpFill/>
              </xdr:grpSpPr>
              <xdr:sp macro="" textlink="">
                <xdr:nvSpPr>
                  <xdr:cNvPr id="177" name="Ellipse 176">
                    <a:extLst>
                      <a:ext uri="{FF2B5EF4-FFF2-40B4-BE49-F238E27FC236}">
                        <a16:creationId xmlns:a16="http://schemas.microsoft.com/office/drawing/2014/main" id="{30CC0442-61CD-7510-C2B6-AE797B04ECB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78" name="Connecteur droit 177">
                    <a:extLst>
                      <a:ext uri="{FF2B5EF4-FFF2-40B4-BE49-F238E27FC236}">
                        <a16:creationId xmlns:a16="http://schemas.microsoft.com/office/drawing/2014/main" id="{4AE70E91-349B-E952-5FEF-9F05C825803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79" name="Connecteur droit 178">
                    <a:extLst>
                      <a:ext uri="{FF2B5EF4-FFF2-40B4-BE49-F238E27FC236}">
                        <a16:creationId xmlns:a16="http://schemas.microsoft.com/office/drawing/2014/main" id="{6CE2953D-549C-7587-FCB4-8676A0FC19D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76" name="ZoneTexte 175">
                  <a:extLst>
                    <a:ext uri="{FF2B5EF4-FFF2-40B4-BE49-F238E27FC236}">
                      <a16:creationId xmlns:a16="http://schemas.microsoft.com/office/drawing/2014/main" id="{A36BC162-35CE-8BE8-9EB4-C684F207C92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48</a:t>
                  </a:r>
                </a:p>
              </xdr:txBody>
            </xdr:sp>
          </xdr:grpSp>
        </xdr:grpSp>
        <xdr:cxnSp macro="">
          <xdr:nvCxnSpPr>
            <xdr:cNvPr id="162" name="Connecteur droit avec flèche 161">
              <a:extLst>
                <a:ext uri="{FF2B5EF4-FFF2-40B4-BE49-F238E27FC236}">
                  <a16:creationId xmlns:a16="http://schemas.microsoft.com/office/drawing/2014/main" id="{5BF6325B-948C-2782-17F4-3CF7294BA780}"/>
                </a:ext>
              </a:extLst>
            </xdr:cNvPr>
            <xdr:cNvCxnSpPr>
              <a:stCxn id="177" idx="6"/>
              <a:endCxn id="157" idx="2"/>
            </xdr:cNvCxnSpPr>
          </xdr:nvCxnSpPr>
          <xdr:spPr>
            <a:xfrm flipV="1">
              <a:off x="20659619" y="3327534"/>
              <a:ext cx="821737" cy="5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3" name="ZoneTexte 162">
              <a:extLst>
                <a:ext uri="{FF2B5EF4-FFF2-40B4-BE49-F238E27FC236}">
                  <a16:creationId xmlns:a16="http://schemas.microsoft.com/office/drawing/2014/main" id="{EE11427F-BC8F-B3F9-8820-C9005687503A}"/>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I4</a:t>
              </a:r>
              <a:r>
                <a:rPr lang="fr-FR" sz="1100">
                  <a:solidFill>
                    <a:schemeClr val="accent2">
                      <a:lumMod val="75000"/>
                    </a:schemeClr>
                  </a:solidFill>
                  <a:latin typeface="Century Gothic" panose="020B0502020202020204" pitchFamily="34" charset="0"/>
                </a:rPr>
                <a:t>(1)</a:t>
              </a:r>
            </a:p>
          </xdr:txBody>
        </xdr:sp>
      </xdr:grpSp>
      <xdr:grpSp>
        <xdr:nvGrpSpPr>
          <xdr:cNvPr id="87" name="Groupe 86">
            <a:extLst>
              <a:ext uri="{FF2B5EF4-FFF2-40B4-BE49-F238E27FC236}">
                <a16:creationId xmlns:a16="http://schemas.microsoft.com/office/drawing/2014/main" id="{A51FC934-1405-EAD1-F1D9-BC96DAACF8A5}"/>
              </a:ext>
            </a:extLst>
          </xdr:cNvPr>
          <xdr:cNvGrpSpPr/>
        </xdr:nvGrpSpPr>
        <xdr:grpSpPr>
          <a:xfrm>
            <a:off x="40087315" y="6329411"/>
            <a:ext cx="1713855" cy="901255"/>
            <a:chOff x="19759619" y="2878096"/>
            <a:chExt cx="1713017" cy="900000"/>
          </a:xfrm>
        </xdr:grpSpPr>
        <xdr:grpSp>
          <xdr:nvGrpSpPr>
            <xdr:cNvPr id="138" name="Groupe 137">
              <a:extLst>
                <a:ext uri="{FF2B5EF4-FFF2-40B4-BE49-F238E27FC236}">
                  <a16:creationId xmlns:a16="http://schemas.microsoft.com/office/drawing/2014/main" id="{AAD91470-5CCA-5D17-8A71-274BF6280AD2}"/>
                </a:ext>
              </a:extLst>
            </xdr:cNvPr>
            <xdr:cNvGrpSpPr/>
          </xdr:nvGrpSpPr>
          <xdr:grpSpPr>
            <a:xfrm>
              <a:off x="19759619" y="2878096"/>
              <a:ext cx="900000" cy="900000"/>
              <a:chOff x="20454661" y="957577"/>
              <a:chExt cx="900000" cy="900000"/>
            </a:xfrm>
          </xdr:grpSpPr>
          <xdr:sp macro="" textlink="">
            <xdr:nvSpPr>
              <xdr:cNvPr id="151" name="ZoneTexte 150">
                <a:extLst>
                  <a:ext uri="{FF2B5EF4-FFF2-40B4-BE49-F238E27FC236}">
                    <a16:creationId xmlns:a16="http://schemas.microsoft.com/office/drawing/2014/main" id="{11249732-AA47-9A3A-817B-E052EBE93AF1}"/>
                  </a:ext>
                </a:extLst>
              </xdr:cNvPr>
              <xdr:cNvSpPr txBox="1"/>
            </xdr:nvSpPr>
            <xdr:spPr>
              <a:xfrm>
                <a:off x="20457275" y="1164791"/>
                <a:ext cx="410942" cy="2599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31</a:t>
                </a:r>
              </a:p>
            </xdr:txBody>
          </xdr:sp>
          <xdr:sp macro="" textlink="">
            <xdr:nvSpPr>
              <xdr:cNvPr id="152" name="ZoneTexte 151">
                <a:extLst>
                  <a:ext uri="{FF2B5EF4-FFF2-40B4-BE49-F238E27FC236}">
                    <a16:creationId xmlns:a16="http://schemas.microsoft.com/office/drawing/2014/main" id="{F4C5CBDD-5A8C-E786-A8B3-4388499C50B0}"/>
                  </a:ext>
                </a:extLst>
              </xdr:cNvPr>
              <xdr:cNvSpPr txBox="1"/>
            </xdr:nvSpPr>
            <xdr:spPr>
              <a:xfrm>
                <a:off x="20891405" y="1157448"/>
                <a:ext cx="418888" cy="267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31</a:t>
                </a:r>
              </a:p>
            </xdr:txBody>
          </xdr:sp>
          <xdr:grpSp>
            <xdr:nvGrpSpPr>
              <xdr:cNvPr id="153" name="Groupe 152">
                <a:extLst>
                  <a:ext uri="{FF2B5EF4-FFF2-40B4-BE49-F238E27FC236}">
                    <a16:creationId xmlns:a16="http://schemas.microsoft.com/office/drawing/2014/main" id="{1E9A7CFD-4790-A144-E09C-B3E3209C01EA}"/>
                  </a:ext>
                </a:extLst>
              </xdr:cNvPr>
              <xdr:cNvGrpSpPr/>
            </xdr:nvGrpSpPr>
            <xdr:grpSpPr>
              <a:xfrm>
                <a:off x="20454661" y="957577"/>
                <a:ext cx="900000" cy="900000"/>
                <a:chOff x="19426781" y="2512613"/>
                <a:chExt cx="3599999" cy="3599999"/>
              </a:xfrm>
              <a:noFill/>
            </xdr:grpSpPr>
            <xdr:grpSp>
              <xdr:nvGrpSpPr>
                <xdr:cNvPr id="154" name="Groupe 153">
                  <a:extLst>
                    <a:ext uri="{FF2B5EF4-FFF2-40B4-BE49-F238E27FC236}">
                      <a16:creationId xmlns:a16="http://schemas.microsoft.com/office/drawing/2014/main" id="{BE16DC81-BD40-38D2-6F1F-8077692C913D}"/>
                    </a:ext>
                  </a:extLst>
                </xdr:cNvPr>
                <xdr:cNvGrpSpPr/>
              </xdr:nvGrpSpPr>
              <xdr:grpSpPr>
                <a:xfrm>
                  <a:off x="19426781" y="2512613"/>
                  <a:ext cx="3599999" cy="3599999"/>
                  <a:chOff x="22670913" y="2083243"/>
                  <a:chExt cx="3599999" cy="3599999"/>
                </a:xfrm>
                <a:grpFill/>
              </xdr:grpSpPr>
              <xdr:sp macro="" textlink="">
                <xdr:nvSpPr>
                  <xdr:cNvPr id="157" name="Ellipse 156">
                    <a:extLst>
                      <a:ext uri="{FF2B5EF4-FFF2-40B4-BE49-F238E27FC236}">
                        <a16:creationId xmlns:a16="http://schemas.microsoft.com/office/drawing/2014/main" id="{F03A42D8-C888-35E6-90C8-2501FA6734A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58" name="Connecteur droit 157">
                    <a:extLst>
                      <a:ext uri="{FF2B5EF4-FFF2-40B4-BE49-F238E27FC236}">
                        <a16:creationId xmlns:a16="http://schemas.microsoft.com/office/drawing/2014/main" id="{8AF96BF4-C8A2-E292-7141-94717E76F74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60" name="Connecteur droit 159">
                    <a:extLst>
                      <a:ext uri="{FF2B5EF4-FFF2-40B4-BE49-F238E27FC236}">
                        <a16:creationId xmlns:a16="http://schemas.microsoft.com/office/drawing/2014/main" id="{AD07AAC3-89E3-128A-4C8A-72417C00B68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55" name="ZoneTexte 154">
                  <a:extLst>
                    <a:ext uri="{FF2B5EF4-FFF2-40B4-BE49-F238E27FC236}">
                      <a16:creationId xmlns:a16="http://schemas.microsoft.com/office/drawing/2014/main" id="{2E672C82-A738-BB05-67A6-8542880D196B}"/>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49</a:t>
                  </a:r>
                </a:p>
              </xdr:txBody>
            </xdr:sp>
          </xdr:grpSp>
        </xdr:grpSp>
        <xdr:cxnSp macro="">
          <xdr:nvCxnSpPr>
            <xdr:cNvPr id="140" name="Connecteur droit avec flèche 139">
              <a:extLst>
                <a:ext uri="{FF2B5EF4-FFF2-40B4-BE49-F238E27FC236}">
                  <a16:creationId xmlns:a16="http://schemas.microsoft.com/office/drawing/2014/main" id="{21D1D6AD-2300-587D-8B28-501C2C858DEC}"/>
                </a:ext>
              </a:extLst>
            </xdr:cNvPr>
            <xdr:cNvCxnSpPr>
              <a:stCxn id="157" idx="6"/>
              <a:endCxn id="135" idx="2"/>
            </xdr:cNvCxnSpPr>
          </xdr:nvCxnSpPr>
          <xdr:spPr>
            <a:xfrm>
              <a:off x="20659619" y="3328096"/>
              <a:ext cx="813017" cy="76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1" name="ZoneTexte 140">
              <a:extLst>
                <a:ext uri="{FF2B5EF4-FFF2-40B4-BE49-F238E27FC236}">
                  <a16:creationId xmlns:a16="http://schemas.microsoft.com/office/drawing/2014/main" id="{070E4DE5-1383-F523-7C5E-BC1EC5D6EB85}"/>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I5</a:t>
              </a:r>
              <a:r>
                <a:rPr lang="fr-FR" sz="1100">
                  <a:solidFill>
                    <a:schemeClr val="accent2">
                      <a:lumMod val="75000"/>
                    </a:schemeClr>
                  </a:solidFill>
                  <a:latin typeface="Century Gothic" panose="020B0502020202020204" pitchFamily="34" charset="0"/>
                </a:rPr>
                <a:t>(1)</a:t>
              </a:r>
            </a:p>
          </xdr:txBody>
        </xdr:sp>
      </xdr:grpSp>
      <xdr:grpSp>
        <xdr:nvGrpSpPr>
          <xdr:cNvPr id="88" name="Groupe 87">
            <a:extLst>
              <a:ext uri="{FF2B5EF4-FFF2-40B4-BE49-F238E27FC236}">
                <a16:creationId xmlns:a16="http://schemas.microsoft.com/office/drawing/2014/main" id="{D8C2DD3C-7434-996E-EA40-F8B103978D06}"/>
              </a:ext>
            </a:extLst>
          </xdr:cNvPr>
          <xdr:cNvGrpSpPr/>
        </xdr:nvGrpSpPr>
        <xdr:grpSpPr>
          <a:xfrm>
            <a:off x="41801170" y="6337082"/>
            <a:ext cx="1701648" cy="901255"/>
            <a:chOff x="19759619" y="2878096"/>
            <a:chExt cx="1700812" cy="900000"/>
          </a:xfrm>
        </xdr:grpSpPr>
        <xdr:grpSp>
          <xdr:nvGrpSpPr>
            <xdr:cNvPr id="123" name="Groupe 122">
              <a:extLst>
                <a:ext uri="{FF2B5EF4-FFF2-40B4-BE49-F238E27FC236}">
                  <a16:creationId xmlns:a16="http://schemas.microsoft.com/office/drawing/2014/main" id="{05AEACB3-65CB-2F1F-1417-86E8A7E232D3}"/>
                </a:ext>
              </a:extLst>
            </xdr:cNvPr>
            <xdr:cNvGrpSpPr/>
          </xdr:nvGrpSpPr>
          <xdr:grpSpPr>
            <a:xfrm>
              <a:off x="19759619" y="2878096"/>
              <a:ext cx="900000" cy="900000"/>
              <a:chOff x="20454661" y="957577"/>
              <a:chExt cx="900000" cy="900000"/>
            </a:xfrm>
          </xdr:grpSpPr>
          <xdr:sp macro="" textlink="">
            <xdr:nvSpPr>
              <xdr:cNvPr id="127" name="ZoneTexte 126">
                <a:extLst>
                  <a:ext uri="{FF2B5EF4-FFF2-40B4-BE49-F238E27FC236}">
                    <a16:creationId xmlns:a16="http://schemas.microsoft.com/office/drawing/2014/main" id="{64EA0E28-98F7-31BF-7B74-F48CFFE20C74}"/>
                  </a:ext>
                </a:extLst>
              </xdr:cNvPr>
              <xdr:cNvSpPr txBox="1"/>
            </xdr:nvSpPr>
            <xdr:spPr>
              <a:xfrm>
                <a:off x="20490279" y="1124976"/>
                <a:ext cx="417923" cy="3186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32</a:t>
                </a:r>
              </a:p>
            </xdr:txBody>
          </xdr:sp>
          <xdr:sp macro="" textlink="">
            <xdr:nvSpPr>
              <xdr:cNvPr id="129" name="ZoneTexte 128">
                <a:extLst>
                  <a:ext uri="{FF2B5EF4-FFF2-40B4-BE49-F238E27FC236}">
                    <a16:creationId xmlns:a16="http://schemas.microsoft.com/office/drawing/2014/main" id="{B3C9A12F-FD4D-4882-2C43-E974EE7C2267}"/>
                  </a:ext>
                </a:extLst>
              </xdr:cNvPr>
              <xdr:cNvSpPr txBox="1"/>
            </xdr:nvSpPr>
            <xdr:spPr>
              <a:xfrm>
                <a:off x="20904733" y="1130905"/>
                <a:ext cx="398577" cy="3127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32</a:t>
                </a:r>
              </a:p>
            </xdr:txBody>
          </xdr:sp>
          <xdr:grpSp>
            <xdr:nvGrpSpPr>
              <xdr:cNvPr id="132" name="Groupe 131">
                <a:extLst>
                  <a:ext uri="{FF2B5EF4-FFF2-40B4-BE49-F238E27FC236}">
                    <a16:creationId xmlns:a16="http://schemas.microsoft.com/office/drawing/2014/main" id="{3F88FFCA-6AE5-D99B-2181-28E32AE15878}"/>
                  </a:ext>
                </a:extLst>
              </xdr:cNvPr>
              <xdr:cNvGrpSpPr/>
            </xdr:nvGrpSpPr>
            <xdr:grpSpPr>
              <a:xfrm>
                <a:off x="20454661" y="957577"/>
                <a:ext cx="900000" cy="900000"/>
                <a:chOff x="19426781" y="2512613"/>
                <a:chExt cx="3599999" cy="3599999"/>
              </a:xfrm>
              <a:noFill/>
            </xdr:grpSpPr>
            <xdr:grpSp>
              <xdr:nvGrpSpPr>
                <xdr:cNvPr id="133" name="Groupe 132">
                  <a:extLst>
                    <a:ext uri="{FF2B5EF4-FFF2-40B4-BE49-F238E27FC236}">
                      <a16:creationId xmlns:a16="http://schemas.microsoft.com/office/drawing/2014/main" id="{869FBF1E-F132-F7E3-2531-818DCB96B3B9}"/>
                    </a:ext>
                  </a:extLst>
                </xdr:cNvPr>
                <xdr:cNvGrpSpPr/>
              </xdr:nvGrpSpPr>
              <xdr:grpSpPr>
                <a:xfrm>
                  <a:off x="19426781" y="2512613"/>
                  <a:ext cx="3599999" cy="3599999"/>
                  <a:chOff x="22670913" y="2083243"/>
                  <a:chExt cx="3599999" cy="3599999"/>
                </a:xfrm>
                <a:grpFill/>
              </xdr:grpSpPr>
              <xdr:sp macro="" textlink="">
                <xdr:nvSpPr>
                  <xdr:cNvPr id="135" name="Ellipse 134">
                    <a:extLst>
                      <a:ext uri="{FF2B5EF4-FFF2-40B4-BE49-F238E27FC236}">
                        <a16:creationId xmlns:a16="http://schemas.microsoft.com/office/drawing/2014/main" id="{17C56F83-4D4E-1AD2-D940-C96B70CE3B0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36" name="Connecteur droit 135">
                    <a:extLst>
                      <a:ext uri="{FF2B5EF4-FFF2-40B4-BE49-F238E27FC236}">
                        <a16:creationId xmlns:a16="http://schemas.microsoft.com/office/drawing/2014/main" id="{EFA5AFEC-6211-B2A5-AB1F-93D1FAFA72C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37" name="Connecteur droit 136">
                    <a:extLst>
                      <a:ext uri="{FF2B5EF4-FFF2-40B4-BE49-F238E27FC236}">
                        <a16:creationId xmlns:a16="http://schemas.microsoft.com/office/drawing/2014/main" id="{3821283A-50E9-5EC8-8C04-64D974E2962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34" name="ZoneTexte 133">
                  <a:extLst>
                    <a:ext uri="{FF2B5EF4-FFF2-40B4-BE49-F238E27FC236}">
                      <a16:creationId xmlns:a16="http://schemas.microsoft.com/office/drawing/2014/main" id="{C85D79EF-BE6A-4D25-6801-80E7B4257EEF}"/>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50</a:t>
                  </a:r>
                </a:p>
              </xdr:txBody>
            </xdr:sp>
          </xdr:grpSp>
        </xdr:grpSp>
        <xdr:cxnSp macro="">
          <xdr:nvCxnSpPr>
            <xdr:cNvPr id="124" name="Connecteur droit avec flèche 123">
              <a:extLst>
                <a:ext uri="{FF2B5EF4-FFF2-40B4-BE49-F238E27FC236}">
                  <a16:creationId xmlns:a16="http://schemas.microsoft.com/office/drawing/2014/main" id="{9848C89A-CFC7-4D42-5A54-DD99E9067DE4}"/>
                </a:ext>
              </a:extLst>
            </xdr:cNvPr>
            <xdr:cNvCxnSpPr>
              <a:stCxn id="135" idx="6"/>
              <a:endCxn id="110" idx="2"/>
            </xdr:cNvCxnSpPr>
          </xdr:nvCxnSpPr>
          <xdr:spPr>
            <a:xfrm>
              <a:off x="20659619" y="3328096"/>
              <a:ext cx="800812" cy="19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6" name="ZoneTexte 125">
              <a:extLst>
                <a:ext uri="{FF2B5EF4-FFF2-40B4-BE49-F238E27FC236}">
                  <a16:creationId xmlns:a16="http://schemas.microsoft.com/office/drawing/2014/main" id="{B70C39DD-30AA-6F64-8AEE-70ABB22BC49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I6</a:t>
              </a:r>
              <a:r>
                <a:rPr lang="fr-FR" sz="1100">
                  <a:solidFill>
                    <a:schemeClr val="accent2">
                      <a:lumMod val="75000"/>
                    </a:schemeClr>
                  </a:solidFill>
                  <a:latin typeface="Century Gothic" panose="020B0502020202020204" pitchFamily="34" charset="0"/>
                </a:rPr>
                <a:t>(0,5)</a:t>
              </a:r>
            </a:p>
          </xdr:txBody>
        </xdr:sp>
      </xdr:grpSp>
      <xdr:grpSp>
        <xdr:nvGrpSpPr>
          <xdr:cNvPr id="89" name="Groupe 88">
            <a:extLst>
              <a:ext uri="{FF2B5EF4-FFF2-40B4-BE49-F238E27FC236}">
                <a16:creationId xmlns:a16="http://schemas.microsoft.com/office/drawing/2014/main" id="{EC06A4FA-1953-31FA-2432-3E4309481FE3}"/>
              </a:ext>
            </a:extLst>
          </xdr:cNvPr>
          <xdr:cNvGrpSpPr/>
        </xdr:nvGrpSpPr>
        <xdr:grpSpPr>
          <a:xfrm>
            <a:off x="43463638" y="6335060"/>
            <a:ext cx="1726882" cy="909207"/>
            <a:chOff x="19720473" y="2878096"/>
            <a:chExt cx="1726039" cy="900000"/>
          </a:xfrm>
        </xdr:grpSpPr>
        <xdr:grpSp>
          <xdr:nvGrpSpPr>
            <xdr:cNvPr id="90" name="Groupe 89">
              <a:extLst>
                <a:ext uri="{FF2B5EF4-FFF2-40B4-BE49-F238E27FC236}">
                  <a16:creationId xmlns:a16="http://schemas.microsoft.com/office/drawing/2014/main" id="{7FE09E6C-EE3D-0047-B54D-1AE0823F0E65}"/>
                </a:ext>
              </a:extLst>
            </xdr:cNvPr>
            <xdr:cNvGrpSpPr/>
          </xdr:nvGrpSpPr>
          <xdr:grpSpPr>
            <a:xfrm>
              <a:off x="19720473" y="2878096"/>
              <a:ext cx="973001" cy="900000"/>
              <a:chOff x="20415515" y="957577"/>
              <a:chExt cx="973001" cy="900000"/>
            </a:xfrm>
          </xdr:grpSpPr>
          <xdr:sp macro="" textlink="">
            <xdr:nvSpPr>
              <xdr:cNvPr id="93" name="ZoneTexte 92">
                <a:extLst>
                  <a:ext uri="{FF2B5EF4-FFF2-40B4-BE49-F238E27FC236}">
                    <a16:creationId xmlns:a16="http://schemas.microsoft.com/office/drawing/2014/main" id="{1939BE69-CBC2-2BED-B4C7-A122B2AE0963}"/>
                  </a:ext>
                </a:extLst>
              </xdr:cNvPr>
              <xdr:cNvSpPr txBox="1"/>
            </xdr:nvSpPr>
            <xdr:spPr>
              <a:xfrm>
                <a:off x="20415515" y="1124976"/>
                <a:ext cx="519342" cy="342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32,5</a:t>
                </a:r>
              </a:p>
            </xdr:txBody>
          </xdr:sp>
          <xdr:sp macro="" textlink="">
            <xdr:nvSpPr>
              <xdr:cNvPr id="94" name="ZoneTexte 93">
                <a:extLst>
                  <a:ext uri="{FF2B5EF4-FFF2-40B4-BE49-F238E27FC236}">
                    <a16:creationId xmlns:a16="http://schemas.microsoft.com/office/drawing/2014/main" id="{F9343C45-889E-D607-F53E-21D1B0430EF0}"/>
                  </a:ext>
                </a:extLst>
              </xdr:cNvPr>
              <xdr:cNvSpPr txBox="1"/>
            </xdr:nvSpPr>
            <xdr:spPr>
              <a:xfrm>
                <a:off x="20851418" y="1130905"/>
                <a:ext cx="537098" cy="3499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32,5</a:t>
                </a:r>
              </a:p>
            </xdr:txBody>
          </xdr:sp>
          <xdr:grpSp>
            <xdr:nvGrpSpPr>
              <xdr:cNvPr id="95" name="Groupe 94">
                <a:extLst>
                  <a:ext uri="{FF2B5EF4-FFF2-40B4-BE49-F238E27FC236}">
                    <a16:creationId xmlns:a16="http://schemas.microsoft.com/office/drawing/2014/main" id="{AD7B6D55-AF75-BF74-D0D6-C0C661526ECF}"/>
                  </a:ext>
                </a:extLst>
              </xdr:cNvPr>
              <xdr:cNvGrpSpPr/>
            </xdr:nvGrpSpPr>
            <xdr:grpSpPr>
              <a:xfrm>
                <a:off x="20454661" y="957577"/>
                <a:ext cx="900000" cy="900000"/>
                <a:chOff x="19426781" y="2512613"/>
                <a:chExt cx="3599999" cy="3599999"/>
              </a:xfrm>
              <a:noFill/>
            </xdr:grpSpPr>
            <xdr:grpSp>
              <xdr:nvGrpSpPr>
                <xdr:cNvPr id="96" name="Groupe 95">
                  <a:extLst>
                    <a:ext uri="{FF2B5EF4-FFF2-40B4-BE49-F238E27FC236}">
                      <a16:creationId xmlns:a16="http://schemas.microsoft.com/office/drawing/2014/main" id="{03557F7F-6E8A-03C4-1EEF-497D5D20FA87}"/>
                    </a:ext>
                  </a:extLst>
                </xdr:cNvPr>
                <xdr:cNvGrpSpPr/>
              </xdr:nvGrpSpPr>
              <xdr:grpSpPr>
                <a:xfrm>
                  <a:off x="19426781" y="2512613"/>
                  <a:ext cx="3599999" cy="3599999"/>
                  <a:chOff x="22670913" y="2083243"/>
                  <a:chExt cx="3599999" cy="3599999"/>
                </a:xfrm>
                <a:grpFill/>
              </xdr:grpSpPr>
              <xdr:sp macro="" textlink="">
                <xdr:nvSpPr>
                  <xdr:cNvPr id="110" name="Ellipse 109">
                    <a:extLst>
                      <a:ext uri="{FF2B5EF4-FFF2-40B4-BE49-F238E27FC236}">
                        <a16:creationId xmlns:a16="http://schemas.microsoft.com/office/drawing/2014/main" id="{30E03B29-37E8-8123-2730-CF585E9B511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1" name="Connecteur droit 110">
                    <a:extLst>
                      <a:ext uri="{FF2B5EF4-FFF2-40B4-BE49-F238E27FC236}">
                        <a16:creationId xmlns:a16="http://schemas.microsoft.com/office/drawing/2014/main" id="{7A45C5E2-C0BA-B5A2-EC66-FC279E5DB7D8}"/>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5" name="Connecteur droit 114">
                    <a:extLst>
                      <a:ext uri="{FF2B5EF4-FFF2-40B4-BE49-F238E27FC236}">
                        <a16:creationId xmlns:a16="http://schemas.microsoft.com/office/drawing/2014/main" id="{FC3065AB-5611-3004-F423-0317860215D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7" name="ZoneTexte 96">
                  <a:extLst>
                    <a:ext uri="{FF2B5EF4-FFF2-40B4-BE49-F238E27FC236}">
                      <a16:creationId xmlns:a16="http://schemas.microsoft.com/office/drawing/2014/main" id="{16879CF4-D102-6671-B0B3-B188B3B90E8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51</a:t>
                  </a:r>
                </a:p>
              </xdr:txBody>
            </xdr:sp>
          </xdr:grpSp>
        </xdr:grpSp>
        <xdr:cxnSp macro="">
          <xdr:nvCxnSpPr>
            <xdr:cNvPr id="91" name="Connecteur droit avec flèche 90">
              <a:extLst>
                <a:ext uri="{FF2B5EF4-FFF2-40B4-BE49-F238E27FC236}">
                  <a16:creationId xmlns:a16="http://schemas.microsoft.com/office/drawing/2014/main" id="{77782766-6756-F8E5-0E2E-FE813AD9FC32}"/>
                </a:ext>
              </a:extLst>
            </xdr:cNvPr>
            <xdr:cNvCxnSpPr>
              <a:stCxn id="110" idx="6"/>
              <a:endCxn id="300" idx="2"/>
            </xdr:cNvCxnSpPr>
          </xdr:nvCxnSpPr>
          <xdr:spPr>
            <a:xfrm flipV="1">
              <a:off x="20659619" y="3328002"/>
              <a:ext cx="786893" cy="9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2" name="ZoneTexte 91">
              <a:extLst>
                <a:ext uri="{FF2B5EF4-FFF2-40B4-BE49-F238E27FC236}">
                  <a16:creationId xmlns:a16="http://schemas.microsoft.com/office/drawing/2014/main" id="{5A8A7FA4-8FAF-750C-D0EE-096C797FD36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I7</a:t>
              </a:r>
              <a:r>
                <a:rPr lang="fr-FR" sz="1100">
                  <a:solidFill>
                    <a:schemeClr val="accent2">
                      <a:lumMod val="75000"/>
                    </a:schemeClr>
                  </a:solidFill>
                  <a:latin typeface="Century Gothic" panose="020B0502020202020204" pitchFamily="34" charset="0"/>
                </a:rPr>
                <a:t>(1)</a:t>
              </a:r>
            </a:p>
          </xdr:txBody>
        </xdr:sp>
      </xdr:grpSp>
    </xdr:grpSp>
    <xdr:clientData/>
  </xdr:twoCellAnchor>
  <xdr:twoCellAnchor>
    <xdr:from>
      <xdr:col>95</xdr:col>
      <xdr:colOff>331285</xdr:colOff>
      <xdr:row>23</xdr:row>
      <xdr:rowOff>56984</xdr:rowOff>
    </xdr:from>
    <xdr:to>
      <xdr:col>106</xdr:col>
      <xdr:colOff>781879</xdr:colOff>
      <xdr:row>24</xdr:row>
      <xdr:rowOff>566154</xdr:rowOff>
    </xdr:to>
    <xdr:grpSp>
      <xdr:nvGrpSpPr>
        <xdr:cNvPr id="205" name="Groupe 204">
          <a:extLst>
            <a:ext uri="{FF2B5EF4-FFF2-40B4-BE49-F238E27FC236}">
              <a16:creationId xmlns:a16="http://schemas.microsoft.com/office/drawing/2014/main" id="{7884768E-631A-4C5E-BBCF-32EF27AF02DC}"/>
            </a:ext>
          </a:extLst>
        </xdr:cNvPr>
        <xdr:cNvGrpSpPr/>
      </xdr:nvGrpSpPr>
      <xdr:grpSpPr>
        <a:xfrm>
          <a:off x="78659134" y="3912616"/>
          <a:ext cx="9527083" cy="861127"/>
          <a:chOff x="34879968" y="6329411"/>
          <a:chExt cx="9547406" cy="922642"/>
        </a:xfrm>
      </xdr:grpSpPr>
      <xdr:grpSp>
        <xdr:nvGrpSpPr>
          <xdr:cNvPr id="206" name="Groupe 205">
            <a:extLst>
              <a:ext uri="{FF2B5EF4-FFF2-40B4-BE49-F238E27FC236}">
                <a16:creationId xmlns:a16="http://schemas.microsoft.com/office/drawing/2014/main" id="{354617FA-6171-63E1-4A0E-118BA32501B4}"/>
              </a:ext>
            </a:extLst>
          </xdr:cNvPr>
          <xdr:cNvGrpSpPr/>
        </xdr:nvGrpSpPr>
        <xdr:grpSpPr>
          <a:xfrm>
            <a:off x="34879968" y="6340336"/>
            <a:ext cx="1771646" cy="911717"/>
            <a:chOff x="19699646" y="2878096"/>
            <a:chExt cx="1770782" cy="900000"/>
          </a:xfrm>
        </xdr:grpSpPr>
        <xdr:grpSp>
          <xdr:nvGrpSpPr>
            <xdr:cNvPr id="291" name="Groupe 290">
              <a:extLst>
                <a:ext uri="{FF2B5EF4-FFF2-40B4-BE49-F238E27FC236}">
                  <a16:creationId xmlns:a16="http://schemas.microsoft.com/office/drawing/2014/main" id="{99588C1F-6769-6B3A-EFC1-C73842CBC44B}"/>
                </a:ext>
              </a:extLst>
            </xdr:cNvPr>
            <xdr:cNvGrpSpPr/>
          </xdr:nvGrpSpPr>
          <xdr:grpSpPr>
            <a:xfrm>
              <a:off x="19699646" y="2878096"/>
              <a:ext cx="972952" cy="900000"/>
              <a:chOff x="20394688" y="957577"/>
              <a:chExt cx="972952" cy="900000"/>
            </a:xfrm>
          </xdr:grpSpPr>
          <xdr:sp macro="" textlink="">
            <xdr:nvSpPr>
              <xdr:cNvPr id="294" name="ZoneTexte 293">
                <a:extLst>
                  <a:ext uri="{FF2B5EF4-FFF2-40B4-BE49-F238E27FC236}">
                    <a16:creationId xmlns:a16="http://schemas.microsoft.com/office/drawing/2014/main" id="{299F68AA-0009-CBC5-198A-4821690D344E}"/>
                  </a:ext>
                </a:extLst>
              </xdr:cNvPr>
              <xdr:cNvSpPr txBox="1"/>
            </xdr:nvSpPr>
            <xdr:spPr>
              <a:xfrm>
                <a:off x="20394688" y="1124975"/>
                <a:ext cx="513514" cy="342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33,5</a:t>
                </a:r>
              </a:p>
            </xdr:txBody>
          </xdr:sp>
          <xdr:sp macro="" textlink="">
            <xdr:nvSpPr>
              <xdr:cNvPr id="295" name="ZoneTexte 294">
                <a:extLst>
                  <a:ext uri="{FF2B5EF4-FFF2-40B4-BE49-F238E27FC236}">
                    <a16:creationId xmlns:a16="http://schemas.microsoft.com/office/drawing/2014/main" id="{6EDF10B3-F049-110A-0C91-445657AF631C}"/>
                  </a:ext>
                </a:extLst>
              </xdr:cNvPr>
              <xdr:cNvSpPr txBox="1"/>
            </xdr:nvSpPr>
            <xdr:spPr>
              <a:xfrm>
                <a:off x="20878078" y="1157144"/>
                <a:ext cx="489562" cy="284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33,5</a:t>
                </a:r>
              </a:p>
            </xdr:txBody>
          </xdr:sp>
          <xdr:grpSp>
            <xdr:nvGrpSpPr>
              <xdr:cNvPr id="296" name="Groupe 295">
                <a:extLst>
                  <a:ext uri="{FF2B5EF4-FFF2-40B4-BE49-F238E27FC236}">
                    <a16:creationId xmlns:a16="http://schemas.microsoft.com/office/drawing/2014/main" id="{554C7E14-B422-40C0-2A69-D3475EAC14CF}"/>
                  </a:ext>
                </a:extLst>
              </xdr:cNvPr>
              <xdr:cNvGrpSpPr/>
            </xdr:nvGrpSpPr>
            <xdr:grpSpPr>
              <a:xfrm>
                <a:off x="20454661" y="957577"/>
                <a:ext cx="900000" cy="900000"/>
                <a:chOff x="19426781" y="2512613"/>
                <a:chExt cx="3599999" cy="3599999"/>
              </a:xfrm>
              <a:noFill/>
            </xdr:grpSpPr>
            <xdr:grpSp>
              <xdr:nvGrpSpPr>
                <xdr:cNvPr id="297" name="Groupe 296">
                  <a:extLst>
                    <a:ext uri="{FF2B5EF4-FFF2-40B4-BE49-F238E27FC236}">
                      <a16:creationId xmlns:a16="http://schemas.microsoft.com/office/drawing/2014/main" id="{7BC0F8DF-1760-2EFB-B162-B515806846C6}"/>
                    </a:ext>
                  </a:extLst>
                </xdr:cNvPr>
                <xdr:cNvGrpSpPr/>
              </xdr:nvGrpSpPr>
              <xdr:grpSpPr>
                <a:xfrm>
                  <a:off x="19426781" y="2512613"/>
                  <a:ext cx="3599999" cy="3599999"/>
                  <a:chOff x="22670913" y="2083243"/>
                  <a:chExt cx="3599999" cy="3599999"/>
                </a:xfrm>
                <a:grpFill/>
              </xdr:grpSpPr>
              <xdr:sp macro="" textlink="">
                <xdr:nvSpPr>
                  <xdr:cNvPr id="300" name="Ellipse 299">
                    <a:extLst>
                      <a:ext uri="{FF2B5EF4-FFF2-40B4-BE49-F238E27FC236}">
                        <a16:creationId xmlns:a16="http://schemas.microsoft.com/office/drawing/2014/main" id="{83B9A59C-411C-48B7-D9E1-1338058AD6C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01" name="Connecteur droit 300">
                    <a:extLst>
                      <a:ext uri="{FF2B5EF4-FFF2-40B4-BE49-F238E27FC236}">
                        <a16:creationId xmlns:a16="http://schemas.microsoft.com/office/drawing/2014/main" id="{C6932A75-A4DF-0701-0BCD-44E0DAB567D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02" name="Connecteur droit 301">
                    <a:extLst>
                      <a:ext uri="{FF2B5EF4-FFF2-40B4-BE49-F238E27FC236}">
                        <a16:creationId xmlns:a16="http://schemas.microsoft.com/office/drawing/2014/main" id="{B31150F7-D536-AABA-B941-6AF528D036F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98" name="ZoneTexte 297">
                  <a:extLst>
                    <a:ext uri="{FF2B5EF4-FFF2-40B4-BE49-F238E27FC236}">
                      <a16:creationId xmlns:a16="http://schemas.microsoft.com/office/drawing/2014/main" id="{4DAEB854-6082-27A7-80E4-63FC86E7C15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52</a:t>
                  </a:r>
                </a:p>
              </xdr:txBody>
            </xdr:sp>
          </xdr:grpSp>
        </xdr:grpSp>
        <xdr:cxnSp macro="">
          <xdr:nvCxnSpPr>
            <xdr:cNvPr id="292" name="Connecteur droit avec flèche 291">
              <a:extLst>
                <a:ext uri="{FF2B5EF4-FFF2-40B4-BE49-F238E27FC236}">
                  <a16:creationId xmlns:a16="http://schemas.microsoft.com/office/drawing/2014/main" id="{EC1802B2-25C5-A416-A8DC-07EED2B7A7A4}"/>
                </a:ext>
              </a:extLst>
            </xdr:cNvPr>
            <xdr:cNvCxnSpPr>
              <a:stCxn id="300" idx="6"/>
              <a:endCxn id="288" idx="2"/>
            </xdr:cNvCxnSpPr>
          </xdr:nvCxnSpPr>
          <xdr:spPr>
            <a:xfrm flipV="1">
              <a:off x="20659619" y="3312698"/>
              <a:ext cx="810809" cy="1539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3" name="ZoneTexte 292">
              <a:extLst>
                <a:ext uri="{FF2B5EF4-FFF2-40B4-BE49-F238E27FC236}">
                  <a16:creationId xmlns:a16="http://schemas.microsoft.com/office/drawing/2014/main" id="{4F03FD7F-BDB6-4734-3DAE-B17591724849}"/>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ysClr val="windowText" lastClr="000000"/>
                  </a:solidFill>
                  <a:latin typeface="Century Gothic" panose="020B0502020202020204" pitchFamily="34" charset="0"/>
                </a:rPr>
                <a:t>I8</a:t>
              </a:r>
              <a:r>
                <a:rPr lang="fr-FR" sz="1100">
                  <a:solidFill>
                    <a:schemeClr val="accent2">
                      <a:lumMod val="75000"/>
                    </a:schemeClr>
                  </a:solidFill>
                  <a:latin typeface="Century Gothic" panose="020B0502020202020204" pitchFamily="34" charset="0"/>
                </a:rPr>
                <a:t>(1)</a:t>
              </a:r>
            </a:p>
          </xdr:txBody>
        </xdr:sp>
      </xdr:grpSp>
      <xdr:grpSp>
        <xdr:nvGrpSpPr>
          <xdr:cNvPr id="207" name="Groupe 206">
            <a:extLst>
              <a:ext uri="{FF2B5EF4-FFF2-40B4-BE49-F238E27FC236}">
                <a16:creationId xmlns:a16="http://schemas.microsoft.com/office/drawing/2014/main" id="{936BD983-F88D-19B6-6E43-E48710624D03}"/>
              </a:ext>
            </a:extLst>
          </xdr:cNvPr>
          <xdr:cNvGrpSpPr/>
        </xdr:nvGrpSpPr>
        <xdr:grpSpPr>
          <a:xfrm>
            <a:off x="36626782" y="6333944"/>
            <a:ext cx="1737960" cy="893303"/>
            <a:chOff x="19734730" y="2878096"/>
            <a:chExt cx="1740697" cy="900000"/>
          </a:xfrm>
        </xdr:grpSpPr>
        <xdr:grpSp>
          <xdr:nvGrpSpPr>
            <xdr:cNvPr id="279" name="Groupe 278">
              <a:extLst>
                <a:ext uri="{FF2B5EF4-FFF2-40B4-BE49-F238E27FC236}">
                  <a16:creationId xmlns:a16="http://schemas.microsoft.com/office/drawing/2014/main" id="{F49D3059-3467-96E3-267E-9B0AC0A36725}"/>
                </a:ext>
              </a:extLst>
            </xdr:cNvPr>
            <xdr:cNvGrpSpPr/>
          </xdr:nvGrpSpPr>
          <xdr:grpSpPr>
            <a:xfrm>
              <a:off x="19734730" y="2878096"/>
              <a:ext cx="934876" cy="900000"/>
              <a:chOff x="20429772" y="957577"/>
              <a:chExt cx="934876" cy="900000"/>
            </a:xfrm>
          </xdr:grpSpPr>
          <xdr:sp macro="" textlink="">
            <xdr:nvSpPr>
              <xdr:cNvPr id="282" name="ZoneTexte 281">
                <a:extLst>
                  <a:ext uri="{FF2B5EF4-FFF2-40B4-BE49-F238E27FC236}">
                    <a16:creationId xmlns:a16="http://schemas.microsoft.com/office/drawing/2014/main" id="{77D6D3AD-0223-1252-7D4A-D729051CE334}"/>
                  </a:ext>
                </a:extLst>
              </xdr:cNvPr>
              <xdr:cNvSpPr txBox="1"/>
            </xdr:nvSpPr>
            <xdr:spPr>
              <a:xfrm>
                <a:off x="20429772" y="1151756"/>
                <a:ext cx="491864" cy="2658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34,5</a:t>
                </a:r>
              </a:p>
            </xdr:txBody>
          </xdr:sp>
          <xdr:sp macro="" textlink="">
            <xdr:nvSpPr>
              <xdr:cNvPr id="283" name="ZoneTexte 282">
                <a:extLst>
                  <a:ext uri="{FF2B5EF4-FFF2-40B4-BE49-F238E27FC236}">
                    <a16:creationId xmlns:a16="http://schemas.microsoft.com/office/drawing/2014/main" id="{542C38A4-5F34-C0AC-E0AC-58CEDA1355DC}"/>
                  </a:ext>
                </a:extLst>
              </xdr:cNvPr>
              <xdr:cNvSpPr txBox="1"/>
            </xdr:nvSpPr>
            <xdr:spPr>
              <a:xfrm>
                <a:off x="20877966" y="1130905"/>
                <a:ext cx="486682" cy="3135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34,5</a:t>
                </a:r>
              </a:p>
            </xdr:txBody>
          </xdr:sp>
          <xdr:grpSp>
            <xdr:nvGrpSpPr>
              <xdr:cNvPr id="284" name="Groupe 283">
                <a:extLst>
                  <a:ext uri="{FF2B5EF4-FFF2-40B4-BE49-F238E27FC236}">
                    <a16:creationId xmlns:a16="http://schemas.microsoft.com/office/drawing/2014/main" id="{BE55725C-C4BE-4A54-3175-5A508F530630}"/>
                  </a:ext>
                </a:extLst>
              </xdr:cNvPr>
              <xdr:cNvGrpSpPr/>
            </xdr:nvGrpSpPr>
            <xdr:grpSpPr>
              <a:xfrm>
                <a:off x="20454661" y="957577"/>
                <a:ext cx="900000" cy="900000"/>
                <a:chOff x="19426781" y="2512613"/>
                <a:chExt cx="3599999" cy="3599999"/>
              </a:xfrm>
              <a:noFill/>
            </xdr:grpSpPr>
            <xdr:grpSp>
              <xdr:nvGrpSpPr>
                <xdr:cNvPr id="285" name="Groupe 284">
                  <a:extLst>
                    <a:ext uri="{FF2B5EF4-FFF2-40B4-BE49-F238E27FC236}">
                      <a16:creationId xmlns:a16="http://schemas.microsoft.com/office/drawing/2014/main" id="{D475EA05-B3BF-E7AD-7259-58592C36DD0C}"/>
                    </a:ext>
                  </a:extLst>
                </xdr:cNvPr>
                <xdr:cNvGrpSpPr/>
              </xdr:nvGrpSpPr>
              <xdr:grpSpPr>
                <a:xfrm>
                  <a:off x="19426781" y="2512613"/>
                  <a:ext cx="3599999" cy="3599999"/>
                  <a:chOff x="22670913" y="2083243"/>
                  <a:chExt cx="3599999" cy="3599999"/>
                </a:xfrm>
                <a:grpFill/>
              </xdr:grpSpPr>
              <xdr:sp macro="" textlink="">
                <xdr:nvSpPr>
                  <xdr:cNvPr id="288" name="Ellipse 287">
                    <a:extLst>
                      <a:ext uri="{FF2B5EF4-FFF2-40B4-BE49-F238E27FC236}">
                        <a16:creationId xmlns:a16="http://schemas.microsoft.com/office/drawing/2014/main" id="{89E77693-D588-C5C5-10B1-AD025972F2D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89" name="Connecteur droit 288">
                    <a:extLst>
                      <a:ext uri="{FF2B5EF4-FFF2-40B4-BE49-F238E27FC236}">
                        <a16:creationId xmlns:a16="http://schemas.microsoft.com/office/drawing/2014/main" id="{B1097A2B-E57A-7497-FB06-91553A82D0F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90" name="Connecteur droit 289">
                    <a:extLst>
                      <a:ext uri="{FF2B5EF4-FFF2-40B4-BE49-F238E27FC236}">
                        <a16:creationId xmlns:a16="http://schemas.microsoft.com/office/drawing/2014/main" id="{623390C8-D3A2-569C-5CD4-1F123424550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86" name="ZoneTexte 285">
                  <a:extLst>
                    <a:ext uri="{FF2B5EF4-FFF2-40B4-BE49-F238E27FC236}">
                      <a16:creationId xmlns:a16="http://schemas.microsoft.com/office/drawing/2014/main" id="{AF501696-FC64-4EA2-D035-162E017056D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53</a:t>
                  </a:r>
                </a:p>
              </xdr:txBody>
            </xdr:sp>
          </xdr:grpSp>
        </xdr:grpSp>
        <xdr:cxnSp macro="">
          <xdr:nvCxnSpPr>
            <xdr:cNvPr id="280" name="Connecteur droit avec flèche 279">
              <a:extLst>
                <a:ext uri="{FF2B5EF4-FFF2-40B4-BE49-F238E27FC236}">
                  <a16:creationId xmlns:a16="http://schemas.microsoft.com/office/drawing/2014/main" id="{80390BFD-E22C-C18D-0046-1E87E2B54D6F}"/>
                </a:ext>
              </a:extLst>
            </xdr:cNvPr>
            <xdr:cNvCxnSpPr>
              <a:stCxn id="288" idx="6"/>
              <a:endCxn id="276" idx="2"/>
            </xdr:cNvCxnSpPr>
          </xdr:nvCxnSpPr>
          <xdr:spPr>
            <a:xfrm>
              <a:off x="20659619" y="3328097"/>
              <a:ext cx="815808"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1" name="ZoneTexte 280">
              <a:extLst>
                <a:ext uri="{FF2B5EF4-FFF2-40B4-BE49-F238E27FC236}">
                  <a16:creationId xmlns:a16="http://schemas.microsoft.com/office/drawing/2014/main" id="{354FF38E-93C1-6B71-F180-0E51D5E23681}"/>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I9</a:t>
              </a:r>
              <a:r>
                <a:rPr lang="fr-FR" sz="1100">
                  <a:solidFill>
                    <a:schemeClr val="accent2">
                      <a:lumMod val="75000"/>
                    </a:schemeClr>
                  </a:solidFill>
                  <a:latin typeface="Century Gothic" panose="020B0502020202020204" pitchFamily="34" charset="0"/>
                </a:rPr>
                <a:t>(1)</a:t>
              </a:r>
            </a:p>
          </xdr:txBody>
        </xdr:sp>
      </xdr:grpSp>
      <xdr:grpSp>
        <xdr:nvGrpSpPr>
          <xdr:cNvPr id="210" name="Groupe 209">
            <a:extLst>
              <a:ext uri="{FF2B5EF4-FFF2-40B4-BE49-F238E27FC236}">
                <a16:creationId xmlns:a16="http://schemas.microsoft.com/office/drawing/2014/main" id="{C12EA771-CFFF-6BFD-B7B9-5E7A7E987AFD}"/>
              </a:ext>
            </a:extLst>
          </xdr:cNvPr>
          <xdr:cNvGrpSpPr/>
        </xdr:nvGrpSpPr>
        <xdr:grpSpPr>
          <a:xfrm>
            <a:off x="38333600" y="6333945"/>
            <a:ext cx="1753738" cy="893303"/>
            <a:chOff x="19728473" y="2878096"/>
            <a:chExt cx="1752883" cy="900000"/>
          </a:xfrm>
        </xdr:grpSpPr>
        <xdr:grpSp>
          <xdr:nvGrpSpPr>
            <xdr:cNvPr id="259" name="Groupe 258">
              <a:extLst>
                <a:ext uri="{FF2B5EF4-FFF2-40B4-BE49-F238E27FC236}">
                  <a16:creationId xmlns:a16="http://schemas.microsoft.com/office/drawing/2014/main" id="{59C9FC87-996C-D248-4D45-29673CFAA97A}"/>
                </a:ext>
              </a:extLst>
            </xdr:cNvPr>
            <xdr:cNvGrpSpPr/>
          </xdr:nvGrpSpPr>
          <xdr:grpSpPr>
            <a:xfrm>
              <a:off x="19728473" y="2878096"/>
              <a:ext cx="946258" cy="900000"/>
              <a:chOff x="20423515" y="957577"/>
              <a:chExt cx="946258" cy="900000"/>
            </a:xfrm>
          </xdr:grpSpPr>
          <xdr:sp macro="" textlink="">
            <xdr:nvSpPr>
              <xdr:cNvPr id="262" name="ZoneTexte 261">
                <a:extLst>
                  <a:ext uri="{FF2B5EF4-FFF2-40B4-BE49-F238E27FC236}">
                    <a16:creationId xmlns:a16="http://schemas.microsoft.com/office/drawing/2014/main" id="{3684FF8F-6649-41CA-BD97-49FE990A62A6}"/>
                  </a:ext>
                </a:extLst>
              </xdr:cNvPr>
              <xdr:cNvSpPr txBox="1"/>
            </xdr:nvSpPr>
            <xdr:spPr>
              <a:xfrm>
                <a:off x="20423515" y="1124976"/>
                <a:ext cx="511343" cy="306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35,5</a:t>
                </a:r>
              </a:p>
            </xdr:txBody>
          </xdr:sp>
          <xdr:sp macro="" textlink="">
            <xdr:nvSpPr>
              <xdr:cNvPr id="263" name="ZoneTexte 262">
                <a:extLst>
                  <a:ext uri="{FF2B5EF4-FFF2-40B4-BE49-F238E27FC236}">
                    <a16:creationId xmlns:a16="http://schemas.microsoft.com/office/drawing/2014/main" id="{43B8D508-B83C-E830-9655-97158F8B2110}"/>
                  </a:ext>
                </a:extLst>
              </xdr:cNvPr>
              <xdr:cNvSpPr txBox="1"/>
            </xdr:nvSpPr>
            <xdr:spPr>
              <a:xfrm>
                <a:off x="20864750" y="1144295"/>
                <a:ext cx="505023" cy="300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35,5</a:t>
                </a:r>
              </a:p>
            </xdr:txBody>
          </xdr:sp>
          <xdr:grpSp>
            <xdr:nvGrpSpPr>
              <xdr:cNvPr id="264" name="Groupe 263">
                <a:extLst>
                  <a:ext uri="{FF2B5EF4-FFF2-40B4-BE49-F238E27FC236}">
                    <a16:creationId xmlns:a16="http://schemas.microsoft.com/office/drawing/2014/main" id="{5116B67C-8DFB-17EC-95A1-4C682AF9B846}"/>
                  </a:ext>
                </a:extLst>
              </xdr:cNvPr>
              <xdr:cNvGrpSpPr/>
            </xdr:nvGrpSpPr>
            <xdr:grpSpPr>
              <a:xfrm>
                <a:off x="20454661" y="957577"/>
                <a:ext cx="900000" cy="900000"/>
                <a:chOff x="19426781" y="2512613"/>
                <a:chExt cx="3599999" cy="3599999"/>
              </a:xfrm>
              <a:noFill/>
            </xdr:grpSpPr>
            <xdr:grpSp>
              <xdr:nvGrpSpPr>
                <xdr:cNvPr id="265" name="Groupe 264">
                  <a:extLst>
                    <a:ext uri="{FF2B5EF4-FFF2-40B4-BE49-F238E27FC236}">
                      <a16:creationId xmlns:a16="http://schemas.microsoft.com/office/drawing/2014/main" id="{37F61FCD-F92E-F1BB-1BE9-28396A652771}"/>
                    </a:ext>
                  </a:extLst>
                </xdr:cNvPr>
                <xdr:cNvGrpSpPr/>
              </xdr:nvGrpSpPr>
              <xdr:grpSpPr>
                <a:xfrm>
                  <a:off x="19426781" y="2512613"/>
                  <a:ext cx="3599999" cy="3599999"/>
                  <a:chOff x="22670913" y="2083243"/>
                  <a:chExt cx="3599999" cy="3599999"/>
                </a:xfrm>
                <a:grpFill/>
              </xdr:grpSpPr>
              <xdr:sp macro="" textlink="">
                <xdr:nvSpPr>
                  <xdr:cNvPr id="276" name="Ellipse 275">
                    <a:extLst>
                      <a:ext uri="{FF2B5EF4-FFF2-40B4-BE49-F238E27FC236}">
                        <a16:creationId xmlns:a16="http://schemas.microsoft.com/office/drawing/2014/main" id="{CD199A45-7134-F0A2-6036-ECF94738C58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77" name="Connecteur droit 276">
                    <a:extLst>
                      <a:ext uri="{FF2B5EF4-FFF2-40B4-BE49-F238E27FC236}">
                        <a16:creationId xmlns:a16="http://schemas.microsoft.com/office/drawing/2014/main" id="{F2AB73DF-3F1A-1F9F-9435-2CDAD62E1870}"/>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78" name="Connecteur droit 277">
                    <a:extLst>
                      <a:ext uri="{FF2B5EF4-FFF2-40B4-BE49-F238E27FC236}">
                        <a16:creationId xmlns:a16="http://schemas.microsoft.com/office/drawing/2014/main" id="{92885459-0033-1557-545D-BF9FA2E068A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71" name="ZoneTexte 270">
                  <a:extLst>
                    <a:ext uri="{FF2B5EF4-FFF2-40B4-BE49-F238E27FC236}">
                      <a16:creationId xmlns:a16="http://schemas.microsoft.com/office/drawing/2014/main" id="{BBBF9280-3BF9-42AA-B963-A19380106AE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54</a:t>
                  </a:r>
                </a:p>
              </xdr:txBody>
            </xdr:sp>
          </xdr:grpSp>
        </xdr:grpSp>
        <xdr:cxnSp macro="">
          <xdr:nvCxnSpPr>
            <xdr:cNvPr id="260" name="Connecteur droit avec flèche 259">
              <a:extLst>
                <a:ext uri="{FF2B5EF4-FFF2-40B4-BE49-F238E27FC236}">
                  <a16:creationId xmlns:a16="http://schemas.microsoft.com/office/drawing/2014/main" id="{6D3CD0C3-6E5E-7DD5-E1E2-7DD64F1F1D6B}"/>
                </a:ext>
              </a:extLst>
            </xdr:cNvPr>
            <xdr:cNvCxnSpPr>
              <a:stCxn id="276" idx="6"/>
              <a:endCxn id="256" idx="2"/>
            </xdr:cNvCxnSpPr>
          </xdr:nvCxnSpPr>
          <xdr:spPr>
            <a:xfrm flipV="1">
              <a:off x="20659619" y="3327534"/>
              <a:ext cx="821737" cy="5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1" name="ZoneTexte 260">
              <a:extLst>
                <a:ext uri="{FF2B5EF4-FFF2-40B4-BE49-F238E27FC236}">
                  <a16:creationId xmlns:a16="http://schemas.microsoft.com/office/drawing/2014/main" id="{726FDAE8-4C1E-B6A8-1EE0-AE611745F3C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ysClr val="windowText" lastClr="000000"/>
                  </a:solidFill>
                  <a:latin typeface="Century Gothic" panose="020B0502020202020204" pitchFamily="34" charset="0"/>
                </a:rPr>
                <a:t>I10</a:t>
              </a:r>
              <a:r>
                <a:rPr lang="fr-FR" sz="1100">
                  <a:solidFill>
                    <a:schemeClr val="accent2">
                      <a:lumMod val="75000"/>
                    </a:schemeClr>
                  </a:solidFill>
                  <a:latin typeface="Century Gothic" panose="020B0502020202020204" pitchFamily="34" charset="0"/>
                </a:rPr>
                <a:t>(1)</a:t>
              </a:r>
            </a:p>
          </xdr:txBody>
        </xdr:sp>
      </xdr:grpSp>
      <xdr:grpSp>
        <xdr:nvGrpSpPr>
          <xdr:cNvPr id="211" name="Groupe 210">
            <a:extLst>
              <a:ext uri="{FF2B5EF4-FFF2-40B4-BE49-F238E27FC236}">
                <a16:creationId xmlns:a16="http://schemas.microsoft.com/office/drawing/2014/main" id="{5AB1A306-F44C-F232-1323-9D8CC2625761}"/>
              </a:ext>
            </a:extLst>
          </xdr:cNvPr>
          <xdr:cNvGrpSpPr/>
        </xdr:nvGrpSpPr>
        <xdr:grpSpPr>
          <a:xfrm>
            <a:off x="40053678" y="6329411"/>
            <a:ext cx="1747461" cy="901255"/>
            <a:chOff x="19726027" y="2878096"/>
            <a:chExt cx="1746609" cy="900000"/>
          </a:xfrm>
        </xdr:grpSpPr>
        <xdr:grpSp>
          <xdr:nvGrpSpPr>
            <xdr:cNvPr id="245" name="Groupe 244">
              <a:extLst>
                <a:ext uri="{FF2B5EF4-FFF2-40B4-BE49-F238E27FC236}">
                  <a16:creationId xmlns:a16="http://schemas.microsoft.com/office/drawing/2014/main" id="{D5E3FDD1-AA5B-6FBA-9B2B-3CB827CE2713}"/>
                </a:ext>
              </a:extLst>
            </xdr:cNvPr>
            <xdr:cNvGrpSpPr/>
          </xdr:nvGrpSpPr>
          <xdr:grpSpPr>
            <a:xfrm>
              <a:off x="19726027" y="2878096"/>
              <a:ext cx="946312" cy="900000"/>
              <a:chOff x="20421069" y="957577"/>
              <a:chExt cx="946312" cy="900000"/>
            </a:xfrm>
          </xdr:grpSpPr>
          <xdr:sp macro="" textlink="">
            <xdr:nvSpPr>
              <xdr:cNvPr id="248" name="ZoneTexte 247">
                <a:extLst>
                  <a:ext uri="{FF2B5EF4-FFF2-40B4-BE49-F238E27FC236}">
                    <a16:creationId xmlns:a16="http://schemas.microsoft.com/office/drawing/2014/main" id="{70954569-BDC0-DEA9-28EB-7F2E0A993312}"/>
                  </a:ext>
                </a:extLst>
              </xdr:cNvPr>
              <xdr:cNvSpPr txBox="1"/>
            </xdr:nvSpPr>
            <xdr:spPr>
              <a:xfrm>
                <a:off x="20421069" y="1138248"/>
                <a:ext cx="527116" cy="2798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36,5</a:t>
                </a:r>
              </a:p>
            </xdr:txBody>
          </xdr:sp>
          <xdr:sp macro="" textlink="">
            <xdr:nvSpPr>
              <xdr:cNvPr id="249" name="ZoneTexte 248">
                <a:extLst>
                  <a:ext uri="{FF2B5EF4-FFF2-40B4-BE49-F238E27FC236}">
                    <a16:creationId xmlns:a16="http://schemas.microsoft.com/office/drawing/2014/main" id="{97A2C6F2-AA01-6180-B5F6-B31AF59754DA}"/>
                  </a:ext>
                </a:extLst>
              </xdr:cNvPr>
              <xdr:cNvSpPr txBox="1"/>
            </xdr:nvSpPr>
            <xdr:spPr>
              <a:xfrm>
                <a:off x="20878080" y="1104360"/>
                <a:ext cx="489301" cy="3535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36,5</a:t>
                </a:r>
              </a:p>
            </xdr:txBody>
          </xdr:sp>
          <xdr:grpSp>
            <xdr:nvGrpSpPr>
              <xdr:cNvPr id="250" name="Groupe 249">
                <a:extLst>
                  <a:ext uri="{FF2B5EF4-FFF2-40B4-BE49-F238E27FC236}">
                    <a16:creationId xmlns:a16="http://schemas.microsoft.com/office/drawing/2014/main" id="{6F27C9CB-5DA9-9BFD-AD04-85224BF54D02}"/>
                  </a:ext>
                </a:extLst>
              </xdr:cNvPr>
              <xdr:cNvGrpSpPr/>
            </xdr:nvGrpSpPr>
            <xdr:grpSpPr>
              <a:xfrm>
                <a:off x="20454661" y="957577"/>
                <a:ext cx="900000" cy="900000"/>
                <a:chOff x="19426781" y="2512613"/>
                <a:chExt cx="3599999" cy="3599999"/>
              </a:xfrm>
              <a:noFill/>
            </xdr:grpSpPr>
            <xdr:grpSp>
              <xdr:nvGrpSpPr>
                <xdr:cNvPr id="253" name="Groupe 252">
                  <a:extLst>
                    <a:ext uri="{FF2B5EF4-FFF2-40B4-BE49-F238E27FC236}">
                      <a16:creationId xmlns:a16="http://schemas.microsoft.com/office/drawing/2014/main" id="{321D0D50-9992-6EB0-613D-875A4A357EE5}"/>
                    </a:ext>
                  </a:extLst>
                </xdr:cNvPr>
                <xdr:cNvGrpSpPr/>
              </xdr:nvGrpSpPr>
              <xdr:grpSpPr>
                <a:xfrm>
                  <a:off x="19426781" y="2512613"/>
                  <a:ext cx="3599999" cy="3599999"/>
                  <a:chOff x="22670913" y="2083243"/>
                  <a:chExt cx="3599999" cy="3599999"/>
                </a:xfrm>
                <a:grpFill/>
              </xdr:grpSpPr>
              <xdr:sp macro="" textlink="">
                <xdr:nvSpPr>
                  <xdr:cNvPr id="256" name="Ellipse 255">
                    <a:extLst>
                      <a:ext uri="{FF2B5EF4-FFF2-40B4-BE49-F238E27FC236}">
                        <a16:creationId xmlns:a16="http://schemas.microsoft.com/office/drawing/2014/main" id="{3AE6EFA1-1967-39E1-59EA-B2903673F6B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57" name="Connecteur droit 256">
                    <a:extLst>
                      <a:ext uri="{FF2B5EF4-FFF2-40B4-BE49-F238E27FC236}">
                        <a16:creationId xmlns:a16="http://schemas.microsoft.com/office/drawing/2014/main" id="{B28FC361-3F8E-BCB6-BADE-CFC886041B48}"/>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58" name="Connecteur droit 257">
                    <a:extLst>
                      <a:ext uri="{FF2B5EF4-FFF2-40B4-BE49-F238E27FC236}">
                        <a16:creationId xmlns:a16="http://schemas.microsoft.com/office/drawing/2014/main" id="{37FAC00C-49F8-6567-8C22-F5F84EA29C0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54" name="ZoneTexte 253">
                  <a:extLst>
                    <a:ext uri="{FF2B5EF4-FFF2-40B4-BE49-F238E27FC236}">
                      <a16:creationId xmlns:a16="http://schemas.microsoft.com/office/drawing/2014/main" id="{9F9AACCC-4643-8A69-A657-13E6294E26F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55</a:t>
                  </a:r>
                </a:p>
              </xdr:txBody>
            </xdr:sp>
          </xdr:grpSp>
        </xdr:grpSp>
        <xdr:cxnSp macro="">
          <xdr:nvCxnSpPr>
            <xdr:cNvPr id="246" name="Connecteur droit avec flèche 245">
              <a:extLst>
                <a:ext uri="{FF2B5EF4-FFF2-40B4-BE49-F238E27FC236}">
                  <a16:creationId xmlns:a16="http://schemas.microsoft.com/office/drawing/2014/main" id="{BB91AB8D-FF54-F119-813C-72C461B24F65}"/>
                </a:ext>
              </a:extLst>
            </xdr:cNvPr>
            <xdr:cNvCxnSpPr>
              <a:stCxn id="256" idx="6"/>
              <a:endCxn id="242" idx="2"/>
            </xdr:cNvCxnSpPr>
          </xdr:nvCxnSpPr>
          <xdr:spPr>
            <a:xfrm>
              <a:off x="20659619" y="3328096"/>
              <a:ext cx="813017" cy="76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7" name="ZoneTexte 246">
              <a:extLst>
                <a:ext uri="{FF2B5EF4-FFF2-40B4-BE49-F238E27FC236}">
                  <a16:creationId xmlns:a16="http://schemas.microsoft.com/office/drawing/2014/main" id="{FE6C4089-189E-DBCB-5637-5690A90022DC}"/>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J1</a:t>
              </a:r>
              <a:r>
                <a:rPr lang="fr-FR" sz="1100">
                  <a:solidFill>
                    <a:schemeClr val="accent2">
                      <a:lumMod val="75000"/>
                    </a:schemeClr>
                  </a:solidFill>
                  <a:latin typeface="Century Gothic" panose="020B0502020202020204" pitchFamily="34" charset="0"/>
                </a:rPr>
                <a:t>(1)</a:t>
              </a:r>
            </a:p>
          </xdr:txBody>
        </xdr:sp>
      </xdr:grpSp>
      <xdr:grpSp>
        <xdr:nvGrpSpPr>
          <xdr:cNvPr id="212" name="Groupe 211">
            <a:extLst>
              <a:ext uri="{FF2B5EF4-FFF2-40B4-BE49-F238E27FC236}">
                <a16:creationId xmlns:a16="http://schemas.microsoft.com/office/drawing/2014/main" id="{58F7EBCD-06F4-62BF-6924-7E910E62619C}"/>
              </a:ext>
            </a:extLst>
          </xdr:cNvPr>
          <xdr:cNvGrpSpPr/>
        </xdr:nvGrpSpPr>
        <xdr:grpSpPr>
          <a:xfrm>
            <a:off x="41760479" y="6337082"/>
            <a:ext cx="1742314" cy="901255"/>
            <a:chOff x="19718971" y="2878096"/>
            <a:chExt cx="1741460" cy="900000"/>
          </a:xfrm>
        </xdr:grpSpPr>
        <xdr:grpSp>
          <xdr:nvGrpSpPr>
            <xdr:cNvPr id="231" name="Groupe 230">
              <a:extLst>
                <a:ext uri="{FF2B5EF4-FFF2-40B4-BE49-F238E27FC236}">
                  <a16:creationId xmlns:a16="http://schemas.microsoft.com/office/drawing/2014/main" id="{7ACD3932-3442-8707-A426-F6DA04E6431C}"/>
                </a:ext>
              </a:extLst>
            </xdr:cNvPr>
            <xdr:cNvGrpSpPr/>
          </xdr:nvGrpSpPr>
          <xdr:grpSpPr>
            <a:xfrm>
              <a:off x="19718971" y="2878096"/>
              <a:ext cx="986287" cy="900000"/>
              <a:chOff x="20414013" y="957577"/>
              <a:chExt cx="986287" cy="900000"/>
            </a:xfrm>
          </xdr:grpSpPr>
          <xdr:sp macro="" textlink="">
            <xdr:nvSpPr>
              <xdr:cNvPr id="234" name="ZoneTexte 233">
                <a:extLst>
                  <a:ext uri="{FF2B5EF4-FFF2-40B4-BE49-F238E27FC236}">
                    <a16:creationId xmlns:a16="http://schemas.microsoft.com/office/drawing/2014/main" id="{10A2EDB6-EBD2-CE8D-1537-0E0EC3233125}"/>
                  </a:ext>
                </a:extLst>
              </xdr:cNvPr>
              <xdr:cNvSpPr txBox="1"/>
            </xdr:nvSpPr>
            <xdr:spPr>
              <a:xfrm>
                <a:off x="20414013" y="1124976"/>
                <a:ext cx="520844" cy="3385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fr-FR" sz="1200" b="1">
                    <a:solidFill>
                      <a:srgbClr val="00B050"/>
                    </a:solidFill>
                    <a:latin typeface="Century Gothic" panose="020B0502020202020204" pitchFamily="34" charset="0"/>
                  </a:rPr>
                  <a:t>37,5</a:t>
                </a:r>
              </a:p>
            </xdr:txBody>
          </xdr:sp>
          <xdr:sp macro="" textlink="">
            <xdr:nvSpPr>
              <xdr:cNvPr id="235" name="ZoneTexte 234">
                <a:extLst>
                  <a:ext uri="{FF2B5EF4-FFF2-40B4-BE49-F238E27FC236}">
                    <a16:creationId xmlns:a16="http://schemas.microsoft.com/office/drawing/2014/main" id="{5F8B39DB-79E5-6BE1-06FE-BE9486FBD262}"/>
                  </a:ext>
                </a:extLst>
              </xdr:cNvPr>
              <xdr:cNvSpPr txBox="1"/>
            </xdr:nvSpPr>
            <xdr:spPr>
              <a:xfrm>
                <a:off x="20851423" y="1170720"/>
                <a:ext cx="548877" cy="266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37,5</a:t>
                </a:r>
              </a:p>
            </xdr:txBody>
          </xdr:sp>
          <xdr:grpSp>
            <xdr:nvGrpSpPr>
              <xdr:cNvPr id="236" name="Groupe 235">
                <a:extLst>
                  <a:ext uri="{FF2B5EF4-FFF2-40B4-BE49-F238E27FC236}">
                    <a16:creationId xmlns:a16="http://schemas.microsoft.com/office/drawing/2014/main" id="{DCEA943D-BE43-35D3-A578-724C4C056769}"/>
                  </a:ext>
                </a:extLst>
              </xdr:cNvPr>
              <xdr:cNvGrpSpPr/>
            </xdr:nvGrpSpPr>
            <xdr:grpSpPr>
              <a:xfrm>
                <a:off x="20454661" y="957577"/>
                <a:ext cx="900000" cy="900000"/>
                <a:chOff x="19426781" y="2512613"/>
                <a:chExt cx="3599999" cy="3599999"/>
              </a:xfrm>
              <a:noFill/>
            </xdr:grpSpPr>
            <xdr:grpSp>
              <xdr:nvGrpSpPr>
                <xdr:cNvPr id="237" name="Groupe 236">
                  <a:extLst>
                    <a:ext uri="{FF2B5EF4-FFF2-40B4-BE49-F238E27FC236}">
                      <a16:creationId xmlns:a16="http://schemas.microsoft.com/office/drawing/2014/main" id="{A055C15B-7A43-863B-BAC5-E3546D6FCC7E}"/>
                    </a:ext>
                  </a:extLst>
                </xdr:cNvPr>
                <xdr:cNvGrpSpPr/>
              </xdr:nvGrpSpPr>
              <xdr:grpSpPr>
                <a:xfrm>
                  <a:off x="19426781" y="2512613"/>
                  <a:ext cx="3599999" cy="3599999"/>
                  <a:chOff x="22670913" y="2083243"/>
                  <a:chExt cx="3599999" cy="3599999"/>
                </a:xfrm>
                <a:grpFill/>
              </xdr:grpSpPr>
              <xdr:sp macro="" textlink="">
                <xdr:nvSpPr>
                  <xdr:cNvPr id="242" name="Ellipse 241">
                    <a:extLst>
                      <a:ext uri="{FF2B5EF4-FFF2-40B4-BE49-F238E27FC236}">
                        <a16:creationId xmlns:a16="http://schemas.microsoft.com/office/drawing/2014/main" id="{06005716-2AEF-CB31-5605-27EB606C9873}"/>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43" name="Connecteur droit 242">
                    <a:extLst>
                      <a:ext uri="{FF2B5EF4-FFF2-40B4-BE49-F238E27FC236}">
                        <a16:creationId xmlns:a16="http://schemas.microsoft.com/office/drawing/2014/main" id="{6FF4B87C-93C6-234D-F5F8-13EB554C360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44" name="Connecteur droit 243">
                    <a:extLst>
                      <a:ext uri="{FF2B5EF4-FFF2-40B4-BE49-F238E27FC236}">
                        <a16:creationId xmlns:a16="http://schemas.microsoft.com/office/drawing/2014/main" id="{E2D31F6D-5C6B-677C-D8DD-99CC369AFD2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40" name="ZoneTexte 239">
                  <a:extLst>
                    <a:ext uri="{FF2B5EF4-FFF2-40B4-BE49-F238E27FC236}">
                      <a16:creationId xmlns:a16="http://schemas.microsoft.com/office/drawing/2014/main" id="{CD5D3C57-CFAF-386C-7C9F-5E17CBE1AB9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56</a:t>
                  </a:r>
                </a:p>
              </xdr:txBody>
            </xdr:sp>
          </xdr:grpSp>
        </xdr:grpSp>
        <xdr:cxnSp macro="">
          <xdr:nvCxnSpPr>
            <xdr:cNvPr id="232" name="Connecteur droit avec flèche 231">
              <a:extLst>
                <a:ext uri="{FF2B5EF4-FFF2-40B4-BE49-F238E27FC236}">
                  <a16:creationId xmlns:a16="http://schemas.microsoft.com/office/drawing/2014/main" id="{E77143B0-AB89-69BD-F68F-833C2786EA7B}"/>
                </a:ext>
              </a:extLst>
            </xdr:cNvPr>
            <xdr:cNvCxnSpPr>
              <a:stCxn id="242" idx="6"/>
              <a:endCxn id="228" idx="2"/>
            </xdr:cNvCxnSpPr>
          </xdr:nvCxnSpPr>
          <xdr:spPr>
            <a:xfrm>
              <a:off x="20659619" y="3328096"/>
              <a:ext cx="800812" cy="19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3" name="ZoneTexte 232">
              <a:extLst>
                <a:ext uri="{FF2B5EF4-FFF2-40B4-BE49-F238E27FC236}">
                  <a16:creationId xmlns:a16="http://schemas.microsoft.com/office/drawing/2014/main" id="{BF097668-8436-369A-6485-B52B17774CF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accent2">
                      <a:lumMod val="75000"/>
                    </a:schemeClr>
                  </a:solidFill>
                  <a:latin typeface="Century Gothic" panose="020B0502020202020204" pitchFamily="34" charset="0"/>
                </a:rPr>
                <a:t>J2(1)</a:t>
              </a:r>
            </a:p>
          </xdr:txBody>
        </xdr:sp>
      </xdr:grpSp>
      <xdr:grpSp>
        <xdr:nvGrpSpPr>
          <xdr:cNvPr id="214" name="Groupe 213">
            <a:extLst>
              <a:ext uri="{FF2B5EF4-FFF2-40B4-BE49-F238E27FC236}">
                <a16:creationId xmlns:a16="http://schemas.microsoft.com/office/drawing/2014/main" id="{7B60D03D-943F-AB23-819D-972AD3573CAA}"/>
              </a:ext>
            </a:extLst>
          </xdr:cNvPr>
          <xdr:cNvGrpSpPr/>
        </xdr:nvGrpSpPr>
        <xdr:grpSpPr>
          <a:xfrm>
            <a:off x="43480618" y="6335060"/>
            <a:ext cx="946756" cy="909207"/>
            <a:chOff x="20432491" y="957577"/>
            <a:chExt cx="946294" cy="900000"/>
          </a:xfrm>
        </xdr:grpSpPr>
        <xdr:sp macro="" textlink="">
          <xdr:nvSpPr>
            <xdr:cNvPr id="217" name="ZoneTexte 216">
              <a:extLst>
                <a:ext uri="{FF2B5EF4-FFF2-40B4-BE49-F238E27FC236}">
                  <a16:creationId xmlns:a16="http://schemas.microsoft.com/office/drawing/2014/main" id="{A8059DD3-3A3D-33F9-8B0C-95199ABC83BC}"/>
                </a:ext>
              </a:extLst>
            </xdr:cNvPr>
            <xdr:cNvSpPr txBox="1"/>
          </xdr:nvSpPr>
          <xdr:spPr>
            <a:xfrm>
              <a:off x="20432491" y="1124976"/>
              <a:ext cx="515694" cy="322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38,5</a:t>
              </a:r>
            </a:p>
          </xdr:txBody>
        </xdr:sp>
        <xdr:sp macro="" textlink="">
          <xdr:nvSpPr>
            <xdr:cNvPr id="218" name="ZoneTexte 217">
              <a:extLst>
                <a:ext uri="{FF2B5EF4-FFF2-40B4-BE49-F238E27FC236}">
                  <a16:creationId xmlns:a16="http://schemas.microsoft.com/office/drawing/2014/main" id="{D7ECD98A-8017-55D8-D643-601E7DD0594E}"/>
                </a:ext>
              </a:extLst>
            </xdr:cNvPr>
            <xdr:cNvSpPr txBox="1"/>
          </xdr:nvSpPr>
          <xdr:spPr>
            <a:xfrm>
              <a:off x="20838096" y="1144060"/>
              <a:ext cx="540689" cy="303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38,5</a:t>
              </a:r>
            </a:p>
          </xdr:txBody>
        </xdr:sp>
        <xdr:grpSp>
          <xdr:nvGrpSpPr>
            <xdr:cNvPr id="219" name="Groupe 218">
              <a:extLst>
                <a:ext uri="{FF2B5EF4-FFF2-40B4-BE49-F238E27FC236}">
                  <a16:creationId xmlns:a16="http://schemas.microsoft.com/office/drawing/2014/main" id="{7ECCA6E1-484B-14D0-0E39-DEC9A316A764}"/>
                </a:ext>
              </a:extLst>
            </xdr:cNvPr>
            <xdr:cNvGrpSpPr/>
          </xdr:nvGrpSpPr>
          <xdr:grpSpPr>
            <a:xfrm>
              <a:off x="20454661" y="957577"/>
              <a:ext cx="900000" cy="900000"/>
              <a:chOff x="19426781" y="2512613"/>
              <a:chExt cx="3599999" cy="3599999"/>
            </a:xfrm>
            <a:noFill/>
          </xdr:grpSpPr>
          <xdr:grpSp>
            <xdr:nvGrpSpPr>
              <xdr:cNvPr id="225" name="Groupe 224">
                <a:extLst>
                  <a:ext uri="{FF2B5EF4-FFF2-40B4-BE49-F238E27FC236}">
                    <a16:creationId xmlns:a16="http://schemas.microsoft.com/office/drawing/2014/main" id="{00F3F9A4-91ED-DED4-CE65-69A20C6CBD33}"/>
                  </a:ext>
                </a:extLst>
              </xdr:cNvPr>
              <xdr:cNvGrpSpPr/>
            </xdr:nvGrpSpPr>
            <xdr:grpSpPr>
              <a:xfrm>
                <a:off x="19426781" y="2512613"/>
                <a:ext cx="3599999" cy="3599999"/>
                <a:chOff x="22670913" y="2083243"/>
                <a:chExt cx="3599999" cy="3599999"/>
              </a:xfrm>
              <a:grpFill/>
            </xdr:grpSpPr>
            <xdr:sp macro="" textlink="">
              <xdr:nvSpPr>
                <xdr:cNvPr id="228" name="Ellipse 227">
                  <a:extLst>
                    <a:ext uri="{FF2B5EF4-FFF2-40B4-BE49-F238E27FC236}">
                      <a16:creationId xmlns:a16="http://schemas.microsoft.com/office/drawing/2014/main" id="{4EA17736-C7D6-177E-78A0-380B68F9BC2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29" name="Connecteur droit 228">
                  <a:extLst>
                    <a:ext uri="{FF2B5EF4-FFF2-40B4-BE49-F238E27FC236}">
                      <a16:creationId xmlns:a16="http://schemas.microsoft.com/office/drawing/2014/main" id="{5DC0CA6D-58A9-6A20-2FF5-54C954C480A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30" name="Connecteur droit 229">
                  <a:extLst>
                    <a:ext uri="{FF2B5EF4-FFF2-40B4-BE49-F238E27FC236}">
                      <a16:creationId xmlns:a16="http://schemas.microsoft.com/office/drawing/2014/main" id="{FC941658-6FCA-A6FE-FEBE-BCA127435FC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27" name="ZoneTexte 226">
                <a:extLst>
                  <a:ext uri="{FF2B5EF4-FFF2-40B4-BE49-F238E27FC236}">
                    <a16:creationId xmlns:a16="http://schemas.microsoft.com/office/drawing/2014/main" id="{4C9A7D6D-FEF9-9739-1DC1-82F4EFE653C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Fin</a:t>
                </a: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116617</xdr:colOff>
      <xdr:row>33</xdr:row>
      <xdr:rowOff>76867</xdr:rowOff>
    </xdr:from>
    <xdr:to>
      <xdr:col>22</xdr:col>
      <xdr:colOff>536710</xdr:colOff>
      <xdr:row>35</xdr:row>
      <xdr:rowOff>21206</xdr:rowOff>
    </xdr:to>
    <xdr:sp macro="" textlink="">
      <xdr:nvSpPr>
        <xdr:cNvPr id="2" name="ZoneTexte 1">
          <a:extLst>
            <a:ext uri="{FF2B5EF4-FFF2-40B4-BE49-F238E27FC236}">
              <a16:creationId xmlns:a16="http://schemas.microsoft.com/office/drawing/2014/main" id="{9EC1C681-BFE1-404B-9142-A4417FCEAFF9}"/>
            </a:ext>
          </a:extLst>
        </xdr:cNvPr>
        <xdr:cNvSpPr txBox="1"/>
      </xdr:nvSpPr>
      <xdr:spPr>
        <a:xfrm>
          <a:off x="4442127" y="10246585"/>
          <a:ext cx="420093" cy="572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chemeClr val="bg1"/>
              </a:solidFill>
            </a:rPr>
            <a:t>3</a:t>
          </a:r>
        </a:p>
      </xdr:txBody>
    </xdr:sp>
    <xdr:clientData/>
  </xdr:twoCellAnchor>
  <xdr:twoCellAnchor>
    <xdr:from>
      <xdr:col>38</xdr:col>
      <xdr:colOff>811033</xdr:colOff>
      <xdr:row>34</xdr:row>
      <xdr:rowOff>143123</xdr:rowOff>
    </xdr:from>
    <xdr:to>
      <xdr:col>39</xdr:col>
      <xdr:colOff>31805</xdr:colOff>
      <xdr:row>34</xdr:row>
      <xdr:rowOff>188842</xdr:rowOff>
    </xdr:to>
    <xdr:sp macro="" textlink="">
      <xdr:nvSpPr>
        <xdr:cNvPr id="3" name="ZoneTexte 2">
          <a:extLst>
            <a:ext uri="{FF2B5EF4-FFF2-40B4-BE49-F238E27FC236}">
              <a16:creationId xmlns:a16="http://schemas.microsoft.com/office/drawing/2014/main" id="{C3354EFA-E1F3-4F94-8B4D-15B0E54E74F7}"/>
            </a:ext>
          </a:extLst>
        </xdr:cNvPr>
        <xdr:cNvSpPr txBox="1"/>
      </xdr:nvSpPr>
      <xdr:spPr>
        <a:xfrm>
          <a:off x="18367513" y="10535478"/>
          <a:ext cx="47708"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xdr:txBody>
    </xdr:sp>
    <xdr:clientData/>
  </xdr:twoCellAnchor>
  <xdr:oneCellAnchor>
    <xdr:from>
      <xdr:col>36</xdr:col>
      <xdr:colOff>731521</xdr:colOff>
      <xdr:row>12</xdr:row>
      <xdr:rowOff>-1</xdr:rowOff>
    </xdr:from>
    <xdr:ext cx="184731" cy="264560"/>
    <xdr:sp macro="" textlink="">
      <xdr:nvSpPr>
        <xdr:cNvPr id="4" name="ZoneTexte 3">
          <a:extLst>
            <a:ext uri="{FF2B5EF4-FFF2-40B4-BE49-F238E27FC236}">
              <a16:creationId xmlns:a16="http://schemas.microsoft.com/office/drawing/2014/main" id="{C0DFEDFE-E2F6-4ECB-8393-4DFEF4BE1ED1}"/>
            </a:ext>
          </a:extLst>
        </xdr:cNvPr>
        <xdr:cNvSpPr txBox="1"/>
      </xdr:nvSpPr>
      <xdr:spPr>
        <a:xfrm>
          <a:off x="16634130" y="29658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twoCellAnchor>
    <xdr:from>
      <xdr:col>16</xdr:col>
      <xdr:colOff>190203</xdr:colOff>
      <xdr:row>11</xdr:row>
      <xdr:rowOff>126526</xdr:rowOff>
    </xdr:from>
    <xdr:to>
      <xdr:col>19</xdr:col>
      <xdr:colOff>2371</xdr:colOff>
      <xdr:row>15</xdr:row>
      <xdr:rowOff>137235</xdr:rowOff>
    </xdr:to>
    <xdr:grpSp>
      <xdr:nvGrpSpPr>
        <xdr:cNvPr id="5" name="Groupe 4">
          <a:extLst>
            <a:ext uri="{FF2B5EF4-FFF2-40B4-BE49-F238E27FC236}">
              <a16:creationId xmlns:a16="http://schemas.microsoft.com/office/drawing/2014/main" id="{7FD81EA0-060F-4EB6-8849-1274B68D4E64}"/>
            </a:ext>
          </a:extLst>
        </xdr:cNvPr>
        <xdr:cNvGrpSpPr/>
      </xdr:nvGrpSpPr>
      <xdr:grpSpPr>
        <a:xfrm>
          <a:off x="190203" y="2889604"/>
          <a:ext cx="1680726" cy="905231"/>
          <a:chOff x="19759619" y="2878096"/>
          <a:chExt cx="1711274" cy="900000"/>
        </a:xfrm>
      </xdr:grpSpPr>
      <xdr:grpSp>
        <xdr:nvGrpSpPr>
          <xdr:cNvPr id="6" name="Groupe 5">
            <a:extLst>
              <a:ext uri="{FF2B5EF4-FFF2-40B4-BE49-F238E27FC236}">
                <a16:creationId xmlns:a16="http://schemas.microsoft.com/office/drawing/2014/main" id="{ABB7E4F5-8BC3-979D-9DD6-D0CFA986138F}"/>
              </a:ext>
            </a:extLst>
          </xdr:cNvPr>
          <xdr:cNvGrpSpPr/>
        </xdr:nvGrpSpPr>
        <xdr:grpSpPr>
          <a:xfrm>
            <a:off x="19759619" y="2878096"/>
            <a:ext cx="900000" cy="900000"/>
            <a:chOff x="20454661" y="957577"/>
            <a:chExt cx="900000" cy="900000"/>
          </a:xfrm>
        </xdr:grpSpPr>
        <xdr:sp macro="" textlink="">
          <xdr:nvSpPr>
            <xdr:cNvPr id="9" name="ZoneTexte 8">
              <a:extLst>
                <a:ext uri="{FF2B5EF4-FFF2-40B4-BE49-F238E27FC236}">
                  <a16:creationId xmlns:a16="http://schemas.microsoft.com/office/drawing/2014/main" id="{38A41526-0553-04BA-754D-1C3225A2930C}"/>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0" name="ZoneTexte 9">
              <a:extLst>
                <a:ext uri="{FF2B5EF4-FFF2-40B4-BE49-F238E27FC236}">
                  <a16:creationId xmlns:a16="http://schemas.microsoft.com/office/drawing/2014/main" id="{3C3435E4-63C0-C68F-06C8-702287BB786D}"/>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1" name="Groupe 10">
              <a:extLst>
                <a:ext uri="{FF2B5EF4-FFF2-40B4-BE49-F238E27FC236}">
                  <a16:creationId xmlns:a16="http://schemas.microsoft.com/office/drawing/2014/main" id="{BC510E07-EA38-FB5A-613D-47CE408A24CE}"/>
                </a:ext>
              </a:extLst>
            </xdr:cNvPr>
            <xdr:cNvGrpSpPr/>
          </xdr:nvGrpSpPr>
          <xdr:grpSpPr>
            <a:xfrm>
              <a:off x="20454661" y="957577"/>
              <a:ext cx="900000" cy="900000"/>
              <a:chOff x="19426781" y="2512613"/>
              <a:chExt cx="3599999" cy="3599999"/>
            </a:xfrm>
            <a:noFill/>
          </xdr:grpSpPr>
          <xdr:grpSp>
            <xdr:nvGrpSpPr>
              <xdr:cNvPr id="12" name="Groupe 11">
                <a:extLst>
                  <a:ext uri="{FF2B5EF4-FFF2-40B4-BE49-F238E27FC236}">
                    <a16:creationId xmlns:a16="http://schemas.microsoft.com/office/drawing/2014/main" id="{AD047DB3-32EB-70FD-C6E5-72402FCE3598}"/>
                  </a:ext>
                </a:extLst>
              </xdr:cNvPr>
              <xdr:cNvGrpSpPr/>
            </xdr:nvGrpSpPr>
            <xdr:grpSpPr>
              <a:xfrm>
                <a:off x="19426781" y="2512613"/>
                <a:ext cx="3599999" cy="3599999"/>
                <a:chOff x="22670913" y="2083243"/>
                <a:chExt cx="3599999" cy="3599999"/>
              </a:xfrm>
              <a:grpFill/>
            </xdr:grpSpPr>
            <xdr:sp macro="" textlink="">
              <xdr:nvSpPr>
                <xdr:cNvPr id="14" name="Ellipse 13">
                  <a:extLst>
                    <a:ext uri="{FF2B5EF4-FFF2-40B4-BE49-F238E27FC236}">
                      <a16:creationId xmlns:a16="http://schemas.microsoft.com/office/drawing/2014/main" id="{5A6CC1C7-7D2D-E64A-119A-5A5E6DCC1366}"/>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5" name="Connecteur droit 14">
                  <a:extLst>
                    <a:ext uri="{FF2B5EF4-FFF2-40B4-BE49-F238E27FC236}">
                      <a16:creationId xmlns:a16="http://schemas.microsoft.com/office/drawing/2014/main" id="{8A2D1A82-EFF3-076E-2342-5A468D4FC95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6" name="Connecteur droit 15">
                  <a:extLst>
                    <a:ext uri="{FF2B5EF4-FFF2-40B4-BE49-F238E27FC236}">
                      <a16:creationId xmlns:a16="http://schemas.microsoft.com/office/drawing/2014/main" id="{01EF0A6A-C320-7B02-4E2B-882E6D59DFF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3" name="ZoneTexte 12">
                <a:extLst>
                  <a:ext uri="{FF2B5EF4-FFF2-40B4-BE49-F238E27FC236}">
                    <a16:creationId xmlns:a16="http://schemas.microsoft.com/office/drawing/2014/main" id="{0C4D499F-73D4-90BF-00E1-A65DE6A6814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Début</a:t>
                </a:r>
              </a:p>
            </xdr:txBody>
          </xdr:sp>
        </xdr:grpSp>
      </xdr:grpSp>
      <xdr:cxnSp macro="">
        <xdr:nvCxnSpPr>
          <xdr:cNvPr id="7" name="Connecteur droit avec flèche 6">
            <a:extLst>
              <a:ext uri="{FF2B5EF4-FFF2-40B4-BE49-F238E27FC236}">
                <a16:creationId xmlns:a16="http://schemas.microsoft.com/office/drawing/2014/main" id="{35DD5B9E-B8F8-5F22-39F8-FC2646D4FA87}"/>
              </a:ext>
            </a:extLst>
          </xdr:cNvPr>
          <xdr:cNvCxnSpPr>
            <a:stCxn id="14" idx="6"/>
            <a:endCxn id="26" idx="2"/>
          </xdr:cNvCxnSpPr>
        </xdr:nvCxnSpPr>
        <xdr:spPr>
          <a:xfrm flipV="1">
            <a:off x="20659619" y="3323561"/>
            <a:ext cx="811274" cy="453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ZoneTexte 7">
            <a:extLst>
              <a:ext uri="{FF2B5EF4-FFF2-40B4-BE49-F238E27FC236}">
                <a16:creationId xmlns:a16="http://schemas.microsoft.com/office/drawing/2014/main" id="{1E13FE46-F0FD-A1D8-604E-A7309F74856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A1</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19</xdr:col>
      <xdr:colOff>2371</xdr:colOff>
      <xdr:row>11</xdr:row>
      <xdr:rowOff>121991</xdr:rowOff>
    </xdr:from>
    <xdr:to>
      <xdr:col>21</xdr:col>
      <xdr:colOff>60610</xdr:colOff>
      <xdr:row>15</xdr:row>
      <xdr:rowOff>132700</xdr:rowOff>
    </xdr:to>
    <xdr:grpSp>
      <xdr:nvGrpSpPr>
        <xdr:cNvPr id="17" name="Groupe 16">
          <a:extLst>
            <a:ext uri="{FF2B5EF4-FFF2-40B4-BE49-F238E27FC236}">
              <a16:creationId xmlns:a16="http://schemas.microsoft.com/office/drawing/2014/main" id="{FA4F7826-5E4D-4A1D-BB61-623368514AE1}"/>
            </a:ext>
          </a:extLst>
        </xdr:cNvPr>
        <xdr:cNvGrpSpPr/>
      </xdr:nvGrpSpPr>
      <xdr:grpSpPr>
        <a:xfrm>
          <a:off x="1870929" y="2885069"/>
          <a:ext cx="1728011" cy="905231"/>
          <a:chOff x="19759619" y="2878096"/>
          <a:chExt cx="1711274" cy="900000"/>
        </a:xfrm>
      </xdr:grpSpPr>
      <xdr:grpSp>
        <xdr:nvGrpSpPr>
          <xdr:cNvPr id="18" name="Groupe 17">
            <a:extLst>
              <a:ext uri="{FF2B5EF4-FFF2-40B4-BE49-F238E27FC236}">
                <a16:creationId xmlns:a16="http://schemas.microsoft.com/office/drawing/2014/main" id="{FCD05A47-00E7-E046-4A28-B2626982297E}"/>
              </a:ext>
            </a:extLst>
          </xdr:cNvPr>
          <xdr:cNvGrpSpPr/>
        </xdr:nvGrpSpPr>
        <xdr:grpSpPr>
          <a:xfrm>
            <a:off x="19759619" y="2878096"/>
            <a:ext cx="900000" cy="900000"/>
            <a:chOff x="20454661" y="957577"/>
            <a:chExt cx="900000" cy="900000"/>
          </a:xfrm>
        </xdr:grpSpPr>
        <xdr:sp macro="" textlink="">
          <xdr:nvSpPr>
            <xdr:cNvPr id="21" name="ZoneTexte 20">
              <a:extLst>
                <a:ext uri="{FF2B5EF4-FFF2-40B4-BE49-F238E27FC236}">
                  <a16:creationId xmlns:a16="http://schemas.microsoft.com/office/drawing/2014/main" id="{4356DCEA-65CB-4CFD-19B2-4DA1C41F9254}"/>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2" name="ZoneTexte 21">
              <a:extLst>
                <a:ext uri="{FF2B5EF4-FFF2-40B4-BE49-F238E27FC236}">
                  <a16:creationId xmlns:a16="http://schemas.microsoft.com/office/drawing/2014/main" id="{44D610E6-8878-939A-74FB-B38B72EDBA5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3" name="Groupe 22">
              <a:extLst>
                <a:ext uri="{FF2B5EF4-FFF2-40B4-BE49-F238E27FC236}">
                  <a16:creationId xmlns:a16="http://schemas.microsoft.com/office/drawing/2014/main" id="{764FB5BB-16FE-37AC-3116-67D6D0DFC2F1}"/>
                </a:ext>
              </a:extLst>
            </xdr:cNvPr>
            <xdr:cNvGrpSpPr/>
          </xdr:nvGrpSpPr>
          <xdr:grpSpPr>
            <a:xfrm>
              <a:off x="20454661" y="957577"/>
              <a:ext cx="900000" cy="900000"/>
              <a:chOff x="19426781" y="2512613"/>
              <a:chExt cx="3599999" cy="3599999"/>
            </a:xfrm>
            <a:noFill/>
          </xdr:grpSpPr>
          <xdr:grpSp>
            <xdr:nvGrpSpPr>
              <xdr:cNvPr id="24" name="Groupe 23">
                <a:extLst>
                  <a:ext uri="{FF2B5EF4-FFF2-40B4-BE49-F238E27FC236}">
                    <a16:creationId xmlns:a16="http://schemas.microsoft.com/office/drawing/2014/main" id="{EF62F607-D60A-5CDB-60E7-D48B7D070C0C}"/>
                  </a:ext>
                </a:extLst>
              </xdr:cNvPr>
              <xdr:cNvGrpSpPr/>
            </xdr:nvGrpSpPr>
            <xdr:grpSpPr>
              <a:xfrm>
                <a:off x="19426781" y="2512613"/>
                <a:ext cx="3599999" cy="3599999"/>
                <a:chOff x="22670913" y="2083243"/>
                <a:chExt cx="3599999" cy="3599999"/>
              </a:xfrm>
              <a:grpFill/>
            </xdr:grpSpPr>
            <xdr:sp macro="" textlink="">
              <xdr:nvSpPr>
                <xdr:cNvPr id="26" name="Ellipse 25">
                  <a:extLst>
                    <a:ext uri="{FF2B5EF4-FFF2-40B4-BE49-F238E27FC236}">
                      <a16:creationId xmlns:a16="http://schemas.microsoft.com/office/drawing/2014/main" id="{E7DBBC6E-AF60-AF2F-ED6C-EBA1FC3A300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7" name="Connecteur droit 26">
                  <a:extLst>
                    <a:ext uri="{FF2B5EF4-FFF2-40B4-BE49-F238E27FC236}">
                      <a16:creationId xmlns:a16="http://schemas.microsoft.com/office/drawing/2014/main" id="{0EDAD40F-B4BA-EBF7-C0FB-5E7F68E7842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8" name="Connecteur droit 27">
                  <a:extLst>
                    <a:ext uri="{FF2B5EF4-FFF2-40B4-BE49-F238E27FC236}">
                      <a16:creationId xmlns:a16="http://schemas.microsoft.com/office/drawing/2014/main" id="{C71FA6AB-993D-2B06-3142-EDE999910BF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5" name="ZoneTexte 24">
                <a:extLst>
                  <a:ext uri="{FF2B5EF4-FFF2-40B4-BE49-F238E27FC236}">
                    <a16:creationId xmlns:a16="http://schemas.microsoft.com/office/drawing/2014/main" id="{F021E7EF-ACE2-A67E-811E-90DCE50959C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a:t>
                </a:r>
              </a:p>
            </xdr:txBody>
          </xdr:sp>
        </xdr:grpSp>
      </xdr:grpSp>
      <xdr:cxnSp macro="">
        <xdr:nvCxnSpPr>
          <xdr:cNvPr id="19" name="Connecteur droit avec flèche 18">
            <a:extLst>
              <a:ext uri="{FF2B5EF4-FFF2-40B4-BE49-F238E27FC236}">
                <a16:creationId xmlns:a16="http://schemas.microsoft.com/office/drawing/2014/main" id="{340B86F2-612B-921D-B0FE-AC156F1D8768}"/>
              </a:ext>
            </a:extLst>
          </xdr:cNvPr>
          <xdr:cNvCxnSpPr>
            <a:stCxn id="26" idx="6"/>
            <a:endCxn id="38" idx="2"/>
          </xdr:cNvCxnSpPr>
        </xdr:nvCxnSpPr>
        <xdr:spPr>
          <a:xfrm>
            <a:off x="20659619" y="3328096"/>
            <a:ext cx="811274" cy="592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ZoneTexte 19">
            <a:extLst>
              <a:ext uri="{FF2B5EF4-FFF2-40B4-BE49-F238E27FC236}">
                <a16:creationId xmlns:a16="http://schemas.microsoft.com/office/drawing/2014/main" id="{F224B072-D2E7-C9AB-EFBF-0DE1BE7BF2B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21</xdr:col>
      <xdr:colOff>60610</xdr:colOff>
      <xdr:row>11</xdr:row>
      <xdr:rowOff>127919</xdr:rowOff>
    </xdr:from>
    <xdr:to>
      <xdr:col>23</xdr:col>
      <xdr:colOff>118850</xdr:colOff>
      <xdr:row>15</xdr:row>
      <xdr:rowOff>138628</xdr:rowOff>
    </xdr:to>
    <xdr:grpSp>
      <xdr:nvGrpSpPr>
        <xdr:cNvPr id="29" name="Groupe 28">
          <a:extLst>
            <a:ext uri="{FF2B5EF4-FFF2-40B4-BE49-F238E27FC236}">
              <a16:creationId xmlns:a16="http://schemas.microsoft.com/office/drawing/2014/main" id="{1D550977-0FF1-49BF-B4FE-B0C80CF25B90}"/>
            </a:ext>
          </a:extLst>
        </xdr:cNvPr>
        <xdr:cNvGrpSpPr/>
      </xdr:nvGrpSpPr>
      <xdr:grpSpPr>
        <a:xfrm>
          <a:off x="3598940" y="2890997"/>
          <a:ext cx="1728015" cy="905231"/>
          <a:chOff x="19759619" y="2878096"/>
          <a:chExt cx="1711274" cy="900000"/>
        </a:xfrm>
      </xdr:grpSpPr>
      <xdr:grpSp>
        <xdr:nvGrpSpPr>
          <xdr:cNvPr id="30" name="Groupe 29">
            <a:extLst>
              <a:ext uri="{FF2B5EF4-FFF2-40B4-BE49-F238E27FC236}">
                <a16:creationId xmlns:a16="http://schemas.microsoft.com/office/drawing/2014/main" id="{F1818723-E202-436E-740B-1E7F70D1CDB5}"/>
              </a:ext>
            </a:extLst>
          </xdr:cNvPr>
          <xdr:cNvGrpSpPr/>
        </xdr:nvGrpSpPr>
        <xdr:grpSpPr>
          <a:xfrm>
            <a:off x="19759619" y="2878096"/>
            <a:ext cx="900000" cy="900000"/>
            <a:chOff x="20454661" y="957577"/>
            <a:chExt cx="900000" cy="900000"/>
          </a:xfrm>
        </xdr:grpSpPr>
        <xdr:sp macro="" textlink="">
          <xdr:nvSpPr>
            <xdr:cNvPr id="33" name="ZoneTexte 32">
              <a:extLst>
                <a:ext uri="{FF2B5EF4-FFF2-40B4-BE49-F238E27FC236}">
                  <a16:creationId xmlns:a16="http://schemas.microsoft.com/office/drawing/2014/main" id="{D1897F07-20F5-0B94-51E5-3AC149A47589}"/>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4" name="ZoneTexte 33">
              <a:extLst>
                <a:ext uri="{FF2B5EF4-FFF2-40B4-BE49-F238E27FC236}">
                  <a16:creationId xmlns:a16="http://schemas.microsoft.com/office/drawing/2014/main" id="{0C7042FC-99B3-2031-CCD3-821C2EE19224}"/>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5" name="Groupe 34">
              <a:extLst>
                <a:ext uri="{FF2B5EF4-FFF2-40B4-BE49-F238E27FC236}">
                  <a16:creationId xmlns:a16="http://schemas.microsoft.com/office/drawing/2014/main" id="{0D794B1A-8533-F3BB-2B9B-742BEE00F07C}"/>
                </a:ext>
              </a:extLst>
            </xdr:cNvPr>
            <xdr:cNvGrpSpPr/>
          </xdr:nvGrpSpPr>
          <xdr:grpSpPr>
            <a:xfrm>
              <a:off x="20454661" y="957577"/>
              <a:ext cx="900000" cy="900000"/>
              <a:chOff x="19426781" y="2512613"/>
              <a:chExt cx="3599999" cy="3599999"/>
            </a:xfrm>
            <a:noFill/>
          </xdr:grpSpPr>
          <xdr:grpSp>
            <xdr:nvGrpSpPr>
              <xdr:cNvPr id="36" name="Groupe 35">
                <a:extLst>
                  <a:ext uri="{FF2B5EF4-FFF2-40B4-BE49-F238E27FC236}">
                    <a16:creationId xmlns:a16="http://schemas.microsoft.com/office/drawing/2014/main" id="{F018E14B-3092-BC08-C59D-EC11FE3B3C07}"/>
                  </a:ext>
                </a:extLst>
              </xdr:cNvPr>
              <xdr:cNvGrpSpPr/>
            </xdr:nvGrpSpPr>
            <xdr:grpSpPr>
              <a:xfrm>
                <a:off x="19426781" y="2512613"/>
                <a:ext cx="3599999" cy="3599999"/>
                <a:chOff x="22670913" y="2083243"/>
                <a:chExt cx="3599999" cy="3599999"/>
              </a:xfrm>
              <a:grpFill/>
            </xdr:grpSpPr>
            <xdr:sp macro="" textlink="">
              <xdr:nvSpPr>
                <xdr:cNvPr id="38" name="Ellipse 37">
                  <a:extLst>
                    <a:ext uri="{FF2B5EF4-FFF2-40B4-BE49-F238E27FC236}">
                      <a16:creationId xmlns:a16="http://schemas.microsoft.com/office/drawing/2014/main" id="{3419DF16-74DC-B6A6-F2EE-59DA610BE2F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9" name="Connecteur droit 38">
                  <a:extLst>
                    <a:ext uri="{FF2B5EF4-FFF2-40B4-BE49-F238E27FC236}">
                      <a16:creationId xmlns:a16="http://schemas.microsoft.com/office/drawing/2014/main" id="{2A94923A-04E0-4F2D-6773-74B6A6ABA90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0" name="Connecteur droit 39">
                  <a:extLst>
                    <a:ext uri="{FF2B5EF4-FFF2-40B4-BE49-F238E27FC236}">
                      <a16:creationId xmlns:a16="http://schemas.microsoft.com/office/drawing/2014/main" id="{175EAAC2-6CE5-D6D4-EAB5-C8D02FBBC4B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7" name="ZoneTexte 36">
                <a:extLst>
                  <a:ext uri="{FF2B5EF4-FFF2-40B4-BE49-F238E27FC236}">
                    <a16:creationId xmlns:a16="http://schemas.microsoft.com/office/drawing/2014/main" id="{0A7D0967-1E30-BEF7-3898-0B4201BDBB3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a:t>
                </a:r>
              </a:p>
            </xdr:txBody>
          </xdr:sp>
        </xdr:grpSp>
      </xdr:grpSp>
      <xdr:cxnSp macro="">
        <xdr:nvCxnSpPr>
          <xdr:cNvPr id="31" name="Connecteur droit avec flèche 30">
            <a:extLst>
              <a:ext uri="{FF2B5EF4-FFF2-40B4-BE49-F238E27FC236}">
                <a16:creationId xmlns:a16="http://schemas.microsoft.com/office/drawing/2014/main" id="{F0BC3A07-B521-FB95-1F57-1AC95AB047BC}"/>
              </a:ext>
            </a:extLst>
          </xdr:cNvPr>
          <xdr:cNvCxnSpPr>
            <a:stCxn id="38" idx="6"/>
            <a:endCxn id="50" idx="2"/>
          </xdr:cNvCxnSpPr>
        </xdr:nvCxnSpPr>
        <xdr:spPr>
          <a:xfrm flipV="1">
            <a:off x="20659619" y="3323564"/>
            <a:ext cx="811274" cy="453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ZoneTexte 31">
            <a:extLst>
              <a:ext uri="{FF2B5EF4-FFF2-40B4-BE49-F238E27FC236}">
                <a16:creationId xmlns:a16="http://schemas.microsoft.com/office/drawing/2014/main" id="{A3975E4B-1A94-6707-8ABD-899AFF6F1FC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23</xdr:col>
      <xdr:colOff>118850</xdr:colOff>
      <xdr:row>11</xdr:row>
      <xdr:rowOff>123387</xdr:rowOff>
    </xdr:from>
    <xdr:to>
      <xdr:col>25</xdr:col>
      <xdr:colOff>177090</xdr:colOff>
      <xdr:row>15</xdr:row>
      <xdr:rowOff>134096</xdr:rowOff>
    </xdr:to>
    <xdr:grpSp>
      <xdr:nvGrpSpPr>
        <xdr:cNvPr id="41" name="Groupe 40">
          <a:extLst>
            <a:ext uri="{FF2B5EF4-FFF2-40B4-BE49-F238E27FC236}">
              <a16:creationId xmlns:a16="http://schemas.microsoft.com/office/drawing/2014/main" id="{10FBF944-8F51-4C69-9D2B-32DD2ABD90F4}"/>
            </a:ext>
          </a:extLst>
        </xdr:cNvPr>
        <xdr:cNvGrpSpPr/>
      </xdr:nvGrpSpPr>
      <xdr:grpSpPr>
        <a:xfrm>
          <a:off x="5326955" y="2886465"/>
          <a:ext cx="1728013" cy="905231"/>
          <a:chOff x="19759619" y="2878096"/>
          <a:chExt cx="1711274" cy="900000"/>
        </a:xfrm>
      </xdr:grpSpPr>
      <xdr:grpSp>
        <xdr:nvGrpSpPr>
          <xdr:cNvPr id="42" name="Groupe 41">
            <a:extLst>
              <a:ext uri="{FF2B5EF4-FFF2-40B4-BE49-F238E27FC236}">
                <a16:creationId xmlns:a16="http://schemas.microsoft.com/office/drawing/2014/main" id="{975F50C9-102E-F340-00AB-2F0F07E8FDA9}"/>
              </a:ext>
            </a:extLst>
          </xdr:cNvPr>
          <xdr:cNvGrpSpPr/>
        </xdr:nvGrpSpPr>
        <xdr:grpSpPr>
          <a:xfrm>
            <a:off x="19759619" y="2878096"/>
            <a:ext cx="900000" cy="900000"/>
            <a:chOff x="20454661" y="957577"/>
            <a:chExt cx="900000" cy="900000"/>
          </a:xfrm>
        </xdr:grpSpPr>
        <xdr:sp macro="" textlink="">
          <xdr:nvSpPr>
            <xdr:cNvPr id="45" name="ZoneTexte 44">
              <a:extLst>
                <a:ext uri="{FF2B5EF4-FFF2-40B4-BE49-F238E27FC236}">
                  <a16:creationId xmlns:a16="http://schemas.microsoft.com/office/drawing/2014/main" id="{7B2118C5-78CF-456E-46CA-EFAFC717B737}"/>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6" name="ZoneTexte 45">
              <a:extLst>
                <a:ext uri="{FF2B5EF4-FFF2-40B4-BE49-F238E27FC236}">
                  <a16:creationId xmlns:a16="http://schemas.microsoft.com/office/drawing/2014/main" id="{0CD4BA27-C36F-2C62-AA41-EA870C45D12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7" name="Groupe 46">
              <a:extLst>
                <a:ext uri="{FF2B5EF4-FFF2-40B4-BE49-F238E27FC236}">
                  <a16:creationId xmlns:a16="http://schemas.microsoft.com/office/drawing/2014/main" id="{E92ECD24-6A0F-E32D-E25D-9D5542318AC5}"/>
                </a:ext>
              </a:extLst>
            </xdr:cNvPr>
            <xdr:cNvGrpSpPr/>
          </xdr:nvGrpSpPr>
          <xdr:grpSpPr>
            <a:xfrm>
              <a:off x="20454661" y="957577"/>
              <a:ext cx="900000" cy="900000"/>
              <a:chOff x="19426781" y="2512613"/>
              <a:chExt cx="3599999" cy="3599999"/>
            </a:xfrm>
            <a:noFill/>
          </xdr:grpSpPr>
          <xdr:grpSp>
            <xdr:nvGrpSpPr>
              <xdr:cNvPr id="48" name="Groupe 47">
                <a:extLst>
                  <a:ext uri="{FF2B5EF4-FFF2-40B4-BE49-F238E27FC236}">
                    <a16:creationId xmlns:a16="http://schemas.microsoft.com/office/drawing/2014/main" id="{FD7FED12-826A-8DD2-40F4-9E093688259C}"/>
                  </a:ext>
                </a:extLst>
              </xdr:cNvPr>
              <xdr:cNvGrpSpPr/>
            </xdr:nvGrpSpPr>
            <xdr:grpSpPr>
              <a:xfrm>
                <a:off x="19426781" y="2512613"/>
                <a:ext cx="3599999" cy="3599999"/>
                <a:chOff x="22670913" y="2083243"/>
                <a:chExt cx="3599999" cy="3599999"/>
              </a:xfrm>
              <a:grpFill/>
            </xdr:grpSpPr>
            <xdr:sp macro="" textlink="">
              <xdr:nvSpPr>
                <xdr:cNvPr id="50" name="Ellipse 49">
                  <a:extLst>
                    <a:ext uri="{FF2B5EF4-FFF2-40B4-BE49-F238E27FC236}">
                      <a16:creationId xmlns:a16="http://schemas.microsoft.com/office/drawing/2014/main" id="{1C8EB832-A4D9-5684-689F-0DF635C2638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1" name="Connecteur droit 50">
                  <a:extLst>
                    <a:ext uri="{FF2B5EF4-FFF2-40B4-BE49-F238E27FC236}">
                      <a16:creationId xmlns:a16="http://schemas.microsoft.com/office/drawing/2014/main" id="{E34812BC-1A03-00CB-609B-7BEB708F8FB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2" name="Connecteur droit 51">
                  <a:extLst>
                    <a:ext uri="{FF2B5EF4-FFF2-40B4-BE49-F238E27FC236}">
                      <a16:creationId xmlns:a16="http://schemas.microsoft.com/office/drawing/2014/main" id="{48DE9B64-DE2A-A059-416B-38AE139BFC68}"/>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9" name="ZoneTexte 48">
                <a:extLst>
                  <a:ext uri="{FF2B5EF4-FFF2-40B4-BE49-F238E27FC236}">
                    <a16:creationId xmlns:a16="http://schemas.microsoft.com/office/drawing/2014/main" id="{6723C61E-FB67-247D-ABDF-41851685031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a:t>
                </a:r>
              </a:p>
            </xdr:txBody>
          </xdr:sp>
        </xdr:grpSp>
      </xdr:grpSp>
      <xdr:cxnSp macro="">
        <xdr:nvCxnSpPr>
          <xdr:cNvPr id="43" name="Connecteur droit avec flèche 42">
            <a:extLst>
              <a:ext uri="{FF2B5EF4-FFF2-40B4-BE49-F238E27FC236}">
                <a16:creationId xmlns:a16="http://schemas.microsoft.com/office/drawing/2014/main" id="{80D12F94-8DB6-0C6A-27D8-ECD8377F9854}"/>
              </a:ext>
            </a:extLst>
          </xdr:cNvPr>
          <xdr:cNvCxnSpPr>
            <a:stCxn id="50" idx="6"/>
            <a:endCxn id="62" idx="2"/>
          </xdr:cNvCxnSpPr>
        </xdr:nvCxnSpPr>
        <xdr:spPr>
          <a:xfrm>
            <a:off x="20659619" y="3328096"/>
            <a:ext cx="811274" cy="592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 name="ZoneTexte 43">
            <a:extLst>
              <a:ext uri="{FF2B5EF4-FFF2-40B4-BE49-F238E27FC236}">
                <a16:creationId xmlns:a16="http://schemas.microsoft.com/office/drawing/2014/main" id="{31D60F3A-8F36-42C0-1B6F-33B8F414A43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25</xdr:col>
      <xdr:colOff>177088</xdr:colOff>
      <xdr:row>11</xdr:row>
      <xdr:rowOff>129320</xdr:rowOff>
    </xdr:from>
    <xdr:to>
      <xdr:col>27</xdr:col>
      <xdr:colOff>208966</xdr:colOff>
      <xdr:row>15</xdr:row>
      <xdr:rowOff>131912</xdr:rowOff>
    </xdr:to>
    <xdr:grpSp>
      <xdr:nvGrpSpPr>
        <xdr:cNvPr id="53" name="Groupe 52">
          <a:extLst>
            <a:ext uri="{FF2B5EF4-FFF2-40B4-BE49-F238E27FC236}">
              <a16:creationId xmlns:a16="http://schemas.microsoft.com/office/drawing/2014/main" id="{0D780F3C-E5DF-4934-9092-D0DE957D9E03}"/>
            </a:ext>
          </a:extLst>
        </xdr:cNvPr>
        <xdr:cNvGrpSpPr/>
      </xdr:nvGrpSpPr>
      <xdr:grpSpPr>
        <a:xfrm>
          <a:off x="7054966" y="2892398"/>
          <a:ext cx="1701653" cy="897114"/>
          <a:chOff x="19759619" y="2878096"/>
          <a:chExt cx="1684920" cy="900000"/>
        </a:xfrm>
      </xdr:grpSpPr>
      <xdr:grpSp>
        <xdr:nvGrpSpPr>
          <xdr:cNvPr id="54" name="Groupe 53">
            <a:extLst>
              <a:ext uri="{FF2B5EF4-FFF2-40B4-BE49-F238E27FC236}">
                <a16:creationId xmlns:a16="http://schemas.microsoft.com/office/drawing/2014/main" id="{3DCCA453-B3DD-52D5-65EA-EA4B06A4793A}"/>
              </a:ext>
            </a:extLst>
          </xdr:cNvPr>
          <xdr:cNvGrpSpPr/>
        </xdr:nvGrpSpPr>
        <xdr:grpSpPr>
          <a:xfrm>
            <a:off x="19759619" y="2878096"/>
            <a:ext cx="900000" cy="900000"/>
            <a:chOff x="20454661" y="957577"/>
            <a:chExt cx="900000" cy="900000"/>
          </a:xfrm>
        </xdr:grpSpPr>
        <xdr:sp macro="" textlink="">
          <xdr:nvSpPr>
            <xdr:cNvPr id="57" name="ZoneTexte 56">
              <a:extLst>
                <a:ext uri="{FF2B5EF4-FFF2-40B4-BE49-F238E27FC236}">
                  <a16:creationId xmlns:a16="http://schemas.microsoft.com/office/drawing/2014/main" id="{847BAA3B-3AE8-A3AC-471D-44DECF05BB22}"/>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8" name="ZoneTexte 57">
              <a:extLst>
                <a:ext uri="{FF2B5EF4-FFF2-40B4-BE49-F238E27FC236}">
                  <a16:creationId xmlns:a16="http://schemas.microsoft.com/office/drawing/2014/main" id="{CAD0F92D-343F-23B5-3F4E-382B2F1A19D8}"/>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9" name="Groupe 58">
              <a:extLst>
                <a:ext uri="{FF2B5EF4-FFF2-40B4-BE49-F238E27FC236}">
                  <a16:creationId xmlns:a16="http://schemas.microsoft.com/office/drawing/2014/main" id="{CCD7F815-31EA-75CC-5CAF-BDC6FD83BE8F}"/>
                </a:ext>
              </a:extLst>
            </xdr:cNvPr>
            <xdr:cNvGrpSpPr/>
          </xdr:nvGrpSpPr>
          <xdr:grpSpPr>
            <a:xfrm>
              <a:off x="20454661" y="957577"/>
              <a:ext cx="900000" cy="900000"/>
              <a:chOff x="19426781" y="2512613"/>
              <a:chExt cx="3599999" cy="3599999"/>
            </a:xfrm>
            <a:noFill/>
          </xdr:grpSpPr>
          <xdr:grpSp>
            <xdr:nvGrpSpPr>
              <xdr:cNvPr id="60" name="Groupe 59">
                <a:extLst>
                  <a:ext uri="{FF2B5EF4-FFF2-40B4-BE49-F238E27FC236}">
                    <a16:creationId xmlns:a16="http://schemas.microsoft.com/office/drawing/2014/main" id="{9A3C8210-3BD2-69E1-63FC-8E72B423DB36}"/>
                  </a:ext>
                </a:extLst>
              </xdr:cNvPr>
              <xdr:cNvGrpSpPr/>
            </xdr:nvGrpSpPr>
            <xdr:grpSpPr>
              <a:xfrm>
                <a:off x="19426781" y="2512613"/>
                <a:ext cx="3599999" cy="3599999"/>
                <a:chOff x="22670913" y="2083243"/>
                <a:chExt cx="3599999" cy="3599999"/>
              </a:xfrm>
              <a:grpFill/>
            </xdr:grpSpPr>
            <xdr:sp macro="" textlink="">
              <xdr:nvSpPr>
                <xdr:cNvPr id="62" name="Ellipse 61">
                  <a:extLst>
                    <a:ext uri="{FF2B5EF4-FFF2-40B4-BE49-F238E27FC236}">
                      <a16:creationId xmlns:a16="http://schemas.microsoft.com/office/drawing/2014/main" id="{77F72B21-8CDC-2969-71E5-4A4346033C4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3" name="Connecteur droit 62">
                  <a:extLst>
                    <a:ext uri="{FF2B5EF4-FFF2-40B4-BE49-F238E27FC236}">
                      <a16:creationId xmlns:a16="http://schemas.microsoft.com/office/drawing/2014/main" id="{010C530D-7E27-EFE6-57B6-15165E75A8D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4" name="Connecteur droit 63">
                  <a:extLst>
                    <a:ext uri="{FF2B5EF4-FFF2-40B4-BE49-F238E27FC236}">
                      <a16:creationId xmlns:a16="http://schemas.microsoft.com/office/drawing/2014/main" id="{ED8B601F-C4A0-30A1-62C2-726DEE2094C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1" name="ZoneTexte 60">
                <a:extLst>
                  <a:ext uri="{FF2B5EF4-FFF2-40B4-BE49-F238E27FC236}">
                    <a16:creationId xmlns:a16="http://schemas.microsoft.com/office/drawing/2014/main" id="{55174682-FAEA-99EF-51C9-3775FE2B424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a:t>
                </a:r>
              </a:p>
            </xdr:txBody>
          </xdr:sp>
        </xdr:grpSp>
      </xdr:grpSp>
      <xdr:cxnSp macro="">
        <xdr:nvCxnSpPr>
          <xdr:cNvPr id="55" name="Connecteur droit avec flèche 54">
            <a:extLst>
              <a:ext uri="{FF2B5EF4-FFF2-40B4-BE49-F238E27FC236}">
                <a16:creationId xmlns:a16="http://schemas.microsoft.com/office/drawing/2014/main" id="{21BF6E69-4AB4-C7A3-F5E0-90C2C127F4AB}"/>
              </a:ext>
            </a:extLst>
          </xdr:cNvPr>
          <xdr:cNvCxnSpPr>
            <a:stCxn id="62" idx="6"/>
            <a:endCxn id="88" idx="2"/>
          </xdr:cNvCxnSpPr>
        </xdr:nvCxnSpPr>
        <xdr:spPr>
          <a:xfrm flipV="1">
            <a:off x="20659619" y="3325614"/>
            <a:ext cx="784920" cy="248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6" name="ZoneTexte 55">
            <a:extLst>
              <a:ext uri="{FF2B5EF4-FFF2-40B4-BE49-F238E27FC236}">
                <a16:creationId xmlns:a16="http://schemas.microsoft.com/office/drawing/2014/main" id="{6F356958-F8C3-607D-6441-A35DB7D0FC8D}"/>
              </a:ext>
            </a:extLst>
          </xdr:cNvPr>
          <xdr:cNvSpPr txBox="1"/>
        </xdr:nvSpPr>
        <xdr:spPr>
          <a:xfrm>
            <a:off x="20668025" y="3068987"/>
            <a:ext cx="693090" cy="20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B1</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25</xdr:col>
      <xdr:colOff>624478</xdr:colOff>
      <xdr:row>15</xdr:row>
      <xdr:rowOff>131912</xdr:rowOff>
    </xdr:from>
    <xdr:to>
      <xdr:col>27</xdr:col>
      <xdr:colOff>209873</xdr:colOff>
      <xdr:row>24</xdr:row>
      <xdr:rowOff>116541</xdr:rowOff>
    </xdr:to>
    <xdr:cxnSp macro="">
      <xdr:nvCxnSpPr>
        <xdr:cNvPr id="65" name="Connecteur droit avec flèche 64">
          <a:extLst>
            <a:ext uri="{FF2B5EF4-FFF2-40B4-BE49-F238E27FC236}">
              <a16:creationId xmlns:a16="http://schemas.microsoft.com/office/drawing/2014/main" id="{7E6D883E-842D-455C-A19F-AB71EED26394}"/>
            </a:ext>
          </a:extLst>
        </xdr:cNvPr>
        <xdr:cNvCxnSpPr>
          <a:stCxn id="62" idx="4"/>
          <a:endCxn id="76" idx="2"/>
        </xdr:cNvCxnSpPr>
      </xdr:nvCxnSpPr>
      <xdr:spPr>
        <a:xfrm>
          <a:off x="7430795" y="3773609"/>
          <a:ext cx="1239266" cy="273578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416744</xdr:colOff>
      <xdr:row>18</xdr:row>
      <xdr:rowOff>193553</xdr:rowOff>
    </xdr:from>
    <xdr:to>
      <xdr:col>26</xdr:col>
      <xdr:colOff>625988</xdr:colOff>
      <xdr:row>21</xdr:row>
      <xdr:rowOff>211687</xdr:rowOff>
    </xdr:to>
    <xdr:sp macro="" textlink="">
      <xdr:nvSpPr>
        <xdr:cNvPr id="66" name="ZoneTexte 65">
          <a:extLst>
            <a:ext uri="{FF2B5EF4-FFF2-40B4-BE49-F238E27FC236}">
              <a16:creationId xmlns:a16="http://schemas.microsoft.com/office/drawing/2014/main" id="{C9BE533D-D869-4346-8855-1C5125DBA954}"/>
            </a:ext>
          </a:extLst>
        </xdr:cNvPr>
        <xdr:cNvSpPr txBox="1"/>
      </xdr:nvSpPr>
      <xdr:spPr>
        <a:xfrm rot="3793871">
          <a:off x="7720156" y="4840951"/>
          <a:ext cx="868924" cy="209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A5</a:t>
          </a:r>
          <a:r>
            <a:rPr lang="fr-FR" sz="1100">
              <a:solidFill>
                <a:schemeClr val="accent2">
                  <a:lumMod val="75000"/>
                </a:schemeClr>
              </a:solidFill>
              <a:latin typeface="Century Gothic" panose="020B0502020202020204" pitchFamily="34" charset="0"/>
            </a:rPr>
            <a:t>(0,5)</a:t>
          </a:r>
        </a:p>
      </xdr:txBody>
    </xdr:sp>
    <xdr:clientData/>
  </xdr:twoCellAnchor>
  <xdr:twoCellAnchor>
    <xdr:from>
      <xdr:col>27</xdr:col>
      <xdr:colOff>209873</xdr:colOff>
      <xdr:row>23</xdr:row>
      <xdr:rowOff>71431</xdr:rowOff>
    </xdr:from>
    <xdr:to>
      <xdr:col>31</xdr:col>
      <xdr:colOff>356343</xdr:colOff>
      <xdr:row>24</xdr:row>
      <xdr:rowOff>572469</xdr:rowOff>
    </xdr:to>
    <xdr:grpSp>
      <xdr:nvGrpSpPr>
        <xdr:cNvPr id="67" name="Groupe 66">
          <a:extLst>
            <a:ext uri="{FF2B5EF4-FFF2-40B4-BE49-F238E27FC236}">
              <a16:creationId xmlns:a16="http://schemas.microsoft.com/office/drawing/2014/main" id="{72F0A946-6C12-458C-8D9C-E3A27CCC19EA}"/>
            </a:ext>
          </a:extLst>
        </xdr:cNvPr>
        <xdr:cNvGrpSpPr/>
      </xdr:nvGrpSpPr>
      <xdr:grpSpPr>
        <a:xfrm>
          <a:off x="8757526" y="6034909"/>
          <a:ext cx="3486017" cy="918483"/>
          <a:chOff x="19759619" y="2878096"/>
          <a:chExt cx="3452832" cy="900000"/>
        </a:xfrm>
      </xdr:grpSpPr>
      <xdr:grpSp>
        <xdr:nvGrpSpPr>
          <xdr:cNvPr id="68" name="Groupe 67">
            <a:extLst>
              <a:ext uri="{FF2B5EF4-FFF2-40B4-BE49-F238E27FC236}">
                <a16:creationId xmlns:a16="http://schemas.microsoft.com/office/drawing/2014/main" id="{3243FB8F-F4AD-2A12-25C1-F8F563D07CEC}"/>
              </a:ext>
            </a:extLst>
          </xdr:cNvPr>
          <xdr:cNvGrpSpPr/>
        </xdr:nvGrpSpPr>
        <xdr:grpSpPr>
          <a:xfrm>
            <a:off x="19759619" y="2878096"/>
            <a:ext cx="900000" cy="900000"/>
            <a:chOff x="20454661" y="957577"/>
            <a:chExt cx="900000" cy="900000"/>
          </a:xfrm>
        </xdr:grpSpPr>
        <xdr:sp macro="" textlink="">
          <xdr:nvSpPr>
            <xdr:cNvPr id="71" name="ZoneTexte 70">
              <a:extLst>
                <a:ext uri="{FF2B5EF4-FFF2-40B4-BE49-F238E27FC236}">
                  <a16:creationId xmlns:a16="http://schemas.microsoft.com/office/drawing/2014/main" id="{2C3FB678-A865-DBDF-E920-5388C52225D7}"/>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72" name="ZoneTexte 71">
              <a:extLst>
                <a:ext uri="{FF2B5EF4-FFF2-40B4-BE49-F238E27FC236}">
                  <a16:creationId xmlns:a16="http://schemas.microsoft.com/office/drawing/2014/main" id="{6E0A9D27-5C14-5A82-1D5B-2CF7B9F37AE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73" name="Groupe 72">
              <a:extLst>
                <a:ext uri="{FF2B5EF4-FFF2-40B4-BE49-F238E27FC236}">
                  <a16:creationId xmlns:a16="http://schemas.microsoft.com/office/drawing/2014/main" id="{EA7D2C44-C692-8037-F40C-7FA6DC61838E}"/>
                </a:ext>
              </a:extLst>
            </xdr:cNvPr>
            <xdr:cNvGrpSpPr/>
          </xdr:nvGrpSpPr>
          <xdr:grpSpPr>
            <a:xfrm>
              <a:off x="20454661" y="957577"/>
              <a:ext cx="900000" cy="900000"/>
              <a:chOff x="19426781" y="2512613"/>
              <a:chExt cx="3599999" cy="3599999"/>
            </a:xfrm>
            <a:noFill/>
          </xdr:grpSpPr>
          <xdr:grpSp>
            <xdr:nvGrpSpPr>
              <xdr:cNvPr id="74" name="Groupe 73">
                <a:extLst>
                  <a:ext uri="{FF2B5EF4-FFF2-40B4-BE49-F238E27FC236}">
                    <a16:creationId xmlns:a16="http://schemas.microsoft.com/office/drawing/2014/main" id="{7B1D2D0C-4CB9-B575-5BCC-C7A9DDF97258}"/>
                  </a:ext>
                </a:extLst>
              </xdr:cNvPr>
              <xdr:cNvGrpSpPr/>
            </xdr:nvGrpSpPr>
            <xdr:grpSpPr>
              <a:xfrm>
                <a:off x="19426781" y="2512613"/>
                <a:ext cx="3599999" cy="3599999"/>
                <a:chOff x="22670913" y="2083243"/>
                <a:chExt cx="3599999" cy="3599999"/>
              </a:xfrm>
              <a:grpFill/>
            </xdr:grpSpPr>
            <xdr:sp macro="" textlink="">
              <xdr:nvSpPr>
                <xdr:cNvPr id="76" name="Ellipse 75">
                  <a:extLst>
                    <a:ext uri="{FF2B5EF4-FFF2-40B4-BE49-F238E27FC236}">
                      <a16:creationId xmlns:a16="http://schemas.microsoft.com/office/drawing/2014/main" id="{F9F2F742-6978-C26B-7938-5B3F7D4EAF8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77" name="Connecteur droit 76">
                  <a:extLst>
                    <a:ext uri="{FF2B5EF4-FFF2-40B4-BE49-F238E27FC236}">
                      <a16:creationId xmlns:a16="http://schemas.microsoft.com/office/drawing/2014/main" id="{6FB3AFAF-714F-1ADF-916B-3C332BEAD49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78" name="Connecteur droit 77">
                  <a:extLst>
                    <a:ext uri="{FF2B5EF4-FFF2-40B4-BE49-F238E27FC236}">
                      <a16:creationId xmlns:a16="http://schemas.microsoft.com/office/drawing/2014/main" id="{FF7565A5-6C5B-045D-CF64-812E7E72727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75" name="ZoneTexte 74">
                <a:extLst>
                  <a:ext uri="{FF2B5EF4-FFF2-40B4-BE49-F238E27FC236}">
                    <a16:creationId xmlns:a16="http://schemas.microsoft.com/office/drawing/2014/main" id="{D071F16F-9FF3-9D76-4576-F3A0C6DCC23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5</a:t>
                </a:r>
              </a:p>
            </xdr:txBody>
          </xdr:sp>
        </xdr:grpSp>
      </xdr:grpSp>
      <xdr:cxnSp macro="">
        <xdr:nvCxnSpPr>
          <xdr:cNvPr id="69" name="Connecteur droit avec flèche 68">
            <a:extLst>
              <a:ext uri="{FF2B5EF4-FFF2-40B4-BE49-F238E27FC236}">
                <a16:creationId xmlns:a16="http://schemas.microsoft.com/office/drawing/2014/main" id="{0CCC87EB-39BE-5E09-3D4C-0CCA5C4B3CF4}"/>
              </a:ext>
            </a:extLst>
          </xdr:cNvPr>
          <xdr:cNvCxnSpPr>
            <a:stCxn id="76" idx="6"/>
            <a:endCxn id="112" idx="2"/>
          </xdr:cNvCxnSpPr>
        </xdr:nvCxnSpPr>
        <xdr:spPr>
          <a:xfrm>
            <a:off x="20659619" y="3328096"/>
            <a:ext cx="2552832" cy="40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0" name="ZoneTexte 69">
            <a:extLst>
              <a:ext uri="{FF2B5EF4-FFF2-40B4-BE49-F238E27FC236}">
                <a16:creationId xmlns:a16="http://schemas.microsoft.com/office/drawing/2014/main" id="{961773DC-DA50-EF79-7AAD-158F920ED733}"/>
              </a:ext>
            </a:extLst>
          </xdr:cNvPr>
          <xdr:cNvSpPr txBox="1"/>
        </xdr:nvSpPr>
        <xdr:spPr>
          <a:xfrm>
            <a:off x="21422859" y="307398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A6</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27</xdr:col>
      <xdr:colOff>208966</xdr:colOff>
      <xdr:row>11</xdr:row>
      <xdr:rowOff>130705</xdr:rowOff>
    </xdr:from>
    <xdr:to>
      <xdr:col>29</xdr:col>
      <xdr:colOff>277669</xdr:colOff>
      <xdr:row>15</xdr:row>
      <xdr:rowOff>125513</xdr:rowOff>
    </xdr:to>
    <xdr:grpSp>
      <xdr:nvGrpSpPr>
        <xdr:cNvPr id="79" name="Groupe 78">
          <a:extLst>
            <a:ext uri="{FF2B5EF4-FFF2-40B4-BE49-F238E27FC236}">
              <a16:creationId xmlns:a16="http://schemas.microsoft.com/office/drawing/2014/main" id="{1321735D-7C1D-4F5E-BCF2-E6F48DC5719F}"/>
            </a:ext>
          </a:extLst>
        </xdr:cNvPr>
        <xdr:cNvGrpSpPr/>
      </xdr:nvGrpSpPr>
      <xdr:grpSpPr>
        <a:xfrm>
          <a:off x="8756619" y="2893783"/>
          <a:ext cx="1738475" cy="889330"/>
          <a:chOff x="19759619" y="2878096"/>
          <a:chExt cx="1721737" cy="900000"/>
        </a:xfrm>
      </xdr:grpSpPr>
      <xdr:grpSp>
        <xdr:nvGrpSpPr>
          <xdr:cNvPr id="80" name="Groupe 79">
            <a:extLst>
              <a:ext uri="{FF2B5EF4-FFF2-40B4-BE49-F238E27FC236}">
                <a16:creationId xmlns:a16="http://schemas.microsoft.com/office/drawing/2014/main" id="{7941C3DF-38FB-E33F-BD41-71C5C833E8B8}"/>
              </a:ext>
            </a:extLst>
          </xdr:cNvPr>
          <xdr:cNvGrpSpPr/>
        </xdr:nvGrpSpPr>
        <xdr:grpSpPr>
          <a:xfrm>
            <a:off x="19759619" y="2878096"/>
            <a:ext cx="900000" cy="900000"/>
            <a:chOff x="20454661" y="957577"/>
            <a:chExt cx="900000" cy="900000"/>
          </a:xfrm>
        </xdr:grpSpPr>
        <xdr:sp macro="" textlink="">
          <xdr:nvSpPr>
            <xdr:cNvPr id="83" name="ZoneTexte 82">
              <a:extLst>
                <a:ext uri="{FF2B5EF4-FFF2-40B4-BE49-F238E27FC236}">
                  <a16:creationId xmlns:a16="http://schemas.microsoft.com/office/drawing/2014/main" id="{70C1EE74-47B6-600E-CA1A-EF3C520A53D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84" name="ZoneTexte 83">
              <a:extLst>
                <a:ext uri="{FF2B5EF4-FFF2-40B4-BE49-F238E27FC236}">
                  <a16:creationId xmlns:a16="http://schemas.microsoft.com/office/drawing/2014/main" id="{A0FEA870-852A-335E-939A-6F371873CA13}"/>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85" name="Groupe 84">
              <a:extLst>
                <a:ext uri="{FF2B5EF4-FFF2-40B4-BE49-F238E27FC236}">
                  <a16:creationId xmlns:a16="http://schemas.microsoft.com/office/drawing/2014/main" id="{44A02007-400C-9DFD-791E-5F41084AA0F3}"/>
                </a:ext>
              </a:extLst>
            </xdr:cNvPr>
            <xdr:cNvGrpSpPr/>
          </xdr:nvGrpSpPr>
          <xdr:grpSpPr>
            <a:xfrm>
              <a:off x="20454661" y="957577"/>
              <a:ext cx="900000" cy="900000"/>
              <a:chOff x="19426781" y="2512613"/>
              <a:chExt cx="3599999" cy="3599999"/>
            </a:xfrm>
            <a:noFill/>
          </xdr:grpSpPr>
          <xdr:grpSp>
            <xdr:nvGrpSpPr>
              <xdr:cNvPr id="86" name="Groupe 85">
                <a:extLst>
                  <a:ext uri="{FF2B5EF4-FFF2-40B4-BE49-F238E27FC236}">
                    <a16:creationId xmlns:a16="http://schemas.microsoft.com/office/drawing/2014/main" id="{7246073D-1451-C2AA-58CF-B9B30286FC39}"/>
                  </a:ext>
                </a:extLst>
              </xdr:cNvPr>
              <xdr:cNvGrpSpPr/>
            </xdr:nvGrpSpPr>
            <xdr:grpSpPr>
              <a:xfrm>
                <a:off x="19426781" y="2512613"/>
                <a:ext cx="3599999" cy="3599999"/>
                <a:chOff x="22670913" y="2083243"/>
                <a:chExt cx="3599999" cy="3599999"/>
              </a:xfrm>
              <a:grpFill/>
            </xdr:grpSpPr>
            <xdr:sp macro="" textlink="">
              <xdr:nvSpPr>
                <xdr:cNvPr id="88" name="Ellipse 87">
                  <a:extLst>
                    <a:ext uri="{FF2B5EF4-FFF2-40B4-BE49-F238E27FC236}">
                      <a16:creationId xmlns:a16="http://schemas.microsoft.com/office/drawing/2014/main" id="{3C21CB02-4ACA-132D-16A6-933EDABD4C3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89" name="Connecteur droit 88">
                  <a:extLst>
                    <a:ext uri="{FF2B5EF4-FFF2-40B4-BE49-F238E27FC236}">
                      <a16:creationId xmlns:a16="http://schemas.microsoft.com/office/drawing/2014/main" id="{EF00FF37-D5C9-F41A-247D-8A3B1FD9B50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90" name="Connecteur droit 89">
                  <a:extLst>
                    <a:ext uri="{FF2B5EF4-FFF2-40B4-BE49-F238E27FC236}">
                      <a16:creationId xmlns:a16="http://schemas.microsoft.com/office/drawing/2014/main" id="{17980029-1B00-65FE-0918-07A3040498A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87" name="ZoneTexte 86">
                <a:extLst>
                  <a:ext uri="{FF2B5EF4-FFF2-40B4-BE49-F238E27FC236}">
                    <a16:creationId xmlns:a16="http://schemas.microsoft.com/office/drawing/2014/main" id="{D81067DA-F9BB-CDD7-A277-E29A6FFD794B}"/>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7</a:t>
                </a:r>
              </a:p>
            </xdr:txBody>
          </xdr:sp>
        </xdr:grpSp>
      </xdr:grpSp>
      <xdr:cxnSp macro="">
        <xdr:nvCxnSpPr>
          <xdr:cNvPr id="81" name="Connecteur droit avec flèche 80">
            <a:extLst>
              <a:ext uri="{FF2B5EF4-FFF2-40B4-BE49-F238E27FC236}">
                <a16:creationId xmlns:a16="http://schemas.microsoft.com/office/drawing/2014/main" id="{C62852F5-5EA3-1537-2E7F-CE1F1BCBA849}"/>
              </a:ext>
            </a:extLst>
          </xdr:cNvPr>
          <xdr:cNvCxnSpPr>
            <a:stCxn id="88" idx="6"/>
            <a:endCxn id="100" idx="2"/>
          </xdr:cNvCxnSpPr>
        </xdr:nvCxnSpPr>
        <xdr:spPr>
          <a:xfrm flipV="1">
            <a:off x="20659619" y="3323567"/>
            <a:ext cx="821737" cy="452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ZoneTexte 81">
            <a:extLst>
              <a:ext uri="{FF2B5EF4-FFF2-40B4-BE49-F238E27FC236}">
                <a16:creationId xmlns:a16="http://schemas.microsoft.com/office/drawing/2014/main" id="{4C07B131-823D-43C3-A5DF-91DBF8CC10C6}"/>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B2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29</xdr:col>
      <xdr:colOff>277670</xdr:colOff>
      <xdr:row>11</xdr:row>
      <xdr:rowOff>126170</xdr:rowOff>
    </xdr:from>
    <xdr:to>
      <xdr:col>31</xdr:col>
      <xdr:colOff>488209</xdr:colOff>
      <xdr:row>23</xdr:row>
      <xdr:rowOff>210451</xdr:rowOff>
    </xdr:to>
    <xdr:grpSp>
      <xdr:nvGrpSpPr>
        <xdr:cNvPr id="91" name="Groupe 90">
          <a:extLst>
            <a:ext uri="{FF2B5EF4-FFF2-40B4-BE49-F238E27FC236}">
              <a16:creationId xmlns:a16="http://schemas.microsoft.com/office/drawing/2014/main" id="{22F2E030-763C-43A5-8149-FDD5F91A3F17}"/>
            </a:ext>
          </a:extLst>
        </xdr:cNvPr>
        <xdr:cNvGrpSpPr/>
      </xdr:nvGrpSpPr>
      <xdr:grpSpPr>
        <a:xfrm>
          <a:off x="10495095" y="2889248"/>
          <a:ext cx="1880314" cy="3284681"/>
          <a:chOff x="19759619" y="2878096"/>
          <a:chExt cx="1863502" cy="3133208"/>
        </a:xfrm>
      </xdr:grpSpPr>
      <xdr:grpSp>
        <xdr:nvGrpSpPr>
          <xdr:cNvPr id="92" name="Groupe 91">
            <a:extLst>
              <a:ext uri="{FF2B5EF4-FFF2-40B4-BE49-F238E27FC236}">
                <a16:creationId xmlns:a16="http://schemas.microsoft.com/office/drawing/2014/main" id="{2D470453-0C5D-D025-C159-DD60CAE7D031}"/>
              </a:ext>
            </a:extLst>
          </xdr:cNvPr>
          <xdr:cNvGrpSpPr/>
        </xdr:nvGrpSpPr>
        <xdr:grpSpPr>
          <a:xfrm>
            <a:off x="19759619" y="2878096"/>
            <a:ext cx="900000" cy="900000"/>
            <a:chOff x="20454661" y="957577"/>
            <a:chExt cx="900000" cy="900000"/>
          </a:xfrm>
        </xdr:grpSpPr>
        <xdr:sp macro="" textlink="">
          <xdr:nvSpPr>
            <xdr:cNvPr id="95" name="ZoneTexte 94">
              <a:extLst>
                <a:ext uri="{FF2B5EF4-FFF2-40B4-BE49-F238E27FC236}">
                  <a16:creationId xmlns:a16="http://schemas.microsoft.com/office/drawing/2014/main" id="{DCDCFB1A-60C3-361A-61F5-8D7070FE0947}"/>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96" name="ZoneTexte 95">
              <a:extLst>
                <a:ext uri="{FF2B5EF4-FFF2-40B4-BE49-F238E27FC236}">
                  <a16:creationId xmlns:a16="http://schemas.microsoft.com/office/drawing/2014/main" id="{B8575069-B1F5-DE2A-F82A-3B86ACC30B72}"/>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97" name="Groupe 96">
              <a:extLst>
                <a:ext uri="{FF2B5EF4-FFF2-40B4-BE49-F238E27FC236}">
                  <a16:creationId xmlns:a16="http://schemas.microsoft.com/office/drawing/2014/main" id="{8958FC81-53DB-955C-686D-B06C219A3824}"/>
                </a:ext>
              </a:extLst>
            </xdr:cNvPr>
            <xdr:cNvGrpSpPr/>
          </xdr:nvGrpSpPr>
          <xdr:grpSpPr>
            <a:xfrm>
              <a:off x="20454661" y="957577"/>
              <a:ext cx="900000" cy="900000"/>
              <a:chOff x="19426781" y="2512613"/>
              <a:chExt cx="3599999" cy="3599999"/>
            </a:xfrm>
            <a:noFill/>
          </xdr:grpSpPr>
          <xdr:grpSp>
            <xdr:nvGrpSpPr>
              <xdr:cNvPr id="98" name="Groupe 97">
                <a:extLst>
                  <a:ext uri="{FF2B5EF4-FFF2-40B4-BE49-F238E27FC236}">
                    <a16:creationId xmlns:a16="http://schemas.microsoft.com/office/drawing/2014/main" id="{DC99B960-8E80-3DF2-281E-6EF62B02868E}"/>
                  </a:ext>
                </a:extLst>
              </xdr:cNvPr>
              <xdr:cNvGrpSpPr/>
            </xdr:nvGrpSpPr>
            <xdr:grpSpPr>
              <a:xfrm>
                <a:off x="19426781" y="2512613"/>
                <a:ext cx="3599999" cy="3599999"/>
                <a:chOff x="22670913" y="2083243"/>
                <a:chExt cx="3599999" cy="3599999"/>
              </a:xfrm>
              <a:grpFill/>
            </xdr:grpSpPr>
            <xdr:sp macro="" textlink="">
              <xdr:nvSpPr>
                <xdr:cNvPr id="100" name="Ellipse 99">
                  <a:extLst>
                    <a:ext uri="{FF2B5EF4-FFF2-40B4-BE49-F238E27FC236}">
                      <a16:creationId xmlns:a16="http://schemas.microsoft.com/office/drawing/2014/main" id="{811CFAB9-CC5B-83DD-C8EE-376C53D96F8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01" name="Connecteur droit 100">
                  <a:extLst>
                    <a:ext uri="{FF2B5EF4-FFF2-40B4-BE49-F238E27FC236}">
                      <a16:creationId xmlns:a16="http://schemas.microsoft.com/office/drawing/2014/main" id="{89F0B5B2-8A95-D59B-F1E6-725BDEC07D4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02" name="Connecteur droit 101">
                  <a:extLst>
                    <a:ext uri="{FF2B5EF4-FFF2-40B4-BE49-F238E27FC236}">
                      <a16:creationId xmlns:a16="http://schemas.microsoft.com/office/drawing/2014/main" id="{6B6EC6A2-485C-C9CB-E092-F71EE119AED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99" name="ZoneTexte 98">
                <a:extLst>
                  <a:ext uri="{FF2B5EF4-FFF2-40B4-BE49-F238E27FC236}">
                    <a16:creationId xmlns:a16="http://schemas.microsoft.com/office/drawing/2014/main" id="{C4130CEC-1D3A-BACC-E1B8-CEAC03C39E2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8</a:t>
                </a:r>
              </a:p>
            </xdr:txBody>
          </xdr:sp>
        </xdr:grpSp>
      </xdr:grpSp>
      <xdr:cxnSp macro="">
        <xdr:nvCxnSpPr>
          <xdr:cNvPr id="93" name="Connecteur droit avec flèche 92">
            <a:extLst>
              <a:ext uri="{FF2B5EF4-FFF2-40B4-BE49-F238E27FC236}">
                <a16:creationId xmlns:a16="http://schemas.microsoft.com/office/drawing/2014/main" id="{ED0C05C0-07F5-8D17-0956-7A251C05740C}"/>
              </a:ext>
            </a:extLst>
          </xdr:cNvPr>
          <xdr:cNvCxnSpPr>
            <a:stCxn id="99" idx="3"/>
            <a:endCxn id="112" idx="1"/>
          </xdr:cNvCxnSpPr>
        </xdr:nvCxnSpPr>
        <xdr:spPr>
          <a:xfrm>
            <a:off x="20576622" y="3560764"/>
            <a:ext cx="1046499" cy="245054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 name="ZoneTexte 93">
            <a:extLst>
              <a:ext uri="{FF2B5EF4-FFF2-40B4-BE49-F238E27FC236}">
                <a16:creationId xmlns:a16="http://schemas.microsoft.com/office/drawing/2014/main" id="{F71CB513-083F-A0AD-C5C2-97754BCE9CD8}"/>
              </a:ext>
            </a:extLst>
          </xdr:cNvPr>
          <xdr:cNvSpPr txBox="1"/>
        </xdr:nvSpPr>
        <xdr:spPr>
          <a:xfrm rot="3923364">
            <a:off x="20864939" y="4442406"/>
            <a:ext cx="689881" cy="20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C1</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31</xdr:col>
      <xdr:colOff>356343</xdr:colOff>
      <xdr:row>23</xdr:row>
      <xdr:rowOff>78465</xdr:rowOff>
    </xdr:from>
    <xdr:to>
      <xdr:col>33</xdr:col>
      <xdr:colOff>425046</xdr:colOff>
      <xdr:row>24</xdr:row>
      <xdr:rowOff>566253</xdr:rowOff>
    </xdr:to>
    <xdr:grpSp>
      <xdr:nvGrpSpPr>
        <xdr:cNvPr id="103" name="Groupe 102">
          <a:extLst>
            <a:ext uri="{FF2B5EF4-FFF2-40B4-BE49-F238E27FC236}">
              <a16:creationId xmlns:a16="http://schemas.microsoft.com/office/drawing/2014/main" id="{0E450445-88B6-4C4E-98F6-9A975F10551D}"/>
            </a:ext>
          </a:extLst>
        </xdr:cNvPr>
        <xdr:cNvGrpSpPr/>
      </xdr:nvGrpSpPr>
      <xdr:grpSpPr>
        <a:xfrm>
          <a:off x="12243543" y="6041943"/>
          <a:ext cx="1738478" cy="905233"/>
          <a:chOff x="19759619" y="2878096"/>
          <a:chExt cx="1721737" cy="900000"/>
        </a:xfrm>
      </xdr:grpSpPr>
      <xdr:grpSp>
        <xdr:nvGrpSpPr>
          <xdr:cNvPr id="104" name="Groupe 103">
            <a:extLst>
              <a:ext uri="{FF2B5EF4-FFF2-40B4-BE49-F238E27FC236}">
                <a16:creationId xmlns:a16="http://schemas.microsoft.com/office/drawing/2014/main" id="{6F892353-EB73-4C72-7A8B-63BC6EF8B916}"/>
              </a:ext>
            </a:extLst>
          </xdr:cNvPr>
          <xdr:cNvGrpSpPr/>
        </xdr:nvGrpSpPr>
        <xdr:grpSpPr>
          <a:xfrm>
            <a:off x="19759619" y="2878096"/>
            <a:ext cx="900000" cy="900000"/>
            <a:chOff x="20454661" y="957577"/>
            <a:chExt cx="900000" cy="900000"/>
          </a:xfrm>
        </xdr:grpSpPr>
        <xdr:sp macro="" textlink="">
          <xdr:nvSpPr>
            <xdr:cNvPr id="107" name="ZoneTexte 106">
              <a:extLst>
                <a:ext uri="{FF2B5EF4-FFF2-40B4-BE49-F238E27FC236}">
                  <a16:creationId xmlns:a16="http://schemas.microsoft.com/office/drawing/2014/main" id="{BB2E8ABE-78C2-8C6B-0125-86D2A1415675}"/>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08" name="ZoneTexte 107">
              <a:extLst>
                <a:ext uri="{FF2B5EF4-FFF2-40B4-BE49-F238E27FC236}">
                  <a16:creationId xmlns:a16="http://schemas.microsoft.com/office/drawing/2014/main" id="{0C906BCB-1E27-16B8-8C78-D145A02D9B7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09" name="Groupe 108">
              <a:extLst>
                <a:ext uri="{FF2B5EF4-FFF2-40B4-BE49-F238E27FC236}">
                  <a16:creationId xmlns:a16="http://schemas.microsoft.com/office/drawing/2014/main" id="{2477B8EA-E5DC-CE6C-BA15-45D7161075DA}"/>
                </a:ext>
              </a:extLst>
            </xdr:cNvPr>
            <xdr:cNvGrpSpPr/>
          </xdr:nvGrpSpPr>
          <xdr:grpSpPr>
            <a:xfrm>
              <a:off x="20454661" y="957577"/>
              <a:ext cx="900000" cy="900000"/>
              <a:chOff x="19426781" y="2512613"/>
              <a:chExt cx="3599999" cy="3599999"/>
            </a:xfrm>
            <a:noFill/>
          </xdr:grpSpPr>
          <xdr:grpSp>
            <xdr:nvGrpSpPr>
              <xdr:cNvPr id="110" name="Groupe 109">
                <a:extLst>
                  <a:ext uri="{FF2B5EF4-FFF2-40B4-BE49-F238E27FC236}">
                    <a16:creationId xmlns:a16="http://schemas.microsoft.com/office/drawing/2014/main" id="{E560B8EE-E640-AE57-1146-4416BC525BEB}"/>
                  </a:ext>
                </a:extLst>
              </xdr:cNvPr>
              <xdr:cNvGrpSpPr/>
            </xdr:nvGrpSpPr>
            <xdr:grpSpPr>
              <a:xfrm>
                <a:off x="19426781" y="2512613"/>
                <a:ext cx="3599999" cy="3599999"/>
                <a:chOff x="22670913" y="2083243"/>
                <a:chExt cx="3599999" cy="3599999"/>
              </a:xfrm>
              <a:grpFill/>
            </xdr:grpSpPr>
            <xdr:sp macro="" textlink="">
              <xdr:nvSpPr>
                <xdr:cNvPr id="112" name="Ellipse 111">
                  <a:extLst>
                    <a:ext uri="{FF2B5EF4-FFF2-40B4-BE49-F238E27FC236}">
                      <a16:creationId xmlns:a16="http://schemas.microsoft.com/office/drawing/2014/main" id="{FD8BC053-4DCB-B798-D59F-77FBBB90217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13" name="Connecteur droit 112">
                  <a:extLst>
                    <a:ext uri="{FF2B5EF4-FFF2-40B4-BE49-F238E27FC236}">
                      <a16:creationId xmlns:a16="http://schemas.microsoft.com/office/drawing/2014/main" id="{6FBDB862-A503-76C7-35C4-83D20682E535}"/>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14" name="Connecteur droit 113">
                  <a:extLst>
                    <a:ext uri="{FF2B5EF4-FFF2-40B4-BE49-F238E27FC236}">
                      <a16:creationId xmlns:a16="http://schemas.microsoft.com/office/drawing/2014/main" id="{9F4BB7DA-BFA6-6384-FA2A-EBE0D1F4E8D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11" name="ZoneTexte 110">
                <a:extLst>
                  <a:ext uri="{FF2B5EF4-FFF2-40B4-BE49-F238E27FC236}">
                    <a16:creationId xmlns:a16="http://schemas.microsoft.com/office/drawing/2014/main" id="{CD82485E-8982-3120-44E3-4A100119794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9</a:t>
                </a:r>
              </a:p>
            </xdr:txBody>
          </xdr:sp>
        </xdr:grpSp>
      </xdr:grpSp>
      <xdr:cxnSp macro="">
        <xdr:nvCxnSpPr>
          <xdr:cNvPr id="105" name="Connecteur droit avec flèche 104">
            <a:extLst>
              <a:ext uri="{FF2B5EF4-FFF2-40B4-BE49-F238E27FC236}">
                <a16:creationId xmlns:a16="http://schemas.microsoft.com/office/drawing/2014/main" id="{1B24A59F-704E-FDF8-FB16-0FFA8C77AE88}"/>
              </a:ext>
            </a:extLst>
          </xdr:cNvPr>
          <xdr:cNvCxnSpPr>
            <a:stCxn id="112" idx="6"/>
            <a:endCxn id="124" idx="2"/>
          </xdr:cNvCxnSpPr>
        </xdr:nvCxnSpPr>
        <xdr:spPr>
          <a:xfrm flipV="1">
            <a:off x="20659619" y="3323603"/>
            <a:ext cx="821737" cy="449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6" name="ZoneTexte 105">
            <a:extLst>
              <a:ext uri="{FF2B5EF4-FFF2-40B4-BE49-F238E27FC236}">
                <a16:creationId xmlns:a16="http://schemas.microsoft.com/office/drawing/2014/main" id="{FF1FC26C-14AA-F3DC-5F8A-5A1D4995427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33</xdr:col>
      <xdr:colOff>425046</xdr:colOff>
      <xdr:row>23</xdr:row>
      <xdr:rowOff>73931</xdr:rowOff>
    </xdr:from>
    <xdr:to>
      <xdr:col>35</xdr:col>
      <xdr:colOff>487820</xdr:colOff>
      <xdr:row>24</xdr:row>
      <xdr:rowOff>561719</xdr:rowOff>
    </xdr:to>
    <xdr:grpSp>
      <xdr:nvGrpSpPr>
        <xdr:cNvPr id="115" name="Groupe 114">
          <a:extLst>
            <a:ext uri="{FF2B5EF4-FFF2-40B4-BE49-F238E27FC236}">
              <a16:creationId xmlns:a16="http://schemas.microsoft.com/office/drawing/2014/main" id="{9F5B9EDD-AFBB-40BB-8015-D9D3F31A702B}"/>
            </a:ext>
          </a:extLst>
        </xdr:cNvPr>
        <xdr:cNvGrpSpPr/>
      </xdr:nvGrpSpPr>
      <xdr:grpSpPr>
        <a:xfrm>
          <a:off x="13982021" y="6037409"/>
          <a:ext cx="1732547" cy="905233"/>
          <a:chOff x="19759619" y="2878096"/>
          <a:chExt cx="1715808" cy="900000"/>
        </a:xfrm>
      </xdr:grpSpPr>
      <xdr:grpSp>
        <xdr:nvGrpSpPr>
          <xdr:cNvPr id="116" name="Groupe 115">
            <a:extLst>
              <a:ext uri="{FF2B5EF4-FFF2-40B4-BE49-F238E27FC236}">
                <a16:creationId xmlns:a16="http://schemas.microsoft.com/office/drawing/2014/main" id="{AAC9B5EE-131D-DFBD-F61C-121493543512}"/>
              </a:ext>
            </a:extLst>
          </xdr:cNvPr>
          <xdr:cNvGrpSpPr/>
        </xdr:nvGrpSpPr>
        <xdr:grpSpPr>
          <a:xfrm>
            <a:off x="19759619" y="2878096"/>
            <a:ext cx="900000" cy="900000"/>
            <a:chOff x="20454661" y="957577"/>
            <a:chExt cx="900000" cy="900000"/>
          </a:xfrm>
        </xdr:grpSpPr>
        <xdr:sp macro="" textlink="">
          <xdr:nvSpPr>
            <xdr:cNvPr id="119" name="ZoneTexte 118">
              <a:extLst>
                <a:ext uri="{FF2B5EF4-FFF2-40B4-BE49-F238E27FC236}">
                  <a16:creationId xmlns:a16="http://schemas.microsoft.com/office/drawing/2014/main" id="{9894612C-3F0C-4CB8-2D51-E5F5B59B106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20" name="ZoneTexte 119">
              <a:extLst>
                <a:ext uri="{FF2B5EF4-FFF2-40B4-BE49-F238E27FC236}">
                  <a16:creationId xmlns:a16="http://schemas.microsoft.com/office/drawing/2014/main" id="{1F7A1A17-FBFB-D019-8C0E-4E7B4F535533}"/>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21" name="Groupe 120">
              <a:extLst>
                <a:ext uri="{FF2B5EF4-FFF2-40B4-BE49-F238E27FC236}">
                  <a16:creationId xmlns:a16="http://schemas.microsoft.com/office/drawing/2014/main" id="{DC3B5A65-FBD4-7CD6-9042-1DDA8BA38BED}"/>
                </a:ext>
              </a:extLst>
            </xdr:cNvPr>
            <xdr:cNvGrpSpPr/>
          </xdr:nvGrpSpPr>
          <xdr:grpSpPr>
            <a:xfrm>
              <a:off x="20454661" y="957577"/>
              <a:ext cx="900000" cy="900000"/>
              <a:chOff x="19426781" y="2512613"/>
              <a:chExt cx="3599999" cy="3599999"/>
            </a:xfrm>
            <a:noFill/>
          </xdr:grpSpPr>
          <xdr:grpSp>
            <xdr:nvGrpSpPr>
              <xdr:cNvPr id="122" name="Groupe 121">
                <a:extLst>
                  <a:ext uri="{FF2B5EF4-FFF2-40B4-BE49-F238E27FC236}">
                    <a16:creationId xmlns:a16="http://schemas.microsoft.com/office/drawing/2014/main" id="{3309DFC6-F49C-7069-787E-D2E128EF3A96}"/>
                  </a:ext>
                </a:extLst>
              </xdr:cNvPr>
              <xdr:cNvGrpSpPr/>
            </xdr:nvGrpSpPr>
            <xdr:grpSpPr>
              <a:xfrm>
                <a:off x="19426781" y="2512613"/>
                <a:ext cx="3599999" cy="3599999"/>
                <a:chOff x="22670913" y="2083243"/>
                <a:chExt cx="3599999" cy="3599999"/>
              </a:xfrm>
              <a:grpFill/>
            </xdr:grpSpPr>
            <xdr:sp macro="" textlink="">
              <xdr:nvSpPr>
                <xdr:cNvPr id="124" name="Ellipse 123">
                  <a:extLst>
                    <a:ext uri="{FF2B5EF4-FFF2-40B4-BE49-F238E27FC236}">
                      <a16:creationId xmlns:a16="http://schemas.microsoft.com/office/drawing/2014/main" id="{D11A750E-A8D8-204A-E8E9-805971512A0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25" name="Connecteur droit 124">
                  <a:extLst>
                    <a:ext uri="{FF2B5EF4-FFF2-40B4-BE49-F238E27FC236}">
                      <a16:creationId xmlns:a16="http://schemas.microsoft.com/office/drawing/2014/main" id="{41FF4307-D87C-FF1A-7D81-03B6CCA9042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26" name="Connecteur droit 125">
                  <a:extLst>
                    <a:ext uri="{FF2B5EF4-FFF2-40B4-BE49-F238E27FC236}">
                      <a16:creationId xmlns:a16="http://schemas.microsoft.com/office/drawing/2014/main" id="{B86A2199-2BE4-A208-58A3-A4CD03B80E1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23" name="ZoneTexte 122">
                <a:extLst>
                  <a:ext uri="{FF2B5EF4-FFF2-40B4-BE49-F238E27FC236}">
                    <a16:creationId xmlns:a16="http://schemas.microsoft.com/office/drawing/2014/main" id="{C6342F33-97EE-2A83-0CAD-4F81DE96824E}"/>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10</a:t>
                </a:r>
              </a:p>
            </xdr:txBody>
          </xdr:sp>
        </xdr:grpSp>
      </xdr:grpSp>
      <xdr:cxnSp macro="">
        <xdr:nvCxnSpPr>
          <xdr:cNvPr id="117" name="Connecteur droit avec flèche 116">
            <a:extLst>
              <a:ext uri="{FF2B5EF4-FFF2-40B4-BE49-F238E27FC236}">
                <a16:creationId xmlns:a16="http://schemas.microsoft.com/office/drawing/2014/main" id="{23D6539E-ADF2-AA6A-067A-9736E8808FC8}"/>
              </a:ext>
            </a:extLst>
          </xdr:cNvPr>
          <xdr:cNvCxnSpPr>
            <a:stCxn id="124" idx="6"/>
            <a:endCxn id="136" idx="2"/>
          </xdr:cNvCxnSpPr>
        </xdr:nvCxnSpPr>
        <xdr:spPr>
          <a:xfrm>
            <a:off x="20659619" y="3328096"/>
            <a:ext cx="815808"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ZoneTexte 117">
            <a:extLst>
              <a:ext uri="{FF2B5EF4-FFF2-40B4-BE49-F238E27FC236}">
                <a16:creationId xmlns:a16="http://schemas.microsoft.com/office/drawing/2014/main" id="{F791578C-BF5D-6605-7F1B-D44677A38C66}"/>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35</xdr:col>
      <xdr:colOff>487820</xdr:colOff>
      <xdr:row>23</xdr:row>
      <xdr:rowOff>73932</xdr:rowOff>
    </xdr:from>
    <xdr:to>
      <xdr:col>37</xdr:col>
      <xdr:colOff>556523</xdr:colOff>
      <xdr:row>24</xdr:row>
      <xdr:rowOff>561720</xdr:rowOff>
    </xdr:to>
    <xdr:grpSp>
      <xdr:nvGrpSpPr>
        <xdr:cNvPr id="127" name="Groupe 126">
          <a:extLst>
            <a:ext uri="{FF2B5EF4-FFF2-40B4-BE49-F238E27FC236}">
              <a16:creationId xmlns:a16="http://schemas.microsoft.com/office/drawing/2014/main" id="{EB9EBAC0-AB90-4283-818E-250EE1E9209B}"/>
            </a:ext>
          </a:extLst>
        </xdr:cNvPr>
        <xdr:cNvGrpSpPr/>
      </xdr:nvGrpSpPr>
      <xdr:grpSpPr>
        <a:xfrm>
          <a:off x="15714568" y="6037410"/>
          <a:ext cx="1738478" cy="905233"/>
          <a:chOff x="19759619" y="2878096"/>
          <a:chExt cx="1721737" cy="900000"/>
        </a:xfrm>
      </xdr:grpSpPr>
      <xdr:grpSp>
        <xdr:nvGrpSpPr>
          <xdr:cNvPr id="128" name="Groupe 127">
            <a:extLst>
              <a:ext uri="{FF2B5EF4-FFF2-40B4-BE49-F238E27FC236}">
                <a16:creationId xmlns:a16="http://schemas.microsoft.com/office/drawing/2014/main" id="{7CFA0E86-FEE1-CD2B-531A-13F949390460}"/>
              </a:ext>
            </a:extLst>
          </xdr:cNvPr>
          <xdr:cNvGrpSpPr/>
        </xdr:nvGrpSpPr>
        <xdr:grpSpPr>
          <a:xfrm>
            <a:off x="19759619" y="2878096"/>
            <a:ext cx="900000" cy="900000"/>
            <a:chOff x="20454661" y="957577"/>
            <a:chExt cx="900000" cy="900000"/>
          </a:xfrm>
        </xdr:grpSpPr>
        <xdr:sp macro="" textlink="">
          <xdr:nvSpPr>
            <xdr:cNvPr id="131" name="ZoneTexte 130">
              <a:extLst>
                <a:ext uri="{FF2B5EF4-FFF2-40B4-BE49-F238E27FC236}">
                  <a16:creationId xmlns:a16="http://schemas.microsoft.com/office/drawing/2014/main" id="{EA16C3BC-CD3A-B55D-4DD3-8C7A9B6911F9}"/>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32" name="ZoneTexte 131">
              <a:extLst>
                <a:ext uri="{FF2B5EF4-FFF2-40B4-BE49-F238E27FC236}">
                  <a16:creationId xmlns:a16="http://schemas.microsoft.com/office/drawing/2014/main" id="{EFD30E9C-F2BB-E080-5765-6737F8E7AEBB}"/>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33" name="Groupe 132">
              <a:extLst>
                <a:ext uri="{FF2B5EF4-FFF2-40B4-BE49-F238E27FC236}">
                  <a16:creationId xmlns:a16="http://schemas.microsoft.com/office/drawing/2014/main" id="{9F1BA34B-CF0C-14BA-5653-DC9BFE74AD51}"/>
                </a:ext>
              </a:extLst>
            </xdr:cNvPr>
            <xdr:cNvGrpSpPr/>
          </xdr:nvGrpSpPr>
          <xdr:grpSpPr>
            <a:xfrm>
              <a:off x="20454661" y="957577"/>
              <a:ext cx="900000" cy="900000"/>
              <a:chOff x="19426781" y="2512613"/>
              <a:chExt cx="3599999" cy="3599999"/>
            </a:xfrm>
            <a:noFill/>
          </xdr:grpSpPr>
          <xdr:grpSp>
            <xdr:nvGrpSpPr>
              <xdr:cNvPr id="134" name="Groupe 133">
                <a:extLst>
                  <a:ext uri="{FF2B5EF4-FFF2-40B4-BE49-F238E27FC236}">
                    <a16:creationId xmlns:a16="http://schemas.microsoft.com/office/drawing/2014/main" id="{C32D6B2E-F49F-45BD-97D5-1F1A179E51E5}"/>
                  </a:ext>
                </a:extLst>
              </xdr:cNvPr>
              <xdr:cNvGrpSpPr/>
            </xdr:nvGrpSpPr>
            <xdr:grpSpPr>
              <a:xfrm>
                <a:off x="19426781" y="2512613"/>
                <a:ext cx="3599999" cy="3599999"/>
                <a:chOff x="22670913" y="2083243"/>
                <a:chExt cx="3599999" cy="3599999"/>
              </a:xfrm>
              <a:grpFill/>
            </xdr:grpSpPr>
            <xdr:sp macro="" textlink="">
              <xdr:nvSpPr>
                <xdr:cNvPr id="136" name="Ellipse 135">
                  <a:extLst>
                    <a:ext uri="{FF2B5EF4-FFF2-40B4-BE49-F238E27FC236}">
                      <a16:creationId xmlns:a16="http://schemas.microsoft.com/office/drawing/2014/main" id="{80EC0571-EDC3-CC0A-3C87-A6DAAFC3AEB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37" name="Connecteur droit 136">
                  <a:extLst>
                    <a:ext uri="{FF2B5EF4-FFF2-40B4-BE49-F238E27FC236}">
                      <a16:creationId xmlns:a16="http://schemas.microsoft.com/office/drawing/2014/main" id="{F9A71F42-8747-2B67-1AC4-D730BB8FC04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38" name="Connecteur droit 137">
                  <a:extLst>
                    <a:ext uri="{FF2B5EF4-FFF2-40B4-BE49-F238E27FC236}">
                      <a16:creationId xmlns:a16="http://schemas.microsoft.com/office/drawing/2014/main" id="{3AA158BA-3FBD-E162-9330-81D26D67D0D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35" name="ZoneTexte 134">
                <a:extLst>
                  <a:ext uri="{FF2B5EF4-FFF2-40B4-BE49-F238E27FC236}">
                    <a16:creationId xmlns:a16="http://schemas.microsoft.com/office/drawing/2014/main" id="{5421ADCE-3D48-3168-1128-4D85CADE8B8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11</a:t>
                </a:r>
              </a:p>
            </xdr:txBody>
          </xdr:sp>
        </xdr:grpSp>
      </xdr:grpSp>
      <xdr:cxnSp macro="">
        <xdr:nvCxnSpPr>
          <xdr:cNvPr id="129" name="Connecteur droit avec flèche 128">
            <a:extLst>
              <a:ext uri="{FF2B5EF4-FFF2-40B4-BE49-F238E27FC236}">
                <a16:creationId xmlns:a16="http://schemas.microsoft.com/office/drawing/2014/main" id="{1F3B4431-610F-8185-678E-D1872FDC5F08}"/>
              </a:ext>
            </a:extLst>
          </xdr:cNvPr>
          <xdr:cNvCxnSpPr>
            <a:stCxn id="136" idx="6"/>
            <a:endCxn id="148" idx="2"/>
          </xdr:cNvCxnSpPr>
        </xdr:nvCxnSpPr>
        <xdr:spPr>
          <a:xfrm flipV="1">
            <a:off x="20659619" y="3323603"/>
            <a:ext cx="821737" cy="449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0" name="ZoneTexte 129">
            <a:extLst>
              <a:ext uri="{FF2B5EF4-FFF2-40B4-BE49-F238E27FC236}">
                <a16:creationId xmlns:a16="http://schemas.microsoft.com/office/drawing/2014/main" id="{4B37CE7A-7891-A488-99FF-478BF120E6CC}"/>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37</xdr:col>
      <xdr:colOff>556523</xdr:colOff>
      <xdr:row>23</xdr:row>
      <xdr:rowOff>69398</xdr:rowOff>
    </xdr:from>
    <xdr:to>
      <xdr:col>39</xdr:col>
      <xdr:colOff>616506</xdr:colOff>
      <xdr:row>24</xdr:row>
      <xdr:rowOff>557186</xdr:rowOff>
    </xdr:to>
    <xdr:grpSp>
      <xdr:nvGrpSpPr>
        <xdr:cNvPr id="139" name="Groupe 138">
          <a:extLst>
            <a:ext uri="{FF2B5EF4-FFF2-40B4-BE49-F238E27FC236}">
              <a16:creationId xmlns:a16="http://schemas.microsoft.com/office/drawing/2014/main" id="{B4479075-AC85-4625-9813-E165837F1597}"/>
            </a:ext>
          </a:extLst>
        </xdr:cNvPr>
        <xdr:cNvGrpSpPr/>
      </xdr:nvGrpSpPr>
      <xdr:grpSpPr>
        <a:xfrm>
          <a:off x="17453046" y="6032876"/>
          <a:ext cx="1729755" cy="905233"/>
          <a:chOff x="19759619" y="2878096"/>
          <a:chExt cx="1713017" cy="900000"/>
        </a:xfrm>
      </xdr:grpSpPr>
      <xdr:grpSp>
        <xdr:nvGrpSpPr>
          <xdr:cNvPr id="140" name="Groupe 139">
            <a:extLst>
              <a:ext uri="{FF2B5EF4-FFF2-40B4-BE49-F238E27FC236}">
                <a16:creationId xmlns:a16="http://schemas.microsoft.com/office/drawing/2014/main" id="{1B80FB5E-C774-CAF1-B3E3-8585B0AE310D}"/>
              </a:ext>
            </a:extLst>
          </xdr:cNvPr>
          <xdr:cNvGrpSpPr/>
        </xdr:nvGrpSpPr>
        <xdr:grpSpPr>
          <a:xfrm>
            <a:off x="19759619" y="2878096"/>
            <a:ext cx="900000" cy="900000"/>
            <a:chOff x="20454661" y="957577"/>
            <a:chExt cx="900000" cy="900000"/>
          </a:xfrm>
        </xdr:grpSpPr>
        <xdr:sp macro="" textlink="">
          <xdr:nvSpPr>
            <xdr:cNvPr id="143" name="ZoneTexte 142">
              <a:extLst>
                <a:ext uri="{FF2B5EF4-FFF2-40B4-BE49-F238E27FC236}">
                  <a16:creationId xmlns:a16="http://schemas.microsoft.com/office/drawing/2014/main" id="{1930F4E2-84D2-9B97-316F-1B21F993AD8E}"/>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44" name="ZoneTexte 143">
              <a:extLst>
                <a:ext uri="{FF2B5EF4-FFF2-40B4-BE49-F238E27FC236}">
                  <a16:creationId xmlns:a16="http://schemas.microsoft.com/office/drawing/2014/main" id="{4BE22E18-A112-5590-CCE8-067694759860}"/>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45" name="Groupe 144">
              <a:extLst>
                <a:ext uri="{FF2B5EF4-FFF2-40B4-BE49-F238E27FC236}">
                  <a16:creationId xmlns:a16="http://schemas.microsoft.com/office/drawing/2014/main" id="{B5F1389D-95CA-80FA-5AD1-D7B862DAAD6C}"/>
                </a:ext>
              </a:extLst>
            </xdr:cNvPr>
            <xdr:cNvGrpSpPr/>
          </xdr:nvGrpSpPr>
          <xdr:grpSpPr>
            <a:xfrm>
              <a:off x="20454661" y="957577"/>
              <a:ext cx="900000" cy="900000"/>
              <a:chOff x="19426781" y="2512613"/>
              <a:chExt cx="3599999" cy="3599999"/>
            </a:xfrm>
            <a:noFill/>
          </xdr:grpSpPr>
          <xdr:grpSp>
            <xdr:nvGrpSpPr>
              <xdr:cNvPr id="146" name="Groupe 145">
                <a:extLst>
                  <a:ext uri="{FF2B5EF4-FFF2-40B4-BE49-F238E27FC236}">
                    <a16:creationId xmlns:a16="http://schemas.microsoft.com/office/drawing/2014/main" id="{C1F2ACA5-01F8-4F64-9851-F9D4B01EEDEC}"/>
                  </a:ext>
                </a:extLst>
              </xdr:cNvPr>
              <xdr:cNvGrpSpPr/>
            </xdr:nvGrpSpPr>
            <xdr:grpSpPr>
              <a:xfrm>
                <a:off x="19426781" y="2512613"/>
                <a:ext cx="3599999" cy="3599999"/>
                <a:chOff x="22670913" y="2083243"/>
                <a:chExt cx="3599999" cy="3599999"/>
              </a:xfrm>
              <a:grpFill/>
            </xdr:grpSpPr>
            <xdr:sp macro="" textlink="">
              <xdr:nvSpPr>
                <xdr:cNvPr id="148" name="Ellipse 147">
                  <a:extLst>
                    <a:ext uri="{FF2B5EF4-FFF2-40B4-BE49-F238E27FC236}">
                      <a16:creationId xmlns:a16="http://schemas.microsoft.com/office/drawing/2014/main" id="{48BA7E0A-8C17-3CE4-4014-245ED7508BA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49" name="Connecteur droit 148">
                  <a:extLst>
                    <a:ext uri="{FF2B5EF4-FFF2-40B4-BE49-F238E27FC236}">
                      <a16:creationId xmlns:a16="http://schemas.microsoft.com/office/drawing/2014/main" id="{F223DE9A-AE8B-E0EA-B691-A8C556D3712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50" name="Connecteur droit 149">
                  <a:extLst>
                    <a:ext uri="{FF2B5EF4-FFF2-40B4-BE49-F238E27FC236}">
                      <a16:creationId xmlns:a16="http://schemas.microsoft.com/office/drawing/2014/main" id="{1B89EDB0-8BA1-66C1-66D2-3B767DEFD49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47" name="ZoneTexte 146">
                <a:extLst>
                  <a:ext uri="{FF2B5EF4-FFF2-40B4-BE49-F238E27FC236}">
                    <a16:creationId xmlns:a16="http://schemas.microsoft.com/office/drawing/2014/main" id="{D9CE4823-E54E-CC9D-B66A-7438EDEC1FCB}"/>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12</a:t>
                </a:r>
              </a:p>
            </xdr:txBody>
          </xdr:sp>
        </xdr:grpSp>
      </xdr:grpSp>
      <xdr:cxnSp macro="">
        <xdr:nvCxnSpPr>
          <xdr:cNvPr id="141" name="Connecteur droit avec flèche 140">
            <a:extLst>
              <a:ext uri="{FF2B5EF4-FFF2-40B4-BE49-F238E27FC236}">
                <a16:creationId xmlns:a16="http://schemas.microsoft.com/office/drawing/2014/main" id="{C74D9384-31D3-6D7C-5DE5-DDF2FEFDEC6D}"/>
              </a:ext>
            </a:extLst>
          </xdr:cNvPr>
          <xdr:cNvCxnSpPr>
            <a:stCxn id="148" idx="6"/>
            <a:endCxn id="160" idx="2"/>
          </xdr:cNvCxnSpPr>
        </xdr:nvCxnSpPr>
        <xdr:spPr>
          <a:xfrm>
            <a:off x="20659619" y="3328096"/>
            <a:ext cx="813017" cy="760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2" name="ZoneTexte 141">
            <a:extLst>
              <a:ext uri="{FF2B5EF4-FFF2-40B4-BE49-F238E27FC236}">
                <a16:creationId xmlns:a16="http://schemas.microsoft.com/office/drawing/2014/main" id="{955DDCD0-7F08-5604-6A36-0C459829593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C5</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39</xdr:col>
      <xdr:colOff>616506</xdr:colOff>
      <xdr:row>23</xdr:row>
      <xdr:rowOff>77069</xdr:rowOff>
    </xdr:from>
    <xdr:to>
      <xdr:col>41</xdr:col>
      <xdr:colOff>664283</xdr:colOff>
      <xdr:row>24</xdr:row>
      <xdr:rowOff>564857</xdr:rowOff>
    </xdr:to>
    <xdr:grpSp>
      <xdr:nvGrpSpPr>
        <xdr:cNvPr id="151" name="Groupe 150">
          <a:extLst>
            <a:ext uri="{FF2B5EF4-FFF2-40B4-BE49-F238E27FC236}">
              <a16:creationId xmlns:a16="http://schemas.microsoft.com/office/drawing/2014/main" id="{89C9F320-22C0-44AD-A669-FD9BF9C64F95}"/>
            </a:ext>
          </a:extLst>
        </xdr:cNvPr>
        <xdr:cNvGrpSpPr/>
      </xdr:nvGrpSpPr>
      <xdr:grpSpPr>
        <a:xfrm>
          <a:off x="19182801" y="6040547"/>
          <a:ext cx="1717552" cy="905233"/>
          <a:chOff x="19759619" y="2878096"/>
          <a:chExt cx="1700812" cy="900000"/>
        </a:xfrm>
      </xdr:grpSpPr>
      <xdr:grpSp>
        <xdr:nvGrpSpPr>
          <xdr:cNvPr id="152" name="Groupe 151">
            <a:extLst>
              <a:ext uri="{FF2B5EF4-FFF2-40B4-BE49-F238E27FC236}">
                <a16:creationId xmlns:a16="http://schemas.microsoft.com/office/drawing/2014/main" id="{84C892CD-AF9A-51F2-82DA-A345102377F8}"/>
              </a:ext>
            </a:extLst>
          </xdr:cNvPr>
          <xdr:cNvGrpSpPr/>
        </xdr:nvGrpSpPr>
        <xdr:grpSpPr>
          <a:xfrm>
            <a:off x="19759619" y="2878096"/>
            <a:ext cx="900000" cy="900000"/>
            <a:chOff x="20454661" y="957577"/>
            <a:chExt cx="900000" cy="900000"/>
          </a:xfrm>
        </xdr:grpSpPr>
        <xdr:sp macro="" textlink="">
          <xdr:nvSpPr>
            <xdr:cNvPr id="155" name="ZoneTexte 154">
              <a:extLst>
                <a:ext uri="{FF2B5EF4-FFF2-40B4-BE49-F238E27FC236}">
                  <a16:creationId xmlns:a16="http://schemas.microsoft.com/office/drawing/2014/main" id="{14D14D60-BC55-4403-67CA-C0C09AF7B2F1}"/>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56" name="ZoneTexte 155">
              <a:extLst>
                <a:ext uri="{FF2B5EF4-FFF2-40B4-BE49-F238E27FC236}">
                  <a16:creationId xmlns:a16="http://schemas.microsoft.com/office/drawing/2014/main" id="{DC6BE0EE-58F4-5479-51DE-9A575B884C3A}"/>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57" name="Groupe 156">
              <a:extLst>
                <a:ext uri="{FF2B5EF4-FFF2-40B4-BE49-F238E27FC236}">
                  <a16:creationId xmlns:a16="http://schemas.microsoft.com/office/drawing/2014/main" id="{D8D49A56-B284-9A35-868E-5371FEAB205D}"/>
                </a:ext>
              </a:extLst>
            </xdr:cNvPr>
            <xdr:cNvGrpSpPr/>
          </xdr:nvGrpSpPr>
          <xdr:grpSpPr>
            <a:xfrm>
              <a:off x="20454661" y="957577"/>
              <a:ext cx="900000" cy="900000"/>
              <a:chOff x="19426781" y="2512613"/>
              <a:chExt cx="3599999" cy="3599999"/>
            </a:xfrm>
            <a:noFill/>
          </xdr:grpSpPr>
          <xdr:grpSp>
            <xdr:nvGrpSpPr>
              <xdr:cNvPr id="158" name="Groupe 157">
                <a:extLst>
                  <a:ext uri="{FF2B5EF4-FFF2-40B4-BE49-F238E27FC236}">
                    <a16:creationId xmlns:a16="http://schemas.microsoft.com/office/drawing/2014/main" id="{47A39C3D-8CDE-E9F2-1F81-3570963576B9}"/>
                  </a:ext>
                </a:extLst>
              </xdr:cNvPr>
              <xdr:cNvGrpSpPr/>
            </xdr:nvGrpSpPr>
            <xdr:grpSpPr>
              <a:xfrm>
                <a:off x="19426781" y="2512613"/>
                <a:ext cx="3599999" cy="3599999"/>
                <a:chOff x="22670913" y="2083243"/>
                <a:chExt cx="3599999" cy="3599999"/>
              </a:xfrm>
              <a:grpFill/>
            </xdr:grpSpPr>
            <xdr:sp macro="" textlink="">
              <xdr:nvSpPr>
                <xdr:cNvPr id="160" name="Ellipse 159">
                  <a:extLst>
                    <a:ext uri="{FF2B5EF4-FFF2-40B4-BE49-F238E27FC236}">
                      <a16:creationId xmlns:a16="http://schemas.microsoft.com/office/drawing/2014/main" id="{937A932C-32AD-6D12-8854-A6D86F59957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61" name="Connecteur droit 160">
                  <a:extLst>
                    <a:ext uri="{FF2B5EF4-FFF2-40B4-BE49-F238E27FC236}">
                      <a16:creationId xmlns:a16="http://schemas.microsoft.com/office/drawing/2014/main" id="{CE01C84B-5261-02B2-E960-50C49525F9D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62" name="Connecteur droit 161">
                  <a:extLst>
                    <a:ext uri="{FF2B5EF4-FFF2-40B4-BE49-F238E27FC236}">
                      <a16:creationId xmlns:a16="http://schemas.microsoft.com/office/drawing/2014/main" id="{26D62241-88BD-E2AA-FD37-2F3A7A9BD9A9}"/>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59" name="ZoneTexte 158">
                <a:extLst>
                  <a:ext uri="{FF2B5EF4-FFF2-40B4-BE49-F238E27FC236}">
                    <a16:creationId xmlns:a16="http://schemas.microsoft.com/office/drawing/2014/main" id="{878935C5-2F26-7A8A-7AA1-3F4A81BC49A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13</a:t>
                </a:r>
              </a:p>
            </xdr:txBody>
          </xdr:sp>
        </xdr:grpSp>
      </xdr:grpSp>
      <xdr:cxnSp macro="">
        <xdr:nvCxnSpPr>
          <xdr:cNvPr id="153" name="Connecteur droit avec flèche 152">
            <a:extLst>
              <a:ext uri="{FF2B5EF4-FFF2-40B4-BE49-F238E27FC236}">
                <a16:creationId xmlns:a16="http://schemas.microsoft.com/office/drawing/2014/main" id="{129024F9-1156-6237-43D9-B65046D8D58A}"/>
              </a:ext>
            </a:extLst>
          </xdr:cNvPr>
          <xdr:cNvCxnSpPr>
            <a:stCxn id="160" idx="6"/>
            <a:endCxn id="169" idx="2"/>
          </xdr:cNvCxnSpPr>
        </xdr:nvCxnSpPr>
        <xdr:spPr>
          <a:xfrm>
            <a:off x="20659619" y="3328096"/>
            <a:ext cx="800812" cy="587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4" name="ZoneTexte 153">
            <a:extLst>
              <a:ext uri="{FF2B5EF4-FFF2-40B4-BE49-F238E27FC236}">
                <a16:creationId xmlns:a16="http://schemas.microsoft.com/office/drawing/2014/main" id="{7B4E94E2-3B72-6D86-524D-9B473FC079AB}"/>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C6</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41</xdr:col>
      <xdr:colOff>664283</xdr:colOff>
      <xdr:row>23</xdr:row>
      <xdr:rowOff>82028</xdr:rowOff>
    </xdr:from>
    <xdr:to>
      <xdr:col>42</xdr:col>
      <xdr:colOff>737786</xdr:colOff>
      <xdr:row>24</xdr:row>
      <xdr:rowOff>570786</xdr:rowOff>
    </xdr:to>
    <xdr:grpSp>
      <xdr:nvGrpSpPr>
        <xdr:cNvPr id="163" name="Groupe 162">
          <a:extLst>
            <a:ext uri="{FF2B5EF4-FFF2-40B4-BE49-F238E27FC236}">
              <a16:creationId xmlns:a16="http://schemas.microsoft.com/office/drawing/2014/main" id="{B017B41D-98B4-4AFA-B312-D6794A11A9DF}"/>
            </a:ext>
          </a:extLst>
        </xdr:cNvPr>
        <xdr:cNvGrpSpPr/>
      </xdr:nvGrpSpPr>
      <xdr:grpSpPr>
        <a:xfrm>
          <a:off x="20900353" y="6045506"/>
          <a:ext cx="908391" cy="906203"/>
          <a:chOff x="20454661" y="957577"/>
          <a:chExt cx="900000" cy="900000"/>
        </a:xfrm>
      </xdr:grpSpPr>
      <xdr:sp macro="" textlink="">
        <xdr:nvSpPr>
          <xdr:cNvPr id="164" name="ZoneTexte 163">
            <a:extLst>
              <a:ext uri="{FF2B5EF4-FFF2-40B4-BE49-F238E27FC236}">
                <a16:creationId xmlns:a16="http://schemas.microsoft.com/office/drawing/2014/main" id="{E94C03F3-71E6-57B2-A818-3812FC98C04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65" name="ZoneTexte 164">
            <a:extLst>
              <a:ext uri="{FF2B5EF4-FFF2-40B4-BE49-F238E27FC236}">
                <a16:creationId xmlns:a16="http://schemas.microsoft.com/office/drawing/2014/main" id="{4471E999-7987-8523-37C9-D321C916A8E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66" name="Groupe 165">
            <a:extLst>
              <a:ext uri="{FF2B5EF4-FFF2-40B4-BE49-F238E27FC236}">
                <a16:creationId xmlns:a16="http://schemas.microsoft.com/office/drawing/2014/main" id="{6EAB1FBF-19E9-D406-08A2-B0491892AE5A}"/>
              </a:ext>
            </a:extLst>
          </xdr:cNvPr>
          <xdr:cNvGrpSpPr/>
        </xdr:nvGrpSpPr>
        <xdr:grpSpPr>
          <a:xfrm>
            <a:off x="20454661" y="957577"/>
            <a:ext cx="900000" cy="900000"/>
            <a:chOff x="19426781" y="2512613"/>
            <a:chExt cx="3599999" cy="3599999"/>
          </a:xfrm>
          <a:noFill/>
        </xdr:grpSpPr>
        <xdr:grpSp>
          <xdr:nvGrpSpPr>
            <xdr:cNvPr id="167" name="Groupe 166">
              <a:extLst>
                <a:ext uri="{FF2B5EF4-FFF2-40B4-BE49-F238E27FC236}">
                  <a16:creationId xmlns:a16="http://schemas.microsoft.com/office/drawing/2014/main" id="{EB196815-50AA-81F7-38BC-44A0179A9B1B}"/>
                </a:ext>
              </a:extLst>
            </xdr:cNvPr>
            <xdr:cNvGrpSpPr/>
          </xdr:nvGrpSpPr>
          <xdr:grpSpPr>
            <a:xfrm>
              <a:off x="19426781" y="2512613"/>
              <a:ext cx="3599999" cy="3599999"/>
              <a:chOff x="22670913" y="2083243"/>
              <a:chExt cx="3599999" cy="3599999"/>
            </a:xfrm>
            <a:grpFill/>
          </xdr:grpSpPr>
          <xdr:sp macro="" textlink="">
            <xdr:nvSpPr>
              <xdr:cNvPr id="169" name="Ellipse 168">
                <a:extLst>
                  <a:ext uri="{FF2B5EF4-FFF2-40B4-BE49-F238E27FC236}">
                    <a16:creationId xmlns:a16="http://schemas.microsoft.com/office/drawing/2014/main" id="{37FFA10D-CA41-819D-9A47-CE97FC881412}"/>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70" name="Connecteur droit 169">
                <a:extLst>
                  <a:ext uri="{FF2B5EF4-FFF2-40B4-BE49-F238E27FC236}">
                    <a16:creationId xmlns:a16="http://schemas.microsoft.com/office/drawing/2014/main" id="{97F5BCB0-0AA7-6D63-4CA0-C28FE3383B3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71" name="Connecteur droit 170">
                <a:extLst>
                  <a:ext uri="{FF2B5EF4-FFF2-40B4-BE49-F238E27FC236}">
                    <a16:creationId xmlns:a16="http://schemas.microsoft.com/office/drawing/2014/main" id="{7FABF3F5-2772-E53C-9CD2-9D964D309C0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68" name="ZoneTexte 167">
              <a:extLst>
                <a:ext uri="{FF2B5EF4-FFF2-40B4-BE49-F238E27FC236}">
                  <a16:creationId xmlns:a16="http://schemas.microsoft.com/office/drawing/2014/main" id="{167BF90B-5FB7-88CE-AE20-59F19411D57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14</a:t>
              </a:r>
            </a:p>
          </xdr:txBody>
        </xdr:sp>
      </xdr:grpSp>
    </xdr:grpSp>
    <xdr:clientData/>
  </xdr:twoCellAnchor>
  <xdr:twoCellAnchor>
    <xdr:from>
      <xdr:col>30</xdr:col>
      <xdr:colOff>351172</xdr:colOff>
      <xdr:row>13</xdr:row>
      <xdr:rowOff>102800</xdr:rowOff>
    </xdr:from>
    <xdr:to>
      <xdr:col>43</xdr:col>
      <xdr:colOff>722522</xdr:colOff>
      <xdr:row>13</xdr:row>
      <xdr:rowOff>115624</xdr:rowOff>
    </xdr:to>
    <xdr:cxnSp macro="">
      <xdr:nvCxnSpPr>
        <xdr:cNvPr id="172" name="Connecteur droit avec flèche 171">
          <a:extLst>
            <a:ext uri="{FF2B5EF4-FFF2-40B4-BE49-F238E27FC236}">
              <a16:creationId xmlns:a16="http://schemas.microsoft.com/office/drawing/2014/main" id="{BA828FA3-54AE-4E87-AFFF-2A2D896FC3A9}"/>
            </a:ext>
          </a:extLst>
        </xdr:cNvPr>
        <xdr:cNvCxnSpPr>
          <a:stCxn id="100" idx="6"/>
          <a:endCxn id="183" idx="2"/>
        </xdr:cNvCxnSpPr>
      </xdr:nvCxnSpPr>
      <xdr:spPr>
        <a:xfrm flipV="1">
          <a:off x="11292167" y="3299224"/>
          <a:ext cx="11121513" cy="1282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418108</xdr:colOff>
      <xdr:row>12</xdr:row>
      <xdr:rowOff>58548</xdr:rowOff>
    </xdr:from>
    <xdr:to>
      <xdr:col>38</xdr:col>
      <xdr:colOff>282017</xdr:colOff>
      <xdr:row>13</xdr:row>
      <xdr:rowOff>29769</xdr:rowOff>
    </xdr:to>
    <xdr:sp macro="" textlink="">
      <xdr:nvSpPr>
        <xdr:cNvPr id="173" name="ZoneTexte 172">
          <a:extLst>
            <a:ext uri="{FF2B5EF4-FFF2-40B4-BE49-F238E27FC236}">
              <a16:creationId xmlns:a16="http://schemas.microsoft.com/office/drawing/2014/main" id="{C5817C88-527C-4CFB-BBB8-B0429B5880AE}"/>
            </a:ext>
          </a:extLst>
        </xdr:cNvPr>
        <xdr:cNvSpPr txBox="1"/>
      </xdr:nvSpPr>
      <xdr:spPr>
        <a:xfrm>
          <a:off x="17147652" y="3024385"/>
          <a:ext cx="690845" cy="20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D1</a:t>
          </a:r>
          <a:r>
            <a:rPr lang="fr-FR" sz="1100">
              <a:solidFill>
                <a:schemeClr val="accent2">
                  <a:lumMod val="75000"/>
                </a:schemeClr>
              </a:solidFill>
              <a:latin typeface="Century Gothic" panose="020B0502020202020204" pitchFamily="34" charset="0"/>
            </a:rPr>
            <a:t>(0,5)</a:t>
          </a:r>
        </a:p>
      </xdr:txBody>
    </xdr:sp>
    <xdr:clientData/>
  </xdr:twoCellAnchor>
  <xdr:twoCellAnchor>
    <xdr:from>
      <xdr:col>43</xdr:col>
      <xdr:colOff>722522</xdr:colOff>
      <xdr:row>11</xdr:row>
      <xdr:rowOff>101419</xdr:rowOff>
    </xdr:from>
    <xdr:to>
      <xdr:col>45</xdr:col>
      <xdr:colOff>770308</xdr:colOff>
      <xdr:row>15</xdr:row>
      <xdr:rowOff>120080</xdr:rowOff>
    </xdr:to>
    <xdr:grpSp>
      <xdr:nvGrpSpPr>
        <xdr:cNvPr id="174" name="Groupe 173">
          <a:extLst>
            <a:ext uri="{FF2B5EF4-FFF2-40B4-BE49-F238E27FC236}">
              <a16:creationId xmlns:a16="http://schemas.microsoft.com/office/drawing/2014/main" id="{71717C1D-3BF7-4B77-B40D-8A807B575932}"/>
            </a:ext>
          </a:extLst>
        </xdr:cNvPr>
        <xdr:cNvGrpSpPr/>
      </xdr:nvGrpSpPr>
      <xdr:grpSpPr>
        <a:xfrm>
          <a:off x="22628365" y="2864497"/>
          <a:ext cx="1717561" cy="913183"/>
          <a:chOff x="19759619" y="2878096"/>
          <a:chExt cx="1700820" cy="900000"/>
        </a:xfrm>
      </xdr:grpSpPr>
      <xdr:grpSp>
        <xdr:nvGrpSpPr>
          <xdr:cNvPr id="175" name="Groupe 174">
            <a:extLst>
              <a:ext uri="{FF2B5EF4-FFF2-40B4-BE49-F238E27FC236}">
                <a16:creationId xmlns:a16="http://schemas.microsoft.com/office/drawing/2014/main" id="{BBFAF284-99AD-2753-ED7C-44D83B062563}"/>
              </a:ext>
            </a:extLst>
          </xdr:cNvPr>
          <xdr:cNvGrpSpPr/>
        </xdr:nvGrpSpPr>
        <xdr:grpSpPr>
          <a:xfrm>
            <a:off x="19759619" y="2878096"/>
            <a:ext cx="900000" cy="900000"/>
            <a:chOff x="20454661" y="957577"/>
            <a:chExt cx="900000" cy="900000"/>
          </a:xfrm>
        </xdr:grpSpPr>
        <xdr:sp macro="" textlink="">
          <xdr:nvSpPr>
            <xdr:cNvPr id="178" name="ZoneTexte 177">
              <a:extLst>
                <a:ext uri="{FF2B5EF4-FFF2-40B4-BE49-F238E27FC236}">
                  <a16:creationId xmlns:a16="http://schemas.microsoft.com/office/drawing/2014/main" id="{2E720DB3-1D70-F021-393A-9F3CE02B6026}"/>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79" name="ZoneTexte 178">
              <a:extLst>
                <a:ext uri="{FF2B5EF4-FFF2-40B4-BE49-F238E27FC236}">
                  <a16:creationId xmlns:a16="http://schemas.microsoft.com/office/drawing/2014/main" id="{85282A26-4144-9656-5B2B-40AD43ACF1AA}"/>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80" name="Groupe 179">
              <a:extLst>
                <a:ext uri="{FF2B5EF4-FFF2-40B4-BE49-F238E27FC236}">
                  <a16:creationId xmlns:a16="http://schemas.microsoft.com/office/drawing/2014/main" id="{2F669B72-4333-D2BE-B27E-9CF01D355A3D}"/>
                </a:ext>
              </a:extLst>
            </xdr:cNvPr>
            <xdr:cNvGrpSpPr/>
          </xdr:nvGrpSpPr>
          <xdr:grpSpPr>
            <a:xfrm>
              <a:off x="20454661" y="957577"/>
              <a:ext cx="900000" cy="900000"/>
              <a:chOff x="19426781" y="2512613"/>
              <a:chExt cx="3599999" cy="3599999"/>
            </a:xfrm>
            <a:noFill/>
          </xdr:grpSpPr>
          <xdr:grpSp>
            <xdr:nvGrpSpPr>
              <xdr:cNvPr id="181" name="Groupe 180">
                <a:extLst>
                  <a:ext uri="{FF2B5EF4-FFF2-40B4-BE49-F238E27FC236}">
                    <a16:creationId xmlns:a16="http://schemas.microsoft.com/office/drawing/2014/main" id="{60BB83A7-19B0-2F91-E1FA-FD2D3676BAD5}"/>
                  </a:ext>
                </a:extLst>
              </xdr:cNvPr>
              <xdr:cNvGrpSpPr/>
            </xdr:nvGrpSpPr>
            <xdr:grpSpPr>
              <a:xfrm>
                <a:off x="19426781" y="2512613"/>
                <a:ext cx="3599999" cy="3599999"/>
                <a:chOff x="22670913" y="2083243"/>
                <a:chExt cx="3599999" cy="3599999"/>
              </a:xfrm>
              <a:grpFill/>
            </xdr:grpSpPr>
            <xdr:sp macro="" textlink="">
              <xdr:nvSpPr>
                <xdr:cNvPr id="183" name="Ellipse 182">
                  <a:extLst>
                    <a:ext uri="{FF2B5EF4-FFF2-40B4-BE49-F238E27FC236}">
                      <a16:creationId xmlns:a16="http://schemas.microsoft.com/office/drawing/2014/main" id="{9ABF2C96-EEEA-DF33-5ABB-22D5E8636BAA}"/>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184" name="Connecteur droit 183">
                  <a:extLst>
                    <a:ext uri="{FF2B5EF4-FFF2-40B4-BE49-F238E27FC236}">
                      <a16:creationId xmlns:a16="http://schemas.microsoft.com/office/drawing/2014/main" id="{49513421-7A6C-CA13-8E76-402F5B2C2AA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185" name="Connecteur droit 184">
                  <a:extLst>
                    <a:ext uri="{FF2B5EF4-FFF2-40B4-BE49-F238E27FC236}">
                      <a16:creationId xmlns:a16="http://schemas.microsoft.com/office/drawing/2014/main" id="{1063798D-CA9F-CA24-E840-D67509A499C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82" name="ZoneTexte 181">
                <a:extLst>
                  <a:ext uri="{FF2B5EF4-FFF2-40B4-BE49-F238E27FC236}">
                    <a16:creationId xmlns:a16="http://schemas.microsoft.com/office/drawing/2014/main" id="{A9E24BF3-5968-4564-A649-5933F704191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31</a:t>
                </a:r>
              </a:p>
            </xdr:txBody>
          </xdr:sp>
        </xdr:grpSp>
      </xdr:grpSp>
      <xdr:cxnSp macro="">
        <xdr:nvCxnSpPr>
          <xdr:cNvPr id="176" name="Connecteur droit avec flèche 175">
            <a:extLst>
              <a:ext uri="{FF2B5EF4-FFF2-40B4-BE49-F238E27FC236}">
                <a16:creationId xmlns:a16="http://schemas.microsoft.com/office/drawing/2014/main" id="{75B4205F-E97F-37E5-D41A-506F08525264}"/>
              </a:ext>
            </a:extLst>
          </xdr:cNvPr>
          <xdr:cNvCxnSpPr>
            <a:stCxn id="183" idx="6"/>
            <a:endCxn id="199" idx="2"/>
          </xdr:cNvCxnSpPr>
        </xdr:nvCxnSpPr>
        <xdr:spPr>
          <a:xfrm>
            <a:off x="20659619" y="3328096"/>
            <a:ext cx="800820" cy="576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7" name="ZoneTexte 176">
            <a:extLst>
              <a:ext uri="{FF2B5EF4-FFF2-40B4-BE49-F238E27FC236}">
                <a16:creationId xmlns:a16="http://schemas.microsoft.com/office/drawing/2014/main" id="{C8238282-D37C-927D-D490-84AAA41A6DDF}"/>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42</xdr:col>
      <xdr:colOff>606696</xdr:colOff>
      <xdr:row>20</xdr:row>
      <xdr:rowOff>203543</xdr:rowOff>
    </xdr:from>
    <xdr:to>
      <xdr:col>43</xdr:col>
      <xdr:colOff>749377</xdr:colOff>
      <xdr:row>23</xdr:row>
      <xdr:rowOff>213768</xdr:rowOff>
    </xdr:to>
    <xdr:cxnSp macro="">
      <xdr:nvCxnSpPr>
        <xdr:cNvPr id="186" name="Connecteur droit avec flèche 185">
          <a:extLst>
            <a:ext uri="{FF2B5EF4-FFF2-40B4-BE49-F238E27FC236}">
              <a16:creationId xmlns:a16="http://schemas.microsoft.com/office/drawing/2014/main" id="{AA6D1DAE-F515-40BD-B108-8F185F9054A4}"/>
            </a:ext>
          </a:extLst>
        </xdr:cNvPr>
        <xdr:cNvCxnSpPr>
          <a:stCxn id="169" idx="7"/>
          <a:endCxn id="380" idx="2"/>
        </xdr:cNvCxnSpPr>
      </xdr:nvCxnSpPr>
      <xdr:spPr>
        <a:xfrm flipV="1">
          <a:off x="21470919" y="4966374"/>
          <a:ext cx="969616" cy="12267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333954</xdr:colOff>
      <xdr:row>17</xdr:row>
      <xdr:rowOff>190832</xdr:rowOff>
    </xdr:from>
    <xdr:to>
      <xdr:col>43</xdr:col>
      <xdr:colOff>197528</xdr:colOff>
      <xdr:row>18</xdr:row>
      <xdr:rowOff>177440</xdr:rowOff>
    </xdr:to>
    <xdr:sp macro="" textlink="">
      <xdr:nvSpPr>
        <xdr:cNvPr id="187" name="ZoneTexte 186">
          <a:extLst>
            <a:ext uri="{FF2B5EF4-FFF2-40B4-BE49-F238E27FC236}">
              <a16:creationId xmlns:a16="http://schemas.microsoft.com/office/drawing/2014/main" id="{59360023-2ECB-4134-94A7-DB15C59AB4B5}"/>
            </a:ext>
          </a:extLst>
        </xdr:cNvPr>
        <xdr:cNvSpPr txBox="1"/>
      </xdr:nvSpPr>
      <xdr:spPr>
        <a:xfrm>
          <a:off x="21198177" y="4285754"/>
          <a:ext cx="690509"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E1</a:t>
          </a:r>
          <a:r>
            <a:rPr lang="fr-FR" sz="1100">
              <a:solidFill>
                <a:schemeClr val="accent2">
                  <a:lumMod val="75000"/>
                </a:schemeClr>
              </a:solidFill>
              <a:latin typeface="Century Gothic" panose="020B0502020202020204" pitchFamily="34" charset="0"/>
            </a:rPr>
            <a:t>(0,5)</a:t>
          </a:r>
        </a:p>
      </xdr:txBody>
    </xdr:sp>
    <xdr:clientData/>
  </xdr:twoCellAnchor>
  <xdr:twoCellAnchor>
    <xdr:from>
      <xdr:col>42</xdr:col>
      <xdr:colOff>737786</xdr:colOff>
      <xdr:row>24</xdr:row>
      <xdr:rowOff>119673</xdr:rowOff>
    </xdr:from>
    <xdr:to>
      <xdr:col>43</xdr:col>
      <xdr:colOff>740236</xdr:colOff>
      <xdr:row>24</xdr:row>
      <xdr:rowOff>131189</xdr:rowOff>
    </xdr:to>
    <xdr:cxnSp macro="">
      <xdr:nvCxnSpPr>
        <xdr:cNvPr id="188" name="Connecteur droit avec flèche 187">
          <a:extLst>
            <a:ext uri="{FF2B5EF4-FFF2-40B4-BE49-F238E27FC236}">
              <a16:creationId xmlns:a16="http://schemas.microsoft.com/office/drawing/2014/main" id="{90BEC112-89C5-4827-9AFD-DC94379F27B2}"/>
            </a:ext>
          </a:extLst>
        </xdr:cNvPr>
        <xdr:cNvCxnSpPr>
          <a:stCxn id="169" idx="6"/>
          <a:endCxn id="211" idx="2"/>
        </xdr:cNvCxnSpPr>
      </xdr:nvCxnSpPr>
      <xdr:spPr>
        <a:xfrm>
          <a:off x="21602009" y="6512522"/>
          <a:ext cx="829385" cy="1151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787527</xdr:colOff>
      <xdr:row>23</xdr:row>
      <xdr:rowOff>269372</xdr:rowOff>
    </xdr:from>
    <xdr:to>
      <xdr:col>43</xdr:col>
      <xdr:colOff>662818</xdr:colOff>
      <xdr:row>24</xdr:row>
      <xdr:rowOff>65565</xdr:rowOff>
    </xdr:to>
    <xdr:sp macro="" textlink="">
      <xdr:nvSpPr>
        <xdr:cNvPr id="189" name="ZoneTexte 188">
          <a:extLst>
            <a:ext uri="{FF2B5EF4-FFF2-40B4-BE49-F238E27FC236}">
              <a16:creationId xmlns:a16="http://schemas.microsoft.com/office/drawing/2014/main" id="{55A852D8-EAE4-4095-9266-14C8F7BF8B68}"/>
            </a:ext>
          </a:extLst>
        </xdr:cNvPr>
        <xdr:cNvSpPr txBox="1"/>
      </xdr:nvSpPr>
      <xdr:spPr>
        <a:xfrm>
          <a:off x="21651750" y="6248753"/>
          <a:ext cx="702226" cy="2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a:t>
          </a:r>
          <a:r>
            <a:rPr lang="fr-FR" sz="1100">
              <a:solidFill>
                <a:schemeClr val="accent2">
                  <a:lumMod val="75000"/>
                </a:schemeClr>
              </a:solidFill>
              <a:latin typeface="Century Gothic" panose="020B0502020202020204" pitchFamily="34" charset="0"/>
            </a:rPr>
            <a:t>(0,5)</a:t>
          </a:r>
        </a:p>
      </xdr:txBody>
    </xdr:sp>
    <xdr:clientData/>
  </xdr:twoCellAnchor>
  <xdr:twoCellAnchor>
    <xdr:from>
      <xdr:col>45</xdr:col>
      <xdr:colOff>770308</xdr:colOff>
      <xdr:row>11</xdr:row>
      <xdr:rowOff>115299</xdr:rowOff>
    </xdr:from>
    <xdr:to>
      <xdr:col>58</xdr:col>
      <xdr:colOff>318465</xdr:colOff>
      <xdr:row>15</xdr:row>
      <xdr:rowOff>118057</xdr:rowOff>
    </xdr:to>
    <xdr:grpSp>
      <xdr:nvGrpSpPr>
        <xdr:cNvPr id="190" name="Groupe 189">
          <a:extLst>
            <a:ext uri="{FF2B5EF4-FFF2-40B4-BE49-F238E27FC236}">
              <a16:creationId xmlns:a16="http://schemas.microsoft.com/office/drawing/2014/main" id="{9AA010A8-CB1E-4545-AEF5-86B7A699869A}"/>
            </a:ext>
          </a:extLst>
        </xdr:cNvPr>
        <xdr:cNvGrpSpPr/>
      </xdr:nvGrpSpPr>
      <xdr:grpSpPr>
        <a:xfrm>
          <a:off x="24345926" y="2878377"/>
          <a:ext cx="10401687" cy="897280"/>
          <a:chOff x="19759619" y="2878096"/>
          <a:chExt cx="10290775" cy="900000"/>
        </a:xfrm>
      </xdr:grpSpPr>
      <xdr:grpSp>
        <xdr:nvGrpSpPr>
          <xdr:cNvPr id="191" name="Groupe 190">
            <a:extLst>
              <a:ext uri="{FF2B5EF4-FFF2-40B4-BE49-F238E27FC236}">
                <a16:creationId xmlns:a16="http://schemas.microsoft.com/office/drawing/2014/main" id="{57D39642-902C-A6A7-C621-B4A931DD5972}"/>
              </a:ext>
            </a:extLst>
          </xdr:cNvPr>
          <xdr:cNvGrpSpPr/>
        </xdr:nvGrpSpPr>
        <xdr:grpSpPr>
          <a:xfrm>
            <a:off x="19759619" y="2878096"/>
            <a:ext cx="900000" cy="900000"/>
            <a:chOff x="20454661" y="957577"/>
            <a:chExt cx="900000" cy="900000"/>
          </a:xfrm>
        </xdr:grpSpPr>
        <xdr:sp macro="" textlink="">
          <xdr:nvSpPr>
            <xdr:cNvPr id="194" name="ZoneTexte 193">
              <a:extLst>
                <a:ext uri="{FF2B5EF4-FFF2-40B4-BE49-F238E27FC236}">
                  <a16:creationId xmlns:a16="http://schemas.microsoft.com/office/drawing/2014/main" id="{56EAA8F4-3B43-3AF5-B82D-02C806578B8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195" name="ZoneTexte 194">
              <a:extLst>
                <a:ext uri="{FF2B5EF4-FFF2-40B4-BE49-F238E27FC236}">
                  <a16:creationId xmlns:a16="http://schemas.microsoft.com/office/drawing/2014/main" id="{5961132D-1D03-FBE6-CF32-C7BCFEB18EB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196" name="Groupe 195">
              <a:extLst>
                <a:ext uri="{FF2B5EF4-FFF2-40B4-BE49-F238E27FC236}">
                  <a16:creationId xmlns:a16="http://schemas.microsoft.com/office/drawing/2014/main" id="{2B0C6E37-E89B-6C87-12D0-525DA588AC46}"/>
                </a:ext>
              </a:extLst>
            </xdr:cNvPr>
            <xdr:cNvGrpSpPr/>
          </xdr:nvGrpSpPr>
          <xdr:grpSpPr>
            <a:xfrm>
              <a:off x="20454661" y="957577"/>
              <a:ext cx="900000" cy="900000"/>
              <a:chOff x="19426781" y="2512613"/>
              <a:chExt cx="3599999" cy="3599999"/>
            </a:xfrm>
            <a:noFill/>
          </xdr:grpSpPr>
          <xdr:grpSp>
            <xdr:nvGrpSpPr>
              <xdr:cNvPr id="197" name="Groupe 196">
                <a:extLst>
                  <a:ext uri="{FF2B5EF4-FFF2-40B4-BE49-F238E27FC236}">
                    <a16:creationId xmlns:a16="http://schemas.microsoft.com/office/drawing/2014/main" id="{1380ADD3-1CD2-3264-D4F4-04A15635AC9E}"/>
                  </a:ext>
                </a:extLst>
              </xdr:cNvPr>
              <xdr:cNvGrpSpPr/>
            </xdr:nvGrpSpPr>
            <xdr:grpSpPr>
              <a:xfrm>
                <a:off x="19426781" y="2512613"/>
                <a:ext cx="3599999" cy="3599999"/>
                <a:chOff x="22670913" y="2083243"/>
                <a:chExt cx="3599999" cy="3599999"/>
              </a:xfrm>
              <a:grpFill/>
            </xdr:grpSpPr>
            <xdr:sp macro="" textlink="">
              <xdr:nvSpPr>
                <xdr:cNvPr id="199" name="Ellipse 198">
                  <a:extLst>
                    <a:ext uri="{FF2B5EF4-FFF2-40B4-BE49-F238E27FC236}">
                      <a16:creationId xmlns:a16="http://schemas.microsoft.com/office/drawing/2014/main" id="{EE01ABF8-893C-A820-F145-3C25DA23251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00" name="Connecteur droit 199">
                  <a:extLst>
                    <a:ext uri="{FF2B5EF4-FFF2-40B4-BE49-F238E27FC236}">
                      <a16:creationId xmlns:a16="http://schemas.microsoft.com/office/drawing/2014/main" id="{E011CA97-6576-F7AE-C6A7-F0F17C7BD86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01" name="Connecteur droit 200">
                  <a:extLst>
                    <a:ext uri="{FF2B5EF4-FFF2-40B4-BE49-F238E27FC236}">
                      <a16:creationId xmlns:a16="http://schemas.microsoft.com/office/drawing/2014/main" id="{F740705A-B2AB-8C6F-360C-BB2E9DB2B06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198" name="ZoneTexte 197">
                <a:extLst>
                  <a:ext uri="{FF2B5EF4-FFF2-40B4-BE49-F238E27FC236}">
                    <a16:creationId xmlns:a16="http://schemas.microsoft.com/office/drawing/2014/main" id="{AE9637D8-78FE-32D2-C8EE-8AB94E43865E}"/>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32</a:t>
                </a:r>
              </a:p>
            </xdr:txBody>
          </xdr:sp>
        </xdr:grpSp>
      </xdr:grpSp>
      <xdr:cxnSp macro="">
        <xdr:nvCxnSpPr>
          <xdr:cNvPr id="192" name="Connecteur droit avec flèche 191">
            <a:extLst>
              <a:ext uri="{FF2B5EF4-FFF2-40B4-BE49-F238E27FC236}">
                <a16:creationId xmlns:a16="http://schemas.microsoft.com/office/drawing/2014/main" id="{033EE0CE-FDEF-4738-87E6-82B27E97AF36}"/>
              </a:ext>
            </a:extLst>
          </xdr:cNvPr>
          <xdr:cNvCxnSpPr>
            <a:stCxn id="199" idx="6"/>
            <a:endCxn id="539" idx="2"/>
          </xdr:cNvCxnSpPr>
        </xdr:nvCxnSpPr>
        <xdr:spPr>
          <a:xfrm>
            <a:off x="20659619" y="3328097"/>
            <a:ext cx="9390775" cy="60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3" name="ZoneTexte 192">
            <a:extLst>
              <a:ext uri="{FF2B5EF4-FFF2-40B4-BE49-F238E27FC236}">
                <a16:creationId xmlns:a16="http://schemas.microsoft.com/office/drawing/2014/main" id="{92648F86-FBE4-C4CA-759C-FEFDCA73F6F7}"/>
              </a:ext>
            </a:extLst>
          </xdr:cNvPr>
          <xdr:cNvSpPr txBox="1"/>
        </xdr:nvSpPr>
        <xdr:spPr>
          <a:xfrm>
            <a:off x="24265249"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43</xdr:col>
      <xdr:colOff>740236</xdr:colOff>
      <xdr:row>23</xdr:row>
      <xdr:rowOff>86079</xdr:rowOff>
    </xdr:from>
    <xdr:to>
      <xdr:col>45</xdr:col>
      <xdr:colOff>802664</xdr:colOff>
      <xdr:row>24</xdr:row>
      <xdr:rowOff>589766</xdr:rowOff>
    </xdr:to>
    <xdr:grpSp>
      <xdr:nvGrpSpPr>
        <xdr:cNvPr id="202" name="Groupe 201">
          <a:extLst>
            <a:ext uri="{FF2B5EF4-FFF2-40B4-BE49-F238E27FC236}">
              <a16:creationId xmlns:a16="http://schemas.microsoft.com/office/drawing/2014/main" id="{06DD5D46-188A-44E5-82C6-92CD0F67E414}"/>
            </a:ext>
          </a:extLst>
        </xdr:cNvPr>
        <xdr:cNvGrpSpPr/>
      </xdr:nvGrpSpPr>
      <xdr:grpSpPr>
        <a:xfrm>
          <a:off x="22646079" y="6049557"/>
          <a:ext cx="1732203" cy="921132"/>
          <a:chOff x="19759619" y="2878096"/>
          <a:chExt cx="1715443" cy="900000"/>
        </a:xfrm>
      </xdr:grpSpPr>
      <xdr:grpSp>
        <xdr:nvGrpSpPr>
          <xdr:cNvPr id="203" name="Groupe 202">
            <a:extLst>
              <a:ext uri="{FF2B5EF4-FFF2-40B4-BE49-F238E27FC236}">
                <a16:creationId xmlns:a16="http://schemas.microsoft.com/office/drawing/2014/main" id="{C8AA1126-77BE-D394-BFC3-8FD78F989C74}"/>
              </a:ext>
            </a:extLst>
          </xdr:cNvPr>
          <xdr:cNvGrpSpPr/>
        </xdr:nvGrpSpPr>
        <xdr:grpSpPr>
          <a:xfrm>
            <a:off x="19759619" y="2878096"/>
            <a:ext cx="900000" cy="900000"/>
            <a:chOff x="20454661" y="957577"/>
            <a:chExt cx="900000" cy="900000"/>
          </a:xfrm>
        </xdr:grpSpPr>
        <xdr:sp macro="" textlink="">
          <xdr:nvSpPr>
            <xdr:cNvPr id="206" name="ZoneTexte 205">
              <a:extLst>
                <a:ext uri="{FF2B5EF4-FFF2-40B4-BE49-F238E27FC236}">
                  <a16:creationId xmlns:a16="http://schemas.microsoft.com/office/drawing/2014/main" id="{EC08761D-647B-B49B-2368-3A338DC4CEE7}"/>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07" name="ZoneTexte 206">
              <a:extLst>
                <a:ext uri="{FF2B5EF4-FFF2-40B4-BE49-F238E27FC236}">
                  <a16:creationId xmlns:a16="http://schemas.microsoft.com/office/drawing/2014/main" id="{26D66CEB-42AF-B8E2-3019-190E8079B01E}"/>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08" name="Groupe 207">
              <a:extLst>
                <a:ext uri="{FF2B5EF4-FFF2-40B4-BE49-F238E27FC236}">
                  <a16:creationId xmlns:a16="http://schemas.microsoft.com/office/drawing/2014/main" id="{E12A3C5C-AD78-79D6-F6B3-68C3733D11DC}"/>
                </a:ext>
              </a:extLst>
            </xdr:cNvPr>
            <xdr:cNvGrpSpPr/>
          </xdr:nvGrpSpPr>
          <xdr:grpSpPr>
            <a:xfrm>
              <a:off x="20454661" y="957577"/>
              <a:ext cx="900000" cy="900000"/>
              <a:chOff x="19426781" y="2512613"/>
              <a:chExt cx="3599999" cy="3599999"/>
            </a:xfrm>
            <a:noFill/>
          </xdr:grpSpPr>
          <xdr:grpSp>
            <xdr:nvGrpSpPr>
              <xdr:cNvPr id="209" name="Groupe 208">
                <a:extLst>
                  <a:ext uri="{FF2B5EF4-FFF2-40B4-BE49-F238E27FC236}">
                    <a16:creationId xmlns:a16="http://schemas.microsoft.com/office/drawing/2014/main" id="{0F7EB991-6C63-1B62-4BE5-AE6367EA6410}"/>
                  </a:ext>
                </a:extLst>
              </xdr:cNvPr>
              <xdr:cNvGrpSpPr/>
            </xdr:nvGrpSpPr>
            <xdr:grpSpPr>
              <a:xfrm>
                <a:off x="19426781" y="2512613"/>
                <a:ext cx="3599999" cy="3599999"/>
                <a:chOff x="22670913" y="2083243"/>
                <a:chExt cx="3599999" cy="3599999"/>
              </a:xfrm>
              <a:grpFill/>
            </xdr:grpSpPr>
            <xdr:sp macro="" textlink="">
              <xdr:nvSpPr>
                <xdr:cNvPr id="211" name="Ellipse 210">
                  <a:extLst>
                    <a:ext uri="{FF2B5EF4-FFF2-40B4-BE49-F238E27FC236}">
                      <a16:creationId xmlns:a16="http://schemas.microsoft.com/office/drawing/2014/main" id="{AA43FA75-2A7B-E8FF-B712-81DAC23029D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12" name="Connecteur droit 211">
                  <a:extLst>
                    <a:ext uri="{FF2B5EF4-FFF2-40B4-BE49-F238E27FC236}">
                      <a16:creationId xmlns:a16="http://schemas.microsoft.com/office/drawing/2014/main" id="{92CBAE39-F9DD-1C99-6173-77B9B5F5EF5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13" name="Connecteur droit 212">
                  <a:extLst>
                    <a:ext uri="{FF2B5EF4-FFF2-40B4-BE49-F238E27FC236}">
                      <a16:creationId xmlns:a16="http://schemas.microsoft.com/office/drawing/2014/main" id="{12A1D1DC-5CA3-8F8B-D67C-E1F60282E8C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10" name="ZoneTexte 209">
                <a:extLst>
                  <a:ext uri="{FF2B5EF4-FFF2-40B4-BE49-F238E27FC236}">
                    <a16:creationId xmlns:a16="http://schemas.microsoft.com/office/drawing/2014/main" id="{D1A1442F-B7EF-C60D-28A7-91969B55005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15</a:t>
                </a:r>
              </a:p>
            </xdr:txBody>
          </xdr:sp>
        </xdr:grpSp>
      </xdr:grpSp>
      <xdr:cxnSp macro="">
        <xdr:nvCxnSpPr>
          <xdr:cNvPr id="204" name="Connecteur droit avec flèche 203">
            <a:extLst>
              <a:ext uri="{FF2B5EF4-FFF2-40B4-BE49-F238E27FC236}">
                <a16:creationId xmlns:a16="http://schemas.microsoft.com/office/drawing/2014/main" id="{A9752875-A0E1-A049-CCD7-BE78662B1F8D}"/>
              </a:ext>
            </a:extLst>
          </xdr:cNvPr>
          <xdr:cNvCxnSpPr>
            <a:stCxn id="211" idx="6"/>
            <a:endCxn id="223" idx="2"/>
          </xdr:cNvCxnSpPr>
        </xdr:nvCxnSpPr>
        <xdr:spPr>
          <a:xfrm flipV="1">
            <a:off x="20659619" y="3313316"/>
            <a:ext cx="815443" cy="1478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5" name="ZoneTexte 204">
            <a:extLst>
              <a:ext uri="{FF2B5EF4-FFF2-40B4-BE49-F238E27FC236}">
                <a16:creationId xmlns:a16="http://schemas.microsoft.com/office/drawing/2014/main" id="{037B56EC-B195-BAA8-E7C3-EC45528F148D}"/>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45</xdr:col>
      <xdr:colOff>802664</xdr:colOff>
      <xdr:row>23</xdr:row>
      <xdr:rowOff>83570</xdr:rowOff>
    </xdr:from>
    <xdr:to>
      <xdr:col>48</xdr:col>
      <xdr:colOff>44433</xdr:colOff>
      <xdr:row>24</xdr:row>
      <xdr:rowOff>562151</xdr:rowOff>
    </xdr:to>
    <xdr:grpSp>
      <xdr:nvGrpSpPr>
        <xdr:cNvPr id="214" name="Groupe 213">
          <a:extLst>
            <a:ext uri="{FF2B5EF4-FFF2-40B4-BE49-F238E27FC236}">
              <a16:creationId xmlns:a16="http://schemas.microsoft.com/office/drawing/2014/main" id="{354C6D6D-022E-4FE7-AE61-F66B904D2F5C}"/>
            </a:ext>
          </a:extLst>
        </xdr:cNvPr>
        <xdr:cNvGrpSpPr/>
      </xdr:nvGrpSpPr>
      <xdr:grpSpPr>
        <a:xfrm>
          <a:off x="24378282" y="6047048"/>
          <a:ext cx="1746429" cy="896026"/>
          <a:chOff x="19759619" y="2878096"/>
          <a:chExt cx="1721680" cy="900000"/>
        </a:xfrm>
      </xdr:grpSpPr>
      <xdr:grpSp>
        <xdr:nvGrpSpPr>
          <xdr:cNvPr id="215" name="Groupe 214">
            <a:extLst>
              <a:ext uri="{FF2B5EF4-FFF2-40B4-BE49-F238E27FC236}">
                <a16:creationId xmlns:a16="http://schemas.microsoft.com/office/drawing/2014/main" id="{177A9CF7-BD56-0ACC-E596-DEAC3BA295B4}"/>
              </a:ext>
            </a:extLst>
          </xdr:cNvPr>
          <xdr:cNvGrpSpPr/>
        </xdr:nvGrpSpPr>
        <xdr:grpSpPr>
          <a:xfrm>
            <a:off x="19759619" y="2878096"/>
            <a:ext cx="900000" cy="900000"/>
            <a:chOff x="20454661" y="957577"/>
            <a:chExt cx="900000" cy="900000"/>
          </a:xfrm>
        </xdr:grpSpPr>
        <xdr:sp macro="" textlink="">
          <xdr:nvSpPr>
            <xdr:cNvPr id="218" name="ZoneTexte 217">
              <a:extLst>
                <a:ext uri="{FF2B5EF4-FFF2-40B4-BE49-F238E27FC236}">
                  <a16:creationId xmlns:a16="http://schemas.microsoft.com/office/drawing/2014/main" id="{87AB24C6-280F-6A9B-78ED-C67193E28909}"/>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19" name="ZoneTexte 218">
              <a:extLst>
                <a:ext uri="{FF2B5EF4-FFF2-40B4-BE49-F238E27FC236}">
                  <a16:creationId xmlns:a16="http://schemas.microsoft.com/office/drawing/2014/main" id="{42AB3734-F442-D911-3C17-9709387FC0E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20" name="Groupe 219">
              <a:extLst>
                <a:ext uri="{FF2B5EF4-FFF2-40B4-BE49-F238E27FC236}">
                  <a16:creationId xmlns:a16="http://schemas.microsoft.com/office/drawing/2014/main" id="{23EBDF47-DEE3-4AE6-C18F-5B7985B8D96D}"/>
                </a:ext>
              </a:extLst>
            </xdr:cNvPr>
            <xdr:cNvGrpSpPr/>
          </xdr:nvGrpSpPr>
          <xdr:grpSpPr>
            <a:xfrm>
              <a:off x="20454661" y="957577"/>
              <a:ext cx="900000" cy="900000"/>
              <a:chOff x="19426781" y="2512613"/>
              <a:chExt cx="3599999" cy="3599999"/>
            </a:xfrm>
            <a:noFill/>
          </xdr:grpSpPr>
          <xdr:grpSp>
            <xdr:nvGrpSpPr>
              <xdr:cNvPr id="221" name="Groupe 220">
                <a:extLst>
                  <a:ext uri="{FF2B5EF4-FFF2-40B4-BE49-F238E27FC236}">
                    <a16:creationId xmlns:a16="http://schemas.microsoft.com/office/drawing/2014/main" id="{426CFC59-FB9B-3530-3758-9B7589370B4A}"/>
                  </a:ext>
                </a:extLst>
              </xdr:cNvPr>
              <xdr:cNvGrpSpPr/>
            </xdr:nvGrpSpPr>
            <xdr:grpSpPr>
              <a:xfrm>
                <a:off x="19426781" y="2512613"/>
                <a:ext cx="3599999" cy="3599999"/>
                <a:chOff x="22670913" y="2083243"/>
                <a:chExt cx="3599999" cy="3599999"/>
              </a:xfrm>
              <a:grpFill/>
            </xdr:grpSpPr>
            <xdr:sp macro="" textlink="">
              <xdr:nvSpPr>
                <xdr:cNvPr id="223" name="Ellipse 222">
                  <a:extLst>
                    <a:ext uri="{FF2B5EF4-FFF2-40B4-BE49-F238E27FC236}">
                      <a16:creationId xmlns:a16="http://schemas.microsoft.com/office/drawing/2014/main" id="{D9288C3D-3687-9151-CE99-0F15E6244874}"/>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24" name="Connecteur droit 223">
                  <a:extLst>
                    <a:ext uri="{FF2B5EF4-FFF2-40B4-BE49-F238E27FC236}">
                      <a16:creationId xmlns:a16="http://schemas.microsoft.com/office/drawing/2014/main" id="{2D0CC56B-5405-36DD-9E53-64D8823DFB2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25" name="Connecteur droit 224">
                  <a:extLst>
                    <a:ext uri="{FF2B5EF4-FFF2-40B4-BE49-F238E27FC236}">
                      <a16:creationId xmlns:a16="http://schemas.microsoft.com/office/drawing/2014/main" id="{31F37D4A-20B2-A20B-0B61-989AE45BEC5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22" name="ZoneTexte 221">
                <a:extLst>
                  <a:ext uri="{FF2B5EF4-FFF2-40B4-BE49-F238E27FC236}">
                    <a16:creationId xmlns:a16="http://schemas.microsoft.com/office/drawing/2014/main" id="{2B1A8D4C-166C-7C38-F98D-086967D8D1D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16</a:t>
                </a:r>
              </a:p>
            </xdr:txBody>
          </xdr:sp>
        </xdr:grpSp>
      </xdr:grpSp>
      <xdr:cxnSp macro="">
        <xdr:nvCxnSpPr>
          <xdr:cNvPr id="216" name="Connecteur droit avec flèche 215">
            <a:extLst>
              <a:ext uri="{FF2B5EF4-FFF2-40B4-BE49-F238E27FC236}">
                <a16:creationId xmlns:a16="http://schemas.microsoft.com/office/drawing/2014/main" id="{DC8D3CDF-3779-C14A-6D4B-64FE3C8A7AAD}"/>
              </a:ext>
            </a:extLst>
          </xdr:cNvPr>
          <xdr:cNvCxnSpPr>
            <a:stCxn id="223" idx="6"/>
            <a:endCxn id="235" idx="2"/>
          </xdr:cNvCxnSpPr>
        </xdr:nvCxnSpPr>
        <xdr:spPr>
          <a:xfrm flipV="1">
            <a:off x="20659619" y="3323521"/>
            <a:ext cx="821680" cy="45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7" name="ZoneTexte 216">
            <a:extLst>
              <a:ext uri="{FF2B5EF4-FFF2-40B4-BE49-F238E27FC236}">
                <a16:creationId xmlns:a16="http://schemas.microsoft.com/office/drawing/2014/main" id="{8550CA21-CBED-00CA-63E3-BA89443DC586}"/>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48</xdr:col>
      <xdr:colOff>44433</xdr:colOff>
      <xdr:row>23</xdr:row>
      <xdr:rowOff>71084</xdr:rowOff>
    </xdr:from>
    <xdr:to>
      <xdr:col>50</xdr:col>
      <xdr:colOff>99251</xdr:colOff>
      <xdr:row>24</xdr:row>
      <xdr:rowOff>565568</xdr:rowOff>
    </xdr:to>
    <xdr:grpSp>
      <xdr:nvGrpSpPr>
        <xdr:cNvPr id="226" name="Groupe 225">
          <a:extLst>
            <a:ext uri="{FF2B5EF4-FFF2-40B4-BE49-F238E27FC236}">
              <a16:creationId xmlns:a16="http://schemas.microsoft.com/office/drawing/2014/main" id="{06ECD59A-B6D8-4BCA-BA35-38EAD85446CD}"/>
            </a:ext>
          </a:extLst>
        </xdr:cNvPr>
        <xdr:cNvGrpSpPr/>
      </xdr:nvGrpSpPr>
      <xdr:grpSpPr>
        <a:xfrm>
          <a:off x="26124711" y="6034562"/>
          <a:ext cx="1724593" cy="911929"/>
          <a:chOff x="19759619" y="2878096"/>
          <a:chExt cx="1715745" cy="900000"/>
        </a:xfrm>
      </xdr:grpSpPr>
      <xdr:grpSp>
        <xdr:nvGrpSpPr>
          <xdr:cNvPr id="227" name="Groupe 226">
            <a:extLst>
              <a:ext uri="{FF2B5EF4-FFF2-40B4-BE49-F238E27FC236}">
                <a16:creationId xmlns:a16="http://schemas.microsoft.com/office/drawing/2014/main" id="{87FFB0D5-9DDB-9B4B-72C4-307820483F29}"/>
              </a:ext>
            </a:extLst>
          </xdr:cNvPr>
          <xdr:cNvGrpSpPr/>
        </xdr:nvGrpSpPr>
        <xdr:grpSpPr>
          <a:xfrm>
            <a:off x="19759619" y="2878096"/>
            <a:ext cx="900000" cy="900000"/>
            <a:chOff x="20454661" y="957577"/>
            <a:chExt cx="900000" cy="900000"/>
          </a:xfrm>
        </xdr:grpSpPr>
        <xdr:sp macro="" textlink="">
          <xdr:nvSpPr>
            <xdr:cNvPr id="230" name="ZoneTexte 229">
              <a:extLst>
                <a:ext uri="{FF2B5EF4-FFF2-40B4-BE49-F238E27FC236}">
                  <a16:creationId xmlns:a16="http://schemas.microsoft.com/office/drawing/2014/main" id="{A8058D3C-051F-255E-EC16-8622B0D5C4D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31" name="ZoneTexte 230">
              <a:extLst>
                <a:ext uri="{FF2B5EF4-FFF2-40B4-BE49-F238E27FC236}">
                  <a16:creationId xmlns:a16="http://schemas.microsoft.com/office/drawing/2014/main" id="{8DD87E5E-E3BD-7422-5601-699251D00AB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32" name="Groupe 231">
              <a:extLst>
                <a:ext uri="{FF2B5EF4-FFF2-40B4-BE49-F238E27FC236}">
                  <a16:creationId xmlns:a16="http://schemas.microsoft.com/office/drawing/2014/main" id="{A5C699A0-6B45-05A6-8EAB-A3B1D19372F1}"/>
                </a:ext>
              </a:extLst>
            </xdr:cNvPr>
            <xdr:cNvGrpSpPr/>
          </xdr:nvGrpSpPr>
          <xdr:grpSpPr>
            <a:xfrm>
              <a:off x="20454661" y="957577"/>
              <a:ext cx="900000" cy="900000"/>
              <a:chOff x="19426781" y="2512613"/>
              <a:chExt cx="3599999" cy="3599999"/>
            </a:xfrm>
            <a:noFill/>
          </xdr:grpSpPr>
          <xdr:grpSp>
            <xdr:nvGrpSpPr>
              <xdr:cNvPr id="233" name="Groupe 232">
                <a:extLst>
                  <a:ext uri="{FF2B5EF4-FFF2-40B4-BE49-F238E27FC236}">
                    <a16:creationId xmlns:a16="http://schemas.microsoft.com/office/drawing/2014/main" id="{530AFE2E-5D87-E6C6-ADF9-201C003A1830}"/>
                  </a:ext>
                </a:extLst>
              </xdr:cNvPr>
              <xdr:cNvGrpSpPr/>
            </xdr:nvGrpSpPr>
            <xdr:grpSpPr>
              <a:xfrm>
                <a:off x="19426781" y="2512613"/>
                <a:ext cx="3599999" cy="3599999"/>
                <a:chOff x="22670913" y="2083243"/>
                <a:chExt cx="3599999" cy="3599999"/>
              </a:xfrm>
              <a:grpFill/>
            </xdr:grpSpPr>
            <xdr:sp macro="" textlink="">
              <xdr:nvSpPr>
                <xdr:cNvPr id="235" name="Ellipse 234">
                  <a:extLst>
                    <a:ext uri="{FF2B5EF4-FFF2-40B4-BE49-F238E27FC236}">
                      <a16:creationId xmlns:a16="http://schemas.microsoft.com/office/drawing/2014/main" id="{20C56F73-7DEC-4DF4-7B85-BA42F009B07A}"/>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36" name="Connecteur droit 235">
                  <a:extLst>
                    <a:ext uri="{FF2B5EF4-FFF2-40B4-BE49-F238E27FC236}">
                      <a16:creationId xmlns:a16="http://schemas.microsoft.com/office/drawing/2014/main" id="{DC209E06-B6C0-DDF6-2E14-939B6214D67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37" name="Connecteur droit 236">
                  <a:extLst>
                    <a:ext uri="{FF2B5EF4-FFF2-40B4-BE49-F238E27FC236}">
                      <a16:creationId xmlns:a16="http://schemas.microsoft.com/office/drawing/2014/main" id="{FEB9AC9E-12B3-EE9F-028B-9C063BC3E855}"/>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34" name="ZoneTexte 233">
                <a:extLst>
                  <a:ext uri="{FF2B5EF4-FFF2-40B4-BE49-F238E27FC236}">
                    <a16:creationId xmlns:a16="http://schemas.microsoft.com/office/drawing/2014/main" id="{86ABDE49-6EED-BA91-0B1D-0118212A70C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17</a:t>
                </a:r>
              </a:p>
            </xdr:txBody>
          </xdr:sp>
        </xdr:grpSp>
      </xdr:grpSp>
      <xdr:cxnSp macro="">
        <xdr:nvCxnSpPr>
          <xdr:cNvPr id="228" name="Connecteur droit avec flèche 227">
            <a:extLst>
              <a:ext uri="{FF2B5EF4-FFF2-40B4-BE49-F238E27FC236}">
                <a16:creationId xmlns:a16="http://schemas.microsoft.com/office/drawing/2014/main" id="{7864A571-BDBE-3382-2907-9813396D749D}"/>
              </a:ext>
            </a:extLst>
          </xdr:cNvPr>
          <xdr:cNvCxnSpPr>
            <a:stCxn id="235" idx="6"/>
            <a:endCxn id="247" idx="2"/>
          </xdr:cNvCxnSpPr>
        </xdr:nvCxnSpPr>
        <xdr:spPr>
          <a:xfrm>
            <a:off x="20659619" y="3328096"/>
            <a:ext cx="815745"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9" name="ZoneTexte 228">
            <a:extLst>
              <a:ext uri="{FF2B5EF4-FFF2-40B4-BE49-F238E27FC236}">
                <a16:creationId xmlns:a16="http://schemas.microsoft.com/office/drawing/2014/main" id="{DEF1B734-1E4E-1597-A5AA-D2EB90630D0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50</xdr:col>
      <xdr:colOff>99251</xdr:colOff>
      <xdr:row>23</xdr:row>
      <xdr:rowOff>71085</xdr:rowOff>
    </xdr:from>
    <xdr:to>
      <xdr:col>52</xdr:col>
      <xdr:colOff>167891</xdr:colOff>
      <xdr:row>24</xdr:row>
      <xdr:rowOff>565569</xdr:rowOff>
    </xdr:to>
    <xdr:grpSp>
      <xdr:nvGrpSpPr>
        <xdr:cNvPr id="238" name="Groupe 237">
          <a:extLst>
            <a:ext uri="{FF2B5EF4-FFF2-40B4-BE49-F238E27FC236}">
              <a16:creationId xmlns:a16="http://schemas.microsoft.com/office/drawing/2014/main" id="{D0356F50-C108-4574-87B5-7A9280CB754E}"/>
            </a:ext>
          </a:extLst>
        </xdr:cNvPr>
        <xdr:cNvGrpSpPr/>
      </xdr:nvGrpSpPr>
      <xdr:grpSpPr>
        <a:xfrm>
          <a:off x="27849304" y="6034563"/>
          <a:ext cx="1738412" cy="911929"/>
          <a:chOff x="19759619" y="2878096"/>
          <a:chExt cx="1721612" cy="900000"/>
        </a:xfrm>
      </xdr:grpSpPr>
      <xdr:grpSp>
        <xdr:nvGrpSpPr>
          <xdr:cNvPr id="239" name="Groupe 238">
            <a:extLst>
              <a:ext uri="{FF2B5EF4-FFF2-40B4-BE49-F238E27FC236}">
                <a16:creationId xmlns:a16="http://schemas.microsoft.com/office/drawing/2014/main" id="{3663275A-A51C-E27E-1F34-828E4B0CEB9D}"/>
              </a:ext>
            </a:extLst>
          </xdr:cNvPr>
          <xdr:cNvGrpSpPr/>
        </xdr:nvGrpSpPr>
        <xdr:grpSpPr>
          <a:xfrm>
            <a:off x="19759619" y="2878096"/>
            <a:ext cx="900000" cy="900000"/>
            <a:chOff x="20454661" y="957577"/>
            <a:chExt cx="900000" cy="900000"/>
          </a:xfrm>
        </xdr:grpSpPr>
        <xdr:sp macro="" textlink="">
          <xdr:nvSpPr>
            <xdr:cNvPr id="242" name="ZoneTexte 241">
              <a:extLst>
                <a:ext uri="{FF2B5EF4-FFF2-40B4-BE49-F238E27FC236}">
                  <a16:creationId xmlns:a16="http://schemas.microsoft.com/office/drawing/2014/main" id="{6CE286B2-F32E-B8A3-D879-D20D29F7DBC0}"/>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43" name="ZoneTexte 242">
              <a:extLst>
                <a:ext uri="{FF2B5EF4-FFF2-40B4-BE49-F238E27FC236}">
                  <a16:creationId xmlns:a16="http://schemas.microsoft.com/office/drawing/2014/main" id="{1D88120D-2C8B-544E-AE06-F4C31D26D4C6}"/>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44" name="Groupe 243">
              <a:extLst>
                <a:ext uri="{FF2B5EF4-FFF2-40B4-BE49-F238E27FC236}">
                  <a16:creationId xmlns:a16="http://schemas.microsoft.com/office/drawing/2014/main" id="{25765019-6E29-FE75-9A42-A78E67CCB91A}"/>
                </a:ext>
              </a:extLst>
            </xdr:cNvPr>
            <xdr:cNvGrpSpPr/>
          </xdr:nvGrpSpPr>
          <xdr:grpSpPr>
            <a:xfrm>
              <a:off x="20454661" y="957577"/>
              <a:ext cx="900000" cy="900000"/>
              <a:chOff x="19426781" y="2512613"/>
              <a:chExt cx="3599999" cy="3599999"/>
            </a:xfrm>
            <a:noFill/>
          </xdr:grpSpPr>
          <xdr:grpSp>
            <xdr:nvGrpSpPr>
              <xdr:cNvPr id="245" name="Groupe 244">
                <a:extLst>
                  <a:ext uri="{FF2B5EF4-FFF2-40B4-BE49-F238E27FC236}">
                    <a16:creationId xmlns:a16="http://schemas.microsoft.com/office/drawing/2014/main" id="{1B37BB92-0F64-33D4-33B9-021106BB947B}"/>
                  </a:ext>
                </a:extLst>
              </xdr:cNvPr>
              <xdr:cNvGrpSpPr/>
            </xdr:nvGrpSpPr>
            <xdr:grpSpPr>
              <a:xfrm>
                <a:off x="19426781" y="2512613"/>
                <a:ext cx="3599999" cy="3599999"/>
                <a:chOff x="22670913" y="2083243"/>
                <a:chExt cx="3599999" cy="3599999"/>
              </a:xfrm>
              <a:grpFill/>
            </xdr:grpSpPr>
            <xdr:sp macro="" textlink="">
              <xdr:nvSpPr>
                <xdr:cNvPr id="247" name="Ellipse 246">
                  <a:extLst>
                    <a:ext uri="{FF2B5EF4-FFF2-40B4-BE49-F238E27FC236}">
                      <a16:creationId xmlns:a16="http://schemas.microsoft.com/office/drawing/2014/main" id="{3DB795C2-AACA-ACE0-1E19-6B1F9A9BBD1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48" name="Connecteur droit 247">
                  <a:extLst>
                    <a:ext uri="{FF2B5EF4-FFF2-40B4-BE49-F238E27FC236}">
                      <a16:creationId xmlns:a16="http://schemas.microsoft.com/office/drawing/2014/main" id="{2FC7ED04-7047-235E-2440-2B1550D85D3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49" name="Connecteur droit 248">
                  <a:extLst>
                    <a:ext uri="{FF2B5EF4-FFF2-40B4-BE49-F238E27FC236}">
                      <a16:creationId xmlns:a16="http://schemas.microsoft.com/office/drawing/2014/main" id="{67A95612-594D-5473-F63D-D7132DE696B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46" name="ZoneTexte 245">
                <a:extLst>
                  <a:ext uri="{FF2B5EF4-FFF2-40B4-BE49-F238E27FC236}">
                    <a16:creationId xmlns:a16="http://schemas.microsoft.com/office/drawing/2014/main" id="{305D92DA-E5BE-315B-DAF3-5EFAFD0B5E2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18</a:t>
                </a:r>
              </a:p>
            </xdr:txBody>
          </xdr:sp>
        </xdr:grpSp>
      </xdr:grpSp>
      <xdr:cxnSp macro="">
        <xdr:nvCxnSpPr>
          <xdr:cNvPr id="240" name="Connecteur droit avec flèche 239">
            <a:extLst>
              <a:ext uri="{FF2B5EF4-FFF2-40B4-BE49-F238E27FC236}">
                <a16:creationId xmlns:a16="http://schemas.microsoft.com/office/drawing/2014/main" id="{75D4B797-BD41-AED3-85FF-37C35C382329}"/>
              </a:ext>
            </a:extLst>
          </xdr:cNvPr>
          <xdr:cNvCxnSpPr>
            <a:stCxn id="247" idx="6"/>
            <a:endCxn id="259" idx="2"/>
          </xdr:cNvCxnSpPr>
        </xdr:nvCxnSpPr>
        <xdr:spPr>
          <a:xfrm flipV="1">
            <a:off x="20659619" y="3327542"/>
            <a:ext cx="821612" cy="55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1" name="ZoneTexte 240">
            <a:extLst>
              <a:ext uri="{FF2B5EF4-FFF2-40B4-BE49-F238E27FC236}">
                <a16:creationId xmlns:a16="http://schemas.microsoft.com/office/drawing/2014/main" id="{3D99F8F6-3CC7-2338-4977-B7F7D09F3885}"/>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H5</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52</xdr:col>
      <xdr:colOff>167891</xdr:colOff>
      <xdr:row>23</xdr:row>
      <xdr:rowOff>74502</xdr:rowOff>
    </xdr:from>
    <xdr:to>
      <xdr:col>58</xdr:col>
      <xdr:colOff>294347</xdr:colOff>
      <xdr:row>24</xdr:row>
      <xdr:rowOff>561034</xdr:rowOff>
    </xdr:to>
    <xdr:grpSp>
      <xdr:nvGrpSpPr>
        <xdr:cNvPr id="250" name="Groupe 249">
          <a:extLst>
            <a:ext uri="{FF2B5EF4-FFF2-40B4-BE49-F238E27FC236}">
              <a16:creationId xmlns:a16="http://schemas.microsoft.com/office/drawing/2014/main" id="{EACC102B-5EFA-471A-8E19-4753C58209B7}"/>
            </a:ext>
          </a:extLst>
        </xdr:cNvPr>
        <xdr:cNvGrpSpPr/>
      </xdr:nvGrpSpPr>
      <xdr:grpSpPr>
        <a:xfrm>
          <a:off x="29587716" y="6037980"/>
          <a:ext cx="5135779" cy="903977"/>
          <a:chOff x="19759619" y="2878096"/>
          <a:chExt cx="5085410" cy="900000"/>
        </a:xfrm>
      </xdr:grpSpPr>
      <xdr:grpSp>
        <xdr:nvGrpSpPr>
          <xdr:cNvPr id="251" name="Groupe 250">
            <a:extLst>
              <a:ext uri="{FF2B5EF4-FFF2-40B4-BE49-F238E27FC236}">
                <a16:creationId xmlns:a16="http://schemas.microsoft.com/office/drawing/2014/main" id="{7CADCB05-A16B-56B5-596A-D6A31ED8B57B}"/>
              </a:ext>
            </a:extLst>
          </xdr:cNvPr>
          <xdr:cNvGrpSpPr/>
        </xdr:nvGrpSpPr>
        <xdr:grpSpPr>
          <a:xfrm>
            <a:off x="19759619" y="2878096"/>
            <a:ext cx="900000" cy="900000"/>
            <a:chOff x="20454661" y="957577"/>
            <a:chExt cx="900000" cy="900000"/>
          </a:xfrm>
        </xdr:grpSpPr>
        <xdr:sp macro="" textlink="">
          <xdr:nvSpPr>
            <xdr:cNvPr id="254" name="ZoneTexte 253">
              <a:extLst>
                <a:ext uri="{FF2B5EF4-FFF2-40B4-BE49-F238E27FC236}">
                  <a16:creationId xmlns:a16="http://schemas.microsoft.com/office/drawing/2014/main" id="{C77E1B32-9966-3D57-ADC7-BEDD247369FA}"/>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55" name="ZoneTexte 254">
              <a:extLst>
                <a:ext uri="{FF2B5EF4-FFF2-40B4-BE49-F238E27FC236}">
                  <a16:creationId xmlns:a16="http://schemas.microsoft.com/office/drawing/2014/main" id="{D01D87B6-2576-5542-2ED2-1FB2FF475289}"/>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56" name="Groupe 255">
              <a:extLst>
                <a:ext uri="{FF2B5EF4-FFF2-40B4-BE49-F238E27FC236}">
                  <a16:creationId xmlns:a16="http://schemas.microsoft.com/office/drawing/2014/main" id="{34FC8378-7FA3-0C9C-6A30-BAC062D8A40B}"/>
                </a:ext>
              </a:extLst>
            </xdr:cNvPr>
            <xdr:cNvGrpSpPr/>
          </xdr:nvGrpSpPr>
          <xdr:grpSpPr>
            <a:xfrm>
              <a:off x="20454661" y="957577"/>
              <a:ext cx="900000" cy="900000"/>
              <a:chOff x="19426781" y="2512613"/>
              <a:chExt cx="3599999" cy="3599999"/>
            </a:xfrm>
            <a:noFill/>
          </xdr:grpSpPr>
          <xdr:grpSp>
            <xdr:nvGrpSpPr>
              <xdr:cNvPr id="257" name="Groupe 256">
                <a:extLst>
                  <a:ext uri="{FF2B5EF4-FFF2-40B4-BE49-F238E27FC236}">
                    <a16:creationId xmlns:a16="http://schemas.microsoft.com/office/drawing/2014/main" id="{3E1BA5FF-288F-1B1E-1FC0-D6CAA3247094}"/>
                  </a:ext>
                </a:extLst>
              </xdr:cNvPr>
              <xdr:cNvGrpSpPr/>
            </xdr:nvGrpSpPr>
            <xdr:grpSpPr>
              <a:xfrm>
                <a:off x="19426781" y="2512613"/>
                <a:ext cx="3599999" cy="3599999"/>
                <a:chOff x="22670913" y="2083243"/>
                <a:chExt cx="3599999" cy="3599999"/>
              </a:xfrm>
              <a:grpFill/>
            </xdr:grpSpPr>
            <xdr:sp macro="" textlink="">
              <xdr:nvSpPr>
                <xdr:cNvPr id="259" name="Ellipse 258">
                  <a:extLst>
                    <a:ext uri="{FF2B5EF4-FFF2-40B4-BE49-F238E27FC236}">
                      <a16:creationId xmlns:a16="http://schemas.microsoft.com/office/drawing/2014/main" id="{FA3ED249-2F5A-94CE-2A98-F2DF1EBECB42}"/>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60" name="Connecteur droit 259">
                  <a:extLst>
                    <a:ext uri="{FF2B5EF4-FFF2-40B4-BE49-F238E27FC236}">
                      <a16:creationId xmlns:a16="http://schemas.microsoft.com/office/drawing/2014/main" id="{4E35977D-AF0D-C3AC-583A-6EA34F9F83F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61" name="Connecteur droit 260">
                  <a:extLst>
                    <a:ext uri="{FF2B5EF4-FFF2-40B4-BE49-F238E27FC236}">
                      <a16:creationId xmlns:a16="http://schemas.microsoft.com/office/drawing/2014/main" id="{4295C545-FAE5-FD86-04F7-3B917BF19DB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58" name="ZoneTexte 257">
                <a:extLst>
                  <a:ext uri="{FF2B5EF4-FFF2-40B4-BE49-F238E27FC236}">
                    <a16:creationId xmlns:a16="http://schemas.microsoft.com/office/drawing/2014/main" id="{4DA416C6-89E7-E974-2E09-1E36EED156E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19</a:t>
                </a:r>
              </a:p>
            </xdr:txBody>
          </xdr:sp>
        </xdr:grpSp>
      </xdr:grpSp>
      <xdr:cxnSp macro="">
        <xdr:nvCxnSpPr>
          <xdr:cNvPr id="252" name="Connecteur droit avec flèche 251">
            <a:extLst>
              <a:ext uri="{FF2B5EF4-FFF2-40B4-BE49-F238E27FC236}">
                <a16:creationId xmlns:a16="http://schemas.microsoft.com/office/drawing/2014/main" id="{4136881B-72A5-B67F-488E-10861801DE85}"/>
              </a:ext>
            </a:extLst>
          </xdr:cNvPr>
          <xdr:cNvCxnSpPr>
            <a:stCxn id="259" idx="6"/>
            <a:endCxn id="271" idx="2"/>
          </xdr:cNvCxnSpPr>
        </xdr:nvCxnSpPr>
        <xdr:spPr>
          <a:xfrm>
            <a:off x="20659619" y="3328096"/>
            <a:ext cx="4185410"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3" name="ZoneTexte 252">
            <a:extLst>
              <a:ext uri="{FF2B5EF4-FFF2-40B4-BE49-F238E27FC236}">
                <a16:creationId xmlns:a16="http://schemas.microsoft.com/office/drawing/2014/main" id="{64529FC7-B34D-C294-F7D7-03109B55730E}"/>
              </a:ext>
            </a:extLst>
          </xdr:cNvPr>
          <xdr:cNvSpPr txBox="1"/>
        </xdr:nvSpPr>
        <xdr:spPr>
          <a:xfrm>
            <a:off x="22311001"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H6</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58</xdr:col>
      <xdr:colOff>294347</xdr:colOff>
      <xdr:row>23</xdr:row>
      <xdr:rowOff>74503</xdr:rowOff>
    </xdr:from>
    <xdr:to>
      <xdr:col>60</xdr:col>
      <xdr:colOff>363054</xdr:colOff>
      <xdr:row>24</xdr:row>
      <xdr:rowOff>561035</xdr:rowOff>
    </xdr:to>
    <xdr:grpSp>
      <xdr:nvGrpSpPr>
        <xdr:cNvPr id="262" name="Groupe 261">
          <a:extLst>
            <a:ext uri="{FF2B5EF4-FFF2-40B4-BE49-F238E27FC236}">
              <a16:creationId xmlns:a16="http://schemas.microsoft.com/office/drawing/2014/main" id="{99EF46ED-0C65-45F5-9827-4F11E3D64768}"/>
            </a:ext>
          </a:extLst>
        </xdr:cNvPr>
        <xdr:cNvGrpSpPr/>
      </xdr:nvGrpSpPr>
      <xdr:grpSpPr>
        <a:xfrm>
          <a:off x="34723495" y="6037981"/>
          <a:ext cx="1738482" cy="903977"/>
          <a:chOff x="19759619" y="2878096"/>
          <a:chExt cx="1721672" cy="900000"/>
        </a:xfrm>
      </xdr:grpSpPr>
      <xdr:grpSp>
        <xdr:nvGrpSpPr>
          <xdr:cNvPr id="263" name="Groupe 262">
            <a:extLst>
              <a:ext uri="{FF2B5EF4-FFF2-40B4-BE49-F238E27FC236}">
                <a16:creationId xmlns:a16="http://schemas.microsoft.com/office/drawing/2014/main" id="{FEA16FE7-5BFB-EC25-8F95-686E7D99F214}"/>
              </a:ext>
            </a:extLst>
          </xdr:cNvPr>
          <xdr:cNvGrpSpPr/>
        </xdr:nvGrpSpPr>
        <xdr:grpSpPr>
          <a:xfrm>
            <a:off x="19759619" y="2878096"/>
            <a:ext cx="900000" cy="900000"/>
            <a:chOff x="20454661" y="957577"/>
            <a:chExt cx="900000" cy="900000"/>
          </a:xfrm>
        </xdr:grpSpPr>
        <xdr:sp macro="" textlink="">
          <xdr:nvSpPr>
            <xdr:cNvPr id="266" name="ZoneTexte 265">
              <a:extLst>
                <a:ext uri="{FF2B5EF4-FFF2-40B4-BE49-F238E27FC236}">
                  <a16:creationId xmlns:a16="http://schemas.microsoft.com/office/drawing/2014/main" id="{E9E2D53D-C6E3-70EE-46B6-075DA7C42CB3}"/>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67" name="ZoneTexte 266">
              <a:extLst>
                <a:ext uri="{FF2B5EF4-FFF2-40B4-BE49-F238E27FC236}">
                  <a16:creationId xmlns:a16="http://schemas.microsoft.com/office/drawing/2014/main" id="{9B19B7C6-0407-0DE9-6681-407D000FE91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68" name="Groupe 267">
              <a:extLst>
                <a:ext uri="{FF2B5EF4-FFF2-40B4-BE49-F238E27FC236}">
                  <a16:creationId xmlns:a16="http://schemas.microsoft.com/office/drawing/2014/main" id="{695B557C-F63A-4218-1CA7-1B3CD727DCBA}"/>
                </a:ext>
              </a:extLst>
            </xdr:cNvPr>
            <xdr:cNvGrpSpPr/>
          </xdr:nvGrpSpPr>
          <xdr:grpSpPr>
            <a:xfrm>
              <a:off x="20454661" y="957577"/>
              <a:ext cx="900000" cy="900000"/>
              <a:chOff x="19426781" y="2512613"/>
              <a:chExt cx="3599999" cy="3599999"/>
            </a:xfrm>
            <a:noFill/>
          </xdr:grpSpPr>
          <xdr:grpSp>
            <xdr:nvGrpSpPr>
              <xdr:cNvPr id="269" name="Groupe 268">
                <a:extLst>
                  <a:ext uri="{FF2B5EF4-FFF2-40B4-BE49-F238E27FC236}">
                    <a16:creationId xmlns:a16="http://schemas.microsoft.com/office/drawing/2014/main" id="{764CFD78-D03A-C955-1663-B1F4B3560DEF}"/>
                  </a:ext>
                </a:extLst>
              </xdr:cNvPr>
              <xdr:cNvGrpSpPr/>
            </xdr:nvGrpSpPr>
            <xdr:grpSpPr>
              <a:xfrm>
                <a:off x="19426781" y="2512613"/>
                <a:ext cx="3599999" cy="3599999"/>
                <a:chOff x="22670913" y="2083243"/>
                <a:chExt cx="3599999" cy="3599999"/>
              </a:xfrm>
              <a:grpFill/>
            </xdr:grpSpPr>
            <xdr:sp macro="" textlink="">
              <xdr:nvSpPr>
                <xdr:cNvPr id="271" name="Ellipse 270">
                  <a:extLst>
                    <a:ext uri="{FF2B5EF4-FFF2-40B4-BE49-F238E27FC236}">
                      <a16:creationId xmlns:a16="http://schemas.microsoft.com/office/drawing/2014/main" id="{177A1CB5-2989-2A69-A4EC-2B2E68E8F6B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72" name="Connecteur droit 271">
                  <a:extLst>
                    <a:ext uri="{FF2B5EF4-FFF2-40B4-BE49-F238E27FC236}">
                      <a16:creationId xmlns:a16="http://schemas.microsoft.com/office/drawing/2014/main" id="{52142C26-A593-CE80-37A6-18C17B78D1F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73" name="Connecteur droit 272">
                  <a:extLst>
                    <a:ext uri="{FF2B5EF4-FFF2-40B4-BE49-F238E27FC236}">
                      <a16:creationId xmlns:a16="http://schemas.microsoft.com/office/drawing/2014/main" id="{E04B6741-EF2C-1F03-8447-9F075479C33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70" name="ZoneTexte 269">
                <a:extLst>
                  <a:ext uri="{FF2B5EF4-FFF2-40B4-BE49-F238E27FC236}">
                    <a16:creationId xmlns:a16="http://schemas.microsoft.com/office/drawing/2014/main" id="{F9784DB8-4DCE-F5DE-5ED2-7D7580F46AE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20</a:t>
                </a:r>
              </a:p>
            </xdr:txBody>
          </xdr:sp>
        </xdr:grpSp>
      </xdr:grpSp>
      <xdr:cxnSp macro="">
        <xdr:nvCxnSpPr>
          <xdr:cNvPr id="264" name="Connecteur droit avec flèche 263">
            <a:extLst>
              <a:ext uri="{FF2B5EF4-FFF2-40B4-BE49-F238E27FC236}">
                <a16:creationId xmlns:a16="http://schemas.microsoft.com/office/drawing/2014/main" id="{DC9A7DE5-DA62-B45E-C691-8A9EAA0E4DE6}"/>
              </a:ext>
            </a:extLst>
          </xdr:cNvPr>
          <xdr:cNvCxnSpPr>
            <a:stCxn id="271" idx="6"/>
            <a:endCxn id="283" idx="2"/>
          </xdr:cNvCxnSpPr>
        </xdr:nvCxnSpPr>
        <xdr:spPr>
          <a:xfrm flipV="1">
            <a:off x="20659619" y="3319145"/>
            <a:ext cx="821672" cy="895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5" name="ZoneTexte 264">
            <a:extLst>
              <a:ext uri="{FF2B5EF4-FFF2-40B4-BE49-F238E27FC236}">
                <a16:creationId xmlns:a16="http://schemas.microsoft.com/office/drawing/2014/main" id="{B462314A-83B3-4804-D4EC-272D83F16A8D}"/>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H7</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60</xdr:col>
      <xdr:colOff>363054</xdr:colOff>
      <xdr:row>23</xdr:row>
      <xdr:rowOff>65552</xdr:rowOff>
    </xdr:from>
    <xdr:to>
      <xdr:col>62</xdr:col>
      <xdr:colOff>423034</xdr:colOff>
      <xdr:row>24</xdr:row>
      <xdr:rowOff>552084</xdr:rowOff>
    </xdr:to>
    <xdr:grpSp>
      <xdr:nvGrpSpPr>
        <xdr:cNvPr id="274" name="Groupe 273">
          <a:extLst>
            <a:ext uri="{FF2B5EF4-FFF2-40B4-BE49-F238E27FC236}">
              <a16:creationId xmlns:a16="http://schemas.microsoft.com/office/drawing/2014/main" id="{B429BB8F-E726-4B16-AC08-2AF9EAAA871B}"/>
            </a:ext>
          </a:extLst>
        </xdr:cNvPr>
        <xdr:cNvGrpSpPr/>
      </xdr:nvGrpSpPr>
      <xdr:grpSpPr>
        <a:xfrm>
          <a:off x="36461977" y="6029030"/>
          <a:ext cx="1729752" cy="903977"/>
          <a:chOff x="19759619" y="2878096"/>
          <a:chExt cx="1712958" cy="900000"/>
        </a:xfrm>
      </xdr:grpSpPr>
      <xdr:grpSp>
        <xdr:nvGrpSpPr>
          <xdr:cNvPr id="275" name="Groupe 274">
            <a:extLst>
              <a:ext uri="{FF2B5EF4-FFF2-40B4-BE49-F238E27FC236}">
                <a16:creationId xmlns:a16="http://schemas.microsoft.com/office/drawing/2014/main" id="{B80E7884-8769-A1C0-9EBD-F79F1CEBD2C5}"/>
              </a:ext>
            </a:extLst>
          </xdr:cNvPr>
          <xdr:cNvGrpSpPr/>
        </xdr:nvGrpSpPr>
        <xdr:grpSpPr>
          <a:xfrm>
            <a:off x="19759619" y="2878096"/>
            <a:ext cx="900000" cy="900000"/>
            <a:chOff x="20454661" y="957577"/>
            <a:chExt cx="900000" cy="900000"/>
          </a:xfrm>
        </xdr:grpSpPr>
        <xdr:sp macro="" textlink="">
          <xdr:nvSpPr>
            <xdr:cNvPr id="278" name="ZoneTexte 277">
              <a:extLst>
                <a:ext uri="{FF2B5EF4-FFF2-40B4-BE49-F238E27FC236}">
                  <a16:creationId xmlns:a16="http://schemas.microsoft.com/office/drawing/2014/main" id="{1C103F78-EDDB-2CB3-6175-541E8FA19145}"/>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79" name="ZoneTexte 278">
              <a:extLst>
                <a:ext uri="{FF2B5EF4-FFF2-40B4-BE49-F238E27FC236}">
                  <a16:creationId xmlns:a16="http://schemas.microsoft.com/office/drawing/2014/main" id="{3A8C36A6-04BE-75D8-B938-E98CB62BB690}"/>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80" name="Groupe 279">
              <a:extLst>
                <a:ext uri="{FF2B5EF4-FFF2-40B4-BE49-F238E27FC236}">
                  <a16:creationId xmlns:a16="http://schemas.microsoft.com/office/drawing/2014/main" id="{AC42C621-2D6C-38C8-D6D5-9698390CB8F5}"/>
                </a:ext>
              </a:extLst>
            </xdr:cNvPr>
            <xdr:cNvGrpSpPr/>
          </xdr:nvGrpSpPr>
          <xdr:grpSpPr>
            <a:xfrm>
              <a:off x="20454661" y="957577"/>
              <a:ext cx="900000" cy="900000"/>
              <a:chOff x="19426781" y="2512613"/>
              <a:chExt cx="3599999" cy="3599999"/>
            </a:xfrm>
            <a:noFill/>
          </xdr:grpSpPr>
          <xdr:grpSp>
            <xdr:nvGrpSpPr>
              <xdr:cNvPr id="281" name="Groupe 280">
                <a:extLst>
                  <a:ext uri="{FF2B5EF4-FFF2-40B4-BE49-F238E27FC236}">
                    <a16:creationId xmlns:a16="http://schemas.microsoft.com/office/drawing/2014/main" id="{9B86DE6B-9E83-FAF7-4665-8C9BE9A08017}"/>
                  </a:ext>
                </a:extLst>
              </xdr:cNvPr>
              <xdr:cNvGrpSpPr/>
            </xdr:nvGrpSpPr>
            <xdr:grpSpPr>
              <a:xfrm>
                <a:off x="19426781" y="2512613"/>
                <a:ext cx="3599999" cy="3599999"/>
                <a:chOff x="22670913" y="2083243"/>
                <a:chExt cx="3599999" cy="3599999"/>
              </a:xfrm>
              <a:grpFill/>
            </xdr:grpSpPr>
            <xdr:sp macro="" textlink="">
              <xdr:nvSpPr>
                <xdr:cNvPr id="283" name="Ellipse 282">
                  <a:extLst>
                    <a:ext uri="{FF2B5EF4-FFF2-40B4-BE49-F238E27FC236}">
                      <a16:creationId xmlns:a16="http://schemas.microsoft.com/office/drawing/2014/main" id="{AA9780C1-D18B-5388-92AC-6EB39E01331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84" name="Connecteur droit 283">
                  <a:extLst>
                    <a:ext uri="{FF2B5EF4-FFF2-40B4-BE49-F238E27FC236}">
                      <a16:creationId xmlns:a16="http://schemas.microsoft.com/office/drawing/2014/main" id="{86AA7461-CFFD-BF40-86C9-BA293A3DD17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85" name="Connecteur droit 284">
                  <a:extLst>
                    <a:ext uri="{FF2B5EF4-FFF2-40B4-BE49-F238E27FC236}">
                      <a16:creationId xmlns:a16="http://schemas.microsoft.com/office/drawing/2014/main" id="{A721A5D0-C558-475B-C941-4B4DBC7334B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82" name="ZoneTexte 281">
                <a:extLst>
                  <a:ext uri="{FF2B5EF4-FFF2-40B4-BE49-F238E27FC236}">
                    <a16:creationId xmlns:a16="http://schemas.microsoft.com/office/drawing/2014/main" id="{CE85B54F-4798-7F61-EF62-76EB0A7CF5D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21</a:t>
                </a:r>
              </a:p>
            </xdr:txBody>
          </xdr:sp>
        </xdr:grpSp>
      </xdr:grpSp>
      <xdr:cxnSp macro="">
        <xdr:nvCxnSpPr>
          <xdr:cNvPr id="276" name="Connecteur droit avec flèche 275">
            <a:extLst>
              <a:ext uri="{FF2B5EF4-FFF2-40B4-BE49-F238E27FC236}">
                <a16:creationId xmlns:a16="http://schemas.microsoft.com/office/drawing/2014/main" id="{5CCAD851-E3D0-3499-FEA2-3A246E59AA06}"/>
              </a:ext>
            </a:extLst>
          </xdr:cNvPr>
          <xdr:cNvCxnSpPr>
            <a:stCxn id="283" idx="6"/>
            <a:endCxn id="295" idx="2"/>
          </xdr:cNvCxnSpPr>
        </xdr:nvCxnSpPr>
        <xdr:spPr>
          <a:xfrm>
            <a:off x="20659619" y="3328096"/>
            <a:ext cx="812958" cy="811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7" name="ZoneTexte 276">
            <a:extLst>
              <a:ext uri="{FF2B5EF4-FFF2-40B4-BE49-F238E27FC236}">
                <a16:creationId xmlns:a16="http://schemas.microsoft.com/office/drawing/2014/main" id="{7DF82083-BE5A-D64D-BCFE-B9C2610F1F6B}"/>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H8</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62</xdr:col>
      <xdr:colOff>423034</xdr:colOff>
      <xdr:row>23</xdr:row>
      <xdr:rowOff>69689</xdr:rowOff>
    </xdr:from>
    <xdr:to>
      <xdr:col>64</xdr:col>
      <xdr:colOff>470807</xdr:colOff>
      <xdr:row>24</xdr:row>
      <xdr:rowOff>564173</xdr:rowOff>
    </xdr:to>
    <xdr:grpSp>
      <xdr:nvGrpSpPr>
        <xdr:cNvPr id="286" name="Groupe 285">
          <a:extLst>
            <a:ext uri="{FF2B5EF4-FFF2-40B4-BE49-F238E27FC236}">
              <a16:creationId xmlns:a16="http://schemas.microsoft.com/office/drawing/2014/main" id="{DEA45CEB-D5F0-4866-83D2-5A75DDE40E2D}"/>
            </a:ext>
          </a:extLst>
        </xdr:cNvPr>
        <xdr:cNvGrpSpPr/>
      </xdr:nvGrpSpPr>
      <xdr:grpSpPr>
        <a:xfrm>
          <a:off x="38191729" y="6033167"/>
          <a:ext cx="1717548" cy="911929"/>
          <a:chOff x="19759619" y="2878096"/>
          <a:chExt cx="1700748" cy="900000"/>
        </a:xfrm>
      </xdr:grpSpPr>
      <xdr:grpSp>
        <xdr:nvGrpSpPr>
          <xdr:cNvPr id="287" name="Groupe 286">
            <a:extLst>
              <a:ext uri="{FF2B5EF4-FFF2-40B4-BE49-F238E27FC236}">
                <a16:creationId xmlns:a16="http://schemas.microsoft.com/office/drawing/2014/main" id="{DC89D838-634F-E923-47BD-E58F91737C44}"/>
              </a:ext>
            </a:extLst>
          </xdr:cNvPr>
          <xdr:cNvGrpSpPr/>
        </xdr:nvGrpSpPr>
        <xdr:grpSpPr>
          <a:xfrm>
            <a:off x="19759619" y="2878096"/>
            <a:ext cx="900000" cy="900000"/>
            <a:chOff x="20454661" y="957577"/>
            <a:chExt cx="900000" cy="900000"/>
          </a:xfrm>
        </xdr:grpSpPr>
        <xdr:sp macro="" textlink="">
          <xdr:nvSpPr>
            <xdr:cNvPr id="290" name="ZoneTexte 289">
              <a:extLst>
                <a:ext uri="{FF2B5EF4-FFF2-40B4-BE49-F238E27FC236}">
                  <a16:creationId xmlns:a16="http://schemas.microsoft.com/office/drawing/2014/main" id="{652A21D5-0AB6-285F-0CC1-3EDA44FCB150}"/>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291" name="ZoneTexte 290">
              <a:extLst>
                <a:ext uri="{FF2B5EF4-FFF2-40B4-BE49-F238E27FC236}">
                  <a16:creationId xmlns:a16="http://schemas.microsoft.com/office/drawing/2014/main" id="{DE448E8D-4B5E-DBB3-A9FC-D48098788A8C}"/>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292" name="Groupe 291">
              <a:extLst>
                <a:ext uri="{FF2B5EF4-FFF2-40B4-BE49-F238E27FC236}">
                  <a16:creationId xmlns:a16="http://schemas.microsoft.com/office/drawing/2014/main" id="{EDAFDE7B-882F-B5E4-1BEA-4DB2C7FDBBB5}"/>
                </a:ext>
              </a:extLst>
            </xdr:cNvPr>
            <xdr:cNvGrpSpPr/>
          </xdr:nvGrpSpPr>
          <xdr:grpSpPr>
            <a:xfrm>
              <a:off x="20454661" y="957577"/>
              <a:ext cx="900000" cy="900000"/>
              <a:chOff x="19426781" y="2512613"/>
              <a:chExt cx="3599999" cy="3599999"/>
            </a:xfrm>
            <a:noFill/>
          </xdr:grpSpPr>
          <xdr:grpSp>
            <xdr:nvGrpSpPr>
              <xdr:cNvPr id="293" name="Groupe 292">
                <a:extLst>
                  <a:ext uri="{FF2B5EF4-FFF2-40B4-BE49-F238E27FC236}">
                    <a16:creationId xmlns:a16="http://schemas.microsoft.com/office/drawing/2014/main" id="{E10F6A7A-3636-F345-3805-E619E79E3F4C}"/>
                  </a:ext>
                </a:extLst>
              </xdr:cNvPr>
              <xdr:cNvGrpSpPr/>
            </xdr:nvGrpSpPr>
            <xdr:grpSpPr>
              <a:xfrm>
                <a:off x="19426781" y="2512613"/>
                <a:ext cx="3599999" cy="3599999"/>
                <a:chOff x="22670913" y="2083243"/>
                <a:chExt cx="3599999" cy="3599999"/>
              </a:xfrm>
              <a:grpFill/>
            </xdr:grpSpPr>
            <xdr:sp macro="" textlink="">
              <xdr:nvSpPr>
                <xdr:cNvPr id="295" name="Ellipse 294">
                  <a:extLst>
                    <a:ext uri="{FF2B5EF4-FFF2-40B4-BE49-F238E27FC236}">
                      <a16:creationId xmlns:a16="http://schemas.microsoft.com/office/drawing/2014/main" id="{285CB250-E0DA-D99B-6A0D-DB79B04863A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296" name="Connecteur droit 295">
                  <a:extLst>
                    <a:ext uri="{FF2B5EF4-FFF2-40B4-BE49-F238E27FC236}">
                      <a16:creationId xmlns:a16="http://schemas.microsoft.com/office/drawing/2014/main" id="{3565D8A7-E7EF-E003-FD0D-CCC98ADC02C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297" name="Connecteur droit 296">
                  <a:extLst>
                    <a:ext uri="{FF2B5EF4-FFF2-40B4-BE49-F238E27FC236}">
                      <a16:creationId xmlns:a16="http://schemas.microsoft.com/office/drawing/2014/main" id="{7B15EF47-B9DA-4462-8702-973027BB671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294" name="ZoneTexte 293">
                <a:extLst>
                  <a:ext uri="{FF2B5EF4-FFF2-40B4-BE49-F238E27FC236}">
                    <a16:creationId xmlns:a16="http://schemas.microsoft.com/office/drawing/2014/main" id="{1DF783BE-A411-F430-0523-84D108EB09C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22</a:t>
                </a:r>
              </a:p>
            </xdr:txBody>
          </xdr:sp>
        </xdr:grpSp>
      </xdr:grpSp>
      <xdr:cxnSp macro="">
        <xdr:nvCxnSpPr>
          <xdr:cNvPr id="288" name="Connecteur droit avec flèche 287">
            <a:extLst>
              <a:ext uri="{FF2B5EF4-FFF2-40B4-BE49-F238E27FC236}">
                <a16:creationId xmlns:a16="http://schemas.microsoft.com/office/drawing/2014/main" id="{EF901646-43D4-4327-45AA-40838A2D601C}"/>
              </a:ext>
            </a:extLst>
          </xdr:cNvPr>
          <xdr:cNvCxnSpPr>
            <a:stCxn id="295" idx="6"/>
            <a:endCxn id="307" idx="2"/>
          </xdr:cNvCxnSpPr>
        </xdr:nvCxnSpPr>
        <xdr:spPr>
          <a:xfrm>
            <a:off x="20659619" y="3328096"/>
            <a:ext cx="800748" cy="587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9" name="ZoneTexte 288">
            <a:extLst>
              <a:ext uri="{FF2B5EF4-FFF2-40B4-BE49-F238E27FC236}">
                <a16:creationId xmlns:a16="http://schemas.microsoft.com/office/drawing/2014/main" id="{302F0967-77ED-0275-E042-355305CA8797}"/>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H9</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64</xdr:col>
      <xdr:colOff>470808</xdr:colOff>
      <xdr:row>23</xdr:row>
      <xdr:rowOff>83570</xdr:rowOff>
    </xdr:from>
    <xdr:to>
      <xdr:col>66</xdr:col>
      <xdr:colOff>531385</xdr:colOff>
      <xdr:row>24</xdr:row>
      <xdr:rowOff>562151</xdr:rowOff>
    </xdr:to>
    <xdr:grpSp>
      <xdr:nvGrpSpPr>
        <xdr:cNvPr id="298" name="Groupe 297">
          <a:extLst>
            <a:ext uri="{FF2B5EF4-FFF2-40B4-BE49-F238E27FC236}">
              <a16:creationId xmlns:a16="http://schemas.microsoft.com/office/drawing/2014/main" id="{A9AE6E16-C399-4CB4-8964-C7B577B9C8F0}"/>
            </a:ext>
          </a:extLst>
        </xdr:cNvPr>
        <xdr:cNvGrpSpPr/>
      </xdr:nvGrpSpPr>
      <xdr:grpSpPr>
        <a:xfrm>
          <a:off x="39909278" y="6047048"/>
          <a:ext cx="1730350" cy="896026"/>
          <a:chOff x="19759619" y="2878096"/>
          <a:chExt cx="1713608" cy="900000"/>
        </a:xfrm>
      </xdr:grpSpPr>
      <xdr:grpSp>
        <xdr:nvGrpSpPr>
          <xdr:cNvPr id="299" name="Groupe 298">
            <a:extLst>
              <a:ext uri="{FF2B5EF4-FFF2-40B4-BE49-F238E27FC236}">
                <a16:creationId xmlns:a16="http://schemas.microsoft.com/office/drawing/2014/main" id="{6CEDCF7A-1B2D-331D-68CD-93B53AF5CC00}"/>
              </a:ext>
            </a:extLst>
          </xdr:cNvPr>
          <xdr:cNvGrpSpPr/>
        </xdr:nvGrpSpPr>
        <xdr:grpSpPr>
          <a:xfrm>
            <a:off x="19759619" y="2878096"/>
            <a:ext cx="900000" cy="900000"/>
            <a:chOff x="20454661" y="957577"/>
            <a:chExt cx="900000" cy="900000"/>
          </a:xfrm>
        </xdr:grpSpPr>
        <xdr:sp macro="" textlink="">
          <xdr:nvSpPr>
            <xdr:cNvPr id="302" name="ZoneTexte 301">
              <a:extLst>
                <a:ext uri="{FF2B5EF4-FFF2-40B4-BE49-F238E27FC236}">
                  <a16:creationId xmlns:a16="http://schemas.microsoft.com/office/drawing/2014/main" id="{D6BC94CC-6FFD-FF54-6E57-6F76FE458BD5}"/>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03" name="ZoneTexte 302">
              <a:extLst>
                <a:ext uri="{FF2B5EF4-FFF2-40B4-BE49-F238E27FC236}">
                  <a16:creationId xmlns:a16="http://schemas.microsoft.com/office/drawing/2014/main" id="{1C4D1BCF-8406-0F94-254B-4B7615FA4C5D}"/>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04" name="Groupe 303">
              <a:extLst>
                <a:ext uri="{FF2B5EF4-FFF2-40B4-BE49-F238E27FC236}">
                  <a16:creationId xmlns:a16="http://schemas.microsoft.com/office/drawing/2014/main" id="{5059181A-3A68-8416-26DB-E641F39FAEA6}"/>
                </a:ext>
              </a:extLst>
            </xdr:cNvPr>
            <xdr:cNvGrpSpPr/>
          </xdr:nvGrpSpPr>
          <xdr:grpSpPr>
            <a:xfrm>
              <a:off x="20454661" y="957577"/>
              <a:ext cx="900000" cy="900000"/>
              <a:chOff x="19426781" y="2512613"/>
              <a:chExt cx="3599999" cy="3599999"/>
            </a:xfrm>
            <a:noFill/>
          </xdr:grpSpPr>
          <xdr:grpSp>
            <xdr:nvGrpSpPr>
              <xdr:cNvPr id="305" name="Groupe 304">
                <a:extLst>
                  <a:ext uri="{FF2B5EF4-FFF2-40B4-BE49-F238E27FC236}">
                    <a16:creationId xmlns:a16="http://schemas.microsoft.com/office/drawing/2014/main" id="{8CE4DEF2-73A4-E432-AC83-76A4BE3F0766}"/>
                  </a:ext>
                </a:extLst>
              </xdr:cNvPr>
              <xdr:cNvGrpSpPr/>
            </xdr:nvGrpSpPr>
            <xdr:grpSpPr>
              <a:xfrm>
                <a:off x="19426781" y="2512613"/>
                <a:ext cx="3599999" cy="3599999"/>
                <a:chOff x="22670913" y="2083243"/>
                <a:chExt cx="3599999" cy="3599999"/>
              </a:xfrm>
              <a:grpFill/>
            </xdr:grpSpPr>
            <xdr:sp macro="" textlink="">
              <xdr:nvSpPr>
                <xdr:cNvPr id="307" name="Ellipse 306">
                  <a:extLst>
                    <a:ext uri="{FF2B5EF4-FFF2-40B4-BE49-F238E27FC236}">
                      <a16:creationId xmlns:a16="http://schemas.microsoft.com/office/drawing/2014/main" id="{C16BCC13-904E-6F3F-6723-69FA0786256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08" name="Connecteur droit 307">
                  <a:extLst>
                    <a:ext uri="{FF2B5EF4-FFF2-40B4-BE49-F238E27FC236}">
                      <a16:creationId xmlns:a16="http://schemas.microsoft.com/office/drawing/2014/main" id="{7DA0ABC2-F628-B77C-2863-CD4FDC35A738}"/>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09" name="Connecteur droit 308">
                  <a:extLst>
                    <a:ext uri="{FF2B5EF4-FFF2-40B4-BE49-F238E27FC236}">
                      <a16:creationId xmlns:a16="http://schemas.microsoft.com/office/drawing/2014/main" id="{0E1A90B1-A7E7-B6D5-ABB5-8E54594E37D3}"/>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06" name="ZoneTexte 305">
                <a:extLst>
                  <a:ext uri="{FF2B5EF4-FFF2-40B4-BE49-F238E27FC236}">
                    <a16:creationId xmlns:a16="http://schemas.microsoft.com/office/drawing/2014/main" id="{E28EBC2A-1648-AAA9-FB18-F5173978B73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23</a:t>
                </a:r>
              </a:p>
            </xdr:txBody>
          </xdr:sp>
        </xdr:grpSp>
      </xdr:grpSp>
      <xdr:cxnSp macro="">
        <xdr:nvCxnSpPr>
          <xdr:cNvPr id="300" name="Connecteur droit avec flèche 299">
            <a:extLst>
              <a:ext uri="{FF2B5EF4-FFF2-40B4-BE49-F238E27FC236}">
                <a16:creationId xmlns:a16="http://schemas.microsoft.com/office/drawing/2014/main" id="{CAFF49D0-2DD4-23A2-9110-48D3F00E5DDE}"/>
              </a:ext>
            </a:extLst>
          </xdr:cNvPr>
          <xdr:cNvCxnSpPr>
            <a:stCxn id="307" idx="6"/>
            <a:endCxn id="494" idx="2"/>
          </xdr:cNvCxnSpPr>
        </xdr:nvCxnSpPr>
        <xdr:spPr>
          <a:xfrm>
            <a:off x="20659619" y="3328097"/>
            <a:ext cx="813608" cy="1122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1" name="ZoneTexte 300">
            <a:extLst>
              <a:ext uri="{FF2B5EF4-FFF2-40B4-BE49-F238E27FC236}">
                <a16:creationId xmlns:a16="http://schemas.microsoft.com/office/drawing/2014/main" id="{D9B946C4-5153-9390-09CE-9B6DA8110613}"/>
              </a:ext>
            </a:extLst>
          </xdr:cNvPr>
          <xdr:cNvSpPr txBox="1"/>
        </xdr:nvSpPr>
        <xdr:spPr>
          <a:xfrm>
            <a:off x="20689781" y="3060902"/>
            <a:ext cx="761048" cy="24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H10</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43</xdr:col>
      <xdr:colOff>749377</xdr:colOff>
      <xdr:row>18</xdr:row>
      <xdr:rowOff>204251</xdr:rowOff>
    </xdr:from>
    <xdr:to>
      <xdr:col>56</xdr:col>
      <xdr:colOff>254835</xdr:colOff>
      <xdr:row>21</xdr:row>
      <xdr:rowOff>232060</xdr:rowOff>
    </xdr:to>
    <xdr:grpSp>
      <xdr:nvGrpSpPr>
        <xdr:cNvPr id="310" name="Groupe 309">
          <a:extLst>
            <a:ext uri="{FF2B5EF4-FFF2-40B4-BE49-F238E27FC236}">
              <a16:creationId xmlns:a16="http://schemas.microsoft.com/office/drawing/2014/main" id="{EFB6B496-E620-4FF3-A24C-E93515FB0BDB}"/>
            </a:ext>
          </a:extLst>
        </xdr:cNvPr>
        <xdr:cNvGrpSpPr/>
      </xdr:nvGrpSpPr>
      <xdr:grpSpPr>
        <a:xfrm>
          <a:off x="22655220" y="4537711"/>
          <a:ext cx="10358990" cy="862697"/>
          <a:chOff x="34939985" y="6329411"/>
          <a:chExt cx="10255622" cy="922642"/>
        </a:xfrm>
      </xdr:grpSpPr>
      <xdr:grpSp>
        <xdr:nvGrpSpPr>
          <xdr:cNvPr id="311" name="Groupe 310">
            <a:extLst>
              <a:ext uri="{FF2B5EF4-FFF2-40B4-BE49-F238E27FC236}">
                <a16:creationId xmlns:a16="http://schemas.microsoft.com/office/drawing/2014/main" id="{FB3AC98F-81F2-AB17-D8BE-DC1BCA4B49EB}"/>
              </a:ext>
            </a:extLst>
          </xdr:cNvPr>
          <xdr:cNvGrpSpPr/>
        </xdr:nvGrpSpPr>
        <xdr:grpSpPr>
          <a:xfrm>
            <a:off x="34939985" y="6340336"/>
            <a:ext cx="1711645" cy="911717"/>
            <a:chOff x="19759619" y="2878096"/>
            <a:chExt cx="1710809" cy="900000"/>
          </a:xfrm>
        </xdr:grpSpPr>
        <xdr:grpSp>
          <xdr:nvGrpSpPr>
            <xdr:cNvPr id="372" name="Groupe 371">
              <a:extLst>
                <a:ext uri="{FF2B5EF4-FFF2-40B4-BE49-F238E27FC236}">
                  <a16:creationId xmlns:a16="http://schemas.microsoft.com/office/drawing/2014/main" id="{C861674D-1DF6-9209-6BED-B33914BBC9C3}"/>
                </a:ext>
              </a:extLst>
            </xdr:cNvPr>
            <xdr:cNvGrpSpPr/>
          </xdr:nvGrpSpPr>
          <xdr:grpSpPr>
            <a:xfrm>
              <a:off x="19759619" y="2878096"/>
              <a:ext cx="900000" cy="900000"/>
              <a:chOff x="20454661" y="957577"/>
              <a:chExt cx="900000" cy="900000"/>
            </a:xfrm>
          </xdr:grpSpPr>
          <xdr:sp macro="" textlink="">
            <xdr:nvSpPr>
              <xdr:cNvPr id="375" name="ZoneTexte 374">
                <a:extLst>
                  <a:ext uri="{FF2B5EF4-FFF2-40B4-BE49-F238E27FC236}">
                    <a16:creationId xmlns:a16="http://schemas.microsoft.com/office/drawing/2014/main" id="{8C40911C-E0BD-8B7A-6ED9-4EF83B1AF647}"/>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76" name="ZoneTexte 375">
                <a:extLst>
                  <a:ext uri="{FF2B5EF4-FFF2-40B4-BE49-F238E27FC236}">
                    <a16:creationId xmlns:a16="http://schemas.microsoft.com/office/drawing/2014/main" id="{ABB0AD56-0C29-5B3B-E34B-1C897A8960DD}"/>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77" name="Groupe 376">
                <a:extLst>
                  <a:ext uri="{FF2B5EF4-FFF2-40B4-BE49-F238E27FC236}">
                    <a16:creationId xmlns:a16="http://schemas.microsoft.com/office/drawing/2014/main" id="{33A7BAD9-EBF1-BF3A-AD7D-0C0CECD8B79E}"/>
                  </a:ext>
                </a:extLst>
              </xdr:cNvPr>
              <xdr:cNvGrpSpPr/>
            </xdr:nvGrpSpPr>
            <xdr:grpSpPr>
              <a:xfrm>
                <a:off x="20454661" y="957577"/>
                <a:ext cx="900000" cy="900000"/>
                <a:chOff x="19426781" y="2512613"/>
                <a:chExt cx="3599999" cy="3599999"/>
              </a:xfrm>
              <a:noFill/>
            </xdr:grpSpPr>
            <xdr:grpSp>
              <xdr:nvGrpSpPr>
                <xdr:cNvPr id="378" name="Groupe 377">
                  <a:extLst>
                    <a:ext uri="{FF2B5EF4-FFF2-40B4-BE49-F238E27FC236}">
                      <a16:creationId xmlns:a16="http://schemas.microsoft.com/office/drawing/2014/main" id="{9081C0E1-CF19-B7B5-B901-E905A8BA1DDC}"/>
                    </a:ext>
                  </a:extLst>
                </xdr:cNvPr>
                <xdr:cNvGrpSpPr/>
              </xdr:nvGrpSpPr>
              <xdr:grpSpPr>
                <a:xfrm>
                  <a:off x="19426781" y="2512613"/>
                  <a:ext cx="3599999" cy="3599999"/>
                  <a:chOff x="22670913" y="2083243"/>
                  <a:chExt cx="3599999" cy="3599999"/>
                </a:xfrm>
                <a:grpFill/>
              </xdr:grpSpPr>
              <xdr:sp macro="" textlink="">
                <xdr:nvSpPr>
                  <xdr:cNvPr id="380" name="Ellipse 379">
                    <a:extLst>
                      <a:ext uri="{FF2B5EF4-FFF2-40B4-BE49-F238E27FC236}">
                        <a16:creationId xmlns:a16="http://schemas.microsoft.com/office/drawing/2014/main" id="{543BB43A-2E31-394C-EFAC-D47CA832EF4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81" name="Connecteur droit 380">
                    <a:extLst>
                      <a:ext uri="{FF2B5EF4-FFF2-40B4-BE49-F238E27FC236}">
                        <a16:creationId xmlns:a16="http://schemas.microsoft.com/office/drawing/2014/main" id="{33ED04D6-7A22-6D0E-CEE6-54F55D9F282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82" name="Connecteur droit 381">
                    <a:extLst>
                      <a:ext uri="{FF2B5EF4-FFF2-40B4-BE49-F238E27FC236}">
                        <a16:creationId xmlns:a16="http://schemas.microsoft.com/office/drawing/2014/main" id="{D52CB811-9690-D6EA-2541-D2413AE8C505}"/>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79" name="ZoneTexte 378">
                  <a:extLst>
                    <a:ext uri="{FF2B5EF4-FFF2-40B4-BE49-F238E27FC236}">
                      <a16:creationId xmlns:a16="http://schemas.microsoft.com/office/drawing/2014/main" id="{464FC75F-9520-C6CF-28A3-5D0C64ECFB2F}"/>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24</a:t>
                  </a:r>
                </a:p>
              </xdr:txBody>
            </xdr:sp>
          </xdr:grpSp>
        </xdr:grpSp>
        <xdr:cxnSp macro="">
          <xdr:nvCxnSpPr>
            <xdr:cNvPr id="373" name="Connecteur droit avec flèche 372">
              <a:extLst>
                <a:ext uri="{FF2B5EF4-FFF2-40B4-BE49-F238E27FC236}">
                  <a16:creationId xmlns:a16="http://schemas.microsoft.com/office/drawing/2014/main" id="{13A07BC4-74F2-8727-1B51-7448AFCB11AE}"/>
                </a:ext>
              </a:extLst>
            </xdr:cNvPr>
            <xdr:cNvCxnSpPr>
              <a:stCxn id="380" idx="6"/>
              <a:endCxn id="369" idx="2"/>
            </xdr:cNvCxnSpPr>
          </xdr:nvCxnSpPr>
          <xdr:spPr>
            <a:xfrm flipV="1">
              <a:off x="20659619" y="3312698"/>
              <a:ext cx="810809" cy="1539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4" name="ZoneTexte 373">
              <a:extLst>
                <a:ext uri="{FF2B5EF4-FFF2-40B4-BE49-F238E27FC236}">
                  <a16:creationId xmlns:a16="http://schemas.microsoft.com/office/drawing/2014/main" id="{4F68CACD-E1A0-06AB-532C-DC88FF4641E4}"/>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E2</a:t>
              </a:r>
              <a:r>
                <a:rPr lang="fr-FR" sz="1100">
                  <a:solidFill>
                    <a:schemeClr val="accent2">
                      <a:lumMod val="75000"/>
                    </a:schemeClr>
                  </a:solidFill>
                  <a:latin typeface="Century Gothic" panose="020B0502020202020204" pitchFamily="34" charset="0"/>
                </a:rPr>
                <a:t>(0,5)</a:t>
              </a:r>
            </a:p>
          </xdr:txBody>
        </xdr:sp>
      </xdr:grpSp>
      <xdr:grpSp>
        <xdr:nvGrpSpPr>
          <xdr:cNvPr id="312" name="Groupe 311">
            <a:extLst>
              <a:ext uri="{FF2B5EF4-FFF2-40B4-BE49-F238E27FC236}">
                <a16:creationId xmlns:a16="http://schemas.microsoft.com/office/drawing/2014/main" id="{8B2AA28C-876D-462E-A67D-1C28AA54CED3}"/>
              </a:ext>
            </a:extLst>
          </xdr:cNvPr>
          <xdr:cNvGrpSpPr/>
        </xdr:nvGrpSpPr>
        <xdr:grpSpPr>
          <a:xfrm>
            <a:off x="36651630" y="6333944"/>
            <a:ext cx="1713110" cy="893303"/>
            <a:chOff x="19759619" y="2878096"/>
            <a:chExt cx="1715808" cy="900000"/>
          </a:xfrm>
        </xdr:grpSpPr>
        <xdr:grpSp>
          <xdr:nvGrpSpPr>
            <xdr:cNvPr id="361" name="Groupe 360">
              <a:extLst>
                <a:ext uri="{FF2B5EF4-FFF2-40B4-BE49-F238E27FC236}">
                  <a16:creationId xmlns:a16="http://schemas.microsoft.com/office/drawing/2014/main" id="{4622FFEC-1414-4AED-3400-3FC709646DE8}"/>
                </a:ext>
              </a:extLst>
            </xdr:cNvPr>
            <xdr:cNvGrpSpPr/>
          </xdr:nvGrpSpPr>
          <xdr:grpSpPr>
            <a:xfrm>
              <a:off x="19759619" y="2878096"/>
              <a:ext cx="900000" cy="900000"/>
              <a:chOff x="20454661" y="957577"/>
              <a:chExt cx="900000" cy="900000"/>
            </a:xfrm>
          </xdr:grpSpPr>
          <xdr:sp macro="" textlink="">
            <xdr:nvSpPr>
              <xdr:cNvPr id="364" name="ZoneTexte 363">
                <a:extLst>
                  <a:ext uri="{FF2B5EF4-FFF2-40B4-BE49-F238E27FC236}">
                    <a16:creationId xmlns:a16="http://schemas.microsoft.com/office/drawing/2014/main" id="{F7F50E3F-BA9E-55E2-FEB9-52698792843A}"/>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65" name="ZoneTexte 364">
                <a:extLst>
                  <a:ext uri="{FF2B5EF4-FFF2-40B4-BE49-F238E27FC236}">
                    <a16:creationId xmlns:a16="http://schemas.microsoft.com/office/drawing/2014/main" id="{FD3BE6E1-094F-32F7-656C-442CCEF394CF}"/>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66" name="Groupe 365">
                <a:extLst>
                  <a:ext uri="{FF2B5EF4-FFF2-40B4-BE49-F238E27FC236}">
                    <a16:creationId xmlns:a16="http://schemas.microsoft.com/office/drawing/2014/main" id="{0FE66966-48D2-54AF-F4A8-C1D6ADFD0093}"/>
                  </a:ext>
                </a:extLst>
              </xdr:cNvPr>
              <xdr:cNvGrpSpPr/>
            </xdr:nvGrpSpPr>
            <xdr:grpSpPr>
              <a:xfrm>
                <a:off x="20454661" y="957577"/>
                <a:ext cx="900000" cy="900000"/>
                <a:chOff x="19426781" y="2512613"/>
                <a:chExt cx="3599999" cy="3599999"/>
              </a:xfrm>
              <a:noFill/>
            </xdr:grpSpPr>
            <xdr:grpSp>
              <xdr:nvGrpSpPr>
                <xdr:cNvPr id="367" name="Groupe 366">
                  <a:extLst>
                    <a:ext uri="{FF2B5EF4-FFF2-40B4-BE49-F238E27FC236}">
                      <a16:creationId xmlns:a16="http://schemas.microsoft.com/office/drawing/2014/main" id="{F8E09B00-8573-E98D-EB08-79D48837A66A}"/>
                    </a:ext>
                  </a:extLst>
                </xdr:cNvPr>
                <xdr:cNvGrpSpPr/>
              </xdr:nvGrpSpPr>
              <xdr:grpSpPr>
                <a:xfrm>
                  <a:off x="19426781" y="2512613"/>
                  <a:ext cx="3599999" cy="3599999"/>
                  <a:chOff x="22670913" y="2083243"/>
                  <a:chExt cx="3599999" cy="3599999"/>
                </a:xfrm>
                <a:grpFill/>
              </xdr:grpSpPr>
              <xdr:sp macro="" textlink="">
                <xdr:nvSpPr>
                  <xdr:cNvPr id="369" name="Ellipse 368">
                    <a:extLst>
                      <a:ext uri="{FF2B5EF4-FFF2-40B4-BE49-F238E27FC236}">
                        <a16:creationId xmlns:a16="http://schemas.microsoft.com/office/drawing/2014/main" id="{5EBD5CA1-F032-3039-720A-E1660CFD8C34}"/>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70" name="Connecteur droit 369">
                    <a:extLst>
                      <a:ext uri="{FF2B5EF4-FFF2-40B4-BE49-F238E27FC236}">
                        <a16:creationId xmlns:a16="http://schemas.microsoft.com/office/drawing/2014/main" id="{293DB165-F4F7-03C3-935A-BFD660AD7F7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71" name="Connecteur droit 370">
                    <a:extLst>
                      <a:ext uri="{FF2B5EF4-FFF2-40B4-BE49-F238E27FC236}">
                        <a16:creationId xmlns:a16="http://schemas.microsoft.com/office/drawing/2014/main" id="{A5D56DE9-C321-C0DB-B590-D2890702BAC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68" name="ZoneTexte 367">
                  <a:extLst>
                    <a:ext uri="{FF2B5EF4-FFF2-40B4-BE49-F238E27FC236}">
                      <a16:creationId xmlns:a16="http://schemas.microsoft.com/office/drawing/2014/main" id="{D96A28BC-F34E-B591-5B4A-15B64110E82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25</a:t>
                  </a:r>
                </a:p>
              </xdr:txBody>
            </xdr:sp>
          </xdr:grpSp>
        </xdr:grpSp>
        <xdr:cxnSp macro="">
          <xdr:nvCxnSpPr>
            <xdr:cNvPr id="362" name="Connecteur droit avec flèche 361">
              <a:extLst>
                <a:ext uri="{FF2B5EF4-FFF2-40B4-BE49-F238E27FC236}">
                  <a16:creationId xmlns:a16="http://schemas.microsoft.com/office/drawing/2014/main" id="{0989354F-2678-30A0-F4BA-DE01C55DE4FA}"/>
                </a:ext>
              </a:extLst>
            </xdr:cNvPr>
            <xdr:cNvCxnSpPr>
              <a:stCxn id="369" idx="6"/>
              <a:endCxn id="358" idx="2"/>
            </xdr:cNvCxnSpPr>
          </xdr:nvCxnSpPr>
          <xdr:spPr>
            <a:xfrm>
              <a:off x="20659619" y="3328097"/>
              <a:ext cx="815808"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3" name="ZoneTexte 362">
              <a:extLst>
                <a:ext uri="{FF2B5EF4-FFF2-40B4-BE49-F238E27FC236}">
                  <a16:creationId xmlns:a16="http://schemas.microsoft.com/office/drawing/2014/main" id="{130FC151-A80A-F5DF-3827-AC1734366C50}"/>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E3</a:t>
              </a:r>
              <a:r>
                <a:rPr lang="fr-FR" sz="1100">
                  <a:solidFill>
                    <a:schemeClr val="accent2">
                      <a:lumMod val="75000"/>
                    </a:schemeClr>
                  </a:solidFill>
                  <a:latin typeface="Century Gothic" panose="020B0502020202020204" pitchFamily="34" charset="0"/>
                </a:rPr>
                <a:t>(0,5)</a:t>
              </a:r>
            </a:p>
          </xdr:txBody>
        </xdr:sp>
      </xdr:grpSp>
      <xdr:grpSp>
        <xdr:nvGrpSpPr>
          <xdr:cNvPr id="313" name="Groupe 312">
            <a:extLst>
              <a:ext uri="{FF2B5EF4-FFF2-40B4-BE49-F238E27FC236}">
                <a16:creationId xmlns:a16="http://schemas.microsoft.com/office/drawing/2014/main" id="{1B74BC09-C482-A849-E40A-73D334D54C1E}"/>
              </a:ext>
            </a:extLst>
          </xdr:cNvPr>
          <xdr:cNvGrpSpPr/>
        </xdr:nvGrpSpPr>
        <xdr:grpSpPr>
          <a:xfrm>
            <a:off x="38364740" y="6333945"/>
            <a:ext cx="1722575" cy="893303"/>
            <a:chOff x="19759619" y="2878096"/>
            <a:chExt cx="1721737" cy="900000"/>
          </a:xfrm>
        </xdr:grpSpPr>
        <xdr:grpSp>
          <xdr:nvGrpSpPr>
            <xdr:cNvPr id="350" name="Groupe 349">
              <a:extLst>
                <a:ext uri="{FF2B5EF4-FFF2-40B4-BE49-F238E27FC236}">
                  <a16:creationId xmlns:a16="http://schemas.microsoft.com/office/drawing/2014/main" id="{4B1CC156-F7C4-AD7C-77EB-26822587B5DD}"/>
                </a:ext>
              </a:extLst>
            </xdr:cNvPr>
            <xdr:cNvGrpSpPr/>
          </xdr:nvGrpSpPr>
          <xdr:grpSpPr>
            <a:xfrm>
              <a:off x="19759619" y="2878096"/>
              <a:ext cx="900000" cy="900000"/>
              <a:chOff x="20454661" y="957577"/>
              <a:chExt cx="900000" cy="900000"/>
            </a:xfrm>
          </xdr:grpSpPr>
          <xdr:sp macro="" textlink="">
            <xdr:nvSpPr>
              <xdr:cNvPr id="353" name="ZoneTexte 352">
                <a:extLst>
                  <a:ext uri="{FF2B5EF4-FFF2-40B4-BE49-F238E27FC236}">
                    <a16:creationId xmlns:a16="http://schemas.microsoft.com/office/drawing/2014/main" id="{5E0CC25F-75B6-A922-FE4F-00E973D672CF}"/>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54" name="ZoneTexte 353">
                <a:extLst>
                  <a:ext uri="{FF2B5EF4-FFF2-40B4-BE49-F238E27FC236}">
                    <a16:creationId xmlns:a16="http://schemas.microsoft.com/office/drawing/2014/main" id="{84B75F59-A1AD-B346-8212-5B3F1D3ABBFA}"/>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55" name="Groupe 354">
                <a:extLst>
                  <a:ext uri="{FF2B5EF4-FFF2-40B4-BE49-F238E27FC236}">
                    <a16:creationId xmlns:a16="http://schemas.microsoft.com/office/drawing/2014/main" id="{B4F9F33E-A4EA-3AEC-44A8-F420FD96A05B}"/>
                  </a:ext>
                </a:extLst>
              </xdr:cNvPr>
              <xdr:cNvGrpSpPr/>
            </xdr:nvGrpSpPr>
            <xdr:grpSpPr>
              <a:xfrm>
                <a:off x="20454661" y="957577"/>
                <a:ext cx="900000" cy="900000"/>
                <a:chOff x="19426781" y="2512613"/>
                <a:chExt cx="3599999" cy="3599999"/>
              </a:xfrm>
              <a:noFill/>
            </xdr:grpSpPr>
            <xdr:grpSp>
              <xdr:nvGrpSpPr>
                <xdr:cNvPr id="356" name="Groupe 355">
                  <a:extLst>
                    <a:ext uri="{FF2B5EF4-FFF2-40B4-BE49-F238E27FC236}">
                      <a16:creationId xmlns:a16="http://schemas.microsoft.com/office/drawing/2014/main" id="{1336E45A-986C-08AF-8134-E698233AF5F4}"/>
                    </a:ext>
                  </a:extLst>
                </xdr:cNvPr>
                <xdr:cNvGrpSpPr/>
              </xdr:nvGrpSpPr>
              <xdr:grpSpPr>
                <a:xfrm>
                  <a:off x="19426781" y="2512613"/>
                  <a:ext cx="3599999" cy="3599999"/>
                  <a:chOff x="22670913" y="2083243"/>
                  <a:chExt cx="3599999" cy="3599999"/>
                </a:xfrm>
                <a:grpFill/>
              </xdr:grpSpPr>
              <xdr:sp macro="" textlink="">
                <xdr:nvSpPr>
                  <xdr:cNvPr id="358" name="Ellipse 357">
                    <a:extLst>
                      <a:ext uri="{FF2B5EF4-FFF2-40B4-BE49-F238E27FC236}">
                        <a16:creationId xmlns:a16="http://schemas.microsoft.com/office/drawing/2014/main" id="{6935A8DD-C844-6C08-EF8D-4D22EE72A4E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59" name="Connecteur droit 358">
                    <a:extLst>
                      <a:ext uri="{FF2B5EF4-FFF2-40B4-BE49-F238E27FC236}">
                        <a16:creationId xmlns:a16="http://schemas.microsoft.com/office/drawing/2014/main" id="{D406F493-B0EF-FBF9-E908-B86D1CA33AF5}"/>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60" name="Connecteur droit 359">
                    <a:extLst>
                      <a:ext uri="{FF2B5EF4-FFF2-40B4-BE49-F238E27FC236}">
                        <a16:creationId xmlns:a16="http://schemas.microsoft.com/office/drawing/2014/main" id="{0D1AC2A9-3359-0E5A-7C92-7D85736FDD1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57" name="ZoneTexte 356">
                  <a:extLst>
                    <a:ext uri="{FF2B5EF4-FFF2-40B4-BE49-F238E27FC236}">
                      <a16:creationId xmlns:a16="http://schemas.microsoft.com/office/drawing/2014/main" id="{097CE2DD-21C8-EE59-367B-D8992733727B}"/>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26</a:t>
                  </a:r>
                </a:p>
              </xdr:txBody>
            </xdr:sp>
          </xdr:grpSp>
        </xdr:grpSp>
        <xdr:cxnSp macro="">
          <xdr:nvCxnSpPr>
            <xdr:cNvPr id="351" name="Connecteur droit avec flèche 350">
              <a:extLst>
                <a:ext uri="{FF2B5EF4-FFF2-40B4-BE49-F238E27FC236}">
                  <a16:creationId xmlns:a16="http://schemas.microsoft.com/office/drawing/2014/main" id="{8FB7F5E9-DFE3-EF14-81D5-A41AE154204B}"/>
                </a:ext>
              </a:extLst>
            </xdr:cNvPr>
            <xdr:cNvCxnSpPr>
              <a:stCxn id="358" idx="6"/>
              <a:endCxn id="347" idx="2"/>
            </xdr:cNvCxnSpPr>
          </xdr:nvCxnSpPr>
          <xdr:spPr>
            <a:xfrm flipV="1">
              <a:off x="20659619" y="3327534"/>
              <a:ext cx="821737" cy="56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2" name="ZoneTexte 351">
              <a:extLst>
                <a:ext uri="{FF2B5EF4-FFF2-40B4-BE49-F238E27FC236}">
                  <a16:creationId xmlns:a16="http://schemas.microsoft.com/office/drawing/2014/main" id="{5210146B-26BA-4629-885C-FABC9BAFADC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E4</a:t>
              </a:r>
              <a:r>
                <a:rPr lang="fr-FR" sz="1100">
                  <a:solidFill>
                    <a:schemeClr val="accent2">
                      <a:lumMod val="75000"/>
                    </a:schemeClr>
                  </a:solidFill>
                  <a:latin typeface="Century Gothic" panose="020B0502020202020204" pitchFamily="34" charset="0"/>
                </a:rPr>
                <a:t>(0,5)</a:t>
              </a:r>
            </a:p>
          </xdr:txBody>
        </xdr:sp>
      </xdr:grpSp>
      <xdr:grpSp>
        <xdr:nvGrpSpPr>
          <xdr:cNvPr id="314" name="Groupe 313">
            <a:extLst>
              <a:ext uri="{FF2B5EF4-FFF2-40B4-BE49-F238E27FC236}">
                <a16:creationId xmlns:a16="http://schemas.microsoft.com/office/drawing/2014/main" id="{15B5AECC-D781-4C8F-4D80-ACEC98CB539A}"/>
              </a:ext>
            </a:extLst>
          </xdr:cNvPr>
          <xdr:cNvGrpSpPr/>
        </xdr:nvGrpSpPr>
        <xdr:grpSpPr>
          <a:xfrm>
            <a:off x="40087315" y="6329411"/>
            <a:ext cx="1713855" cy="901255"/>
            <a:chOff x="19759619" y="2878096"/>
            <a:chExt cx="1713017" cy="900000"/>
          </a:xfrm>
        </xdr:grpSpPr>
        <xdr:grpSp>
          <xdr:nvGrpSpPr>
            <xdr:cNvPr id="339" name="Groupe 338">
              <a:extLst>
                <a:ext uri="{FF2B5EF4-FFF2-40B4-BE49-F238E27FC236}">
                  <a16:creationId xmlns:a16="http://schemas.microsoft.com/office/drawing/2014/main" id="{0A484C61-4A17-119E-474C-74D5EAEC593A}"/>
                </a:ext>
              </a:extLst>
            </xdr:cNvPr>
            <xdr:cNvGrpSpPr/>
          </xdr:nvGrpSpPr>
          <xdr:grpSpPr>
            <a:xfrm>
              <a:off x="19759619" y="2878096"/>
              <a:ext cx="900000" cy="900000"/>
              <a:chOff x="20454661" y="957577"/>
              <a:chExt cx="900000" cy="900000"/>
            </a:xfrm>
          </xdr:grpSpPr>
          <xdr:sp macro="" textlink="">
            <xdr:nvSpPr>
              <xdr:cNvPr id="342" name="ZoneTexte 341">
                <a:extLst>
                  <a:ext uri="{FF2B5EF4-FFF2-40B4-BE49-F238E27FC236}">
                    <a16:creationId xmlns:a16="http://schemas.microsoft.com/office/drawing/2014/main" id="{09416DDB-E948-C923-33D9-2076104B19D1}"/>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43" name="ZoneTexte 342">
                <a:extLst>
                  <a:ext uri="{FF2B5EF4-FFF2-40B4-BE49-F238E27FC236}">
                    <a16:creationId xmlns:a16="http://schemas.microsoft.com/office/drawing/2014/main" id="{5D008FDD-81A6-478B-5D55-1D0B197CA7A2}"/>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44" name="Groupe 343">
                <a:extLst>
                  <a:ext uri="{FF2B5EF4-FFF2-40B4-BE49-F238E27FC236}">
                    <a16:creationId xmlns:a16="http://schemas.microsoft.com/office/drawing/2014/main" id="{48BD864F-E4DC-91E3-0A37-CBC5EEC13BB3}"/>
                  </a:ext>
                </a:extLst>
              </xdr:cNvPr>
              <xdr:cNvGrpSpPr/>
            </xdr:nvGrpSpPr>
            <xdr:grpSpPr>
              <a:xfrm>
                <a:off x="20454661" y="957577"/>
                <a:ext cx="900000" cy="900000"/>
                <a:chOff x="19426781" y="2512613"/>
                <a:chExt cx="3599999" cy="3599999"/>
              </a:xfrm>
              <a:noFill/>
            </xdr:grpSpPr>
            <xdr:grpSp>
              <xdr:nvGrpSpPr>
                <xdr:cNvPr id="345" name="Groupe 344">
                  <a:extLst>
                    <a:ext uri="{FF2B5EF4-FFF2-40B4-BE49-F238E27FC236}">
                      <a16:creationId xmlns:a16="http://schemas.microsoft.com/office/drawing/2014/main" id="{A3C3097D-9C15-A6A5-A35E-36FDFFE29A52}"/>
                    </a:ext>
                  </a:extLst>
                </xdr:cNvPr>
                <xdr:cNvGrpSpPr/>
              </xdr:nvGrpSpPr>
              <xdr:grpSpPr>
                <a:xfrm>
                  <a:off x="19426781" y="2512613"/>
                  <a:ext cx="3599999" cy="3599999"/>
                  <a:chOff x="22670913" y="2083243"/>
                  <a:chExt cx="3599999" cy="3599999"/>
                </a:xfrm>
                <a:grpFill/>
              </xdr:grpSpPr>
              <xdr:sp macro="" textlink="">
                <xdr:nvSpPr>
                  <xdr:cNvPr id="347" name="Ellipse 346">
                    <a:extLst>
                      <a:ext uri="{FF2B5EF4-FFF2-40B4-BE49-F238E27FC236}">
                        <a16:creationId xmlns:a16="http://schemas.microsoft.com/office/drawing/2014/main" id="{81B71197-31FC-A6A5-60C1-2720CEEB6A2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48" name="Connecteur droit 347">
                    <a:extLst>
                      <a:ext uri="{FF2B5EF4-FFF2-40B4-BE49-F238E27FC236}">
                        <a16:creationId xmlns:a16="http://schemas.microsoft.com/office/drawing/2014/main" id="{CAFB82EF-77D0-E11E-6485-944814AC834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49" name="Connecteur droit 348">
                    <a:extLst>
                      <a:ext uri="{FF2B5EF4-FFF2-40B4-BE49-F238E27FC236}">
                        <a16:creationId xmlns:a16="http://schemas.microsoft.com/office/drawing/2014/main" id="{9AB96627-3D44-898D-FBD9-A142978A085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46" name="ZoneTexte 345">
                  <a:extLst>
                    <a:ext uri="{FF2B5EF4-FFF2-40B4-BE49-F238E27FC236}">
                      <a16:creationId xmlns:a16="http://schemas.microsoft.com/office/drawing/2014/main" id="{0B2B7F5A-46D1-200B-BA48-F1560AD86490}"/>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27</a:t>
                  </a:r>
                </a:p>
              </xdr:txBody>
            </xdr:sp>
          </xdr:grpSp>
        </xdr:grpSp>
        <xdr:cxnSp macro="">
          <xdr:nvCxnSpPr>
            <xdr:cNvPr id="340" name="Connecteur droit avec flèche 339">
              <a:extLst>
                <a:ext uri="{FF2B5EF4-FFF2-40B4-BE49-F238E27FC236}">
                  <a16:creationId xmlns:a16="http://schemas.microsoft.com/office/drawing/2014/main" id="{A5D4B7A0-740D-DAE3-0590-1E4D74E12A78}"/>
                </a:ext>
              </a:extLst>
            </xdr:cNvPr>
            <xdr:cNvCxnSpPr>
              <a:stCxn id="347" idx="6"/>
              <a:endCxn id="336" idx="2"/>
            </xdr:cNvCxnSpPr>
          </xdr:nvCxnSpPr>
          <xdr:spPr>
            <a:xfrm>
              <a:off x="20659619" y="3328096"/>
              <a:ext cx="813017" cy="766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1" name="ZoneTexte 340">
              <a:extLst>
                <a:ext uri="{FF2B5EF4-FFF2-40B4-BE49-F238E27FC236}">
                  <a16:creationId xmlns:a16="http://schemas.microsoft.com/office/drawing/2014/main" id="{BA527381-F081-9D0E-BC03-7CA2419510FD}"/>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E5</a:t>
              </a:r>
              <a:r>
                <a:rPr lang="fr-FR" sz="1100">
                  <a:solidFill>
                    <a:schemeClr val="accent2">
                      <a:lumMod val="75000"/>
                    </a:schemeClr>
                  </a:solidFill>
                  <a:latin typeface="Century Gothic" panose="020B0502020202020204" pitchFamily="34" charset="0"/>
                </a:rPr>
                <a:t>(0,5)</a:t>
              </a:r>
            </a:p>
          </xdr:txBody>
        </xdr:sp>
      </xdr:grpSp>
      <xdr:grpSp>
        <xdr:nvGrpSpPr>
          <xdr:cNvPr id="315" name="Groupe 314">
            <a:extLst>
              <a:ext uri="{FF2B5EF4-FFF2-40B4-BE49-F238E27FC236}">
                <a16:creationId xmlns:a16="http://schemas.microsoft.com/office/drawing/2014/main" id="{E577115C-443B-9813-20B9-D4714CEBED1C}"/>
              </a:ext>
            </a:extLst>
          </xdr:cNvPr>
          <xdr:cNvGrpSpPr/>
        </xdr:nvGrpSpPr>
        <xdr:grpSpPr>
          <a:xfrm>
            <a:off x="41801170" y="6337082"/>
            <a:ext cx="1701648" cy="901255"/>
            <a:chOff x="19759619" y="2878096"/>
            <a:chExt cx="1700812" cy="900000"/>
          </a:xfrm>
        </xdr:grpSpPr>
        <xdr:grpSp>
          <xdr:nvGrpSpPr>
            <xdr:cNvPr id="328" name="Groupe 327">
              <a:extLst>
                <a:ext uri="{FF2B5EF4-FFF2-40B4-BE49-F238E27FC236}">
                  <a16:creationId xmlns:a16="http://schemas.microsoft.com/office/drawing/2014/main" id="{D23C323A-8E0C-BB81-AD90-52807E85E6AF}"/>
                </a:ext>
              </a:extLst>
            </xdr:cNvPr>
            <xdr:cNvGrpSpPr/>
          </xdr:nvGrpSpPr>
          <xdr:grpSpPr>
            <a:xfrm>
              <a:off x="19759619" y="2878096"/>
              <a:ext cx="900000" cy="900000"/>
              <a:chOff x="20454661" y="957577"/>
              <a:chExt cx="900000" cy="900000"/>
            </a:xfrm>
          </xdr:grpSpPr>
          <xdr:sp macro="" textlink="">
            <xdr:nvSpPr>
              <xdr:cNvPr id="331" name="ZoneTexte 330">
                <a:extLst>
                  <a:ext uri="{FF2B5EF4-FFF2-40B4-BE49-F238E27FC236}">
                    <a16:creationId xmlns:a16="http://schemas.microsoft.com/office/drawing/2014/main" id="{E53D69CA-5C78-4B1A-CC46-F16F29195CAB}"/>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32" name="ZoneTexte 331">
                <a:extLst>
                  <a:ext uri="{FF2B5EF4-FFF2-40B4-BE49-F238E27FC236}">
                    <a16:creationId xmlns:a16="http://schemas.microsoft.com/office/drawing/2014/main" id="{7B6F2FF6-EB3F-22B4-1A1B-7B6FCCADC601}"/>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33" name="Groupe 332">
                <a:extLst>
                  <a:ext uri="{FF2B5EF4-FFF2-40B4-BE49-F238E27FC236}">
                    <a16:creationId xmlns:a16="http://schemas.microsoft.com/office/drawing/2014/main" id="{AB6EF4AB-EE26-9582-D6AF-9C41179965E2}"/>
                  </a:ext>
                </a:extLst>
              </xdr:cNvPr>
              <xdr:cNvGrpSpPr/>
            </xdr:nvGrpSpPr>
            <xdr:grpSpPr>
              <a:xfrm>
                <a:off x="20454661" y="957577"/>
                <a:ext cx="900000" cy="900000"/>
                <a:chOff x="19426781" y="2512613"/>
                <a:chExt cx="3599999" cy="3599999"/>
              </a:xfrm>
              <a:noFill/>
            </xdr:grpSpPr>
            <xdr:grpSp>
              <xdr:nvGrpSpPr>
                <xdr:cNvPr id="334" name="Groupe 333">
                  <a:extLst>
                    <a:ext uri="{FF2B5EF4-FFF2-40B4-BE49-F238E27FC236}">
                      <a16:creationId xmlns:a16="http://schemas.microsoft.com/office/drawing/2014/main" id="{8E7073DD-B3A5-DFB0-F320-DDABDC81479D}"/>
                    </a:ext>
                  </a:extLst>
                </xdr:cNvPr>
                <xdr:cNvGrpSpPr/>
              </xdr:nvGrpSpPr>
              <xdr:grpSpPr>
                <a:xfrm>
                  <a:off x="19426781" y="2512613"/>
                  <a:ext cx="3599999" cy="3599999"/>
                  <a:chOff x="22670913" y="2083243"/>
                  <a:chExt cx="3599999" cy="3599999"/>
                </a:xfrm>
                <a:grpFill/>
              </xdr:grpSpPr>
              <xdr:sp macro="" textlink="">
                <xdr:nvSpPr>
                  <xdr:cNvPr id="336" name="Ellipse 335">
                    <a:extLst>
                      <a:ext uri="{FF2B5EF4-FFF2-40B4-BE49-F238E27FC236}">
                        <a16:creationId xmlns:a16="http://schemas.microsoft.com/office/drawing/2014/main" id="{BBAC5396-EA64-2E90-8032-84376FA2D834}"/>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37" name="Connecteur droit 336">
                    <a:extLst>
                      <a:ext uri="{FF2B5EF4-FFF2-40B4-BE49-F238E27FC236}">
                        <a16:creationId xmlns:a16="http://schemas.microsoft.com/office/drawing/2014/main" id="{0C95265D-198B-7979-0ED5-AA3CDFBB262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38" name="Connecteur droit 337">
                    <a:extLst>
                      <a:ext uri="{FF2B5EF4-FFF2-40B4-BE49-F238E27FC236}">
                        <a16:creationId xmlns:a16="http://schemas.microsoft.com/office/drawing/2014/main" id="{7E8B7420-78DF-AA05-8C40-9F76CB4BD79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35" name="ZoneTexte 334">
                  <a:extLst>
                    <a:ext uri="{FF2B5EF4-FFF2-40B4-BE49-F238E27FC236}">
                      <a16:creationId xmlns:a16="http://schemas.microsoft.com/office/drawing/2014/main" id="{06D900D1-3C63-FD91-7022-4F2370580F0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28</a:t>
                  </a:r>
                </a:p>
              </xdr:txBody>
            </xdr:sp>
          </xdr:grpSp>
        </xdr:grpSp>
        <xdr:cxnSp macro="">
          <xdr:nvCxnSpPr>
            <xdr:cNvPr id="329" name="Connecteur droit avec flèche 328">
              <a:extLst>
                <a:ext uri="{FF2B5EF4-FFF2-40B4-BE49-F238E27FC236}">
                  <a16:creationId xmlns:a16="http://schemas.microsoft.com/office/drawing/2014/main" id="{561B1653-8EA4-1584-59D6-E555CB78CE52}"/>
                </a:ext>
              </a:extLst>
            </xdr:cNvPr>
            <xdr:cNvCxnSpPr>
              <a:stCxn id="336" idx="6"/>
              <a:endCxn id="325" idx="2"/>
            </xdr:cNvCxnSpPr>
          </xdr:nvCxnSpPr>
          <xdr:spPr>
            <a:xfrm>
              <a:off x="20659619" y="3328096"/>
              <a:ext cx="800812" cy="1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0" name="ZoneTexte 329">
              <a:extLst>
                <a:ext uri="{FF2B5EF4-FFF2-40B4-BE49-F238E27FC236}">
                  <a16:creationId xmlns:a16="http://schemas.microsoft.com/office/drawing/2014/main" id="{6FF423D4-D238-AC69-BDDC-44CA815E1F6A}"/>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E6</a:t>
              </a:r>
              <a:r>
                <a:rPr lang="fr-FR" sz="1100">
                  <a:solidFill>
                    <a:schemeClr val="accent2">
                      <a:lumMod val="75000"/>
                    </a:schemeClr>
                  </a:solidFill>
                  <a:latin typeface="Century Gothic" panose="020B0502020202020204" pitchFamily="34" charset="0"/>
                </a:rPr>
                <a:t>(0,5)</a:t>
              </a:r>
            </a:p>
          </xdr:txBody>
        </xdr:sp>
      </xdr:grpSp>
      <xdr:grpSp>
        <xdr:nvGrpSpPr>
          <xdr:cNvPr id="316" name="Groupe 315">
            <a:extLst>
              <a:ext uri="{FF2B5EF4-FFF2-40B4-BE49-F238E27FC236}">
                <a16:creationId xmlns:a16="http://schemas.microsoft.com/office/drawing/2014/main" id="{5F364B45-F91C-811E-3B3F-EC36E0470832}"/>
              </a:ext>
            </a:extLst>
          </xdr:cNvPr>
          <xdr:cNvGrpSpPr/>
        </xdr:nvGrpSpPr>
        <xdr:grpSpPr>
          <a:xfrm>
            <a:off x="43502823" y="6335060"/>
            <a:ext cx="1692784" cy="909207"/>
            <a:chOff x="19759619" y="2878096"/>
            <a:chExt cx="1691956" cy="900000"/>
          </a:xfrm>
        </xdr:grpSpPr>
        <xdr:grpSp>
          <xdr:nvGrpSpPr>
            <xdr:cNvPr id="317" name="Groupe 316">
              <a:extLst>
                <a:ext uri="{FF2B5EF4-FFF2-40B4-BE49-F238E27FC236}">
                  <a16:creationId xmlns:a16="http://schemas.microsoft.com/office/drawing/2014/main" id="{9D0E0D95-4B88-A70C-7801-4204D0BDF96C}"/>
                </a:ext>
              </a:extLst>
            </xdr:cNvPr>
            <xdr:cNvGrpSpPr/>
          </xdr:nvGrpSpPr>
          <xdr:grpSpPr>
            <a:xfrm>
              <a:off x="19759619" y="2878096"/>
              <a:ext cx="900000" cy="900000"/>
              <a:chOff x="20454661" y="957577"/>
              <a:chExt cx="900000" cy="900000"/>
            </a:xfrm>
          </xdr:grpSpPr>
          <xdr:sp macro="" textlink="">
            <xdr:nvSpPr>
              <xdr:cNvPr id="320" name="ZoneTexte 319">
                <a:extLst>
                  <a:ext uri="{FF2B5EF4-FFF2-40B4-BE49-F238E27FC236}">
                    <a16:creationId xmlns:a16="http://schemas.microsoft.com/office/drawing/2014/main" id="{5B0FB930-4956-1347-1DE6-8764C7D3982F}"/>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21" name="ZoneTexte 320">
                <a:extLst>
                  <a:ext uri="{FF2B5EF4-FFF2-40B4-BE49-F238E27FC236}">
                    <a16:creationId xmlns:a16="http://schemas.microsoft.com/office/drawing/2014/main" id="{C091DCCF-00EE-71DE-E9B7-95EE736E0870}"/>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22" name="Groupe 321">
                <a:extLst>
                  <a:ext uri="{FF2B5EF4-FFF2-40B4-BE49-F238E27FC236}">
                    <a16:creationId xmlns:a16="http://schemas.microsoft.com/office/drawing/2014/main" id="{AAF434D5-C49A-8F1D-D822-367D890CE8A1}"/>
                  </a:ext>
                </a:extLst>
              </xdr:cNvPr>
              <xdr:cNvGrpSpPr/>
            </xdr:nvGrpSpPr>
            <xdr:grpSpPr>
              <a:xfrm>
                <a:off x="20454661" y="957577"/>
                <a:ext cx="900000" cy="900000"/>
                <a:chOff x="19426781" y="2512613"/>
                <a:chExt cx="3599999" cy="3599999"/>
              </a:xfrm>
              <a:noFill/>
            </xdr:grpSpPr>
            <xdr:grpSp>
              <xdr:nvGrpSpPr>
                <xdr:cNvPr id="323" name="Groupe 322">
                  <a:extLst>
                    <a:ext uri="{FF2B5EF4-FFF2-40B4-BE49-F238E27FC236}">
                      <a16:creationId xmlns:a16="http://schemas.microsoft.com/office/drawing/2014/main" id="{70196868-2390-7776-277B-FCE49B765AE2}"/>
                    </a:ext>
                  </a:extLst>
                </xdr:cNvPr>
                <xdr:cNvGrpSpPr/>
              </xdr:nvGrpSpPr>
              <xdr:grpSpPr>
                <a:xfrm>
                  <a:off x="19426781" y="2512613"/>
                  <a:ext cx="3599999" cy="3599999"/>
                  <a:chOff x="22670913" y="2083243"/>
                  <a:chExt cx="3599999" cy="3599999"/>
                </a:xfrm>
                <a:grpFill/>
              </xdr:grpSpPr>
              <xdr:sp macro="" textlink="">
                <xdr:nvSpPr>
                  <xdr:cNvPr id="325" name="Ellipse 324">
                    <a:extLst>
                      <a:ext uri="{FF2B5EF4-FFF2-40B4-BE49-F238E27FC236}">
                        <a16:creationId xmlns:a16="http://schemas.microsoft.com/office/drawing/2014/main" id="{1C7EB362-37EB-0355-A76D-E7F74734537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26" name="Connecteur droit 325">
                    <a:extLst>
                      <a:ext uri="{FF2B5EF4-FFF2-40B4-BE49-F238E27FC236}">
                        <a16:creationId xmlns:a16="http://schemas.microsoft.com/office/drawing/2014/main" id="{B253DD2E-9464-6E11-27D6-44071A6D495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27" name="Connecteur droit 326">
                    <a:extLst>
                      <a:ext uri="{FF2B5EF4-FFF2-40B4-BE49-F238E27FC236}">
                        <a16:creationId xmlns:a16="http://schemas.microsoft.com/office/drawing/2014/main" id="{A1F46AD7-0E35-67E4-7D56-6F42528E6F6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24" name="ZoneTexte 323">
                  <a:extLst>
                    <a:ext uri="{FF2B5EF4-FFF2-40B4-BE49-F238E27FC236}">
                      <a16:creationId xmlns:a16="http://schemas.microsoft.com/office/drawing/2014/main" id="{4147E026-D05E-07EF-209D-7416D460808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29</a:t>
                  </a:r>
                </a:p>
              </xdr:txBody>
            </xdr:sp>
          </xdr:grpSp>
        </xdr:grpSp>
        <xdr:cxnSp macro="">
          <xdr:nvCxnSpPr>
            <xdr:cNvPr id="318" name="Connecteur droit avec flèche 317">
              <a:extLst>
                <a:ext uri="{FF2B5EF4-FFF2-40B4-BE49-F238E27FC236}">
                  <a16:creationId xmlns:a16="http://schemas.microsoft.com/office/drawing/2014/main" id="{3D9A15D4-231B-7307-B248-B45C384F68B2}"/>
                </a:ext>
              </a:extLst>
            </xdr:cNvPr>
            <xdr:cNvCxnSpPr>
              <a:stCxn id="325" idx="6"/>
              <a:endCxn id="389" idx="2"/>
            </xdr:cNvCxnSpPr>
          </xdr:nvCxnSpPr>
          <xdr:spPr>
            <a:xfrm>
              <a:off x="20659619" y="3328096"/>
              <a:ext cx="791956" cy="36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9" name="ZoneTexte 318">
              <a:extLst>
                <a:ext uri="{FF2B5EF4-FFF2-40B4-BE49-F238E27FC236}">
                  <a16:creationId xmlns:a16="http://schemas.microsoft.com/office/drawing/2014/main" id="{966FB39A-819B-D0A0-D645-3C8614282433}"/>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E7</a:t>
              </a:r>
              <a:r>
                <a:rPr lang="fr-FR" sz="1100">
                  <a:solidFill>
                    <a:schemeClr val="accent2">
                      <a:lumMod val="75000"/>
                    </a:schemeClr>
                  </a:solidFill>
                  <a:latin typeface="Century Gothic" panose="020B0502020202020204" pitchFamily="34" charset="0"/>
                </a:rPr>
                <a:t>(0,5)</a:t>
              </a:r>
            </a:p>
          </xdr:txBody>
        </xdr:sp>
      </xdr:grpSp>
    </xdr:grpSp>
    <xdr:clientData/>
  </xdr:twoCellAnchor>
  <xdr:twoCellAnchor>
    <xdr:from>
      <xdr:col>56</xdr:col>
      <xdr:colOff>254835</xdr:colOff>
      <xdr:row>18</xdr:row>
      <xdr:rowOff>206741</xdr:rowOff>
    </xdr:from>
    <xdr:to>
      <xdr:col>57</xdr:col>
      <xdr:colOff>328561</xdr:colOff>
      <xdr:row>21</xdr:row>
      <xdr:rowOff>234550</xdr:rowOff>
    </xdr:to>
    <xdr:grpSp>
      <xdr:nvGrpSpPr>
        <xdr:cNvPr id="383" name="Groupe 382">
          <a:extLst>
            <a:ext uri="{FF2B5EF4-FFF2-40B4-BE49-F238E27FC236}">
              <a16:creationId xmlns:a16="http://schemas.microsoft.com/office/drawing/2014/main" id="{F3DD6E84-9EAC-459A-9781-87A0ECEB0B68}"/>
            </a:ext>
          </a:extLst>
        </xdr:cNvPr>
        <xdr:cNvGrpSpPr/>
      </xdr:nvGrpSpPr>
      <xdr:grpSpPr>
        <a:xfrm>
          <a:off x="33014210" y="4540201"/>
          <a:ext cx="908611" cy="862697"/>
          <a:chOff x="20454661" y="957577"/>
          <a:chExt cx="900000" cy="900000"/>
        </a:xfrm>
      </xdr:grpSpPr>
      <xdr:sp macro="" textlink="">
        <xdr:nvSpPr>
          <xdr:cNvPr id="384" name="ZoneTexte 383">
            <a:extLst>
              <a:ext uri="{FF2B5EF4-FFF2-40B4-BE49-F238E27FC236}">
                <a16:creationId xmlns:a16="http://schemas.microsoft.com/office/drawing/2014/main" id="{196918A1-BED4-5C40-A1D7-74082445539E}"/>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85" name="ZoneTexte 384">
            <a:extLst>
              <a:ext uri="{FF2B5EF4-FFF2-40B4-BE49-F238E27FC236}">
                <a16:creationId xmlns:a16="http://schemas.microsoft.com/office/drawing/2014/main" id="{2EC156B5-5BEE-23E8-BFF6-6916759EA22E}"/>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86" name="Groupe 385">
            <a:extLst>
              <a:ext uri="{FF2B5EF4-FFF2-40B4-BE49-F238E27FC236}">
                <a16:creationId xmlns:a16="http://schemas.microsoft.com/office/drawing/2014/main" id="{3C73E49E-4958-3E25-8414-718C6C29FD00}"/>
              </a:ext>
            </a:extLst>
          </xdr:cNvPr>
          <xdr:cNvGrpSpPr/>
        </xdr:nvGrpSpPr>
        <xdr:grpSpPr>
          <a:xfrm>
            <a:off x="20454661" y="957577"/>
            <a:ext cx="900000" cy="900000"/>
            <a:chOff x="19426781" y="2512613"/>
            <a:chExt cx="3599999" cy="3599999"/>
          </a:xfrm>
          <a:noFill/>
        </xdr:grpSpPr>
        <xdr:grpSp>
          <xdr:nvGrpSpPr>
            <xdr:cNvPr id="387" name="Groupe 386">
              <a:extLst>
                <a:ext uri="{FF2B5EF4-FFF2-40B4-BE49-F238E27FC236}">
                  <a16:creationId xmlns:a16="http://schemas.microsoft.com/office/drawing/2014/main" id="{0B069673-6052-3A41-9DC7-A12D52968B7B}"/>
                </a:ext>
              </a:extLst>
            </xdr:cNvPr>
            <xdr:cNvGrpSpPr/>
          </xdr:nvGrpSpPr>
          <xdr:grpSpPr>
            <a:xfrm>
              <a:off x="19426781" y="2512613"/>
              <a:ext cx="3599999" cy="3599999"/>
              <a:chOff x="22670913" y="2083243"/>
              <a:chExt cx="3599999" cy="3599999"/>
            </a:xfrm>
            <a:grpFill/>
          </xdr:grpSpPr>
          <xdr:sp macro="" textlink="">
            <xdr:nvSpPr>
              <xdr:cNvPr id="389" name="Ellipse 388">
                <a:extLst>
                  <a:ext uri="{FF2B5EF4-FFF2-40B4-BE49-F238E27FC236}">
                    <a16:creationId xmlns:a16="http://schemas.microsoft.com/office/drawing/2014/main" id="{D75295F6-FCE7-50A5-AEB3-D2979349C47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390" name="Connecteur droit 389">
                <a:extLst>
                  <a:ext uri="{FF2B5EF4-FFF2-40B4-BE49-F238E27FC236}">
                    <a16:creationId xmlns:a16="http://schemas.microsoft.com/office/drawing/2014/main" id="{82E71BA0-5DF7-75B6-3158-7E1EEB2250F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391" name="Connecteur droit 390">
                <a:extLst>
                  <a:ext uri="{FF2B5EF4-FFF2-40B4-BE49-F238E27FC236}">
                    <a16:creationId xmlns:a16="http://schemas.microsoft.com/office/drawing/2014/main" id="{EB354DDE-C62D-C09B-B168-2A759E503448}"/>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388" name="ZoneTexte 387">
              <a:extLst>
                <a:ext uri="{FF2B5EF4-FFF2-40B4-BE49-F238E27FC236}">
                  <a16:creationId xmlns:a16="http://schemas.microsoft.com/office/drawing/2014/main" id="{FA4A51E0-56B8-1EE8-5248-F7C710DFECF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30</a:t>
              </a:r>
            </a:p>
          </xdr:txBody>
        </xdr:sp>
      </xdr:grpSp>
    </xdr:grpSp>
    <xdr:clientData/>
  </xdr:twoCellAnchor>
  <xdr:twoCellAnchor>
    <xdr:from>
      <xdr:col>62</xdr:col>
      <xdr:colOff>429667</xdr:colOff>
      <xdr:row>25</xdr:row>
      <xdr:rowOff>516205</xdr:rowOff>
    </xdr:from>
    <xdr:to>
      <xdr:col>64</xdr:col>
      <xdr:colOff>477446</xdr:colOff>
      <xdr:row>28</xdr:row>
      <xdr:rowOff>145250</xdr:rowOff>
    </xdr:to>
    <xdr:grpSp>
      <xdr:nvGrpSpPr>
        <xdr:cNvPr id="392" name="Groupe 391">
          <a:extLst>
            <a:ext uri="{FF2B5EF4-FFF2-40B4-BE49-F238E27FC236}">
              <a16:creationId xmlns:a16="http://schemas.microsoft.com/office/drawing/2014/main" id="{C2197806-A119-4103-89F6-F4F0F6E94E88}"/>
            </a:ext>
          </a:extLst>
        </xdr:cNvPr>
        <xdr:cNvGrpSpPr/>
      </xdr:nvGrpSpPr>
      <xdr:grpSpPr>
        <a:xfrm>
          <a:off x="38198362" y="7572988"/>
          <a:ext cx="1717554" cy="901255"/>
          <a:chOff x="19759619" y="2878096"/>
          <a:chExt cx="1700813" cy="900000"/>
        </a:xfrm>
      </xdr:grpSpPr>
      <xdr:grpSp>
        <xdr:nvGrpSpPr>
          <xdr:cNvPr id="393" name="Groupe 392">
            <a:extLst>
              <a:ext uri="{FF2B5EF4-FFF2-40B4-BE49-F238E27FC236}">
                <a16:creationId xmlns:a16="http://schemas.microsoft.com/office/drawing/2014/main" id="{0AA69CA5-39F6-6408-3306-DD2FF5C76F56}"/>
              </a:ext>
            </a:extLst>
          </xdr:cNvPr>
          <xdr:cNvGrpSpPr/>
        </xdr:nvGrpSpPr>
        <xdr:grpSpPr>
          <a:xfrm>
            <a:off x="19759619" y="2878096"/>
            <a:ext cx="900000" cy="900000"/>
            <a:chOff x="20454661" y="957577"/>
            <a:chExt cx="900000" cy="900000"/>
          </a:xfrm>
        </xdr:grpSpPr>
        <xdr:sp macro="" textlink="">
          <xdr:nvSpPr>
            <xdr:cNvPr id="396" name="ZoneTexte 395">
              <a:extLst>
                <a:ext uri="{FF2B5EF4-FFF2-40B4-BE49-F238E27FC236}">
                  <a16:creationId xmlns:a16="http://schemas.microsoft.com/office/drawing/2014/main" id="{F0056E95-6B1F-0B6F-D643-0789CC8E17E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397" name="ZoneTexte 396">
              <a:extLst>
                <a:ext uri="{FF2B5EF4-FFF2-40B4-BE49-F238E27FC236}">
                  <a16:creationId xmlns:a16="http://schemas.microsoft.com/office/drawing/2014/main" id="{6F369344-7BDD-1506-E758-33A45144D01F}"/>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398" name="Groupe 397">
              <a:extLst>
                <a:ext uri="{FF2B5EF4-FFF2-40B4-BE49-F238E27FC236}">
                  <a16:creationId xmlns:a16="http://schemas.microsoft.com/office/drawing/2014/main" id="{B02265E9-A31C-C426-A4F8-70F86AD5E613}"/>
                </a:ext>
              </a:extLst>
            </xdr:cNvPr>
            <xdr:cNvGrpSpPr/>
          </xdr:nvGrpSpPr>
          <xdr:grpSpPr>
            <a:xfrm>
              <a:off x="20454661" y="957577"/>
              <a:ext cx="900000" cy="900000"/>
              <a:chOff x="19426781" y="2512613"/>
              <a:chExt cx="3599999" cy="3599999"/>
            </a:xfrm>
            <a:noFill/>
          </xdr:grpSpPr>
          <xdr:grpSp>
            <xdr:nvGrpSpPr>
              <xdr:cNvPr id="399" name="Groupe 398">
                <a:extLst>
                  <a:ext uri="{FF2B5EF4-FFF2-40B4-BE49-F238E27FC236}">
                    <a16:creationId xmlns:a16="http://schemas.microsoft.com/office/drawing/2014/main" id="{5A8E4A80-5EC7-DBE9-1C69-E8353CE606E1}"/>
                  </a:ext>
                </a:extLst>
              </xdr:cNvPr>
              <xdr:cNvGrpSpPr/>
            </xdr:nvGrpSpPr>
            <xdr:grpSpPr>
              <a:xfrm>
                <a:off x="19426781" y="2512613"/>
                <a:ext cx="3599999" cy="3599999"/>
                <a:chOff x="22670913" y="2083243"/>
                <a:chExt cx="3599999" cy="3599999"/>
              </a:xfrm>
              <a:grpFill/>
            </xdr:grpSpPr>
            <xdr:sp macro="" textlink="">
              <xdr:nvSpPr>
                <xdr:cNvPr id="401" name="Ellipse 400">
                  <a:extLst>
                    <a:ext uri="{FF2B5EF4-FFF2-40B4-BE49-F238E27FC236}">
                      <a16:creationId xmlns:a16="http://schemas.microsoft.com/office/drawing/2014/main" id="{277329E1-0CBE-8E09-4BD9-A9AEFA2F7286}"/>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02" name="Connecteur droit 401">
                  <a:extLst>
                    <a:ext uri="{FF2B5EF4-FFF2-40B4-BE49-F238E27FC236}">
                      <a16:creationId xmlns:a16="http://schemas.microsoft.com/office/drawing/2014/main" id="{92A2E44E-ABFD-63E7-69C9-368E1DBC196F}"/>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03" name="Connecteur droit 402">
                  <a:extLst>
                    <a:ext uri="{FF2B5EF4-FFF2-40B4-BE49-F238E27FC236}">
                      <a16:creationId xmlns:a16="http://schemas.microsoft.com/office/drawing/2014/main" id="{A9B9CB7D-BE39-EE85-6106-72275B4AAB4E}"/>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00" name="ZoneTexte 399">
                <a:extLst>
                  <a:ext uri="{FF2B5EF4-FFF2-40B4-BE49-F238E27FC236}">
                    <a16:creationId xmlns:a16="http://schemas.microsoft.com/office/drawing/2014/main" id="{C154B6EA-65E5-1962-B1D7-676C12134AA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31</a:t>
                </a:r>
              </a:p>
            </xdr:txBody>
          </xdr:sp>
        </xdr:grpSp>
      </xdr:grpSp>
      <xdr:cxnSp macro="">
        <xdr:nvCxnSpPr>
          <xdr:cNvPr id="394" name="Connecteur droit avec flèche 393">
            <a:extLst>
              <a:ext uri="{FF2B5EF4-FFF2-40B4-BE49-F238E27FC236}">
                <a16:creationId xmlns:a16="http://schemas.microsoft.com/office/drawing/2014/main" id="{B490E3D9-4585-E521-9411-8B58AB7D1F1E}"/>
              </a:ext>
            </a:extLst>
          </xdr:cNvPr>
          <xdr:cNvCxnSpPr>
            <a:stCxn id="401" idx="6"/>
            <a:endCxn id="413" idx="2"/>
          </xdr:cNvCxnSpPr>
        </xdr:nvCxnSpPr>
        <xdr:spPr>
          <a:xfrm>
            <a:off x="20659619" y="3328096"/>
            <a:ext cx="800813" cy="19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ZoneTexte 394">
            <a:extLst>
              <a:ext uri="{FF2B5EF4-FFF2-40B4-BE49-F238E27FC236}">
                <a16:creationId xmlns:a16="http://schemas.microsoft.com/office/drawing/2014/main" id="{C0718624-EB81-B8AE-870E-2381D09024F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64</xdr:col>
      <xdr:colOff>477446</xdr:colOff>
      <xdr:row>25</xdr:row>
      <xdr:rowOff>514182</xdr:rowOff>
    </xdr:from>
    <xdr:to>
      <xdr:col>66</xdr:col>
      <xdr:colOff>542785</xdr:colOff>
      <xdr:row>28</xdr:row>
      <xdr:rowOff>151178</xdr:rowOff>
    </xdr:to>
    <xdr:grpSp>
      <xdr:nvGrpSpPr>
        <xdr:cNvPr id="404" name="Groupe 403">
          <a:extLst>
            <a:ext uri="{FF2B5EF4-FFF2-40B4-BE49-F238E27FC236}">
              <a16:creationId xmlns:a16="http://schemas.microsoft.com/office/drawing/2014/main" id="{950B2C6D-0AE0-44DE-8107-C469294DE46E}"/>
            </a:ext>
          </a:extLst>
        </xdr:cNvPr>
        <xdr:cNvGrpSpPr/>
      </xdr:nvGrpSpPr>
      <xdr:grpSpPr>
        <a:xfrm>
          <a:off x="39915916" y="7570965"/>
          <a:ext cx="1735112" cy="909206"/>
          <a:chOff x="19759619" y="2878096"/>
          <a:chExt cx="1717950" cy="900000"/>
        </a:xfrm>
      </xdr:grpSpPr>
      <xdr:grpSp>
        <xdr:nvGrpSpPr>
          <xdr:cNvPr id="405" name="Groupe 404">
            <a:extLst>
              <a:ext uri="{FF2B5EF4-FFF2-40B4-BE49-F238E27FC236}">
                <a16:creationId xmlns:a16="http://schemas.microsoft.com/office/drawing/2014/main" id="{A8813F37-8B67-FA66-2C79-67006235FD2D}"/>
              </a:ext>
            </a:extLst>
          </xdr:cNvPr>
          <xdr:cNvGrpSpPr/>
        </xdr:nvGrpSpPr>
        <xdr:grpSpPr>
          <a:xfrm>
            <a:off x="19759619" y="2878096"/>
            <a:ext cx="900000" cy="900000"/>
            <a:chOff x="20454661" y="957577"/>
            <a:chExt cx="900000" cy="900000"/>
          </a:xfrm>
        </xdr:grpSpPr>
        <xdr:sp macro="" textlink="">
          <xdr:nvSpPr>
            <xdr:cNvPr id="408" name="ZoneTexte 407">
              <a:extLst>
                <a:ext uri="{FF2B5EF4-FFF2-40B4-BE49-F238E27FC236}">
                  <a16:creationId xmlns:a16="http://schemas.microsoft.com/office/drawing/2014/main" id="{7D160E38-C004-A64F-50CE-D5A53A9C3FD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09" name="ZoneTexte 408">
              <a:extLst>
                <a:ext uri="{FF2B5EF4-FFF2-40B4-BE49-F238E27FC236}">
                  <a16:creationId xmlns:a16="http://schemas.microsoft.com/office/drawing/2014/main" id="{FA16CE40-633A-5C62-A728-354715876A62}"/>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10" name="Groupe 409">
              <a:extLst>
                <a:ext uri="{FF2B5EF4-FFF2-40B4-BE49-F238E27FC236}">
                  <a16:creationId xmlns:a16="http://schemas.microsoft.com/office/drawing/2014/main" id="{CEC20FDB-5C86-35DD-8A84-EF02F3968188}"/>
                </a:ext>
              </a:extLst>
            </xdr:cNvPr>
            <xdr:cNvGrpSpPr/>
          </xdr:nvGrpSpPr>
          <xdr:grpSpPr>
            <a:xfrm>
              <a:off x="20454661" y="957577"/>
              <a:ext cx="900000" cy="900000"/>
              <a:chOff x="19426781" y="2512613"/>
              <a:chExt cx="3599999" cy="3599999"/>
            </a:xfrm>
            <a:noFill/>
          </xdr:grpSpPr>
          <xdr:grpSp>
            <xdr:nvGrpSpPr>
              <xdr:cNvPr id="411" name="Groupe 410">
                <a:extLst>
                  <a:ext uri="{FF2B5EF4-FFF2-40B4-BE49-F238E27FC236}">
                    <a16:creationId xmlns:a16="http://schemas.microsoft.com/office/drawing/2014/main" id="{B3F36441-3424-337C-D091-97CF5B43CE9C}"/>
                  </a:ext>
                </a:extLst>
              </xdr:cNvPr>
              <xdr:cNvGrpSpPr/>
            </xdr:nvGrpSpPr>
            <xdr:grpSpPr>
              <a:xfrm>
                <a:off x="19426781" y="2512613"/>
                <a:ext cx="3599999" cy="3599999"/>
                <a:chOff x="22670913" y="2083243"/>
                <a:chExt cx="3599999" cy="3599999"/>
              </a:xfrm>
              <a:grpFill/>
            </xdr:grpSpPr>
            <xdr:sp macro="" textlink="">
              <xdr:nvSpPr>
                <xdr:cNvPr id="413" name="Ellipse 412">
                  <a:extLst>
                    <a:ext uri="{FF2B5EF4-FFF2-40B4-BE49-F238E27FC236}">
                      <a16:creationId xmlns:a16="http://schemas.microsoft.com/office/drawing/2014/main" id="{82425913-EA0B-B8BC-80C9-BC3F4CFCE9D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14" name="Connecteur droit 413">
                  <a:extLst>
                    <a:ext uri="{FF2B5EF4-FFF2-40B4-BE49-F238E27FC236}">
                      <a16:creationId xmlns:a16="http://schemas.microsoft.com/office/drawing/2014/main" id="{9BC2FF8B-5C18-55E9-EB0E-C49FAB750A2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15" name="Connecteur droit 414">
                  <a:extLst>
                    <a:ext uri="{FF2B5EF4-FFF2-40B4-BE49-F238E27FC236}">
                      <a16:creationId xmlns:a16="http://schemas.microsoft.com/office/drawing/2014/main" id="{B1483471-91F4-65DD-F7C6-28BF77DAEBD4}"/>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12" name="ZoneTexte 411">
                <a:extLst>
                  <a:ext uri="{FF2B5EF4-FFF2-40B4-BE49-F238E27FC236}">
                    <a16:creationId xmlns:a16="http://schemas.microsoft.com/office/drawing/2014/main" id="{C2CF18CB-50E2-462E-C34B-41E6662387E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32</a:t>
                </a:r>
              </a:p>
            </xdr:txBody>
          </xdr:sp>
        </xdr:grpSp>
      </xdr:grpSp>
      <xdr:cxnSp macro="">
        <xdr:nvCxnSpPr>
          <xdr:cNvPr id="406" name="Connecteur droit avec flèche 405">
            <a:extLst>
              <a:ext uri="{FF2B5EF4-FFF2-40B4-BE49-F238E27FC236}">
                <a16:creationId xmlns:a16="http://schemas.microsoft.com/office/drawing/2014/main" id="{98FF678F-6B8B-6E18-3875-F59C30A3D4BC}"/>
              </a:ext>
            </a:extLst>
          </xdr:cNvPr>
          <xdr:cNvCxnSpPr>
            <a:stCxn id="413" idx="6"/>
            <a:endCxn id="422" idx="2"/>
          </xdr:cNvCxnSpPr>
        </xdr:nvCxnSpPr>
        <xdr:spPr>
          <a:xfrm>
            <a:off x="20659619" y="3328096"/>
            <a:ext cx="817950" cy="638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7" name="ZoneTexte 406">
            <a:extLst>
              <a:ext uri="{FF2B5EF4-FFF2-40B4-BE49-F238E27FC236}">
                <a16:creationId xmlns:a16="http://schemas.microsoft.com/office/drawing/2014/main" id="{B416A671-6C61-9B24-978B-4C2D2700F23E}"/>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66</xdr:col>
      <xdr:colOff>542793</xdr:colOff>
      <xdr:row>25</xdr:row>
      <xdr:rowOff>524718</xdr:rowOff>
    </xdr:from>
    <xdr:to>
      <xdr:col>67</xdr:col>
      <xdr:colOff>616307</xdr:colOff>
      <xdr:row>28</xdr:row>
      <xdr:rowOff>153761</xdr:rowOff>
    </xdr:to>
    <xdr:grpSp>
      <xdr:nvGrpSpPr>
        <xdr:cNvPr id="416" name="Groupe 415">
          <a:extLst>
            <a:ext uri="{FF2B5EF4-FFF2-40B4-BE49-F238E27FC236}">
              <a16:creationId xmlns:a16="http://schemas.microsoft.com/office/drawing/2014/main" id="{C2D0C0D1-DD38-490C-8190-DE9EA862353B}"/>
            </a:ext>
          </a:extLst>
        </xdr:cNvPr>
        <xdr:cNvGrpSpPr/>
      </xdr:nvGrpSpPr>
      <xdr:grpSpPr>
        <a:xfrm>
          <a:off x="41651036" y="7581501"/>
          <a:ext cx="908401" cy="901253"/>
          <a:chOff x="20454661" y="957577"/>
          <a:chExt cx="900000" cy="900000"/>
        </a:xfrm>
      </xdr:grpSpPr>
      <xdr:sp macro="" textlink="">
        <xdr:nvSpPr>
          <xdr:cNvPr id="417" name="ZoneTexte 416">
            <a:extLst>
              <a:ext uri="{FF2B5EF4-FFF2-40B4-BE49-F238E27FC236}">
                <a16:creationId xmlns:a16="http://schemas.microsoft.com/office/drawing/2014/main" id="{7301246D-3DB8-7C93-46CC-4B1A9D7FD453}"/>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18" name="ZoneTexte 417">
            <a:extLst>
              <a:ext uri="{FF2B5EF4-FFF2-40B4-BE49-F238E27FC236}">
                <a16:creationId xmlns:a16="http://schemas.microsoft.com/office/drawing/2014/main" id="{91A00F9A-425F-C953-9492-58799DFA5F29}"/>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19" name="Groupe 418">
            <a:extLst>
              <a:ext uri="{FF2B5EF4-FFF2-40B4-BE49-F238E27FC236}">
                <a16:creationId xmlns:a16="http://schemas.microsoft.com/office/drawing/2014/main" id="{BF54AB03-CE43-0D2F-2B2E-B35BE98323A9}"/>
              </a:ext>
            </a:extLst>
          </xdr:cNvPr>
          <xdr:cNvGrpSpPr/>
        </xdr:nvGrpSpPr>
        <xdr:grpSpPr>
          <a:xfrm>
            <a:off x="20454661" y="957577"/>
            <a:ext cx="900000" cy="900000"/>
            <a:chOff x="19426781" y="2512613"/>
            <a:chExt cx="3599999" cy="3599999"/>
          </a:xfrm>
          <a:noFill/>
        </xdr:grpSpPr>
        <xdr:grpSp>
          <xdr:nvGrpSpPr>
            <xdr:cNvPr id="420" name="Groupe 419">
              <a:extLst>
                <a:ext uri="{FF2B5EF4-FFF2-40B4-BE49-F238E27FC236}">
                  <a16:creationId xmlns:a16="http://schemas.microsoft.com/office/drawing/2014/main" id="{3C544CFB-028B-E202-E666-553584078316}"/>
                </a:ext>
              </a:extLst>
            </xdr:cNvPr>
            <xdr:cNvGrpSpPr/>
          </xdr:nvGrpSpPr>
          <xdr:grpSpPr>
            <a:xfrm>
              <a:off x="19426781" y="2512613"/>
              <a:ext cx="3599999" cy="3599999"/>
              <a:chOff x="22670913" y="2083243"/>
              <a:chExt cx="3599999" cy="3599999"/>
            </a:xfrm>
            <a:grpFill/>
          </xdr:grpSpPr>
          <xdr:sp macro="" textlink="">
            <xdr:nvSpPr>
              <xdr:cNvPr id="422" name="Ellipse 421">
                <a:extLst>
                  <a:ext uri="{FF2B5EF4-FFF2-40B4-BE49-F238E27FC236}">
                    <a16:creationId xmlns:a16="http://schemas.microsoft.com/office/drawing/2014/main" id="{7939413F-DB60-E062-4FC1-1364FB7511F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23" name="Connecteur droit 422">
                <a:extLst>
                  <a:ext uri="{FF2B5EF4-FFF2-40B4-BE49-F238E27FC236}">
                    <a16:creationId xmlns:a16="http://schemas.microsoft.com/office/drawing/2014/main" id="{FB70E2A0-4BB1-7679-861B-E9D0150B9A3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24" name="Connecteur droit 423">
                <a:extLst>
                  <a:ext uri="{FF2B5EF4-FFF2-40B4-BE49-F238E27FC236}">
                    <a16:creationId xmlns:a16="http://schemas.microsoft.com/office/drawing/2014/main" id="{306D0B3D-4230-0643-57B5-3FAB4F5361C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21" name="ZoneTexte 420">
              <a:extLst>
                <a:ext uri="{FF2B5EF4-FFF2-40B4-BE49-F238E27FC236}">
                  <a16:creationId xmlns:a16="http://schemas.microsoft.com/office/drawing/2014/main" id="{CE0BCBFC-0D48-8DCF-01BD-7ABBD5E372D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33</a:t>
              </a:r>
            </a:p>
          </xdr:txBody>
        </xdr:sp>
      </xdr:grpSp>
    </xdr:grpSp>
    <xdr:clientData/>
  </xdr:twoCellAnchor>
  <xdr:twoCellAnchor>
    <xdr:from>
      <xdr:col>68</xdr:col>
      <xdr:colOff>605213</xdr:colOff>
      <xdr:row>30</xdr:row>
      <xdr:rowOff>148500</xdr:rowOff>
    </xdr:from>
    <xdr:to>
      <xdr:col>70</xdr:col>
      <xdr:colOff>673916</xdr:colOff>
      <xdr:row>32</xdr:row>
      <xdr:rowOff>118195</xdr:rowOff>
    </xdr:to>
    <xdr:grpSp>
      <xdr:nvGrpSpPr>
        <xdr:cNvPr id="425" name="Groupe 424">
          <a:extLst>
            <a:ext uri="{FF2B5EF4-FFF2-40B4-BE49-F238E27FC236}">
              <a16:creationId xmlns:a16="http://schemas.microsoft.com/office/drawing/2014/main" id="{3367913D-DC51-4451-A014-8D768F115E38}"/>
            </a:ext>
          </a:extLst>
        </xdr:cNvPr>
        <xdr:cNvGrpSpPr/>
      </xdr:nvGrpSpPr>
      <xdr:grpSpPr>
        <a:xfrm>
          <a:off x="43383231" y="9153353"/>
          <a:ext cx="1738478" cy="903972"/>
          <a:chOff x="19759619" y="2878096"/>
          <a:chExt cx="1721680" cy="900000"/>
        </a:xfrm>
      </xdr:grpSpPr>
      <xdr:grpSp>
        <xdr:nvGrpSpPr>
          <xdr:cNvPr id="426" name="Groupe 425">
            <a:extLst>
              <a:ext uri="{FF2B5EF4-FFF2-40B4-BE49-F238E27FC236}">
                <a16:creationId xmlns:a16="http://schemas.microsoft.com/office/drawing/2014/main" id="{53B076C9-DE7C-2873-0624-F5A1A694F1D9}"/>
              </a:ext>
            </a:extLst>
          </xdr:cNvPr>
          <xdr:cNvGrpSpPr/>
        </xdr:nvGrpSpPr>
        <xdr:grpSpPr>
          <a:xfrm>
            <a:off x="19759619" y="2878096"/>
            <a:ext cx="900000" cy="900000"/>
            <a:chOff x="20454661" y="957577"/>
            <a:chExt cx="900000" cy="900000"/>
          </a:xfrm>
        </xdr:grpSpPr>
        <xdr:sp macro="" textlink="">
          <xdr:nvSpPr>
            <xdr:cNvPr id="429" name="ZoneTexte 428">
              <a:extLst>
                <a:ext uri="{FF2B5EF4-FFF2-40B4-BE49-F238E27FC236}">
                  <a16:creationId xmlns:a16="http://schemas.microsoft.com/office/drawing/2014/main" id="{A9523E92-086F-3092-00B5-9D6DEFA066E5}"/>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30" name="ZoneTexte 429">
              <a:extLst>
                <a:ext uri="{FF2B5EF4-FFF2-40B4-BE49-F238E27FC236}">
                  <a16:creationId xmlns:a16="http://schemas.microsoft.com/office/drawing/2014/main" id="{C8901B67-0A53-4834-A6F1-C3A160EB94EC}"/>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31" name="Groupe 430">
              <a:extLst>
                <a:ext uri="{FF2B5EF4-FFF2-40B4-BE49-F238E27FC236}">
                  <a16:creationId xmlns:a16="http://schemas.microsoft.com/office/drawing/2014/main" id="{6F0EE5A8-5195-3F0A-1E2D-004347630878}"/>
                </a:ext>
              </a:extLst>
            </xdr:cNvPr>
            <xdr:cNvGrpSpPr/>
          </xdr:nvGrpSpPr>
          <xdr:grpSpPr>
            <a:xfrm>
              <a:off x="20454661" y="957577"/>
              <a:ext cx="900000" cy="900000"/>
              <a:chOff x="19426781" y="2512613"/>
              <a:chExt cx="3599999" cy="3599999"/>
            </a:xfrm>
            <a:noFill/>
          </xdr:grpSpPr>
          <xdr:grpSp>
            <xdr:nvGrpSpPr>
              <xdr:cNvPr id="432" name="Groupe 431">
                <a:extLst>
                  <a:ext uri="{FF2B5EF4-FFF2-40B4-BE49-F238E27FC236}">
                    <a16:creationId xmlns:a16="http://schemas.microsoft.com/office/drawing/2014/main" id="{0B6E72EC-F686-6016-DB21-91D211CFE8E3}"/>
                  </a:ext>
                </a:extLst>
              </xdr:cNvPr>
              <xdr:cNvGrpSpPr/>
            </xdr:nvGrpSpPr>
            <xdr:grpSpPr>
              <a:xfrm>
                <a:off x="19426781" y="2512613"/>
                <a:ext cx="3599999" cy="3599999"/>
                <a:chOff x="22670913" y="2083243"/>
                <a:chExt cx="3599999" cy="3599999"/>
              </a:xfrm>
              <a:grpFill/>
            </xdr:grpSpPr>
            <xdr:sp macro="" textlink="">
              <xdr:nvSpPr>
                <xdr:cNvPr id="434" name="Ellipse 433">
                  <a:extLst>
                    <a:ext uri="{FF2B5EF4-FFF2-40B4-BE49-F238E27FC236}">
                      <a16:creationId xmlns:a16="http://schemas.microsoft.com/office/drawing/2014/main" id="{7AB80280-11EC-AB73-5F65-211C1947866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35" name="Connecteur droit 434">
                  <a:extLst>
                    <a:ext uri="{FF2B5EF4-FFF2-40B4-BE49-F238E27FC236}">
                      <a16:creationId xmlns:a16="http://schemas.microsoft.com/office/drawing/2014/main" id="{4D3D8EE5-1BD9-DFC0-4AC4-600AA9345F5E}"/>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36" name="Connecteur droit 435">
                  <a:extLst>
                    <a:ext uri="{FF2B5EF4-FFF2-40B4-BE49-F238E27FC236}">
                      <a16:creationId xmlns:a16="http://schemas.microsoft.com/office/drawing/2014/main" id="{5E04A196-1FFE-BF5C-7AFC-6FD445A1C47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33" name="ZoneTexte 432">
                <a:extLst>
                  <a:ext uri="{FF2B5EF4-FFF2-40B4-BE49-F238E27FC236}">
                    <a16:creationId xmlns:a16="http://schemas.microsoft.com/office/drawing/2014/main" id="{CCD06E86-F5B9-E35C-1BB4-50D59779341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34</a:t>
                </a:r>
              </a:p>
            </xdr:txBody>
          </xdr:sp>
        </xdr:grpSp>
      </xdr:grpSp>
      <xdr:cxnSp macro="">
        <xdr:nvCxnSpPr>
          <xdr:cNvPr id="427" name="Connecteur droit avec flèche 426">
            <a:extLst>
              <a:ext uri="{FF2B5EF4-FFF2-40B4-BE49-F238E27FC236}">
                <a16:creationId xmlns:a16="http://schemas.microsoft.com/office/drawing/2014/main" id="{E0DC57AF-0A2D-2F24-3421-7BDEB88F7F89}"/>
              </a:ext>
            </a:extLst>
          </xdr:cNvPr>
          <xdr:cNvCxnSpPr>
            <a:stCxn id="434" idx="6"/>
            <a:endCxn id="446" idx="2"/>
          </xdr:cNvCxnSpPr>
        </xdr:nvCxnSpPr>
        <xdr:spPr>
          <a:xfrm flipV="1">
            <a:off x="20659619" y="3323601"/>
            <a:ext cx="821680" cy="449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8" name="ZoneTexte 427">
            <a:extLst>
              <a:ext uri="{FF2B5EF4-FFF2-40B4-BE49-F238E27FC236}">
                <a16:creationId xmlns:a16="http://schemas.microsoft.com/office/drawing/2014/main" id="{67F2B4AC-D091-643B-D51E-E5AE448E93DF}"/>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70</xdr:col>
      <xdr:colOff>673916</xdr:colOff>
      <xdr:row>30</xdr:row>
      <xdr:rowOff>143965</xdr:rowOff>
    </xdr:from>
    <xdr:to>
      <xdr:col>72</xdr:col>
      <xdr:colOff>728736</xdr:colOff>
      <xdr:row>32</xdr:row>
      <xdr:rowOff>113661</xdr:rowOff>
    </xdr:to>
    <xdr:grpSp>
      <xdr:nvGrpSpPr>
        <xdr:cNvPr id="437" name="Groupe 436">
          <a:extLst>
            <a:ext uri="{FF2B5EF4-FFF2-40B4-BE49-F238E27FC236}">
              <a16:creationId xmlns:a16="http://schemas.microsoft.com/office/drawing/2014/main" id="{16B4C703-17E0-413D-967C-A250741379E9}"/>
            </a:ext>
          </a:extLst>
        </xdr:cNvPr>
        <xdr:cNvGrpSpPr/>
      </xdr:nvGrpSpPr>
      <xdr:grpSpPr>
        <a:xfrm>
          <a:off x="45121709" y="9148818"/>
          <a:ext cx="1724592" cy="903973"/>
          <a:chOff x="19759619" y="2878096"/>
          <a:chExt cx="1715745" cy="900000"/>
        </a:xfrm>
      </xdr:grpSpPr>
      <xdr:grpSp>
        <xdr:nvGrpSpPr>
          <xdr:cNvPr id="438" name="Groupe 437">
            <a:extLst>
              <a:ext uri="{FF2B5EF4-FFF2-40B4-BE49-F238E27FC236}">
                <a16:creationId xmlns:a16="http://schemas.microsoft.com/office/drawing/2014/main" id="{C233A0BD-9B12-D9AA-50FA-116B3AE39C22}"/>
              </a:ext>
            </a:extLst>
          </xdr:cNvPr>
          <xdr:cNvGrpSpPr/>
        </xdr:nvGrpSpPr>
        <xdr:grpSpPr>
          <a:xfrm>
            <a:off x="19759619" y="2878096"/>
            <a:ext cx="900000" cy="900000"/>
            <a:chOff x="20454661" y="957577"/>
            <a:chExt cx="900000" cy="900000"/>
          </a:xfrm>
        </xdr:grpSpPr>
        <xdr:sp macro="" textlink="">
          <xdr:nvSpPr>
            <xdr:cNvPr id="441" name="ZoneTexte 440">
              <a:extLst>
                <a:ext uri="{FF2B5EF4-FFF2-40B4-BE49-F238E27FC236}">
                  <a16:creationId xmlns:a16="http://schemas.microsoft.com/office/drawing/2014/main" id="{C0F6C9A4-C780-4951-0A7F-DB0C7414B5BA}"/>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42" name="ZoneTexte 441">
              <a:extLst>
                <a:ext uri="{FF2B5EF4-FFF2-40B4-BE49-F238E27FC236}">
                  <a16:creationId xmlns:a16="http://schemas.microsoft.com/office/drawing/2014/main" id="{E8B4B995-C971-3EAA-C857-4EDAFB7A7247}"/>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43" name="Groupe 442">
              <a:extLst>
                <a:ext uri="{FF2B5EF4-FFF2-40B4-BE49-F238E27FC236}">
                  <a16:creationId xmlns:a16="http://schemas.microsoft.com/office/drawing/2014/main" id="{E28277D5-802A-4C23-4B8C-A38039FDBC98}"/>
                </a:ext>
              </a:extLst>
            </xdr:cNvPr>
            <xdr:cNvGrpSpPr/>
          </xdr:nvGrpSpPr>
          <xdr:grpSpPr>
            <a:xfrm>
              <a:off x="20454661" y="957577"/>
              <a:ext cx="900000" cy="900000"/>
              <a:chOff x="19426781" y="2512613"/>
              <a:chExt cx="3599999" cy="3599999"/>
            </a:xfrm>
            <a:noFill/>
          </xdr:grpSpPr>
          <xdr:grpSp>
            <xdr:nvGrpSpPr>
              <xdr:cNvPr id="444" name="Groupe 443">
                <a:extLst>
                  <a:ext uri="{FF2B5EF4-FFF2-40B4-BE49-F238E27FC236}">
                    <a16:creationId xmlns:a16="http://schemas.microsoft.com/office/drawing/2014/main" id="{82D84750-497E-8BAB-2712-0C8A7E236ED2}"/>
                  </a:ext>
                </a:extLst>
              </xdr:cNvPr>
              <xdr:cNvGrpSpPr/>
            </xdr:nvGrpSpPr>
            <xdr:grpSpPr>
              <a:xfrm>
                <a:off x="19426781" y="2512613"/>
                <a:ext cx="3599999" cy="3599999"/>
                <a:chOff x="22670913" y="2083243"/>
                <a:chExt cx="3599999" cy="3599999"/>
              </a:xfrm>
              <a:grpFill/>
            </xdr:grpSpPr>
            <xdr:sp macro="" textlink="">
              <xdr:nvSpPr>
                <xdr:cNvPr id="446" name="Ellipse 445">
                  <a:extLst>
                    <a:ext uri="{FF2B5EF4-FFF2-40B4-BE49-F238E27FC236}">
                      <a16:creationId xmlns:a16="http://schemas.microsoft.com/office/drawing/2014/main" id="{080C5EF3-6C4F-7C0E-085A-7D84CF1F012A}"/>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47" name="Connecteur droit 446">
                  <a:extLst>
                    <a:ext uri="{FF2B5EF4-FFF2-40B4-BE49-F238E27FC236}">
                      <a16:creationId xmlns:a16="http://schemas.microsoft.com/office/drawing/2014/main" id="{62FE0AE8-10EF-0C6A-2555-DB1F921CBAA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48" name="Connecteur droit 447">
                  <a:extLst>
                    <a:ext uri="{FF2B5EF4-FFF2-40B4-BE49-F238E27FC236}">
                      <a16:creationId xmlns:a16="http://schemas.microsoft.com/office/drawing/2014/main" id="{4A3495BB-33F9-6885-680C-19BFB35D320F}"/>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45" name="ZoneTexte 444">
                <a:extLst>
                  <a:ext uri="{FF2B5EF4-FFF2-40B4-BE49-F238E27FC236}">
                    <a16:creationId xmlns:a16="http://schemas.microsoft.com/office/drawing/2014/main" id="{74A44DAA-0CB2-F03E-7EEA-8D48524EDC2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35</a:t>
                </a:r>
              </a:p>
            </xdr:txBody>
          </xdr:sp>
        </xdr:grpSp>
      </xdr:grpSp>
      <xdr:cxnSp macro="">
        <xdr:nvCxnSpPr>
          <xdr:cNvPr id="439" name="Connecteur droit avec flèche 438">
            <a:extLst>
              <a:ext uri="{FF2B5EF4-FFF2-40B4-BE49-F238E27FC236}">
                <a16:creationId xmlns:a16="http://schemas.microsoft.com/office/drawing/2014/main" id="{23D19511-825A-CC4D-8709-27EC0F547374}"/>
              </a:ext>
            </a:extLst>
          </xdr:cNvPr>
          <xdr:cNvCxnSpPr>
            <a:stCxn id="446" idx="6"/>
            <a:endCxn id="458" idx="2"/>
          </xdr:cNvCxnSpPr>
        </xdr:nvCxnSpPr>
        <xdr:spPr>
          <a:xfrm>
            <a:off x="20659619" y="3328096"/>
            <a:ext cx="815745"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0" name="ZoneTexte 439">
            <a:extLst>
              <a:ext uri="{FF2B5EF4-FFF2-40B4-BE49-F238E27FC236}">
                <a16:creationId xmlns:a16="http://schemas.microsoft.com/office/drawing/2014/main" id="{4400BA2C-7A3E-4687-9E54-6885D8EC784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G3</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72</xdr:col>
      <xdr:colOff>728736</xdr:colOff>
      <xdr:row>30</xdr:row>
      <xdr:rowOff>143966</xdr:rowOff>
    </xdr:from>
    <xdr:to>
      <xdr:col>74</xdr:col>
      <xdr:colOff>797440</xdr:colOff>
      <xdr:row>32</xdr:row>
      <xdr:rowOff>113662</xdr:rowOff>
    </xdr:to>
    <xdr:grpSp>
      <xdr:nvGrpSpPr>
        <xdr:cNvPr id="449" name="Groupe 448">
          <a:extLst>
            <a:ext uri="{FF2B5EF4-FFF2-40B4-BE49-F238E27FC236}">
              <a16:creationId xmlns:a16="http://schemas.microsoft.com/office/drawing/2014/main" id="{AC214E57-1D6A-484F-884B-C71DF2740A4C}"/>
            </a:ext>
          </a:extLst>
        </xdr:cNvPr>
        <xdr:cNvGrpSpPr/>
      </xdr:nvGrpSpPr>
      <xdr:grpSpPr>
        <a:xfrm>
          <a:off x="46846301" y="9148819"/>
          <a:ext cx="1738479" cy="903973"/>
          <a:chOff x="19759619" y="2878096"/>
          <a:chExt cx="1721676" cy="900000"/>
        </a:xfrm>
      </xdr:grpSpPr>
      <xdr:grpSp>
        <xdr:nvGrpSpPr>
          <xdr:cNvPr id="450" name="Groupe 449">
            <a:extLst>
              <a:ext uri="{FF2B5EF4-FFF2-40B4-BE49-F238E27FC236}">
                <a16:creationId xmlns:a16="http://schemas.microsoft.com/office/drawing/2014/main" id="{4E2E079D-EA92-6039-188A-4A6F2CA194A4}"/>
              </a:ext>
            </a:extLst>
          </xdr:cNvPr>
          <xdr:cNvGrpSpPr/>
        </xdr:nvGrpSpPr>
        <xdr:grpSpPr>
          <a:xfrm>
            <a:off x="19759619" y="2878096"/>
            <a:ext cx="900000" cy="900000"/>
            <a:chOff x="20454661" y="957577"/>
            <a:chExt cx="900000" cy="900000"/>
          </a:xfrm>
        </xdr:grpSpPr>
        <xdr:sp macro="" textlink="">
          <xdr:nvSpPr>
            <xdr:cNvPr id="453" name="ZoneTexte 452">
              <a:extLst>
                <a:ext uri="{FF2B5EF4-FFF2-40B4-BE49-F238E27FC236}">
                  <a16:creationId xmlns:a16="http://schemas.microsoft.com/office/drawing/2014/main" id="{06B43186-F542-7727-D2DD-9663FC75358B}"/>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54" name="ZoneTexte 453">
              <a:extLst>
                <a:ext uri="{FF2B5EF4-FFF2-40B4-BE49-F238E27FC236}">
                  <a16:creationId xmlns:a16="http://schemas.microsoft.com/office/drawing/2014/main" id="{E1910150-6CCD-8ED9-5A1A-B25940C035BD}"/>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55" name="Groupe 454">
              <a:extLst>
                <a:ext uri="{FF2B5EF4-FFF2-40B4-BE49-F238E27FC236}">
                  <a16:creationId xmlns:a16="http://schemas.microsoft.com/office/drawing/2014/main" id="{2512357A-CE21-E737-F4F4-6576FBD3CE05}"/>
                </a:ext>
              </a:extLst>
            </xdr:cNvPr>
            <xdr:cNvGrpSpPr/>
          </xdr:nvGrpSpPr>
          <xdr:grpSpPr>
            <a:xfrm>
              <a:off x="20454661" y="957577"/>
              <a:ext cx="900000" cy="900000"/>
              <a:chOff x="19426781" y="2512613"/>
              <a:chExt cx="3599999" cy="3599999"/>
            </a:xfrm>
            <a:noFill/>
          </xdr:grpSpPr>
          <xdr:grpSp>
            <xdr:nvGrpSpPr>
              <xdr:cNvPr id="456" name="Groupe 455">
                <a:extLst>
                  <a:ext uri="{FF2B5EF4-FFF2-40B4-BE49-F238E27FC236}">
                    <a16:creationId xmlns:a16="http://schemas.microsoft.com/office/drawing/2014/main" id="{506D34A6-D47F-1152-C2C3-9F37761F959A}"/>
                  </a:ext>
                </a:extLst>
              </xdr:cNvPr>
              <xdr:cNvGrpSpPr/>
            </xdr:nvGrpSpPr>
            <xdr:grpSpPr>
              <a:xfrm>
                <a:off x="19426781" y="2512613"/>
                <a:ext cx="3599999" cy="3599999"/>
                <a:chOff x="22670913" y="2083243"/>
                <a:chExt cx="3599999" cy="3599999"/>
              </a:xfrm>
              <a:grpFill/>
            </xdr:grpSpPr>
            <xdr:sp macro="" textlink="">
              <xdr:nvSpPr>
                <xdr:cNvPr id="458" name="Ellipse 457">
                  <a:extLst>
                    <a:ext uri="{FF2B5EF4-FFF2-40B4-BE49-F238E27FC236}">
                      <a16:creationId xmlns:a16="http://schemas.microsoft.com/office/drawing/2014/main" id="{87227F38-1102-BAA1-BBB3-26B0B8858D8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59" name="Connecteur droit 458">
                  <a:extLst>
                    <a:ext uri="{FF2B5EF4-FFF2-40B4-BE49-F238E27FC236}">
                      <a16:creationId xmlns:a16="http://schemas.microsoft.com/office/drawing/2014/main" id="{3076D789-5E54-F92B-54C1-C70938AD9848}"/>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60" name="Connecteur droit 459">
                  <a:extLst>
                    <a:ext uri="{FF2B5EF4-FFF2-40B4-BE49-F238E27FC236}">
                      <a16:creationId xmlns:a16="http://schemas.microsoft.com/office/drawing/2014/main" id="{EA454711-C9BB-B2A9-4E43-EB3B6703314B}"/>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57" name="ZoneTexte 456">
                <a:extLst>
                  <a:ext uri="{FF2B5EF4-FFF2-40B4-BE49-F238E27FC236}">
                    <a16:creationId xmlns:a16="http://schemas.microsoft.com/office/drawing/2014/main" id="{986F5F0F-D24B-40FD-1B7C-4D1C848D9C2A}"/>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36</a:t>
                </a:r>
              </a:p>
            </xdr:txBody>
          </xdr:sp>
        </xdr:grpSp>
      </xdr:grpSp>
      <xdr:cxnSp macro="">
        <xdr:nvCxnSpPr>
          <xdr:cNvPr id="451" name="Connecteur droit avec flèche 450">
            <a:extLst>
              <a:ext uri="{FF2B5EF4-FFF2-40B4-BE49-F238E27FC236}">
                <a16:creationId xmlns:a16="http://schemas.microsoft.com/office/drawing/2014/main" id="{C6BC6908-5CBD-4B52-F096-3205F9E2AE0A}"/>
              </a:ext>
            </a:extLst>
          </xdr:cNvPr>
          <xdr:cNvCxnSpPr>
            <a:stCxn id="458" idx="6"/>
            <a:endCxn id="470" idx="2"/>
          </xdr:cNvCxnSpPr>
        </xdr:nvCxnSpPr>
        <xdr:spPr>
          <a:xfrm flipV="1">
            <a:off x="20659619" y="3327542"/>
            <a:ext cx="821676" cy="55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2" name="ZoneTexte 451">
            <a:extLst>
              <a:ext uri="{FF2B5EF4-FFF2-40B4-BE49-F238E27FC236}">
                <a16:creationId xmlns:a16="http://schemas.microsoft.com/office/drawing/2014/main" id="{005B8CD4-85EF-F57D-AACC-E898768596C8}"/>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G4</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74</xdr:col>
      <xdr:colOff>797440</xdr:colOff>
      <xdr:row>30</xdr:row>
      <xdr:rowOff>147383</xdr:rowOff>
    </xdr:from>
    <xdr:to>
      <xdr:col>77</xdr:col>
      <xdr:colOff>33276</xdr:colOff>
      <xdr:row>32</xdr:row>
      <xdr:rowOff>109127</xdr:rowOff>
    </xdr:to>
    <xdr:grpSp>
      <xdr:nvGrpSpPr>
        <xdr:cNvPr id="461" name="Groupe 460">
          <a:extLst>
            <a:ext uri="{FF2B5EF4-FFF2-40B4-BE49-F238E27FC236}">
              <a16:creationId xmlns:a16="http://schemas.microsoft.com/office/drawing/2014/main" id="{88837E00-A414-494B-AB8F-CFFC915DB303}"/>
            </a:ext>
          </a:extLst>
        </xdr:cNvPr>
        <xdr:cNvGrpSpPr/>
      </xdr:nvGrpSpPr>
      <xdr:grpSpPr>
        <a:xfrm>
          <a:off x="48584780" y="9152236"/>
          <a:ext cx="1740496" cy="896021"/>
          <a:chOff x="19759619" y="2878096"/>
          <a:chExt cx="1715739" cy="900000"/>
        </a:xfrm>
      </xdr:grpSpPr>
      <xdr:grpSp>
        <xdr:nvGrpSpPr>
          <xdr:cNvPr id="462" name="Groupe 461">
            <a:extLst>
              <a:ext uri="{FF2B5EF4-FFF2-40B4-BE49-F238E27FC236}">
                <a16:creationId xmlns:a16="http://schemas.microsoft.com/office/drawing/2014/main" id="{760A8D9F-6BD4-7513-0602-8E4AE93A56AB}"/>
              </a:ext>
            </a:extLst>
          </xdr:cNvPr>
          <xdr:cNvGrpSpPr/>
        </xdr:nvGrpSpPr>
        <xdr:grpSpPr>
          <a:xfrm>
            <a:off x="19759619" y="2878096"/>
            <a:ext cx="900000" cy="900000"/>
            <a:chOff x="20454661" y="957577"/>
            <a:chExt cx="900000" cy="900000"/>
          </a:xfrm>
        </xdr:grpSpPr>
        <xdr:sp macro="" textlink="">
          <xdr:nvSpPr>
            <xdr:cNvPr id="465" name="ZoneTexte 464">
              <a:extLst>
                <a:ext uri="{FF2B5EF4-FFF2-40B4-BE49-F238E27FC236}">
                  <a16:creationId xmlns:a16="http://schemas.microsoft.com/office/drawing/2014/main" id="{4E472D5F-6DA9-0329-9CB9-25601A6B8D13}"/>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66" name="ZoneTexte 465">
              <a:extLst>
                <a:ext uri="{FF2B5EF4-FFF2-40B4-BE49-F238E27FC236}">
                  <a16:creationId xmlns:a16="http://schemas.microsoft.com/office/drawing/2014/main" id="{B6832EF2-61FB-8649-9E93-C4B22EE73C03}"/>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67" name="Groupe 466">
              <a:extLst>
                <a:ext uri="{FF2B5EF4-FFF2-40B4-BE49-F238E27FC236}">
                  <a16:creationId xmlns:a16="http://schemas.microsoft.com/office/drawing/2014/main" id="{FC8290F4-1233-792F-96E5-2FF0AFE37EEC}"/>
                </a:ext>
              </a:extLst>
            </xdr:cNvPr>
            <xdr:cNvGrpSpPr/>
          </xdr:nvGrpSpPr>
          <xdr:grpSpPr>
            <a:xfrm>
              <a:off x="20454661" y="957577"/>
              <a:ext cx="900000" cy="900000"/>
              <a:chOff x="19426781" y="2512613"/>
              <a:chExt cx="3599999" cy="3599999"/>
            </a:xfrm>
            <a:noFill/>
          </xdr:grpSpPr>
          <xdr:grpSp>
            <xdr:nvGrpSpPr>
              <xdr:cNvPr id="468" name="Groupe 467">
                <a:extLst>
                  <a:ext uri="{FF2B5EF4-FFF2-40B4-BE49-F238E27FC236}">
                    <a16:creationId xmlns:a16="http://schemas.microsoft.com/office/drawing/2014/main" id="{64DA0D74-DFE3-A335-5DA2-988A4211A33B}"/>
                  </a:ext>
                </a:extLst>
              </xdr:cNvPr>
              <xdr:cNvGrpSpPr/>
            </xdr:nvGrpSpPr>
            <xdr:grpSpPr>
              <a:xfrm>
                <a:off x="19426781" y="2512613"/>
                <a:ext cx="3599999" cy="3599999"/>
                <a:chOff x="22670913" y="2083243"/>
                <a:chExt cx="3599999" cy="3599999"/>
              </a:xfrm>
              <a:grpFill/>
            </xdr:grpSpPr>
            <xdr:sp macro="" textlink="">
              <xdr:nvSpPr>
                <xdr:cNvPr id="470" name="Ellipse 469">
                  <a:extLst>
                    <a:ext uri="{FF2B5EF4-FFF2-40B4-BE49-F238E27FC236}">
                      <a16:creationId xmlns:a16="http://schemas.microsoft.com/office/drawing/2014/main" id="{A95A4834-5E48-C19B-4333-AA05883107D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71" name="Connecteur droit 470">
                  <a:extLst>
                    <a:ext uri="{FF2B5EF4-FFF2-40B4-BE49-F238E27FC236}">
                      <a16:creationId xmlns:a16="http://schemas.microsoft.com/office/drawing/2014/main" id="{88CA84CE-C149-8DF5-64E2-FF876ED25E30}"/>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72" name="Connecteur droit 471">
                  <a:extLst>
                    <a:ext uri="{FF2B5EF4-FFF2-40B4-BE49-F238E27FC236}">
                      <a16:creationId xmlns:a16="http://schemas.microsoft.com/office/drawing/2014/main" id="{4BFDED4D-DB25-D09B-B946-2177FB07822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69" name="ZoneTexte 468">
                <a:extLst>
                  <a:ext uri="{FF2B5EF4-FFF2-40B4-BE49-F238E27FC236}">
                    <a16:creationId xmlns:a16="http://schemas.microsoft.com/office/drawing/2014/main" id="{189BE958-7D4E-1E78-B2DD-F83E4F3184E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37</a:t>
                </a:r>
              </a:p>
            </xdr:txBody>
          </xdr:sp>
        </xdr:grpSp>
      </xdr:grpSp>
      <xdr:cxnSp macro="">
        <xdr:nvCxnSpPr>
          <xdr:cNvPr id="463" name="Connecteur droit avec flèche 462">
            <a:extLst>
              <a:ext uri="{FF2B5EF4-FFF2-40B4-BE49-F238E27FC236}">
                <a16:creationId xmlns:a16="http://schemas.microsoft.com/office/drawing/2014/main" id="{E90233D7-364A-CC49-A637-98EBE22CF1A4}"/>
              </a:ext>
            </a:extLst>
          </xdr:cNvPr>
          <xdr:cNvCxnSpPr>
            <a:stCxn id="470" idx="6"/>
            <a:endCxn id="482" idx="2"/>
          </xdr:cNvCxnSpPr>
        </xdr:nvCxnSpPr>
        <xdr:spPr>
          <a:xfrm>
            <a:off x="20659619" y="3328096"/>
            <a:ext cx="815739"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4" name="ZoneTexte 463">
            <a:extLst>
              <a:ext uri="{FF2B5EF4-FFF2-40B4-BE49-F238E27FC236}">
                <a16:creationId xmlns:a16="http://schemas.microsoft.com/office/drawing/2014/main" id="{21CC69C2-6DBC-88EC-311F-CE7B7D908669}"/>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G5</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77</xdr:col>
      <xdr:colOff>33276</xdr:colOff>
      <xdr:row>30</xdr:row>
      <xdr:rowOff>147384</xdr:rowOff>
    </xdr:from>
    <xdr:to>
      <xdr:col>79</xdr:col>
      <xdr:colOff>106161</xdr:colOff>
      <xdr:row>32</xdr:row>
      <xdr:rowOff>109128</xdr:rowOff>
    </xdr:to>
    <xdr:grpSp>
      <xdr:nvGrpSpPr>
        <xdr:cNvPr id="473" name="Groupe 472">
          <a:extLst>
            <a:ext uri="{FF2B5EF4-FFF2-40B4-BE49-F238E27FC236}">
              <a16:creationId xmlns:a16="http://schemas.microsoft.com/office/drawing/2014/main" id="{F3056881-CE0B-41C4-9F33-417DE7F6C045}"/>
            </a:ext>
          </a:extLst>
        </xdr:cNvPr>
        <xdr:cNvGrpSpPr/>
      </xdr:nvGrpSpPr>
      <xdr:grpSpPr>
        <a:xfrm>
          <a:off x="50325276" y="9152237"/>
          <a:ext cx="1742660" cy="896021"/>
          <a:chOff x="19759619" y="2878096"/>
          <a:chExt cx="1725850" cy="900000"/>
        </a:xfrm>
      </xdr:grpSpPr>
      <xdr:grpSp>
        <xdr:nvGrpSpPr>
          <xdr:cNvPr id="474" name="Groupe 473">
            <a:extLst>
              <a:ext uri="{FF2B5EF4-FFF2-40B4-BE49-F238E27FC236}">
                <a16:creationId xmlns:a16="http://schemas.microsoft.com/office/drawing/2014/main" id="{926F3049-ED17-063E-69EC-05D05DF46D28}"/>
              </a:ext>
            </a:extLst>
          </xdr:cNvPr>
          <xdr:cNvGrpSpPr/>
        </xdr:nvGrpSpPr>
        <xdr:grpSpPr>
          <a:xfrm>
            <a:off x="19759619" y="2878096"/>
            <a:ext cx="900000" cy="900000"/>
            <a:chOff x="20454661" y="957577"/>
            <a:chExt cx="900000" cy="900000"/>
          </a:xfrm>
        </xdr:grpSpPr>
        <xdr:sp macro="" textlink="">
          <xdr:nvSpPr>
            <xdr:cNvPr id="477" name="ZoneTexte 476">
              <a:extLst>
                <a:ext uri="{FF2B5EF4-FFF2-40B4-BE49-F238E27FC236}">
                  <a16:creationId xmlns:a16="http://schemas.microsoft.com/office/drawing/2014/main" id="{693C2AF0-6AFE-7E7A-30CB-7F46A246149F}"/>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78" name="ZoneTexte 477">
              <a:extLst>
                <a:ext uri="{FF2B5EF4-FFF2-40B4-BE49-F238E27FC236}">
                  <a16:creationId xmlns:a16="http://schemas.microsoft.com/office/drawing/2014/main" id="{F6233E4D-A305-AEFB-9D0F-92DD3228C03F}"/>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79" name="Groupe 478">
              <a:extLst>
                <a:ext uri="{FF2B5EF4-FFF2-40B4-BE49-F238E27FC236}">
                  <a16:creationId xmlns:a16="http://schemas.microsoft.com/office/drawing/2014/main" id="{FE6D34E5-C23E-718E-8304-FF219C342200}"/>
                </a:ext>
              </a:extLst>
            </xdr:cNvPr>
            <xdr:cNvGrpSpPr/>
          </xdr:nvGrpSpPr>
          <xdr:grpSpPr>
            <a:xfrm>
              <a:off x="20454661" y="957577"/>
              <a:ext cx="900000" cy="900000"/>
              <a:chOff x="19426781" y="2512613"/>
              <a:chExt cx="3599999" cy="3599999"/>
            </a:xfrm>
            <a:noFill/>
          </xdr:grpSpPr>
          <xdr:grpSp>
            <xdr:nvGrpSpPr>
              <xdr:cNvPr id="480" name="Groupe 479">
                <a:extLst>
                  <a:ext uri="{FF2B5EF4-FFF2-40B4-BE49-F238E27FC236}">
                    <a16:creationId xmlns:a16="http://schemas.microsoft.com/office/drawing/2014/main" id="{E96FAA3B-5398-53F3-4E23-262A41489730}"/>
                  </a:ext>
                </a:extLst>
              </xdr:cNvPr>
              <xdr:cNvGrpSpPr/>
            </xdr:nvGrpSpPr>
            <xdr:grpSpPr>
              <a:xfrm>
                <a:off x="19426781" y="2512613"/>
                <a:ext cx="3599999" cy="3599999"/>
                <a:chOff x="22670913" y="2083243"/>
                <a:chExt cx="3599999" cy="3599999"/>
              </a:xfrm>
              <a:grpFill/>
            </xdr:grpSpPr>
            <xdr:sp macro="" textlink="">
              <xdr:nvSpPr>
                <xdr:cNvPr id="482" name="Ellipse 481">
                  <a:extLst>
                    <a:ext uri="{FF2B5EF4-FFF2-40B4-BE49-F238E27FC236}">
                      <a16:creationId xmlns:a16="http://schemas.microsoft.com/office/drawing/2014/main" id="{CE53FE18-ED3E-7820-DB1E-F2527C58917B}"/>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83" name="Connecteur droit 482">
                  <a:extLst>
                    <a:ext uri="{FF2B5EF4-FFF2-40B4-BE49-F238E27FC236}">
                      <a16:creationId xmlns:a16="http://schemas.microsoft.com/office/drawing/2014/main" id="{AA4C28CA-B284-A3F7-D116-A573CCE48EA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84" name="Connecteur droit 483">
                  <a:extLst>
                    <a:ext uri="{FF2B5EF4-FFF2-40B4-BE49-F238E27FC236}">
                      <a16:creationId xmlns:a16="http://schemas.microsoft.com/office/drawing/2014/main" id="{6FEDDE04-4F91-26FC-BC72-60B9B8650F39}"/>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81" name="ZoneTexte 480">
                <a:extLst>
                  <a:ext uri="{FF2B5EF4-FFF2-40B4-BE49-F238E27FC236}">
                    <a16:creationId xmlns:a16="http://schemas.microsoft.com/office/drawing/2014/main" id="{69F9DE2E-2AC4-6A12-A3BA-43C4509B73B8}"/>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38</a:t>
                </a:r>
              </a:p>
            </xdr:txBody>
          </xdr:sp>
        </xdr:grpSp>
      </xdr:grpSp>
      <xdr:cxnSp macro="">
        <xdr:nvCxnSpPr>
          <xdr:cNvPr id="475" name="Connecteur droit avec flèche 474">
            <a:extLst>
              <a:ext uri="{FF2B5EF4-FFF2-40B4-BE49-F238E27FC236}">
                <a16:creationId xmlns:a16="http://schemas.microsoft.com/office/drawing/2014/main" id="{24B0D4F0-E4BD-B5BC-E7EE-0C79362BDDA4}"/>
              </a:ext>
            </a:extLst>
          </xdr:cNvPr>
          <xdr:cNvCxnSpPr>
            <a:stCxn id="482" idx="6"/>
            <a:endCxn id="515" idx="2"/>
          </xdr:cNvCxnSpPr>
        </xdr:nvCxnSpPr>
        <xdr:spPr>
          <a:xfrm flipV="1">
            <a:off x="20659619" y="3317495"/>
            <a:ext cx="825850" cy="1060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6" name="ZoneTexte 475">
            <a:extLst>
              <a:ext uri="{FF2B5EF4-FFF2-40B4-BE49-F238E27FC236}">
                <a16:creationId xmlns:a16="http://schemas.microsoft.com/office/drawing/2014/main" id="{A798DD48-2867-ACE5-9B03-129879463D57}"/>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G6</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66</xdr:col>
      <xdr:colOff>531383</xdr:colOff>
      <xdr:row>23</xdr:row>
      <xdr:rowOff>90725</xdr:rowOff>
    </xdr:from>
    <xdr:to>
      <xdr:col>68</xdr:col>
      <xdr:colOff>623124</xdr:colOff>
      <xdr:row>24</xdr:row>
      <xdr:rowOff>577257</xdr:rowOff>
    </xdr:to>
    <xdr:grpSp>
      <xdr:nvGrpSpPr>
        <xdr:cNvPr id="485" name="Groupe 484">
          <a:extLst>
            <a:ext uri="{FF2B5EF4-FFF2-40B4-BE49-F238E27FC236}">
              <a16:creationId xmlns:a16="http://schemas.microsoft.com/office/drawing/2014/main" id="{4C8FFB8E-67AA-42BC-80A9-BD76CC34E30B}"/>
            </a:ext>
          </a:extLst>
        </xdr:cNvPr>
        <xdr:cNvGrpSpPr/>
      </xdr:nvGrpSpPr>
      <xdr:grpSpPr>
        <a:xfrm>
          <a:off x="41639626" y="6054203"/>
          <a:ext cx="1761516" cy="903977"/>
          <a:chOff x="19759619" y="2878096"/>
          <a:chExt cx="1744701" cy="900000"/>
        </a:xfrm>
      </xdr:grpSpPr>
      <xdr:grpSp>
        <xdr:nvGrpSpPr>
          <xdr:cNvPr id="486" name="Groupe 485">
            <a:extLst>
              <a:ext uri="{FF2B5EF4-FFF2-40B4-BE49-F238E27FC236}">
                <a16:creationId xmlns:a16="http://schemas.microsoft.com/office/drawing/2014/main" id="{291798BE-4399-7AE6-4F55-CF5C48078450}"/>
              </a:ext>
            </a:extLst>
          </xdr:cNvPr>
          <xdr:cNvGrpSpPr/>
        </xdr:nvGrpSpPr>
        <xdr:grpSpPr>
          <a:xfrm>
            <a:off x="19759619" y="2878096"/>
            <a:ext cx="900000" cy="900000"/>
            <a:chOff x="20454661" y="957577"/>
            <a:chExt cx="900000" cy="900000"/>
          </a:xfrm>
        </xdr:grpSpPr>
        <xdr:sp macro="" textlink="">
          <xdr:nvSpPr>
            <xdr:cNvPr id="489" name="ZoneTexte 488">
              <a:extLst>
                <a:ext uri="{FF2B5EF4-FFF2-40B4-BE49-F238E27FC236}">
                  <a16:creationId xmlns:a16="http://schemas.microsoft.com/office/drawing/2014/main" id="{E4B48E08-0254-F2B5-63EA-D5A6D0FBF630}"/>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490" name="ZoneTexte 489">
              <a:extLst>
                <a:ext uri="{FF2B5EF4-FFF2-40B4-BE49-F238E27FC236}">
                  <a16:creationId xmlns:a16="http://schemas.microsoft.com/office/drawing/2014/main" id="{E4A64A8A-B356-5077-47D9-A758D560F81B}"/>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491" name="Groupe 490">
              <a:extLst>
                <a:ext uri="{FF2B5EF4-FFF2-40B4-BE49-F238E27FC236}">
                  <a16:creationId xmlns:a16="http://schemas.microsoft.com/office/drawing/2014/main" id="{CFBA5BDE-75F5-41D1-EE07-A4B4A502997D}"/>
                </a:ext>
              </a:extLst>
            </xdr:cNvPr>
            <xdr:cNvGrpSpPr/>
          </xdr:nvGrpSpPr>
          <xdr:grpSpPr>
            <a:xfrm>
              <a:off x="20454661" y="957577"/>
              <a:ext cx="900000" cy="900000"/>
              <a:chOff x="19426781" y="2512613"/>
              <a:chExt cx="3599999" cy="3599999"/>
            </a:xfrm>
            <a:noFill/>
          </xdr:grpSpPr>
          <xdr:grpSp>
            <xdr:nvGrpSpPr>
              <xdr:cNvPr id="492" name="Groupe 491">
                <a:extLst>
                  <a:ext uri="{FF2B5EF4-FFF2-40B4-BE49-F238E27FC236}">
                    <a16:creationId xmlns:a16="http://schemas.microsoft.com/office/drawing/2014/main" id="{ADC4B2D4-833D-9EF7-8C6E-4EE1A030C596}"/>
                  </a:ext>
                </a:extLst>
              </xdr:cNvPr>
              <xdr:cNvGrpSpPr/>
            </xdr:nvGrpSpPr>
            <xdr:grpSpPr>
              <a:xfrm>
                <a:off x="19426781" y="2512613"/>
                <a:ext cx="3599999" cy="3599999"/>
                <a:chOff x="22670913" y="2083243"/>
                <a:chExt cx="3599999" cy="3599999"/>
              </a:xfrm>
              <a:grpFill/>
            </xdr:grpSpPr>
            <xdr:sp macro="" textlink="">
              <xdr:nvSpPr>
                <xdr:cNvPr id="494" name="Ellipse 493">
                  <a:extLst>
                    <a:ext uri="{FF2B5EF4-FFF2-40B4-BE49-F238E27FC236}">
                      <a16:creationId xmlns:a16="http://schemas.microsoft.com/office/drawing/2014/main" id="{38972D6F-72DA-F19C-752E-8DAA2E7D282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495" name="Connecteur droit 494">
                  <a:extLst>
                    <a:ext uri="{FF2B5EF4-FFF2-40B4-BE49-F238E27FC236}">
                      <a16:creationId xmlns:a16="http://schemas.microsoft.com/office/drawing/2014/main" id="{421F703B-DBF0-88EB-BBB2-B9AFA2B14CB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496" name="Connecteur droit 495">
                  <a:extLst>
                    <a:ext uri="{FF2B5EF4-FFF2-40B4-BE49-F238E27FC236}">
                      <a16:creationId xmlns:a16="http://schemas.microsoft.com/office/drawing/2014/main" id="{7C9A9C20-F089-CA5F-9A1B-CACBF840C9F2}"/>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493" name="ZoneTexte 492">
                <a:extLst>
                  <a:ext uri="{FF2B5EF4-FFF2-40B4-BE49-F238E27FC236}">
                    <a16:creationId xmlns:a16="http://schemas.microsoft.com/office/drawing/2014/main" id="{83B7BA29-1EF1-D1EC-E642-6D69568EE6C4}"/>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39</a:t>
                </a:r>
              </a:p>
            </xdr:txBody>
          </xdr:sp>
        </xdr:grpSp>
      </xdr:grpSp>
      <xdr:cxnSp macro="">
        <xdr:nvCxnSpPr>
          <xdr:cNvPr id="487" name="Connecteur droit avec flèche 486">
            <a:extLst>
              <a:ext uri="{FF2B5EF4-FFF2-40B4-BE49-F238E27FC236}">
                <a16:creationId xmlns:a16="http://schemas.microsoft.com/office/drawing/2014/main" id="{CBBBE946-1281-254E-F332-BEB268FAB9CC}"/>
              </a:ext>
            </a:extLst>
          </xdr:cNvPr>
          <xdr:cNvCxnSpPr>
            <a:stCxn id="494" idx="6"/>
            <a:endCxn id="506" idx="2"/>
          </xdr:cNvCxnSpPr>
        </xdr:nvCxnSpPr>
        <xdr:spPr>
          <a:xfrm>
            <a:off x="20659619" y="3328096"/>
            <a:ext cx="844701" cy="413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8" name="ZoneTexte 487">
            <a:extLst>
              <a:ext uri="{FF2B5EF4-FFF2-40B4-BE49-F238E27FC236}">
                <a16:creationId xmlns:a16="http://schemas.microsoft.com/office/drawing/2014/main" id="{83662C7E-195B-CFD8-AE5E-A6480839CD41}"/>
              </a:ext>
            </a:extLst>
          </xdr:cNvPr>
          <xdr:cNvSpPr txBox="1"/>
        </xdr:nvSpPr>
        <xdr:spPr>
          <a:xfrm>
            <a:off x="20689781" y="3060903"/>
            <a:ext cx="763972" cy="21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H11</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68</xdr:col>
      <xdr:colOff>623129</xdr:colOff>
      <xdr:row>23</xdr:row>
      <xdr:rowOff>86912</xdr:rowOff>
    </xdr:from>
    <xdr:to>
      <xdr:col>79</xdr:col>
      <xdr:colOff>75804</xdr:colOff>
      <xdr:row>24</xdr:row>
      <xdr:rowOff>589347</xdr:rowOff>
    </xdr:to>
    <xdr:grpSp>
      <xdr:nvGrpSpPr>
        <xdr:cNvPr id="497" name="Groupe 496">
          <a:extLst>
            <a:ext uri="{FF2B5EF4-FFF2-40B4-BE49-F238E27FC236}">
              <a16:creationId xmlns:a16="http://schemas.microsoft.com/office/drawing/2014/main" id="{2055C842-25C1-4EC2-B052-7524B9BD7E47}"/>
            </a:ext>
          </a:extLst>
        </xdr:cNvPr>
        <xdr:cNvGrpSpPr/>
      </xdr:nvGrpSpPr>
      <xdr:grpSpPr>
        <a:xfrm>
          <a:off x="43401147" y="6050390"/>
          <a:ext cx="8636432" cy="919880"/>
          <a:chOff x="19759619" y="2878096"/>
          <a:chExt cx="8544464" cy="900000"/>
        </a:xfrm>
      </xdr:grpSpPr>
      <xdr:grpSp>
        <xdr:nvGrpSpPr>
          <xdr:cNvPr id="498" name="Groupe 497">
            <a:extLst>
              <a:ext uri="{FF2B5EF4-FFF2-40B4-BE49-F238E27FC236}">
                <a16:creationId xmlns:a16="http://schemas.microsoft.com/office/drawing/2014/main" id="{4C271EA1-ED48-C817-6B61-603BB357E63D}"/>
              </a:ext>
            </a:extLst>
          </xdr:cNvPr>
          <xdr:cNvGrpSpPr/>
        </xdr:nvGrpSpPr>
        <xdr:grpSpPr>
          <a:xfrm>
            <a:off x="19759619" y="2878096"/>
            <a:ext cx="900000" cy="900000"/>
            <a:chOff x="20454661" y="957577"/>
            <a:chExt cx="900000" cy="900000"/>
          </a:xfrm>
        </xdr:grpSpPr>
        <xdr:sp macro="" textlink="">
          <xdr:nvSpPr>
            <xdr:cNvPr id="501" name="ZoneTexte 500">
              <a:extLst>
                <a:ext uri="{FF2B5EF4-FFF2-40B4-BE49-F238E27FC236}">
                  <a16:creationId xmlns:a16="http://schemas.microsoft.com/office/drawing/2014/main" id="{2522E943-9913-0AEA-26EB-10ADA2DC8E1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02" name="ZoneTexte 501">
              <a:extLst>
                <a:ext uri="{FF2B5EF4-FFF2-40B4-BE49-F238E27FC236}">
                  <a16:creationId xmlns:a16="http://schemas.microsoft.com/office/drawing/2014/main" id="{D3D8D0E2-F956-1FF5-0CD8-A15D39A4967E}"/>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03" name="Groupe 502">
              <a:extLst>
                <a:ext uri="{FF2B5EF4-FFF2-40B4-BE49-F238E27FC236}">
                  <a16:creationId xmlns:a16="http://schemas.microsoft.com/office/drawing/2014/main" id="{BAD46849-8C86-77EE-5CE1-0EE2F9898F74}"/>
                </a:ext>
              </a:extLst>
            </xdr:cNvPr>
            <xdr:cNvGrpSpPr/>
          </xdr:nvGrpSpPr>
          <xdr:grpSpPr>
            <a:xfrm>
              <a:off x="20454661" y="957577"/>
              <a:ext cx="900000" cy="900000"/>
              <a:chOff x="19426781" y="2512613"/>
              <a:chExt cx="3599999" cy="3599999"/>
            </a:xfrm>
            <a:noFill/>
          </xdr:grpSpPr>
          <xdr:grpSp>
            <xdr:nvGrpSpPr>
              <xdr:cNvPr id="504" name="Groupe 503">
                <a:extLst>
                  <a:ext uri="{FF2B5EF4-FFF2-40B4-BE49-F238E27FC236}">
                    <a16:creationId xmlns:a16="http://schemas.microsoft.com/office/drawing/2014/main" id="{1EC7DC50-805A-8D55-3ECC-42B6E68E9C74}"/>
                  </a:ext>
                </a:extLst>
              </xdr:cNvPr>
              <xdr:cNvGrpSpPr/>
            </xdr:nvGrpSpPr>
            <xdr:grpSpPr>
              <a:xfrm>
                <a:off x="19426781" y="2512613"/>
                <a:ext cx="3599999" cy="3599999"/>
                <a:chOff x="22670913" y="2083243"/>
                <a:chExt cx="3599999" cy="3599999"/>
              </a:xfrm>
              <a:grpFill/>
            </xdr:grpSpPr>
            <xdr:sp macro="" textlink="">
              <xdr:nvSpPr>
                <xdr:cNvPr id="506" name="Ellipse 505">
                  <a:extLst>
                    <a:ext uri="{FF2B5EF4-FFF2-40B4-BE49-F238E27FC236}">
                      <a16:creationId xmlns:a16="http://schemas.microsoft.com/office/drawing/2014/main" id="{8DB358C4-0969-5623-B2A0-7CE5B02B6D5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07" name="Connecteur droit 506">
                  <a:extLst>
                    <a:ext uri="{FF2B5EF4-FFF2-40B4-BE49-F238E27FC236}">
                      <a16:creationId xmlns:a16="http://schemas.microsoft.com/office/drawing/2014/main" id="{BF8D3CF4-2E5C-1C4F-A460-5221B568C28A}"/>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08" name="Connecteur droit 507">
                  <a:extLst>
                    <a:ext uri="{FF2B5EF4-FFF2-40B4-BE49-F238E27FC236}">
                      <a16:creationId xmlns:a16="http://schemas.microsoft.com/office/drawing/2014/main" id="{A2AF7BC7-7F5F-645A-2DD6-695B63CDB167}"/>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05" name="ZoneTexte 504">
                <a:extLst>
                  <a:ext uri="{FF2B5EF4-FFF2-40B4-BE49-F238E27FC236}">
                    <a16:creationId xmlns:a16="http://schemas.microsoft.com/office/drawing/2014/main" id="{28FD09AD-B3FD-91C7-B147-5D83C0968251}"/>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40</a:t>
                </a:r>
              </a:p>
            </xdr:txBody>
          </xdr:sp>
        </xdr:grpSp>
      </xdr:grpSp>
      <xdr:cxnSp macro="">
        <xdr:nvCxnSpPr>
          <xdr:cNvPr id="499" name="Connecteur droit avec flèche 498">
            <a:extLst>
              <a:ext uri="{FF2B5EF4-FFF2-40B4-BE49-F238E27FC236}">
                <a16:creationId xmlns:a16="http://schemas.microsoft.com/office/drawing/2014/main" id="{5AA4F2F2-EF2F-7C45-055B-63329773F483}"/>
              </a:ext>
            </a:extLst>
          </xdr:cNvPr>
          <xdr:cNvCxnSpPr>
            <a:stCxn id="506" idx="6"/>
            <a:endCxn id="527" idx="2"/>
          </xdr:cNvCxnSpPr>
        </xdr:nvCxnSpPr>
        <xdr:spPr>
          <a:xfrm flipV="1">
            <a:off x="20659619" y="3309864"/>
            <a:ext cx="7644464" cy="1823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00" name="ZoneTexte 499">
            <a:extLst>
              <a:ext uri="{FF2B5EF4-FFF2-40B4-BE49-F238E27FC236}">
                <a16:creationId xmlns:a16="http://schemas.microsoft.com/office/drawing/2014/main" id="{214EBC46-3845-8A95-B662-CF0844D5101F}"/>
              </a:ext>
            </a:extLst>
          </xdr:cNvPr>
          <xdr:cNvSpPr txBox="1"/>
        </xdr:nvSpPr>
        <xdr:spPr>
          <a:xfrm>
            <a:off x="24027566" y="3013613"/>
            <a:ext cx="815276" cy="27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H12</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79</xdr:col>
      <xdr:colOff>106162</xdr:colOff>
      <xdr:row>30</xdr:row>
      <xdr:rowOff>132807</xdr:rowOff>
    </xdr:from>
    <xdr:to>
      <xdr:col>80</xdr:col>
      <xdr:colOff>179699</xdr:colOff>
      <xdr:row>32</xdr:row>
      <xdr:rowOff>102502</xdr:rowOff>
    </xdr:to>
    <xdr:grpSp>
      <xdr:nvGrpSpPr>
        <xdr:cNvPr id="509" name="Groupe 508">
          <a:extLst>
            <a:ext uri="{FF2B5EF4-FFF2-40B4-BE49-F238E27FC236}">
              <a16:creationId xmlns:a16="http://schemas.microsoft.com/office/drawing/2014/main" id="{2A61A3A7-48FA-432C-9D13-B5E36A698756}"/>
            </a:ext>
          </a:extLst>
        </xdr:cNvPr>
        <xdr:cNvGrpSpPr/>
      </xdr:nvGrpSpPr>
      <xdr:grpSpPr>
        <a:xfrm>
          <a:off x="52067937" y="9137660"/>
          <a:ext cx="908422" cy="903972"/>
          <a:chOff x="20454661" y="957577"/>
          <a:chExt cx="900000" cy="900000"/>
        </a:xfrm>
      </xdr:grpSpPr>
      <xdr:sp macro="" textlink="">
        <xdr:nvSpPr>
          <xdr:cNvPr id="510" name="ZoneTexte 509">
            <a:extLst>
              <a:ext uri="{FF2B5EF4-FFF2-40B4-BE49-F238E27FC236}">
                <a16:creationId xmlns:a16="http://schemas.microsoft.com/office/drawing/2014/main" id="{2736E9EF-46FC-623C-1B80-4DB0CFA344DE}"/>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11" name="ZoneTexte 510">
            <a:extLst>
              <a:ext uri="{FF2B5EF4-FFF2-40B4-BE49-F238E27FC236}">
                <a16:creationId xmlns:a16="http://schemas.microsoft.com/office/drawing/2014/main" id="{141B65DB-CFC7-14E6-C4D1-1E311BA66B1D}"/>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12" name="Groupe 511">
            <a:extLst>
              <a:ext uri="{FF2B5EF4-FFF2-40B4-BE49-F238E27FC236}">
                <a16:creationId xmlns:a16="http://schemas.microsoft.com/office/drawing/2014/main" id="{30ACC94A-31A1-A11D-9FD3-4DFBF90DD501}"/>
              </a:ext>
            </a:extLst>
          </xdr:cNvPr>
          <xdr:cNvGrpSpPr/>
        </xdr:nvGrpSpPr>
        <xdr:grpSpPr>
          <a:xfrm>
            <a:off x="20454661" y="957577"/>
            <a:ext cx="900000" cy="900000"/>
            <a:chOff x="19426781" y="2512613"/>
            <a:chExt cx="3599999" cy="3599999"/>
          </a:xfrm>
          <a:noFill/>
        </xdr:grpSpPr>
        <xdr:grpSp>
          <xdr:nvGrpSpPr>
            <xdr:cNvPr id="513" name="Groupe 512">
              <a:extLst>
                <a:ext uri="{FF2B5EF4-FFF2-40B4-BE49-F238E27FC236}">
                  <a16:creationId xmlns:a16="http://schemas.microsoft.com/office/drawing/2014/main" id="{097DABBA-F07C-C0EF-258F-72C8A5EA4554}"/>
                </a:ext>
              </a:extLst>
            </xdr:cNvPr>
            <xdr:cNvGrpSpPr/>
          </xdr:nvGrpSpPr>
          <xdr:grpSpPr>
            <a:xfrm>
              <a:off x="19426781" y="2512613"/>
              <a:ext cx="3599999" cy="3599999"/>
              <a:chOff x="22670913" y="2083243"/>
              <a:chExt cx="3599999" cy="3599999"/>
            </a:xfrm>
            <a:grpFill/>
          </xdr:grpSpPr>
          <xdr:sp macro="" textlink="">
            <xdr:nvSpPr>
              <xdr:cNvPr id="515" name="Ellipse 514">
                <a:extLst>
                  <a:ext uri="{FF2B5EF4-FFF2-40B4-BE49-F238E27FC236}">
                    <a16:creationId xmlns:a16="http://schemas.microsoft.com/office/drawing/2014/main" id="{9C2012D5-C299-0B06-83A9-2838BA4B843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16" name="Connecteur droit 515">
                <a:extLst>
                  <a:ext uri="{FF2B5EF4-FFF2-40B4-BE49-F238E27FC236}">
                    <a16:creationId xmlns:a16="http://schemas.microsoft.com/office/drawing/2014/main" id="{5F01A505-2FD2-93A1-CEB7-210008BEF4C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17" name="Connecteur droit 516">
                <a:extLst>
                  <a:ext uri="{FF2B5EF4-FFF2-40B4-BE49-F238E27FC236}">
                    <a16:creationId xmlns:a16="http://schemas.microsoft.com/office/drawing/2014/main" id="{F46B1C9C-B856-2ED9-3F64-F0594A65CBA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14" name="ZoneTexte 513">
              <a:extLst>
                <a:ext uri="{FF2B5EF4-FFF2-40B4-BE49-F238E27FC236}">
                  <a16:creationId xmlns:a16="http://schemas.microsoft.com/office/drawing/2014/main" id="{A728204D-DD93-D7E8-514B-1E0EE4BA268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39</a:t>
              </a:r>
            </a:p>
          </xdr:txBody>
        </xdr:sp>
      </xdr:grpSp>
    </xdr:grpSp>
    <xdr:clientData/>
  </xdr:twoCellAnchor>
  <xdr:twoCellAnchor>
    <xdr:from>
      <xdr:col>79</xdr:col>
      <xdr:colOff>75805</xdr:colOff>
      <xdr:row>23</xdr:row>
      <xdr:rowOff>72333</xdr:rowOff>
    </xdr:from>
    <xdr:to>
      <xdr:col>81</xdr:col>
      <xdr:colOff>168292</xdr:colOff>
      <xdr:row>24</xdr:row>
      <xdr:rowOff>566817</xdr:rowOff>
    </xdr:to>
    <xdr:grpSp>
      <xdr:nvGrpSpPr>
        <xdr:cNvPr id="518" name="Groupe 517">
          <a:extLst>
            <a:ext uri="{FF2B5EF4-FFF2-40B4-BE49-F238E27FC236}">
              <a16:creationId xmlns:a16="http://schemas.microsoft.com/office/drawing/2014/main" id="{B5DDC709-D2CE-4058-9C10-E39342254D27}"/>
            </a:ext>
          </a:extLst>
        </xdr:cNvPr>
        <xdr:cNvGrpSpPr/>
      </xdr:nvGrpSpPr>
      <xdr:grpSpPr>
        <a:xfrm>
          <a:off x="52037580" y="6035811"/>
          <a:ext cx="1762260" cy="911929"/>
          <a:chOff x="19759619" y="2878096"/>
          <a:chExt cx="1745439" cy="900000"/>
        </a:xfrm>
      </xdr:grpSpPr>
      <xdr:grpSp>
        <xdr:nvGrpSpPr>
          <xdr:cNvPr id="519" name="Groupe 518">
            <a:extLst>
              <a:ext uri="{FF2B5EF4-FFF2-40B4-BE49-F238E27FC236}">
                <a16:creationId xmlns:a16="http://schemas.microsoft.com/office/drawing/2014/main" id="{EB3B2365-9214-540A-9862-62AA25698968}"/>
              </a:ext>
            </a:extLst>
          </xdr:cNvPr>
          <xdr:cNvGrpSpPr/>
        </xdr:nvGrpSpPr>
        <xdr:grpSpPr>
          <a:xfrm>
            <a:off x="19759619" y="2878096"/>
            <a:ext cx="900000" cy="900000"/>
            <a:chOff x="20454661" y="957577"/>
            <a:chExt cx="900000" cy="900000"/>
          </a:xfrm>
        </xdr:grpSpPr>
        <xdr:sp macro="" textlink="">
          <xdr:nvSpPr>
            <xdr:cNvPr id="522" name="ZoneTexte 521">
              <a:extLst>
                <a:ext uri="{FF2B5EF4-FFF2-40B4-BE49-F238E27FC236}">
                  <a16:creationId xmlns:a16="http://schemas.microsoft.com/office/drawing/2014/main" id="{70AA9691-2AEC-0DC3-E807-211CC344E561}"/>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23" name="ZoneTexte 522">
              <a:extLst>
                <a:ext uri="{FF2B5EF4-FFF2-40B4-BE49-F238E27FC236}">
                  <a16:creationId xmlns:a16="http://schemas.microsoft.com/office/drawing/2014/main" id="{8BC8E7BB-D73D-1459-7F38-D9A8518D6A94}"/>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24" name="Groupe 523">
              <a:extLst>
                <a:ext uri="{FF2B5EF4-FFF2-40B4-BE49-F238E27FC236}">
                  <a16:creationId xmlns:a16="http://schemas.microsoft.com/office/drawing/2014/main" id="{EE68789B-A337-0524-A9C0-24022275419C}"/>
                </a:ext>
              </a:extLst>
            </xdr:cNvPr>
            <xdr:cNvGrpSpPr/>
          </xdr:nvGrpSpPr>
          <xdr:grpSpPr>
            <a:xfrm>
              <a:off x="20454661" y="957577"/>
              <a:ext cx="900000" cy="900000"/>
              <a:chOff x="19426781" y="2512613"/>
              <a:chExt cx="3599999" cy="3599999"/>
            </a:xfrm>
            <a:noFill/>
          </xdr:grpSpPr>
          <xdr:grpSp>
            <xdr:nvGrpSpPr>
              <xdr:cNvPr id="525" name="Groupe 524">
                <a:extLst>
                  <a:ext uri="{FF2B5EF4-FFF2-40B4-BE49-F238E27FC236}">
                    <a16:creationId xmlns:a16="http://schemas.microsoft.com/office/drawing/2014/main" id="{64C5579A-61BB-BFA6-B1B5-7179C68A942D}"/>
                  </a:ext>
                </a:extLst>
              </xdr:cNvPr>
              <xdr:cNvGrpSpPr/>
            </xdr:nvGrpSpPr>
            <xdr:grpSpPr>
              <a:xfrm>
                <a:off x="19426781" y="2512613"/>
                <a:ext cx="3599999" cy="3599999"/>
                <a:chOff x="22670913" y="2083243"/>
                <a:chExt cx="3599999" cy="3599999"/>
              </a:xfrm>
              <a:grpFill/>
            </xdr:grpSpPr>
            <xdr:sp macro="" textlink="">
              <xdr:nvSpPr>
                <xdr:cNvPr id="527" name="Ellipse 526">
                  <a:extLst>
                    <a:ext uri="{FF2B5EF4-FFF2-40B4-BE49-F238E27FC236}">
                      <a16:creationId xmlns:a16="http://schemas.microsoft.com/office/drawing/2014/main" id="{E8CA55A4-8DFB-3CEE-A5EC-DB752D949D22}"/>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28" name="Connecteur droit 527">
                  <a:extLst>
                    <a:ext uri="{FF2B5EF4-FFF2-40B4-BE49-F238E27FC236}">
                      <a16:creationId xmlns:a16="http://schemas.microsoft.com/office/drawing/2014/main" id="{A64F1211-FF38-F343-18D3-849B2268409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29" name="Connecteur droit 528">
                  <a:extLst>
                    <a:ext uri="{FF2B5EF4-FFF2-40B4-BE49-F238E27FC236}">
                      <a16:creationId xmlns:a16="http://schemas.microsoft.com/office/drawing/2014/main" id="{C15DE66A-9016-5858-6063-B1D5A05908F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26" name="ZoneTexte 525">
                <a:extLst>
                  <a:ext uri="{FF2B5EF4-FFF2-40B4-BE49-F238E27FC236}">
                    <a16:creationId xmlns:a16="http://schemas.microsoft.com/office/drawing/2014/main" id="{6D921119-9E8A-7A70-3381-7E0EC41A0DB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40</a:t>
                </a:r>
              </a:p>
            </xdr:txBody>
          </xdr:sp>
        </xdr:grpSp>
      </xdr:grpSp>
      <xdr:cxnSp macro="">
        <xdr:nvCxnSpPr>
          <xdr:cNvPr id="520" name="Connecteur droit avec flèche 519">
            <a:extLst>
              <a:ext uri="{FF2B5EF4-FFF2-40B4-BE49-F238E27FC236}">
                <a16:creationId xmlns:a16="http://schemas.microsoft.com/office/drawing/2014/main" id="{CB7B2858-39F1-6842-180A-75288F83B864}"/>
              </a:ext>
            </a:extLst>
          </xdr:cNvPr>
          <xdr:cNvCxnSpPr>
            <a:stCxn id="527" idx="6"/>
            <a:endCxn id="622" idx="2"/>
          </xdr:cNvCxnSpPr>
        </xdr:nvCxnSpPr>
        <xdr:spPr>
          <a:xfrm>
            <a:off x="20659619" y="3328096"/>
            <a:ext cx="740813" cy="404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1" name="ZoneTexte 520">
            <a:extLst>
              <a:ext uri="{FF2B5EF4-FFF2-40B4-BE49-F238E27FC236}">
                <a16:creationId xmlns:a16="http://schemas.microsoft.com/office/drawing/2014/main" id="{958194E3-84B0-5FEC-B2A9-63D2608D2B4D}"/>
              </a:ext>
            </a:extLst>
          </xdr:cNvPr>
          <xdr:cNvSpPr txBox="1"/>
        </xdr:nvSpPr>
        <xdr:spPr>
          <a:xfrm>
            <a:off x="20689782" y="3060903"/>
            <a:ext cx="815276" cy="27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I1</a:t>
            </a:r>
            <a:r>
              <a:rPr lang="fr-FR" sz="1100">
                <a:solidFill>
                  <a:schemeClr val="accent2">
                    <a:lumMod val="75000"/>
                  </a:schemeClr>
                </a:solidFill>
                <a:latin typeface="Century Gothic" panose="020B0502020202020204" pitchFamily="34" charset="0"/>
              </a:rPr>
              <a:t>(0,5)</a:t>
            </a:r>
          </a:p>
        </xdr:txBody>
      </xdr:sp>
    </xdr:grpSp>
    <xdr:clientData/>
  </xdr:twoCellAnchor>
  <xdr:twoCellAnchor>
    <xdr:from>
      <xdr:col>58</xdr:col>
      <xdr:colOff>318464</xdr:colOff>
      <xdr:row>11</xdr:row>
      <xdr:rowOff>116624</xdr:rowOff>
    </xdr:from>
    <xdr:to>
      <xdr:col>64</xdr:col>
      <xdr:colOff>601858</xdr:colOff>
      <xdr:row>23</xdr:row>
      <xdr:rowOff>213819</xdr:rowOff>
    </xdr:to>
    <xdr:grpSp>
      <xdr:nvGrpSpPr>
        <xdr:cNvPr id="530" name="Groupe 529">
          <a:extLst>
            <a:ext uri="{FF2B5EF4-FFF2-40B4-BE49-F238E27FC236}">
              <a16:creationId xmlns:a16="http://schemas.microsoft.com/office/drawing/2014/main" id="{E4570105-E666-4513-8049-BC5597604892}"/>
            </a:ext>
          </a:extLst>
        </xdr:cNvPr>
        <xdr:cNvGrpSpPr/>
      </xdr:nvGrpSpPr>
      <xdr:grpSpPr>
        <a:xfrm>
          <a:off x="34747612" y="2879702"/>
          <a:ext cx="5292716" cy="3297595"/>
          <a:chOff x="19759621" y="2878096"/>
          <a:chExt cx="5241148" cy="3077681"/>
        </a:xfrm>
      </xdr:grpSpPr>
      <xdr:grpSp>
        <xdr:nvGrpSpPr>
          <xdr:cNvPr id="531" name="Groupe 530">
            <a:extLst>
              <a:ext uri="{FF2B5EF4-FFF2-40B4-BE49-F238E27FC236}">
                <a16:creationId xmlns:a16="http://schemas.microsoft.com/office/drawing/2014/main" id="{D547D510-F395-FF0D-2448-2BBE076E6429}"/>
              </a:ext>
            </a:extLst>
          </xdr:cNvPr>
          <xdr:cNvGrpSpPr/>
        </xdr:nvGrpSpPr>
        <xdr:grpSpPr>
          <a:xfrm>
            <a:off x="19759621" y="2878096"/>
            <a:ext cx="900001" cy="818388"/>
            <a:chOff x="20454663" y="957577"/>
            <a:chExt cx="900001" cy="818388"/>
          </a:xfrm>
        </xdr:grpSpPr>
        <xdr:sp macro="" textlink="">
          <xdr:nvSpPr>
            <xdr:cNvPr id="534" name="ZoneTexte 533">
              <a:extLst>
                <a:ext uri="{FF2B5EF4-FFF2-40B4-BE49-F238E27FC236}">
                  <a16:creationId xmlns:a16="http://schemas.microsoft.com/office/drawing/2014/main" id="{E442E812-72B6-7598-FF33-838D01CE2A3C}"/>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35" name="ZoneTexte 534">
              <a:extLst>
                <a:ext uri="{FF2B5EF4-FFF2-40B4-BE49-F238E27FC236}">
                  <a16:creationId xmlns:a16="http://schemas.microsoft.com/office/drawing/2014/main" id="{923270A3-46BE-0C1A-A526-61EB5A2FA45A}"/>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36" name="Groupe 535">
              <a:extLst>
                <a:ext uri="{FF2B5EF4-FFF2-40B4-BE49-F238E27FC236}">
                  <a16:creationId xmlns:a16="http://schemas.microsoft.com/office/drawing/2014/main" id="{84B697CC-7A49-9328-5957-4429B75D5F7A}"/>
                </a:ext>
              </a:extLst>
            </xdr:cNvPr>
            <xdr:cNvGrpSpPr/>
          </xdr:nvGrpSpPr>
          <xdr:grpSpPr>
            <a:xfrm>
              <a:off x="20454663" y="957577"/>
              <a:ext cx="900001" cy="818388"/>
              <a:chOff x="19426780" y="2512613"/>
              <a:chExt cx="3600001" cy="3273553"/>
            </a:xfrm>
            <a:noFill/>
          </xdr:grpSpPr>
          <xdr:grpSp>
            <xdr:nvGrpSpPr>
              <xdr:cNvPr id="537" name="Groupe 536">
                <a:extLst>
                  <a:ext uri="{FF2B5EF4-FFF2-40B4-BE49-F238E27FC236}">
                    <a16:creationId xmlns:a16="http://schemas.microsoft.com/office/drawing/2014/main" id="{1BDE34FE-3952-2792-4FD8-282058767D55}"/>
                  </a:ext>
                </a:extLst>
              </xdr:cNvPr>
              <xdr:cNvGrpSpPr/>
            </xdr:nvGrpSpPr>
            <xdr:grpSpPr>
              <a:xfrm>
                <a:off x="19426780" y="2512613"/>
                <a:ext cx="3600001" cy="3273553"/>
                <a:chOff x="22670912" y="2083243"/>
                <a:chExt cx="3600001" cy="3273553"/>
              </a:xfrm>
              <a:grpFill/>
            </xdr:grpSpPr>
            <xdr:sp macro="" textlink="">
              <xdr:nvSpPr>
                <xdr:cNvPr id="539" name="Ellipse 538">
                  <a:extLst>
                    <a:ext uri="{FF2B5EF4-FFF2-40B4-BE49-F238E27FC236}">
                      <a16:creationId xmlns:a16="http://schemas.microsoft.com/office/drawing/2014/main" id="{DE7D616F-B101-AE05-C073-F39BD41464A3}"/>
                    </a:ext>
                  </a:extLst>
                </xdr:cNvPr>
                <xdr:cNvSpPr/>
              </xdr:nvSpPr>
              <xdr:spPr>
                <a:xfrm>
                  <a:off x="22670912" y="2083243"/>
                  <a:ext cx="3600001" cy="3273553"/>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40" name="Connecteur droit 539">
                  <a:extLst>
                    <a:ext uri="{FF2B5EF4-FFF2-40B4-BE49-F238E27FC236}">
                      <a16:creationId xmlns:a16="http://schemas.microsoft.com/office/drawing/2014/main" id="{8BD06FE8-BDBC-B42B-B0FD-1B4DA72BAF0B}"/>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41" name="Connecteur droit 540">
                  <a:extLst>
                    <a:ext uri="{FF2B5EF4-FFF2-40B4-BE49-F238E27FC236}">
                      <a16:creationId xmlns:a16="http://schemas.microsoft.com/office/drawing/2014/main" id="{C86297FC-699B-5868-25ED-592C3C55DA08}"/>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38" name="ZoneTexte 537">
                <a:extLst>
                  <a:ext uri="{FF2B5EF4-FFF2-40B4-BE49-F238E27FC236}">
                    <a16:creationId xmlns:a16="http://schemas.microsoft.com/office/drawing/2014/main" id="{E193A161-6A68-24AE-5CDD-D0994198B5B5}"/>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3hh2</a:t>
                </a:r>
              </a:p>
            </xdr:txBody>
          </xdr:sp>
        </xdr:grpSp>
      </xdr:grpSp>
      <xdr:cxnSp macro="">
        <xdr:nvCxnSpPr>
          <xdr:cNvPr id="532" name="Connecteur droit avec flèche 531">
            <a:extLst>
              <a:ext uri="{FF2B5EF4-FFF2-40B4-BE49-F238E27FC236}">
                <a16:creationId xmlns:a16="http://schemas.microsoft.com/office/drawing/2014/main" id="{1B89EB41-1F20-DF15-5FB2-94130235B92D}"/>
              </a:ext>
            </a:extLst>
          </xdr:cNvPr>
          <xdr:cNvCxnSpPr>
            <a:stCxn id="539" idx="6"/>
            <a:endCxn id="307" idx="1"/>
          </xdr:cNvCxnSpPr>
        </xdr:nvCxnSpPr>
        <xdr:spPr>
          <a:xfrm>
            <a:off x="20659622" y="3287290"/>
            <a:ext cx="4341147" cy="2668487"/>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33" name="ZoneTexte 532">
            <a:extLst>
              <a:ext uri="{FF2B5EF4-FFF2-40B4-BE49-F238E27FC236}">
                <a16:creationId xmlns:a16="http://schemas.microsoft.com/office/drawing/2014/main" id="{F37E6961-C753-2653-9C5A-9882F422D1A7}"/>
              </a:ext>
            </a:extLst>
          </xdr:cNvPr>
          <xdr:cNvSpPr txBox="1"/>
        </xdr:nvSpPr>
        <xdr:spPr>
          <a:xfrm rot="1919033">
            <a:off x="22390112" y="4244083"/>
            <a:ext cx="690505" cy="209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D'</a:t>
            </a:r>
            <a:r>
              <a:rPr lang="fr-FR" sz="1100">
                <a:solidFill>
                  <a:schemeClr val="accent2">
                    <a:lumMod val="75000"/>
                  </a:schemeClr>
                </a:solidFill>
                <a:latin typeface="Century Gothic" panose="020B0502020202020204" pitchFamily="34" charset="0"/>
              </a:rPr>
              <a:t>(0)</a:t>
            </a:r>
          </a:p>
        </xdr:txBody>
      </xdr:sp>
    </xdr:grpSp>
    <xdr:clientData/>
  </xdr:twoCellAnchor>
  <xdr:twoCellAnchor>
    <xdr:from>
      <xdr:col>57</xdr:col>
      <xdr:colOff>328561</xdr:colOff>
      <xdr:row>20</xdr:row>
      <xdr:rowOff>200768</xdr:rowOff>
    </xdr:from>
    <xdr:to>
      <xdr:col>58</xdr:col>
      <xdr:colOff>425407</xdr:colOff>
      <xdr:row>23</xdr:row>
      <xdr:rowOff>205917</xdr:rowOff>
    </xdr:to>
    <xdr:cxnSp macro="">
      <xdr:nvCxnSpPr>
        <xdr:cNvPr id="542" name="Connecteur droit avec flèche 541">
          <a:extLst>
            <a:ext uri="{FF2B5EF4-FFF2-40B4-BE49-F238E27FC236}">
              <a16:creationId xmlns:a16="http://schemas.microsoft.com/office/drawing/2014/main" id="{78A4018F-7F7B-4A2A-90A5-C83B17EC5D4A}"/>
            </a:ext>
          </a:extLst>
        </xdr:cNvPr>
        <xdr:cNvCxnSpPr>
          <a:stCxn id="389" idx="6"/>
          <a:endCxn id="271" idx="1"/>
        </xdr:cNvCxnSpPr>
      </xdr:nvCxnSpPr>
      <xdr:spPr>
        <a:xfrm>
          <a:off x="33596818" y="4963599"/>
          <a:ext cx="923782" cy="1221699"/>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689212</xdr:colOff>
      <xdr:row>21</xdr:row>
      <xdr:rowOff>72643</xdr:rowOff>
    </xdr:from>
    <xdr:to>
      <xdr:col>58</xdr:col>
      <xdr:colOff>243468</xdr:colOff>
      <xdr:row>22</xdr:row>
      <xdr:rowOff>261254</xdr:rowOff>
    </xdr:to>
    <xdr:sp macro="" textlink="">
      <xdr:nvSpPr>
        <xdr:cNvPr id="543" name="ZoneTexte 542">
          <a:extLst>
            <a:ext uri="{FF2B5EF4-FFF2-40B4-BE49-F238E27FC236}">
              <a16:creationId xmlns:a16="http://schemas.microsoft.com/office/drawing/2014/main" id="{594D9BD9-88A5-40C8-9260-3606839A740C}"/>
            </a:ext>
          </a:extLst>
        </xdr:cNvPr>
        <xdr:cNvSpPr txBox="1"/>
      </xdr:nvSpPr>
      <xdr:spPr>
        <a:xfrm rot="2959147">
          <a:off x="33851001" y="5347459"/>
          <a:ext cx="594127" cy="38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E'</a:t>
          </a:r>
          <a:r>
            <a:rPr lang="fr-FR" sz="1100">
              <a:solidFill>
                <a:schemeClr val="accent2">
                  <a:lumMod val="75000"/>
                </a:schemeClr>
              </a:solidFill>
              <a:latin typeface="Century Gothic" panose="020B0502020202020204" pitchFamily="34" charset="0"/>
            </a:rPr>
            <a:t>(0)</a:t>
          </a:r>
        </a:p>
      </xdr:txBody>
    </xdr:sp>
    <xdr:clientData/>
  </xdr:twoCellAnchor>
  <xdr:twoCellAnchor>
    <xdr:from>
      <xdr:col>42</xdr:col>
      <xdr:colOff>287567</xdr:colOff>
      <xdr:row>24</xdr:row>
      <xdr:rowOff>570786</xdr:rowOff>
    </xdr:from>
    <xdr:to>
      <xdr:col>62</xdr:col>
      <xdr:colOff>429667</xdr:colOff>
      <xdr:row>27</xdr:row>
      <xdr:rowOff>52433</xdr:rowOff>
    </xdr:to>
    <xdr:cxnSp macro="">
      <xdr:nvCxnSpPr>
        <xdr:cNvPr id="544" name="Connecteur droit avec flèche 543">
          <a:extLst>
            <a:ext uri="{FF2B5EF4-FFF2-40B4-BE49-F238E27FC236}">
              <a16:creationId xmlns:a16="http://schemas.microsoft.com/office/drawing/2014/main" id="{B748D924-5918-436E-AD1B-DF9FF1F92F1F}"/>
            </a:ext>
          </a:extLst>
        </xdr:cNvPr>
        <xdr:cNvCxnSpPr>
          <a:stCxn id="169" idx="4"/>
          <a:endCxn id="401" idx="2"/>
        </xdr:cNvCxnSpPr>
      </xdr:nvCxnSpPr>
      <xdr:spPr>
        <a:xfrm>
          <a:off x="21151790" y="6963635"/>
          <a:ext cx="16680813" cy="106395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413468</xdr:colOff>
      <xdr:row>25</xdr:row>
      <xdr:rowOff>222636</xdr:rowOff>
    </xdr:from>
    <xdr:to>
      <xdr:col>54</xdr:col>
      <xdr:colOff>277042</xdr:colOff>
      <xdr:row>25</xdr:row>
      <xdr:rowOff>431880</xdr:rowOff>
    </xdr:to>
    <xdr:sp macro="" textlink="">
      <xdr:nvSpPr>
        <xdr:cNvPr id="545" name="ZoneTexte 544">
          <a:extLst>
            <a:ext uri="{FF2B5EF4-FFF2-40B4-BE49-F238E27FC236}">
              <a16:creationId xmlns:a16="http://schemas.microsoft.com/office/drawing/2014/main" id="{0F4591B9-2CC4-4BC6-89E8-BEDDBD7B6423}"/>
            </a:ext>
          </a:extLst>
        </xdr:cNvPr>
        <xdr:cNvSpPr txBox="1"/>
      </xdr:nvSpPr>
      <xdr:spPr>
        <a:xfrm rot="395664">
          <a:off x="30373983" y="7283394"/>
          <a:ext cx="690509"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F1</a:t>
          </a:r>
          <a:r>
            <a:rPr lang="fr-FR" sz="1100">
              <a:solidFill>
                <a:schemeClr val="accent2">
                  <a:lumMod val="75000"/>
                </a:schemeClr>
              </a:solidFill>
              <a:latin typeface="Century Gothic" panose="020B0502020202020204" pitchFamily="34" charset="0"/>
            </a:rPr>
            <a:t>(0,5)</a:t>
          </a:r>
        </a:p>
      </xdr:txBody>
    </xdr:sp>
    <xdr:clientData/>
  </xdr:twoCellAnchor>
  <xdr:twoCellAnchor>
    <xdr:from>
      <xdr:col>67</xdr:col>
      <xdr:colOff>154681</xdr:colOff>
      <xdr:row>24</xdr:row>
      <xdr:rowOff>577257</xdr:rowOff>
    </xdr:from>
    <xdr:to>
      <xdr:col>67</xdr:col>
      <xdr:colOff>166074</xdr:colOff>
      <xdr:row>25</xdr:row>
      <xdr:rowOff>524718</xdr:rowOff>
    </xdr:to>
    <xdr:cxnSp macro="">
      <xdr:nvCxnSpPr>
        <xdr:cNvPr id="546" name="Connecteur droit avec flèche 545">
          <a:extLst>
            <a:ext uri="{FF2B5EF4-FFF2-40B4-BE49-F238E27FC236}">
              <a16:creationId xmlns:a16="http://schemas.microsoft.com/office/drawing/2014/main" id="{534BE745-9E8B-4A26-911A-FF59A8CB6DAB}"/>
            </a:ext>
          </a:extLst>
        </xdr:cNvPr>
        <xdr:cNvCxnSpPr>
          <a:stCxn id="422" idx="0"/>
          <a:endCxn id="494" idx="4"/>
        </xdr:cNvCxnSpPr>
      </xdr:nvCxnSpPr>
      <xdr:spPr>
        <a:xfrm flipH="1" flipV="1">
          <a:off x="41692295" y="6970106"/>
          <a:ext cx="11393" cy="615370"/>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699716</xdr:colOff>
      <xdr:row>24</xdr:row>
      <xdr:rowOff>572494</xdr:rowOff>
    </xdr:from>
    <xdr:to>
      <xdr:col>67</xdr:col>
      <xdr:colOff>253972</xdr:colOff>
      <xdr:row>25</xdr:row>
      <xdr:rowOff>474857</xdr:rowOff>
    </xdr:to>
    <xdr:sp macro="" textlink="">
      <xdr:nvSpPr>
        <xdr:cNvPr id="547" name="ZoneTexte 546">
          <a:extLst>
            <a:ext uri="{FF2B5EF4-FFF2-40B4-BE49-F238E27FC236}">
              <a16:creationId xmlns:a16="http://schemas.microsoft.com/office/drawing/2014/main" id="{9D5DB5A7-E2D9-49A0-A6C7-33D554F302E9}"/>
            </a:ext>
          </a:extLst>
        </xdr:cNvPr>
        <xdr:cNvSpPr txBox="1"/>
      </xdr:nvSpPr>
      <xdr:spPr>
        <a:xfrm rot="16200000">
          <a:off x="41315854" y="7059883"/>
          <a:ext cx="570272" cy="38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F'</a:t>
          </a:r>
          <a:r>
            <a:rPr lang="fr-FR" sz="1100">
              <a:solidFill>
                <a:schemeClr val="accent2">
                  <a:lumMod val="75000"/>
                </a:schemeClr>
              </a:solidFill>
              <a:latin typeface="Century Gothic" panose="020B0502020202020204" pitchFamily="34" charset="0"/>
            </a:rPr>
            <a:t>(0)</a:t>
          </a:r>
        </a:p>
      </xdr:txBody>
    </xdr:sp>
    <xdr:clientData/>
  </xdr:twoCellAnchor>
  <xdr:twoCellAnchor>
    <xdr:from>
      <xdr:col>42</xdr:col>
      <xdr:colOff>287567</xdr:colOff>
      <xdr:row>24</xdr:row>
      <xdr:rowOff>570786</xdr:rowOff>
    </xdr:from>
    <xdr:to>
      <xdr:col>68</xdr:col>
      <xdr:colOff>605213</xdr:colOff>
      <xdr:row>31</xdr:row>
      <xdr:rowOff>220811</xdr:rowOff>
    </xdr:to>
    <xdr:cxnSp macro="">
      <xdr:nvCxnSpPr>
        <xdr:cNvPr id="548" name="Connecteur droit avec flèche 547">
          <a:extLst>
            <a:ext uri="{FF2B5EF4-FFF2-40B4-BE49-F238E27FC236}">
              <a16:creationId xmlns:a16="http://schemas.microsoft.com/office/drawing/2014/main" id="{DF515701-A868-4C77-8D55-95A8B603D32B}"/>
            </a:ext>
          </a:extLst>
        </xdr:cNvPr>
        <xdr:cNvCxnSpPr>
          <a:stCxn id="169" idx="4"/>
          <a:endCxn id="434" idx="2"/>
        </xdr:cNvCxnSpPr>
      </xdr:nvCxnSpPr>
      <xdr:spPr>
        <a:xfrm>
          <a:off x="21151790" y="6963635"/>
          <a:ext cx="21817973" cy="26476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795133</xdr:colOff>
      <xdr:row>27</xdr:row>
      <xdr:rowOff>127220</xdr:rowOff>
    </xdr:from>
    <xdr:to>
      <xdr:col>56</xdr:col>
      <xdr:colOff>659050</xdr:colOff>
      <xdr:row>27</xdr:row>
      <xdr:rowOff>340452</xdr:rowOff>
    </xdr:to>
    <xdr:sp macro="" textlink="">
      <xdr:nvSpPr>
        <xdr:cNvPr id="549" name="ZoneTexte 548">
          <a:extLst>
            <a:ext uri="{FF2B5EF4-FFF2-40B4-BE49-F238E27FC236}">
              <a16:creationId xmlns:a16="http://schemas.microsoft.com/office/drawing/2014/main" id="{FBA1B6C4-18B8-456F-A014-0A568BFD0EF0}"/>
            </a:ext>
          </a:extLst>
        </xdr:cNvPr>
        <xdr:cNvSpPr txBox="1"/>
      </xdr:nvSpPr>
      <xdr:spPr>
        <a:xfrm rot="579624">
          <a:off x="32409519" y="8102378"/>
          <a:ext cx="690853" cy="213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G1</a:t>
          </a:r>
          <a:r>
            <a:rPr lang="fr-FR" sz="1100">
              <a:solidFill>
                <a:schemeClr val="accent2">
                  <a:lumMod val="75000"/>
                </a:schemeClr>
              </a:solidFill>
              <a:latin typeface="Century Gothic" panose="020B0502020202020204" pitchFamily="34" charset="0"/>
            </a:rPr>
            <a:t>(0,5)</a:t>
          </a:r>
        </a:p>
      </xdr:txBody>
    </xdr:sp>
    <xdr:clientData/>
  </xdr:twoCellAnchor>
  <xdr:twoCellAnchor>
    <xdr:from>
      <xdr:col>79</xdr:col>
      <xdr:colOff>526042</xdr:colOff>
      <xdr:row>24</xdr:row>
      <xdr:rowOff>566817</xdr:rowOff>
    </xdr:from>
    <xdr:to>
      <xdr:col>79</xdr:col>
      <xdr:colOff>556399</xdr:colOff>
      <xdr:row>30</xdr:row>
      <xdr:rowOff>132807</xdr:rowOff>
    </xdr:to>
    <xdr:cxnSp macro="">
      <xdr:nvCxnSpPr>
        <xdr:cNvPr id="550" name="Connecteur droit avec flèche 549">
          <a:extLst>
            <a:ext uri="{FF2B5EF4-FFF2-40B4-BE49-F238E27FC236}">
              <a16:creationId xmlns:a16="http://schemas.microsoft.com/office/drawing/2014/main" id="{D94B4626-38B4-4CA7-83AA-EE11B4287755}"/>
            </a:ext>
          </a:extLst>
        </xdr:cNvPr>
        <xdr:cNvCxnSpPr>
          <a:stCxn id="515" idx="0"/>
          <a:endCxn id="527" idx="4"/>
        </xdr:cNvCxnSpPr>
      </xdr:nvCxnSpPr>
      <xdr:spPr>
        <a:xfrm flipH="1" flipV="1">
          <a:off x="51986884" y="6959666"/>
          <a:ext cx="30357" cy="2189920"/>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238540</xdr:colOff>
      <xdr:row>26</xdr:row>
      <xdr:rowOff>127221</xdr:rowOff>
    </xdr:from>
    <xdr:to>
      <xdr:col>79</xdr:col>
      <xdr:colOff>619732</xdr:colOff>
      <xdr:row>27</xdr:row>
      <xdr:rowOff>331734</xdr:rowOff>
    </xdr:to>
    <xdr:sp macro="" textlink="">
      <xdr:nvSpPr>
        <xdr:cNvPr id="551" name="ZoneTexte 550">
          <a:extLst>
            <a:ext uri="{FF2B5EF4-FFF2-40B4-BE49-F238E27FC236}">
              <a16:creationId xmlns:a16="http://schemas.microsoft.com/office/drawing/2014/main" id="{5685463A-7DFE-46C5-904C-C358FFD236E3}"/>
            </a:ext>
          </a:extLst>
        </xdr:cNvPr>
        <xdr:cNvSpPr txBox="1"/>
      </xdr:nvSpPr>
      <xdr:spPr>
        <a:xfrm rot="16200000">
          <a:off x="51604841" y="7831160"/>
          <a:ext cx="570273" cy="38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G'</a:t>
          </a:r>
          <a:r>
            <a:rPr lang="fr-FR" sz="1100">
              <a:solidFill>
                <a:schemeClr val="accent2">
                  <a:lumMod val="75000"/>
                </a:schemeClr>
              </a:solidFill>
              <a:latin typeface="Century Gothic" panose="020B0502020202020204" pitchFamily="34" charset="0"/>
            </a:rPr>
            <a:t>(0)</a:t>
          </a:r>
        </a:p>
      </xdr:txBody>
    </xdr:sp>
    <xdr:clientData/>
  </xdr:twoCellAnchor>
  <xdr:twoCellAnchor>
    <xdr:from>
      <xdr:col>81</xdr:col>
      <xdr:colOff>63610</xdr:colOff>
      <xdr:row>23</xdr:row>
      <xdr:rowOff>63610</xdr:rowOff>
    </xdr:from>
    <xdr:to>
      <xdr:col>93</xdr:col>
      <xdr:colOff>390945</xdr:colOff>
      <xdr:row>24</xdr:row>
      <xdr:rowOff>572780</xdr:rowOff>
    </xdr:to>
    <xdr:grpSp>
      <xdr:nvGrpSpPr>
        <xdr:cNvPr id="552" name="Groupe 551">
          <a:extLst>
            <a:ext uri="{FF2B5EF4-FFF2-40B4-BE49-F238E27FC236}">
              <a16:creationId xmlns:a16="http://schemas.microsoft.com/office/drawing/2014/main" id="{D7876B75-77A2-4047-972F-CAD62E975ED0}"/>
            </a:ext>
          </a:extLst>
        </xdr:cNvPr>
        <xdr:cNvGrpSpPr/>
      </xdr:nvGrpSpPr>
      <xdr:grpSpPr>
        <a:xfrm>
          <a:off x="53695158" y="6027088"/>
          <a:ext cx="10345980" cy="926615"/>
          <a:chOff x="34939985" y="6329411"/>
          <a:chExt cx="10250563" cy="922642"/>
        </a:xfrm>
      </xdr:grpSpPr>
      <xdr:grpSp>
        <xdr:nvGrpSpPr>
          <xdr:cNvPr id="553" name="Groupe 552">
            <a:extLst>
              <a:ext uri="{FF2B5EF4-FFF2-40B4-BE49-F238E27FC236}">
                <a16:creationId xmlns:a16="http://schemas.microsoft.com/office/drawing/2014/main" id="{F953D89E-2C9E-DACD-0B91-42B97F8281DD}"/>
              </a:ext>
            </a:extLst>
          </xdr:cNvPr>
          <xdr:cNvGrpSpPr/>
        </xdr:nvGrpSpPr>
        <xdr:grpSpPr>
          <a:xfrm>
            <a:off x="34939985" y="6340336"/>
            <a:ext cx="1711645" cy="911717"/>
            <a:chOff x="19759619" y="2878096"/>
            <a:chExt cx="1710809" cy="900000"/>
          </a:xfrm>
        </xdr:grpSpPr>
        <xdr:grpSp>
          <xdr:nvGrpSpPr>
            <xdr:cNvPr id="614" name="Groupe 613">
              <a:extLst>
                <a:ext uri="{FF2B5EF4-FFF2-40B4-BE49-F238E27FC236}">
                  <a16:creationId xmlns:a16="http://schemas.microsoft.com/office/drawing/2014/main" id="{D3A04751-0BA2-1277-79CD-46B8216E0C37}"/>
                </a:ext>
              </a:extLst>
            </xdr:cNvPr>
            <xdr:cNvGrpSpPr/>
          </xdr:nvGrpSpPr>
          <xdr:grpSpPr>
            <a:xfrm>
              <a:off x="19759619" y="2878096"/>
              <a:ext cx="900000" cy="900000"/>
              <a:chOff x="20454661" y="957577"/>
              <a:chExt cx="900000" cy="900000"/>
            </a:xfrm>
          </xdr:grpSpPr>
          <xdr:sp macro="" textlink="">
            <xdr:nvSpPr>
              <xdr:cNvPr id="617" name="ZoneTexte 616">
                <a:extLst>
                  <a:ext uri="{FF2B5EF4-FFF2-40B4-BE49-F238E27FC236}">
                    <a16:creationId xmlns:a16="http://schemas.microsoft.com/office/drawing/2014/main" id="{24117690-5214-C952-5B5E-6413ED22B1D4}"/>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18" name="ZoneTexte 617">
                <a:extLst>
                  <a:ext uri="{FF2B5EF4-FFF2-40B4-BE49-F238E27FC236}">
                    <a16:creationId xmlns:a16="http://schemas.microsoft.com/office/drawing/2014/main" id="{E33D54B5-9878-C2E7-9291-E9ACCA46839C}"/>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19" name="Groupe 618">
                <a:extLst>
                  <a:ext uri="{FF2B5EF4-FFF2-40B4-BE49-F238E27FC236}">
                    <a16:creationId xmlns:a16="http://schemas.microsoft.com/office/drawing/2014/main" id="{EE141E84-2BC8-0DB8-0CB0-419816919DFC}"/>
                  </a:ext>
                </a:extLst>
              </xdr:cNvPr>
              <xdr:cNvGrpSpPr/>
            </xdr:nvGrpSpPr>
            <xdr:grpSpPr>
              <a:xfrm>
                <a:off x="20454661" y="957577"/>
                <a:ext cx="900000" cy="900000"/>
                <a:chOff x="19426781" y="2512613"/>
                <a:chExt cx="3599999" cy="3599999"/>
              </a:xfrm>
              <a:noFill/>
            </xdr:grpSpPr>
            <xdr:grpSp>
              <xdr:nvGrpSpPr>
                <xdr:cNvPr id="620" name="Groupe 619">
                  <a:extLst>
                    <a:ext uri="{FF2B5EF4-FFF2-40B4-BE49-F238E27FC236}">
                      <a16:creationId xmlns:a16="http://schemas.microsoft.com/office/drawing/2014/main" id="{2C4926B0-1AC5-92DA-9C0F-57944E34A1F6}"/>
                    </a:ext>
                  </a:extLst>
                </xdr:cNvPr>
                <xdr:cNvGrpSpPr/>
              </xdr:nvGrpSpPr>
              <xdr:grpSpPr>
                <a:xfrm>
                  <a:off x="19426781" y="2512613"/>
                  <a:ext cx="3599999" cy="3599999"/>
                  <a:chOff x="22670913" y="2083243"/>
                  <a:chExt cx="3599999" cy="3599999"/>
                </a:xfrm>
                <a:grpFill/>
              </xdr:grpSpPr>
              <xdr:sp macro="" textlink="">
                <xdr:nvSpPr>
                  <xdr:cNvPr id="622" name="Ellipse 621">
                    <a:extLst>
                      <a:ext uri="{FF2B5EF4-FFF2-40B4-BE49-F238E27FC236}">
                        <a16:creationId xmlns:a16="http://schemas.microsoft.com/office/drawing/2014/main" id="{86D0203E-B3FA-2B9C-7D01-52266C26CD2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23" name="Connecteur droit 622">
                    <a:extLst>
                      <a:ext uri="{FF2B5EF4-FFF2-40B4-BE49-F238E27FC236}">
                        <a16:creationId xmlns:a16="http://schemas.microsoft.com/office/drawing/2014/main" id="{ED73FA86-F1E2-E57A-D19B-AC543D0AB09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24" name="Connecteur droit 623">
                    <a:extLst>
                      <a:ext uri="{FF2B5EF4-FFF2-40B4-BE49-F238E27FC236}">
                        <a16:creationId xmlns:a16="http://schemas.microsoft.com/office/drawing/2014/main" id="{33999543-EC18-C989-30C9-B2717C82947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21" name="ZoneTexte 620">
                  <a:extLst>
                    <a:ext uri="{FF2B5EF4-FFF2-40B4-BE49-F238E27FC236}">
                      <a16:creationId xmlns:a16="http://schemas.microsoft.com/office/drawing/2014/main" id="{A6A4C2E6-C921-851C-A93A-C2D9CD89B37F}"/>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24</a:t>
                  </a:r>
                </a:p>
              </xdr:txBody>
            </xdr:sp>
          </xdr:grpSp>
        </xdr:grpSp>
        <xdr:cxnSp macro="">
          <xdr:nvCxnSpPr>
            <xdr:cNvPr id="615" name="Connecteur droit avec flèche 614">
              <a:extLst>
                <a:ext uri="{FF2B5EF4-FFF2-40B4-BE49-F238E27FC236}">
                  <a16:creationId xmlns:a16="http://schemas.microsoft.com/office/drawing/2014/main" id="{0CBE1B5E-E5BD-25FB-9746-E71B535A234D}"/>
                </a:ext>
              </a:extLst>
            </xdr:cNvPr>
            <xdr:cNvCxnSpPr>
              <a:stCxn id="622" idx="6"/>
              <a:endCxn id="611" idx="2"/>
            </xdr:cNvCxnSpPr>
          </xdr:nvCxnSpPr>
          <xdr:spPr>
            <a:xfrm flipV="1">
              <a:off x="20659619" y="3312698"/>
              <a:ext cx="810809" cy="1539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6" name="ZoneTexte 615">
              <a:extLst>
                <a:ext uri="{FF2B5EF4-FFF2-40B4-BE49-F238E27FC236}">
                  <a16:creationId xmlns:a16="http://schemas.microsoft.com/office/drawing/2014/main" id="{1877DB52-575F-5B6B-9DD0-FE6948C0A237}"/>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I2</a:t>
              </a:r>
              <a:r>
                <a:rPr lang="fr-FR" sz="1100">
                  <a:solidFill>
                    <a:schemeClr val="accent2">
                      <a:lumMod val="75000"/>
                    </a:schemeClr>
                  </a:solidFill>
                  <a:latin typeface="Century Gothic" panose="020B0502020202020204" pitchFamily="34" charset="0"/>
                </a:rPr>
                <a:t>(0,5)</a:t>
              </a:r>
            </a:p>
          </xdr:txBody>
        </xdr:sp>
      </xdr:grpSp>
      <xdr:grpSp>
        <xdr:nvGrpSpPr>
          <xdr:cNvPr id="554" name="Groupe 553">
            <a:extLst>
              <a:ext uri="{FF2B5EF4-FFF2-40B4-BE49-F238E27FC236}">
                <a16:creationId xmlns:a16="http://schemas.microsoft.com/office/drawing/2014/main" id="{E039126E-5925-998D-C42F-A5836B135545}"/>
              </a:ext>
            </a:extLst>
          </xdr:cNvPr>
          <xdr:cNvGrpSpPr/>
        </xdr:nvGrpSpPr>
        <xdr:grpSpPr>
          <a:xfrm>
            <a:off x="36651630" y="6333944"/>
            <a:ext cx="1713110" cy="893303"/>
            <a:chOff x="19759619" y="2878096"/>
            <a:chExt cx="1715808" cy="900000"/>
          </a:xfrm>
        </xdr:grpSpPr>
        <xdr:grpSp>
          <xdr:nvGrpSpPr>
            <xdr:cNvPr id="603" name="Groupe 602">
              <a:extLst>
                <a:ext uri="{FF2B5EF4-FFF2-40B4-BE49-F238E27FC236}">
                  <a16:creationId xmlns:a16="http://schemas.microsoft.com/office/drawing/2014/main" id="{7608B8C5-108B-61D8-C545-1EFE90110942}"/>
                </a:ext>
              </a:extLst>
            </xdr:cNvPr>
            <xdr:cNvGrpSpPr/>
          </xdr:nvGrpSpPr>
          <xdr:grpSpPr>
            <a:xfrm>
              <a:off x="19759619" y="2878096"/>
              <a:ext cx="900000" cy="900000"/>
              <a:chOff x="20454661" y="957577"/>
              <a:chExt cx="900000" cy="900000"/>
            </a:xfrm>
          </xdr:grpSpPr>
          <xdr:sp macro="" textlink="">
            <xdr:nvSpPr>
              <xdr:cNvPr id="606" name="ZoneTexte 605">
                <a:extLst>
                  <a:ext uri="{FF2B5EF4-FFF2-40B4-BE49-F238E27FC236}">
                    <a16:creationId xmlns:a16="http://schemas.microsoft.com/office/drawing/2014/main" id="{86519BAC-9F54-3A9F-62CD-AF9773EED8A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07" name="ZoneTexte 606">
                <a:extLst>
                  <a:ext uri="{FF2B5EF4-FFF2-40B4-BE49-F238E27FC236}">
                    <a16:creationId xmlns:a16="http://schemas.microsoft.com/office/drawing/2014/main" id="{60D6B771-E71E-5051-9EF7-C2E592D0DE68}"/>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08" name="Groupe 607">
                <a:extLst>
                  <a:ext uri="{FF2B5EF4-FFF2-40B4-BE49-F238E27FC236}">
                    <a16:creationId xmlns:a16="http://schemas.microsoft.com/office/drawing/2014/main" id="{439F4F94-FB10-B83D-2C66-7C10E23A48FF}"/>
                  </a:ext>
                </a:extLst>
              </xdr:cNvPr>
              <xdr:cNvGrpSpPr/>
            </xdr:nvGrpSpPr>
            <xdr:grpSpPr>
              <a:xfrm>
                <a:off x="20454661" y="957577"/>
                <a:ext cx="900000" cy="900000"/>
                <a:chOff x="19426781" y="2512613"/>
                <a:chExt cx="3599999" cy="3599999"/>
              </a:xfrm>
              <a:noFill/>
            </xdr:grpSpPr>
            <xdr:grpSp>
              <xdr:nvGrpSpPr>
                <xdr:cNvPr id="609" name="Groupe 608">
                  <a:extLst>
                    <a:ext uri="{FF2B5EF4-FFF2-40B4-BE49-F238E27FC236}">
                      <a16:creationId xmlns:a16="http://schemas.microsoft.com/office/drawing/2014/main" id="{38CE1C94-C98E-B6AA-040B-D3B1C042A058}"/>
                    </a:ext>
                  </a:extLst>
                </xdr:cNvPr>
                <xdr:cNvGrpSpPr/>
              </xdr:nvGrpSpPr>
              <xdr:grpSpPr>
                <a:xfrm>
                  <a:off x="19426781" y="2512613"/>
                  <a:ext cx="3599999" cy="3599999"/>
                  <a:chOff x="22670913" y="2083243"/>
                  <a:chExt cx="3599999" cy="3599999"/>
                </a:xfrm>
                <a:grpFill/>
              </xdr:grpSpPr>
              <xdr:sp macro="" textlink="">
                <xdr:nvSpPr>
                  <xdr:cNvPr id="611" name="Ellipse 610">
                    <a:extLst>
                      <a:ext uri="{FF2B5EF4-FFF2-40B4-BE49-F238E27FC236}">
                        <a16:creationId xmlns:a16="http://schemas.microsoft.com/office/drawing/2014/main" id="{950F4145-F497-BF32-2E5E-66AD15C96B7F}"/>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12" name="Connecteur droit 611">
                    <a:extLst>
                      <a:ext uri="{FF2B5EF4-FFF2-40B4-BE49-F238E27FC236}">
                        <a16:creationId xmlns:a16="http://schemas.microsoft.com/office/drawing/2014/main" id="{29D47B49-839E-F708-0DC5-365D82BE977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13" name="Connecteur droit 612">
                    <a:extLst>
                      <a:ext uri="{FF2B5EF4-FFF2-40B4-BE49-F238E27FC236}">
                        <a16:creationId xmlns:a16="http://schemas.microsoft.com/office/drawing/2014/main" id="{B1424E1E-1D43-6270-1BDF-22218D96578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10" name="ZoneTexte 609">
                  <a:extLst>
                    <a:ext uri="{FF2B5EF4-FFF2-40B4-BE49-F238E27FC236}">
                      <a16:creationId xmlns:a16="http://schemas.microsoft.com/office/drawing/2014/main" id="{F9B69F53-A3A6-E0B8-E15C-D1860C5EE9C6}"/>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25</a:t>
                  </a:r>
                </a:p>
              </xdr:txBody>
            </xdr:sp>
          </xdr:grpSp>
        </xdr:grpSp>
        <xdr:cxnSp macro="">
          <xdr:nvCxnSpPr>
            <xdr:cNvPr id="604" name="Connecteur droit avec flèche 603">
              <a:extLst>
                <a:ext uri="{FF2B5EF4-FFF2-40B4-BE49-F238E27FC236}">
                  <a16:creationId xmlns:a16="http://schemas.microsoft.com/office/drawing/2014/main" id="{74ED553E-75B9-757F-A981-8942AD3DFA70}"/>
                </a:ext>
              </a:extLst>
            </xdr:cNvPr>
            <xdr:cNvCxnSpPr>
              <a:stCxn id="611" idx="6"/>
              <a:endCxn id="600" idx="2"/>
            </xdr:cNvCxnSpPr>
          </xdr:nvCxnSpPr>
          <xdr:spPr>
            <a:xfrm>
              <a:off x="20659619" y="3328097"/>
              <a:ext cx="815808"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5" name="ZoneTexte 604">
              <a:extLst>
                <a:ext uri="{FF2B5EF4-FFF2-40B4-BE49-F238E27FC236}">
                  <a16:creationId xmlns:a16="http://schemas.microsoft.com/office/drawing/2014/main" id="{E3BC34A6-4E86-537F-E981-AE1B6F29F69F}"/>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I3</a:t>
              </a:r>
              <a:r>
                <a:rPr lang="fr-FR" sz="1100">
                  <a:solidFill>
                    <a:schemeClr val="accent2">
                      <a:lumMod val="75000"/>
                    </a:schemeClr>
                  </a:solidFill>
                  <a:latin typeface="Century Gothic" panose="020B0502020202020204" pitchFamily="34" charset="0"/>
                </a:rPr>
                <a:t>(0,5)</a:t>
              </a:r>
            </a:p>
          </xdr:txBody>
        </xdr:sp>
      </xdr:grpSp>
      <xdr:grpSp>
        <xdr:nvGrpSpPr>
          <xdr:cNvPr id="555" name="Groupe 554">
            <a:extLst>
              <a:ext uri="{FF2B5EF4-FFF2-40B4-BE49-F238E27FC236}">
                <a16:creationId xmlns:a16="http://schemas.microsoft.com/office/drawing/2014/main" id="{E8FF4751-0059-3D71-2787-FE5D95269BDE}"/>
              </a:ext>
            </a:extLst>
          </xdr:cNvPr>
          <xdr:cNvGrpSpPr/>
        </xdr:nvGrpSpPr>
        <xdr:grpSpPr>
          <a:xfrm>
            <a:off x="38364740" y="6333945"/>
            <a:ext cx="1722575" cy="893303"/>
            <a:chOff x="19759619" y="2878096"/>
            <a:chExt cx="1721737" cy="900000"/>
          </a:xfrm>
        </xdr:grpSpPr>
        <xdr:grpSp>
          <xdr:nvGrpSpPr>
            <xdr:cNvPr id="592" name="Groupe 591">
              <a:extLst>
                <a:ext uri="{FF2B5EF4-FFF2-40B4-BE49-F238E27FC236}">
                  <a16:creationId xmlns:a16="http://schemas.microsoft.com/office/drawing/2014/main" id="{F86E899B-3769-4B58-192E-48DFAE563F42}"/>
                </a:ext>
              </a:extLst>
            </xdr:cNvPr>
            <xdr:cNvGrpSpPr/>
          </xdr:nvGrpSpPr>
          <xdr:grpSpPr>
            <a:xfrm>
              <a:off x="19759619" y="2878096"/>
              <a:ext cx="900000" cy="900000"/>
              <a:chOff x="20454661" y="957577"/>
              <a:chExt cx="900000" cy="900000"/>
            </a:xfrm>
          </xdr:grpSpPr>
          <xdr:sp macro="" textlink="">
            <xdr:nvSpPr>
              <xdr:cNvPr id="595" name="ZoneTexte 594">
                <a:extLst>
                  <a:ext uri="{FF2B5EF4-FFF2-40B4-BE49-F238E27FC236}">
                    <a16:creationId xmlns:a16="http://schemas.microsoft.com/office/drawing/2014/main" id="{48728070-331E-70A1-F52E-7E5501E48C3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96" name="ZoneTexte 595">
                <a:extLst>
                  <a:ext uri="{FF2B5EF4-FFF2-40B4-BE49-F238E27FC236}">
                    <a16:creationId xmlns:a16="http://schemas.microsoft.com/office/drawing/2014/main" id="{95EFBE47-20FF-2BBA-8096-37EFCDE61C3E}"/>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97" name="Groupe 596">
                <a:extLst>
                  <a:ext uri="{FF2B5EF4-FFF2-40B4-BE49-F238E27FC236}">
                    <a16:creationId xmlns:a16="http://schemas.microsoft.com/office/drawing/2014/main" id="{97934429-5A0F-C83D-2835-BE9DBE438538}"/>
                  </a:ext>
                </a:extLst>
              </xdr:cNvPr>
              <xdr:cNvGrpSpPr/>
            </xdr:nvGrpSpPr>
            <xdr:grpSpPr>
              <a:xfrm>
                <a:off x="20454661" y="957577"/>
                <a:ext cx="900000" cy="900000"/>
                <a:chOff x="19426781" y="2512613"/>
                <a:chExt cx="3599999" cy="3599999"/>
              </a:xfrm>
              <a:noFill/>
            </xdr:grpSpPr>
            <xdr:grpSp>
              <xdr:nvGrpSpPr>
                <xdr:cNvPr id="598" name="Groupe 597">
                  <a:extLst>
                    <a:ext uri="{FF2B5EF4-FFF2-40B4-BE49-F238E27FC236}">
                      <a16:creationId xmlns:a16="http://schemas.microsoft.com/office/drawing/2014/main" id="{7ECDE564-AD44-5B81-2787-24E8EE4855CD}"/>
                    </a:ext>
                  </a:extLst>
                </xdr:cNvPr>
                <xdr:cNvGrpSpPr/>
              </xdr:nvGrpSpPr>
              <xdr:grpSpPr>
                <a:xfrm>
                  <a:off x="19426781" y="2512613"/>
                  <a:ext cx="3599999" cy="3599999"/>
                  <a:chOff x="22670913" y="2083243"/>
                  <a:chExt cx="3599999" cy="3599999"/>
                </a:xfrm>
                <a:grpFill/>
              </xdr:grpSpPr>
              <xdr:sp macro="" textlink="">
                <xdr:nvSpPr>
                  <xdr:cNvPr id="600" name="Ellipse 599">
                    <a:extLst>
                      <a:ext uri="{FF2B5EF4-FFF2-40B4-BE49-F238E27FC236}">
                        <a16:creationId xmlns:a16="http://schemas.microsoft.com/office/drawing/2014/main" id="{8A6B2319-ED81-ED8F-2F37-7FF659E010B7}"/>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01" name="Connecteur droit 600">
                    <a:extLst>
                      <a:ext uri="{FF2B5EF4-FFF2-40B4-BE49-F238E27FC236}">
                        <a16:creationId xmlns:a16="http://schemas.microsoft.com/office/drawing/2014/main" id="{5877A4F2-7030-F80A-7D86-68F71984571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02" name="Connecteur droit 601">
                    <a:extLst>
                      <a:ext uri="{FF2B5EF4-FFF2-40B4-BE49-F238E27FC236}">
                        <a16:creationId xmlns:a16="http://schemas.microsoft.com/office/drawing/2014/main" id="{E3B68326-5C4D-9B47-3249-2CBE8E693AB8}"/>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99" name="ZoneTexte 598">
                  <a:extLst>
                    <a:ext uri="{FF2B5EF4-FFF2-40B4-BE49-F238E27FC236}">
                      <a16:creationId xmlns:a16="http://schemas.microsoft.com/office/drawing/2014/main" id="{93A70DA2-822A-34FB-9C55-FBC9B744A9AD}"/>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26</a:t>
                  </a:r>
                </a:p>
              </xdr:txBody>
            </xdr:sp>
          </xdr:grpSp>
        </xdr:grpSp>
        <xdr:cxnSp macro="">
          <xdr:nvCxnSpPr>
            <xdr:cNvPr id="593" name="Connecteur droit avec flèche 592">
              <a:extLst>
                <a:ext uri="{FF2B5EF4-FFF2-40B4-BE49-F238E27FC236}">
                  <a16:creationId xmlns:a16="http://schemas.microsoft.com/office/drawing/2014/main" id="{7E186E83-A089-B82A-2270-0A2128241FD6}"/>
                </a:ext>
              </a:extLst>
            </xdr:cNvPr>
            <xdr:cNvCxnSpPr>
              <a:stCxn id="600" idx="6"/>
              <a:endCxn id="589" idx="2"/>
            </xdr:cNvCxnSpPr>
          </xdr:nvCxnSpPr>
          <xdr:spPr>
            <a:xfrm flipV="1">
              <a:off x="20659619" y="3327534"/>
              <a:ext cx="821737" cy="56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94" name="ZoneTexte 593">
              <a:extLst>
                <a:ext uri="{FF2B5EF4-FFF2-40B4-BE49-F238E27FC236}">
                  <a16:creationId xmlns:a16="http://schemas.microsoft.com/office/drawing/2014/main" id="{F4C844AD-7B8A-4426-1C75-9835431DA822}"/>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I4</a:t>
              </a:r>
              <a:r>
                <a:rPr lang="fr-FR" sz="1100">
                  <a:solidFill>
                    <a:schemeClr val="accent2">
                      <a:lumMod val="75000"/>
                    </a:schemeClr>
                  </a:solidFill>
                  <a:latin typeface="Century Gothic" panose="020B0502020202020204" pitchFamily="34" charset="0"/>
                </a:rPr>
                <a:t>(0,5)</a:t>
              </a:r>
            </a:p>
          </xdr:txBody>
        </xdr:sp>
      </xdr:grpSp>
      <xdr:grpSp>
        <xdr:nvGrpSpPr>
          <xdr:cNvPr id="556" name="Groupe 555">
            <a:extLst>
              <a:ext uri="{FF2B5EF4-FFF2-40B4-BE49-F238E27FC236}">
                <a16:creationId xmlns:a16="http://schemas.microsoft.com/office/drawing/2014/main" id="{0E6B558B-9E16-507E-8645-F43D1667F292}"/>
              </a:ext>
            </a:extLst>
          </xdr:cNvPr>
          <xdr:cNvGrpSpPr/>
        </xdr:nvGrpSpPr>
        <xdr:grpSpPr>
          <a:xfrm>
            <a:off x="40087315" y="6329411"/>
            <a:ext cx="1713855" cy="901255"/>
            <a:chOff x="19759619" y="2878096"/>
            <a:chExt cx="1713017" cy="900000"/>
          </a:xfrm>
        </xdr:grpSpPr>
        <xdr:grpSp>
          <xdr:nvGrpSpPr>
            <xdr:cNvPr id="581" name="Groupe 580">
              <a:extLst>
                <a:ext uri="{FF2B5EF4-FFF2-40B4-BE49-F238E27FC236}">
                  <a16:creationId xmlns:a16="http://schemas.microsoft.com/office/drawing/2014/main" id="{1BC2EAED-DE88-49E0-3321-D60EBAB84D2A}"/>
                </a:ext>
              </a:extLst>
            </xdr:cNvPr>
            <xdr:cNvGrpSpPr/>
          </xdr:nvGrpSpPr>
          <xdr:grpSpPr>
            <a:xfrm>
              <a:off x="19759619" y="2878096"/>
              <a:ext cx="900000" cy="900000"/>
              <a:chOff x="20454661" y="957577"/>
              <a:chExt cx="900000" cy="900000"/>
            </a:xfrm>
          </xdr:grpSpPr>
          <xdr:sp macro="" textlink="">
            <xdr:nvSpPr>
              <xdr:cNvPr id="584" name="ZoneTexte 583">
                <a:extLst>
                  <a:ext uri="{FF2B5EF4-FFF2-40B4-BE49-F238E27FC236}">
                    <a16:creationId xmlns:a16="http://schemas.microsoft.com/office/drawing/2014/main" id="{BB46EF70-1A36-21CA-D8CF-88A4EC306B2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85" name="ZoneTexte 584">
                <a:extLst>
                  <a:ext uri="{FF2B5EF4-FFF2-40B4-BE49-F238E27FC236}">
                    <a16:creationId xmlns:a16="http://schemas.microsoft.com/office/drawing/2014/main" id="{735DF5BA-65D3-51A3-3CBA-C862DF4DA700}"/>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86" name="Groupe 585">
                <a:extLst>
                  <a:ext uri="{FF2B5EF4-FFF2-40B4-BE49-F238E27FC236}">
                    <a16:creationId xmlns:a16="http://schemas.microsoft.com/office/drawing/2014/main" id="{DD2D0460-8DCB-1097-0242-4F6AF2D3EAAD}"/>
                  </a:ext>
                </a:extLst>
              </xdr:cNvPr>
              <xdr:cNvGrpSpPr/>
            </xdr:nvGrpSpPr>
            <xdr:grpSpPr>
              <a:xfrm>
                <a:off x="20454661" y="957577"/>
                <a:ext cx="900000" cy="900000"/>
                <a:chOff x="19426781" y="2512613"/>
                <a:chExt cx="3599999" cy="3599999"/>
              </a:xfrm>
              <a:noFill/>
            </xdr:grpSpPr>
            <xdr:grpSp>
              <xdr:nvGrpSpPr>
                <xdr:cNvPr id="587" name="Groupe 586">
                  <a:extLst>
                    <a:ext uri="{FF2B5EF4-FFF2-40B4-BE49-F238E27FC236}">
                      <a16:creationId xmlns:a16="http://schemas.microsoft.com/office/drawing/2014/main" id="{3C96BFA7-CF6F-75B4-12D8-BC6DA8D130DC}"/>
                    </a:ext>
                  </a:extLst>
                </xdr:cNvPr>
                <xdr:cNvGrpSpPr/>
              </xdr:nvGrpSpPr>
              <xdr:grpSpPr>
                <a:xfrm>
                  <a:off x="19426781" y="2512613"/>
                  <a:ext cx="3599999" cy="3599999"/>
                  <a:chOff x="22670913" y="2083243"/>
                  <a:chExt cx="3599999" cy="3599999"/>
                </a:xfrm>
                <a:grpFill/>
              </xdr:grpSpPr>
              <xdr:sp macro="" textlink="">
                <xdr:nvSpPr>
                  <xdr:cNvPr id="589" name="Ellipse 588">
                    <a:extLst>
                      <a:ext uri="{FF2B5EF4-FFF2-40B4-BE49-F238E27FC236}">
                        <a16:creationId xmlns:a16="http://schemas.microsoft.com/office/drawing/2014/main" id="{67C557E9-AC5F-6F14-DDD0-EE779EED840C}"/>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90" name="Connecteur droit 589">
                    <a:extLst>
                      <a:ext uri="{FF2B5EF4-FFF2-40B4-BE49-F238E27FC236}">
                        <a16:creationId xmlns:a16="http://schemas.microsoft.com/office/drawing/2014/main" id="{8651CD4A-05B5-A8CF-7E95-EE85AC06CCC4}"/>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91" name="Connecteur droit 590">
                    <a:extLst>
                      <a:ext uri="{FF2B5EF4-FFF2-40B4-BE49-F238E27FC236}">
                        <a16:creationId xmlns:a16="http://schemas.microsoft.com/office/drawing/2014/main" id="{C1B2C43B-D078-7ABF-9734-24313DD9B65C}"/>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88" name="ZoneTexte 587">
                  <a:extLst>
                    <a:ext uri="{FF2B5EF4-FFF2-40B4-BE49-F238E27FC236}">
                      <a16:creationId xmlns:a16="http://schemas.microsoft.com/office/drawing/2014/main" id="{285FF746-FE5A-614B-80E0-DD0AC7C0DB9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27</a:t>
                  </a:r>
                </a:p>
              </xdr:txBody>
            </xdr:sp>
          </xdr:grpSp>
        </xdr:grpSp>
        <xdr:cxnSp macro="">
          <xdr:nvCxnSpPr>
            <xdr:cNvPr id="582" name="Connecteur droit avec flèche 581">
              <a:extLst>
                <a:ext uri="{FF2B5EF4-FFF2-40B4-BE49-F238E27FC236}">
                  <a16:creationId xmlns:a16="http://schemas.microsoft.com/office/drawing/2014/main" id="{A8867281-5372-68A5-AB6E-0ECFD7E8CD96}"/>
                </a:ext>
              </a:extLst>
            </xdr:cNvPr>
            <xdr:cNvCxnSpPr>
              <a:stCxn id="589" idx="6"/>
              <a:endCxn id="578" idx="2"/>
            </xdr:cNvCxnSpPr>
          </xdr:nvCxnSpPr>
          <xdr:spPr>
            <a:xfrm>
              <a:off x="20659619" y="3328096"/>
              <a:ext cx="813017" cy="766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3" name="ZoneTexte 582">
              <a:extLst>
                <a:ext uri="{FF2B5EF4-FFF2-40B4-BE49-F238E27FC236}">
                  <a16:creationId xmlns:a16="http://schemas.microsoft.com/office/drawing/2014/main" id="{DF21BB4A-CC9E-2959-6C31-A5B55C37CA80}"/>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I5</a:t>
              </a:r>
              <a:r>
                <a:rPr lang="fr-FR" sz="1100">
                  <a:solidFill>
                    <a:schemeClr val="accent2">
                      <a:lumMod val="75000"/>
                    </a:schemeClr>
                  </a:solidFill>
                  <a:latin typeface="Century Gothic" panose="020B0502020202020204" pitchFamily="34" charset="0"/>
                </a:rPr>
                <a:t>(0,5)</a:t>
              </a:r>
            </a:p>
          </xdr:txBody>
        </xdr:sp>
      </xdr:grpSp>
      <xdr:grpSp>
        <xdr:nvGrpSpPr>
          <xdr:cNvPr id="557" name="Groupe 556">
            <a:extLst>
              <a:ext uri="{FF2B5EF4-FFF2-40B4-BE49-F238E27FC236}">
                <a16:creationId xmlns:a16="http://schemas.microsoft.com/office/drawing/2014/main" id="{F149D96C-8382-101D-F01A-0A5E93F2F69F}"/>
              </a:ext>
            </a:extLst>
          </xdr:cNvPr>
          <xdr:cNvGrpSpPr/>
        </xdr:nvGrpSpPr>
        <xdr:grpSpPr>
          <a:xfrm>
            <a:off x="41801170" y="6337082"/>
            <a:ext cx="1701648" cy="901255"/>
            <a:chOff x="19759619" y="2878096"/>
            <a:chExt cx="1700812" cy="900000"/>
          </a:xfrm>
        </xdr:grpSpPr>
        <xdr:grpSp>
          <xdr:nvGrpSpPr>
            <xdr:cNvPr id="570" name="Groupe 569">
              <a:extLst>
                <a:ext uri="{FF2B5EF4-FFF2-40B4-BE49-F238E27FC236}">
                  <a16:creationId xmlns:a16="http://schemas.microsoft.com/office/drawing/2014/main" id="{1EA71906-8D63-5950-1B4E-BCA51A051312}"/>
                </a:ext>
              </a:extLst>
            </xdr:cNvPr>
            <xdr:cNvGrpSpPr/>
          </xdr:nvGrpSpPr>
          <xdr:grpSpPr>
            <a:xfrm>
              <a:off x="19759619" y="2878096"/>
              <a:ext cx="900000" cy="900000"/>
              <a:chOff x="20454661" y="957577"/>
              <a:chExt cx="900000" cy="900000"/>
            </a:xfrm>
          </xdr:grpSpPr>
          <xdr:sp macro="" textlink="">
            <xdr:nvSpPr>
              <xdr:cNvPr id="573" name="ZoneTexte 572">
                <a:extLst>
                  <a:ext uri="{FF2B5EF4-FFF2-40B4-BE49-F238E27FC236}">
                    <a16:creationId xmlns:a16="http://schemas.microsoft.com/office/drawing/2014/main" id="{4E03D421-D825-ACEB-A220-755812666F4C}"/>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74" name="ZoneTexte 573">
                <a:extLst>
                  <a:ext uri="{FF2B5EF4-FFF2-40B4-BE49-F238E27FC236}">
                    <a16:creationId xmlns:a16="http://schemas.microsoft.com/office/drawing/2014/main" id="{F75D9469-9BF4-370D-2AC2-E3398211A796}"/>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75" name="Groupe 574">
                <a:extLst>
                  <a:ext uri="{FF2B5EF4-FFF2-40B4-BE49-F238E27FC236}">
                    <a16:creationId xmlns:a16="http://schemas.microsoft.com/office/drawing/2014/main" id="{1BA4628E-BD78-84B1-42F1-E0D76F11EB8C}"/>
                  </a:ext>
                </a:extLst>
              </xdr:cNvPr>
              <xdr:cNvGrpSpPr/>
            </xdr:nvGrpSpPr>
            <xdr:grpSpPr>
              <a:xfrm>
                <a:off x="20454661" y="957577"/>
                <a:ext cx="900000" cy="900000"/>
                <a:chOff x="19426781" y="2512613"/>
                <a:chExt cx="3599999" cy="3599999"/>
              </a:xfrm>
              <a:noFill/>
            </xdr:grpSpPr>
            <xdr:grpSp>
              <xdr:nvGrpSpPr>
                <xdr:cNvPr id="576" name="Groupe 575">
                  <a:extLst>
                    <a:ext uri="{FF2B5EF4-FFF2-40B4-BE49-F238E27FC236}">
                      <a16:creationId xmlns:a16="http://schemas.microsoft.com/office/drawing/2014/main" id="{41CA6E98-7913-3B91-768D-2A4BBFDC6FAA}"/>
                    </a:ext>
                  </a:extLst>
                </xdr:cNvPr>
                <xdr:cNvGrpSpPr/>
              </xdr:nvGrpSpPr>
              <xdr:grpSpPr>
                <a:xfrm>
                  <a:off x="19426781" y="2512613"/>
                  <a:ext cx="3599999" cy="3599999"/>
                  <a:chOff x="22670913" y="2083243"/>
                  <a:chExt cx="3599999" cy="3599999"/>
                </a:xfrm>
                <a:grpFill/>
              </xdr:grpSpPr>
              <xdr:sp macro="" textlink="">
                <xdr:nvSpPr>
                  <xdr:cNvPr id="578" name="Ellipse 577">
                    <a:extLst>
                      <a:ext uri="{FF2B5EF4-FFF2-40B4-BE49-F238E27FC236}">
                        <a16:creationId xmlns:a16="http://schemas.microsoft.com/office/drawing/2014/main" id="{947BAD96-2392-8068-9F92-38B5F63D8851}"/>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79" name="Connecteur droit 578">
                    <a:extLst>
                      <a:ext uri="{FF2B5EF4-FFF2-40B4-BE49-F238E27FC236}">
                        <a16:creationId xmlns:a16="http://schemas.microsoft.com/office/drawing/2014/main" id="{5911FDA5-AAF8-19EA-7331-577E970586A6}"/>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80" name="Connecteur droit 579">
                    <a:extLst>
                      <a:ext uri="{FF2B5EF4-FFF2-40B4-BE49-F238E27FC236}">
                        <a16:creationId xmlns:a16="http://schemas.microsoft.com/office/drawing/2014/main" id="{B6CA3A05-A896-5743-38BE-DA26D8B8A51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77" name="ZoneTexte 576">
                  <a:extLst>
                    <a:ext uri="{FF2B5EF4-FFF2-40B4-BE49-F238E27FC236}">
                      <a16:creationId xmlns:a16="http://schemas.microsoft.com/office/drawing/2014/main" id="{075771CA-8DAD-17D7-62C2-ED1D5BAD61B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28</a:t>
                  </a:r>
                </a:p>
              </xdr:txBody>
            </xdr:sp>
          </xdr:grpSp>
        </xdr:grpSp>
        <xdr:cxnSp macro="">
          <xdr:nvCxnSpPr>
            <xdr:cNvPr id="571" name="Connecteur droit avec flèche 570">
              <a:extLst>
                <a:ext uri="{FF2B5EF4-FFF2-40B4-BE49-F238E27FC236}">
                  <a16:creationId xmlns:a16="http://schemas.microsoft.com/office/drawing/2014/main" id="{E997631D-D140-E1CF-A9A0-0EE3334CD51E}"/>
                </a:ext>
              </a:extLst>
            </xdr:cNvPr>
            <xdr:cNvCxnSpPr>
              <a:stCxn id="578" idx="6"/>
              <a:endCxn id="567" idx="2"/>
            </xdr:cNvCxnSpPr>
          </xdr:nvCxnSpPr>
          <xdr:spPr>
            <a:xfrm>
              <a:off x="20659619" y="3328096"/>
              <a:ext cx="800812" cy="1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2" name="ZoneTexte 571">
              <a:extLst>
                <a:ext uri="{FF2B5EF4-FFF2-40B4-BE49-F238E27FC236}">
                  <a16:creationId xmlns:a16="http://schemas.microsoft.com/office/drawing/2014/main" id="{A3EF8B70-01D1-EE89-641D-0ABAC79C9D16}"/>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I6</a:t>
              </a:r>
              <a:r>
                <a:rPr lang="fr-FR" sz="1100">
                  <a:solidFill>
                    <a:schemeClr val="accent2">
                      <a:lumMod val="75000"/>
                    </a:schemeClr>
                  </a:solidFill>
                  <a:latin typeface="Century Gothic" panose="020B0502020202020204" pitchFamily="34" charset="0"/>
                </a:rPr>
                <a:t>(0,5)</a:t>
              </a:r>
            </a:p>
          </xdr:txBody>
        </xdr:sp>
      </xdr:grpSp>
      <xdr:grpSp>
        <xdr:nvGrpSpPr>
          <xdr:cNvPr id="558" name="Groupe 557">
            <a:extLst>
              <a:ext uri="{FF2B5EF4-FFF2-40B4-BE49-F238E27FC236}">
                <a16:creationId xmlns:a16="http://schemas.microsoft.com/office/drawing/2014/main" id="{AB38585C-967B-9A67-6D24-8CFE8812BBCD}"/>
              </a:ext>
            </a:extLst>
          </xdr:cNvPr>
          <xdr:cNvGrpSpPr/>
        </xdr:nvGrpSpPr>
        <xdr:grpSpPr>
          <a:xfrm>
            <a:off x="43502829" y="6335060"/>
            <a:ext cx="1687719" cy="909207"/>
            <a:chOff x="19759619" y="2878096"/>
            <a:chExt cx="1686893" cy="900000"/>
          </a:xfrm>
        </xdr:grpSpPr>
        <xdr:grpSp>
          <xdr:nvGrpSpPr>
            <xdr:cNvPr id="559" name="Groupe 558">
              <a:extLst>
                <a:ext uri="{FF2B5EF4-FFF2-40B4-BE49-F238E27FC236}">
                  <a16:creationId xmlns:a16="http://schemas.microsoft.com/office/drawing/2014/main" id="{49AB4FAE-C56E-3FA9-3957-FEA899C47DEE}"/>
                </a:ext>
              </a:extLst>
            </xdr:cNvPr>
            <xdr:cNvGrpSpPr/>
          </xdr:nvGrpSpPr>
          <xdr:grpSpPr>
            <a:xfrm>
              <a:off x="19759619" y="2878096"/>
              <a:ext cx="900000" cy="900000"/>
              <a:chOff x="20454661" y="957577"/>
              <a:chExt cx="900000" cy="900000"/>
            </a:xfrm>
          </xdr:grpSpPr>
          <xdr:sp macro="" textlink="">
            <xdr:nvSpPr>
              <xdr:cNvPr id="562" name="ZoneTexte 561">
                <a:extLst>
                  <a:ext uri="{FF2B5EF4-FFF2-40B4-BE49-F238E27FC236}">
                    <a16:creationId xmlns:a16="http://schemas.microsoft.com/office/drawing/2014/main" id="{261502DE-4C03-B0F3-C22D-E043411BE91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563" name="ZoneTexte 562">
                <a:extLst>
                  <a:ext uri="{FF2B5EF4-FFF2-40B4-BE49-F238E27FC236}">
                    <a16:creationId xmlns:a16="http://schemas.microsoft.com/office/drawing/2014/main" id="{1207AE1A-7C0D-25A8-5469-D63DB5188032}"/>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564" name="Groupe 563">
                <a:extLst>
                  <a:ext uri="{FF2B5EF4-FFF2-40B4-BE49-F238E27FC236}">
                    <a16:creationId xmlns:a16="http://schemas.microsoft.com/office/drawing/2014/main" id="{FB5441C8-4CEC-D81E-EF19-67477887B16B}"/>
                  </a:ext>
                </a:extLst>
              </xdr:cNvPr>
              <xdr:cNvGrpSpPr/>
            </xdr:nvGrpSpPr>
            <xdr:grpSpPr>
              <a:xfrm>
                <a:off x="20454661" y="957577"/>
                <a:ext cx="900000" cy="900000"/>
                <a:chOff x="19426781" y="2512613"/>
                <a:chExt cx="3599999" cy="3599999"/>
              </a:xfrm>
              <a:noFill/>
            </xdr:grpSpPr>
            <xdr:grpSp>
              <xdr:nvGrpSpPr>
                <xdr:cNvPr id="565" name="Groupe 564">
                  <a:extLst>
                    <a:ext uri="{FF2B5EF4-FFF2-40B4-BE49-F238E27FC236}">
                      <a16:creationId xmlns:a16="http://schemas.microsoft.com/office/drawing/2014/main" id="{B0729D6E-1C6D-7EC5-8392-7C3974692B60}"/>
                    </a:ext>
                  </a:extLst>
                </xdr:cNvPr>
                <xdr:cNvGrpSpPr/>
              </xdr:nvGrpSpPr>
              <xdr:grpSpPr>
                <a:xfrm>
                  <a:off x="19426781" y="2512613"/>
                  <a:ext cx="3599999" cy="3599999"/>
                  <a:chOff x="22670913" y="2083243"/>
                  <a:chExt cx="3599999" cy="3599999"/>
                </a:xfrm>
                <a:grpFill/>
              </xdr:grpSpPr>
              <xdr:sp macro="" textlink="">
                <xdr:nvSpPr>
                  <xdr:cNvPr id="567" name="Ellipse 566">
                    <a:extLst>
                      <a:ext uri="{FF2B5EF4-FFF2-40B4-BE49-F238E27FC236}">
                        <a16:creationId xmlns:a16="http://schemas.microsoft.com/office/drawing/2014/main" id="{6984A6F9-218E-0C83-F777-C0338B1ABEA9}"/>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568" name="Connecteur droit 567">
                    <a:extLst>
                      <a:ext uri="{FF2B5EF4-FFF2-40B4-BE49-F238E27FC236}">
                        <a16:creationId xmlns:a16="http://schemas.microsoft.com/office/drawing/2014/main" id="{8C576722-2F08-08DB-25DF-417351D51FC3}"/>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569" name="Connecteur droit 568">
                    <a:extLst>
                      <a:ext uri="{FF2B5EF4-FFF2-40B4-BE49-F238E27FC236}">
                        <a16:creationId xmlns:a16="http://schemas.microsoft.com/office/drawing/2014/main" id="{CA00400A-7757-61CE-738E-F5A2F75E95A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566" name="ZoneTexte 565">
                  <a:extLst>
                    <a:ext uri="{FF2B5EF4-FFF2-40B4-BE49-F238E27FC236}">
                      <a16:creationId xmlns:a16="http://schemas.microsoft.com/office/drawing/2014/main" id="{D5926E93-FEF7-6AFD-691F-EFD05BBEA0A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29</a:t>
                  </a:r>
                </a:p>
              </xdr:txBody>
            </xdr:sp>
          </xdr:grpSp>
        </xdr:grpSp>
        <xdr:cxnSp macro="">
          <xdr:nvCxnSpPr>
            <xdr:cNvPr id="560" name="Connecteur droit avec flèche 559">
              <a:extLst>
                <a:ext uri="{FF2B5EF4-FFF2-40B4-BE49-F238E27FC236}">
                  <a16:creationId xmlns:a16="http://schemas.microsoft.com/office/drawing/2014/main" id="{CDF4AE51-E7A9-47C2-E295-A5831905AEC8}"/>
                </a:ext>
              </a:extLst>
            </xdr:cNvPr>
            <xdr:cNvCxnSpPr>
              <a:stCxn id="567" idx="6"/>
              <a:endCxn id="692" idx="2"/>
            </xdr:cNvCxnSpPr>
          </xdr:nvCxnSpPr>
          <xdr:spPr>
            <a:xfrm flipV="1">
              <a:off x="20659619" y="3328002"/>
              <a:ext cx="786893" cy="9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61" name="ZoneTexte 560">
              <a:extLst>
                <a:ext uri="{FF2B5EF4-FFF2-40B4-BE49-F238E27FC236}">
                  <a16:creationId xmlns:a16="http://schemas.microsoft.com/office/drawing/2014/main" id="{ABAB08F6-FF4F-6CB0-5F23-AC739F32D259}"/>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I7</a:t>
              </a:r>
              <a:r>
                <a:rPr lang="fr-FR" sz="1100">
                  <a:solidFill>
                    <a:schemeClr val="accent2">
                      <a:lumMod val="75000"/>
                    </a:schemeClr>
                  </a:solidFill>
                  <a:latin typeface="Century Gothic" panose="020B0502020202020204" pitchFamily="34" charset="0"/>
                </a:rPr>
                <a:t>(0,5)</a:t>
              </a:r>
            </a:p>
          </xdr:txBody>
        </xdr:sp>
      </xdr:grpSp>
    </xdr:grpSp>
    <xdr:clientData/>
  </xdr:twoCellAnchor>
  <xdr:twoCellAnchor>
    <xdr:from>
      <xdr:col>93</xdr:col>
      <xdr:colOff>390938</xdr:colOff>
      <xdr:row>23</xdr:row>
      <xdr:rowOff>56984</xdr:rowOff>
    </xdr:from>
    <xdr:to>
      <xdr:col>104</xdr:col>
      <xdr:colOff>757914</xdr:colOff>
      <xdr:row>24</xdr:row>
      <xdr:rowOff>566154</xdr:rowOff>
    </xdr:to>
    <xdr:grpSp>
      <xdr:nvGrpSpPr>
        <xdr:cNvPr id="625" name="Groupe 624">
          <a:extLst>
            <a:ext uri="{FF2B5EF4-FFF2-40B4-BE49-F238E27FC236}">
              <a16:creationId xmlns:a16="http://schemas.microsoft.com/office/drawing/2014/main" id="{22606312-6E5A-4E8A-8255-9D081112B77B}"/>
            </a:ext>
          </a:extLst>
        </xdr:cNvPr>
        <xdr:cNvGrpSpPr/>
      </xdr:nvGrpSpPr>
      <xdr:grpSpPr>
        <a:xfrm>
          <a:off x="64041131" y="6020462"/>
          <a:ext cx="9550731" cy="926615"/>
          <a:chOff x="34939985" y="6329411"/>
          <a:chExt cx="9463268" cy="922642"/>
        </a:xfrm>
      </xdr:grpSpPr>
      <xdr:grpSp>
        <xdr:nvGrpSpPr>
          <xdr:cNvPr id="626" name="Groupe 625">
            <a:extLst>
              <a:ext uri="{FF2B5EF4-FFF2-40B4-BE49-F238E27FC236}">
                <a16:creationId xmlns:a16="http://schemas.microsoft.com/office/drawing/2014/main" id="{F1013210-25DE-7F31-8B6F-C4472DC2BF44}"/>
              </a:ext>
            </a:extLst>
          </xdr:cNvPr>
          <xdr:cNvGrpSpPr/>
        </xdr:nvGrpSpPr>
        <xdr:grpSpPr>
          <a:xfrm>
            <a:off x="34939985" y="6340336"/>
            <a:ext cx="1711645" cy="911717"/>
            <a:chOff x="19759619" y="2878096"/>
            <a:chExt cx="1710809" cy="900000"/>
          </a:xfrm>
        </xdr:grpSpPr>
        <xdr:grpSp>
          <xdr:nvGrpSpPr>
            <xdr:cNvPr id="684" name="Groupe 683">
              <a:extLst>
                <a:ext uri="{FF2B5EF4-FFF2-40B4-BE49-F238E27FC236}">
                  <a16:creationId xmlns:a16="http://schemas.microsoft.com/office/drawing/2014/main" id="{5BF82867-8D28-F510-1477-7FD8F730EFD5}"/>
                </a:ext>
              </a:extLst>
            </xdr:cNvPr>
            <xdr:cNvGrpSpPr/>
          </xdr:nvGrpSpPr>
          <xdr:grpSpPr>
            <a:xfrm>
              <a:off x="19759619" y="2878096"/>
              <a:ext cx="900000" cy="900000"/>
              <a:chOff x="20454661" y="957577"/>
              <a:chExt cx="900000" cy="900000"/>
            </a:xfrm>
          </xdr:grpSpPr>
          <xdr:sp macro="" textlink="">
            <xdr:nvSpPr>
              <xdr:cNvPr id="687" name="ZoneTexte 686">
                <a:extLst>
                  <a:ext uri="{FF2B5EF4-FFF2-40B4-BE49-F238E27FC236}">
                    <a16:creationId xmlns:a16="http://schemas.microsoft.com/office/drawing/2014/main" id="{66FE63B1-45A1-2E22-15DC-C75F1B60342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88" name="ZoneTexte 687">
                <a:extLst>
                  <a:ext uri="{FF2B5EF4-FFF2-40B4-BE49-F238E27FC236}">
                    <a16:creationId xmlns:a16="http://schemas.microsoft.com/office/drawing/2014/main" id="{8CB02901-3565-F9BB-DD0E-2152F718C106}"/>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89" name="Groupe 688">
                <a:extLst>
                  <a:ext uri="{FF2B5EF4-FFF2-40B4-BE49-F238E27FC236}">
                    <a16:creationId xmlns:a16="http://schemas.microsoft.com/office/drawing/2014/main" id="{C6BC296D-FB47-2AA6-D563-FBC56113C172}"/>
                  </a:ext>
                </a:extLst>
              </xdr:cNvPr>
              <xdr:cNvGrpSpPr/>
            </xdr:nvGrpSpPr>
            <xdr:grpSpPr>
              <a:xfrm>
                <a:off x="20454661" y="957577"/>
                <a:ext cx="900000" cy="900000"/>
                <a:chOff x="19426781" y="2512613"/>
                <a:chExt cx="3599999" cy="3599999"/>
              </a:xfrm>
              <a:noFill/>
            </xdr:grpSpPr>
            <xdr:grpSp>
              <xdr:nvGrpSpPr>
                <xdr:cNvPr id="690" name="Groupe 689">
                  <a:extLst>
                    <a:ext uri="{FF2B5EF4-FFF2-40B4-BE49-F238E27FC236}">
                      <a16:creationId xmlns:a16="http://schemas.microsoft.com/office/drawing/2014/main" id="{CC798A9B-86B9-2315-7229-45A7230F90EE}"/>
                    </a:ext>
                  </a:extLst>
                </xdr:cNvPr>
                <xdr:cNvGrpSpPr/>
              </xdr:nvGrpSpPr>
              <xdr:grpSpPr>
                <a:xfrm>
                  <a:off x="19426781" y="2512613"/>
                  <a:ext cx="3599999" cy="3599999"/>
                  <a:chOff x="22670913" y="2083243"/>
                  <a:chExt cx="3599999" cy="3599999"/>
                </a:xfrm>
                <a:grpFill/>
              </xdr:grpSpPr>
              <xdr:sp macro="" textlink="">
                <xdr:nvSpPr>
                  <xdr:cNvPr id="692" name="Ellipse 691">
                    <a:extLst>
                      <a:ext uri="{FF2B5EF4-FFF2-40B4-BE49-F238E27FC236}">
                        <a16:creationId xmlns:a16="http://schemas.microsoft.com/office/drawing/2014/main" id="{950F094E-470E-E05B-ED3A-7618D1EC8788}"/>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93" name="Connecteur droit 692">
                    <a:extLst>
                      <a:ext uri="{FF2B5EF4-FFF2-40B4-BE49-F238E27FC236}">
                        <a16:creationId xmlns:a16="http://schemas.microsoft.com/office/drawing/2014/main" id="{167AADA2-EA16-4B87-BA89-039C8B934402}"/>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94" name="Connecteur droit 693">
                    <a:extLst>
                      <a:ext uri="{FF2B5EF4-FFF2-40B4-BE49-F238E27FC236}">
                        <a16:creationId xmlns:a16="http://schemas.microsoft.com/office/drawing/2014/main" id="{E044FFAE-C509-13BF-BE5F-855B83000F26}"/>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91" name="ZoneTexte 690">
                  <a:extLst>
                    <a:ext uri="{FF2B5EF4-FFF2-40B4-BE49-F238E27FC236}">
                      <a16:creationId xmlns:a16="http://schemas.microsoft.com/office/drawing/2014/main" id="{E71EFC54-B646-CB8C-DB56-39D64ADCD993}"/>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24</a:t>
                  </a:r>
                </a:p>
              </xdr:txBody>
            </xdr:sp>
          </xdr:grpSp>
        </xdr:grpSp>
        <xdr:cxnSp macro="">
          <xdr:nvCxnSpPr>
            <xdr:cNvPr id="685" name="Connecteur droit avec flèche 684">
              <a:extLst>
                <a:ext uri="{FF2B5EF4-FFF2-40B4-BE49-F238E27FC236}">
                  <a16:creationId xmlns:a16="http://schemas.microsoft.com/office/drawing/2014/main" id="{0148F943-7121-1ACE-47E3-851A2CB3D984}"/>
                </a:ext>
              </a:extLst>
            </xdr:cNvPr>
            <xdr:cNvCxnSpPr>
              <a:stCxn id="692" idx="6"/>
              <a:endCxn id="681" idx="2"/>
            </xdr:cNvCxnSpPr>
          </xdr:nvCxnSpPr>
          <xdr:spPr>
            <a:xfrm flipV="1">
              <a:off x="20659619" y="3312698"/>
              <a:ext cx="810809" cy="1539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86" name="ZoneTexte 685">
              <a:extLst>
                <a:ext uri="{FF2B5EF4-FFF2-40B4-BE49-F238E27FC236}">
                  <a16:creationId xmlns:a16="http://schemas.microsoft.com/office/drawing/2014/main" id="{C5E14CA2-153C-D8D6-E383-A1FCD9AE6241}"/>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ysClr val="windowText" lastClr="000000"/>
                  </a:solidFill>
                  <a:latin typeface="Century Gothic" panose="020B0502020202020204" pitchFamily="34" charset="0"/>
                </a:rPr>
                <a:t>I8</a:t>
              </a:r>
              <a:r>
                <a:rPr lang="fr-FR" sz="1100">
                  <a:solidFill>
                    <a:schemeClr val="accent2">
                      <a:lumMod val="75000"/>
                    </a:schemeClr>
                  </a:solidFill>
                  <a:latin typeface="Century Gothic" panose="020B0502020202020204" pitchFamily="34" charset="0"/>
                </a:rPr>
                <a:t>(0,5)</a:t>
              </a:r>
            </a:p>
          </xdr:txBody>
        </xdr:sp>
      </xdr:grpSp>
      <xdr:grpSp>
        <xdr:nvGrpSpPr>
          <xdr:cNvPr id="627" name="Groupe 626">
            <a:extLst>
              <a:ext uri="{FF2B5EF4-FFF2-40B4-BE49-F238E27FC236}">
                <a16:creationId xmlns:a16="http://schemas.microsoft.com/office/drawing/2014/main" id="{D04774DA-2EA7-97DC-C960-9F82B65695B3}"/>
              </a:ext>
            </a:extLst>
          </xdr:cNvPr>
          <xdr:cNvGrpSpPr/>
        </xdr:nvGrpSpPr>
        <xdr:grpSpPr>
          <a:xfrm>
            <a:off x="36651630" y="6333944"/>
            <a:ext cx="1713110" cy="893303"/>
            <a:chOff x="19759619" y="2878096"/>
            <a:chExt cx="1715808" cy="900000"/>
          </a:xfrm>
        </xdr:grpSpPr>
        <xdr:grpSp>
          <xdr:nvGrpSpPr>
            <xdr:cNvPr id="673" name="Groupe 672">
              <a:extLst>
                <a:ext uri="{FF2B5EF4-FFF2-40B4-BE49-F238E27FC236}">
                  <a16:creationId xmlns:a16="http://schemas.microsoft.com/office/drawing/2014/main" id="{B591BE26-561F-D603-31AC-77832505996A}"/>
                </a:ext>
              </a:extLst>
            </xdr:cNvPr>
            <xdr:cNvGrpSpPr/>
          </xdr:nvGrpSpPr>
          <xdr:grpSpPr>
            <a:xfrm>
              <a:off x="19759619" y="2878096"/>
              <a:ext cx="900000" cy="900000"/>
              <a:chOff x="20454661" y="957577"/>
              <a:chExt cx="900000" cy="900000"/>
            </a:xfrm>
          </xdr:grpSpPr>
          <xdr:sp macro="" textlink="">
            <xdr:nvSpPr>
              <xdr:cNvPr id="676" name="ZoneTexte 675">
                <a:extLst>
                  <a:ext uri="{FF2B5EF4-FFF2-40B4-BE49-F238E27FC236}">
                    <a16:creationId xmlns:a16="http://schemas.microsoft.com/office/drawing/2014/main" id="{2B8D9908-57C3-0199-3814-92530AD1566A}"/>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77" name="ZoneTexte 676">
                <a:extLst>
                  <a:ext uri="{FF2B5EF4-FFF2-40B4-BE49-F238E27FC236}">
                    <a16:creationId xmlns:a16="http://schemas.microsoft.com/office/drawing/2014/main" id="{77F0FD0E-97F0-42F6-49CC-FD353AC188FF}"/>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78" name="Groupe 677">
                <a:extLst>
                  <a:ext uri="{FF2B5EF4-FFF2-40B4-BE49-F238E27FC236}">
                    <a16:creationId xmlns:a16="http://schemas.microsoft.com/office/drawing/2014/main" id="{9DD40AB8-4E38-6D8C-1C2D-FCDB9DFE0C43}"/>
                  </a:ext>
                </a:extLst>
              </xdr:cNvPr>
              <xdr:cNvGrpSpPr/>
            </xdr:nvGrpSpPr>
            <xdr:grpSpPr>
              <a:xfrm>
                <a:off x="20454661" y="957577"/>
                <a:ext cx="900000" cy="900000"/>
                <a:chOff x="19426781" y="2512613"/>
                <a:chExt cx="3599999" cy="3599999"/>
              </a:xfrm>
              <a:noFill/>
            </xdr:grpSpPr>
            <xdr:grpSp>
              <xdr:nvGrpSpPr>
                <xdr:cNvPr id="679" name="Groupe 678">
                  <a:extLst>
                    <a:ext uri="{FF2B5EF4-FFF2-40B4-BE49-F238E27FC236}">
                      <a16:creationId xmlns:a16="http://schemas.microsoft.com/office/drawing/2014/main" id="{213A58F0-D962-1D2E-05F7-37A1810CDA8C}"/>
                    </a:ext>
                  </a:extLst>
                </xdr:cNvPr>
                <xdr:cNvGrpSpPr/>
              </xdr:nvGrpSpPr>
              <xdr:grpSpPr>
                <a:xfrm>
                  <a:off x="19426781" y="2512613"/>
                  <a:ext cx="3599999" cy="3599999"/>
                  <a:chOff x="22670913" y="2083243"/>
                  <a:chExt cx="3599999" cy="3599999"/>
                </a:xfrm>
                <a:grpFill/>
              </xdr:grpSpPr>
              <xdr:sp macro="" textlink="">
                <xdr:nvSpPr>
                  <xdr:cNvPr id="681" name="Ellipse 680">
                    <a:extLst>
                      <a:ext uri="{FF2B5EF4-FFF2-40B4-BE49-F238E27FC236}">
                        <a16:creationId xmlns:a16="http://schemas.microsoft.com/office/drawing/2014/main" id="{5C089871-65F3-65A2-BD85-B18C22AB5615}"/>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82" name="Connecteur droit 681">
                    <a:extLst>
                      <a:ext uri="{FF2B5EF4-FFF2-40B4-BE49-F238E27FC236}">
                        <a16:creationId xmlns:a16="http://schemas.microsoft.com/office/drawing/2014/main" id="{E3ECA34E-7132-85BC-D881-74EA79312979}"/>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83" name="Connecteur droit 682">
                    <a:extLst>
                      <a:ext uri="{FF2B5EF4-FFF2-40B4-BE49-F238E27FC236}">
                        <a16:creationId xmlns:a16="http://schemas.microsoft.com/office/drawing/2014/main" id="{797DE29C-0250-D332-2B25-6A3EC524101A}"/>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80" name="ZoneTexte 679">
                  <a:extLst>
                    <a:ext uri="{FF2B5EF4-FFF2-40B4-BE49-F238E27FC236}">
                      <a16:creationId xmlns:a16="http://schemas.microsoft.com/office/drawing/2014/main" id="{72C788EF-E63B-F631-BC90-C5AEABC4AC0C}"/>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25</a:t>
                  </a:r>
                </a:p>
              </xdr:txBody>
            </xdr:sp>
          </xdr:grpSp>
        </xdr:grpSp>
        <xdr:cxnSp macro="">
          <xdr:nvCxnSpPr>
            <xdr:cNvPr id="674" name="Connecteur droit avec flèche 673">
              <a:extLst>
                <a:ext uri="{FF2B5EF4-FFF2-40B4-BE49-F238E27FC236}">
                  <a16:creationId xmlns:a16="http://schemas.microsoft.com/office/drawing/2014/main" id="{8F0586A5-63D4-6A77-A474-749CAED164ED}"/>
                </a:ext>
              </a:extLst>
            </xdr:cNvPr>
            <xdr:cNvCxnSpPr>
              <a:stCxn id="681" idx="6"/>
              <a:endCxn id="670" idx="2"/>
            </xdr:cNvCxnSpPr>
          </xdr:nvCxnSpPr>
          <xdr:spPr>
            <a:xfrm>
              <a:off x="20659619" y="3328097"/>
              <a:ext cx="815808" cy="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5" name="ZoneTexte 674">
              <a:extLst>
                <a:ext uri="{FF2B5EF4-FFF2-40B4-BE49-F238E27FC236}">
                  <a16:creationId xmlns:a16="http://schemas.microsoft.com/office/drawing/2014/main" id="{C75722F5-9EEF-9CE9-8833-F181AC82405E}"/>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I9</a:t>
              </a:r>
              <a:r>
                <a:rPr lang="fr-FR" sz="1100">
                  <a:solidFill>
                    <a:schemeClr val="accent2">
                      <a:lumMod val="75000"/>
                    </a:schemeClr>
                  </a:solidFill>
                  <a:latin typeface="Century Gothic" panose="020B0502020202020204" pitchFamily="34" charset="0"/>
                </a:rPr>
                <a:t>(0,5)</a:t>
              </a:r>
            </a:p>
          </xdr:txBody>
        </xdr:sp>
      </xdr:grpSp>
      <xdr:grpSp>
        <xdr:nvGrpSpPr>
          <xdr:cNvPr id="628" name="Groupe 627">
            <a:extLst>
              <a:ext uri="{FF2B5EF4-FFF2-40B4-BE49-F238E27FC236}">
                <a16:creationId xmlns:a16="http://schemas.microsoft.com/office/drawing/2014/main" id="{CC28F146-18F1-4A07-D36B-989E574E6863}"/>
              </a:ext>
            </a:extLst>
          </xdr:cNvPr>
          <xdr:cNvGrpSpPr/>
        </xdr:nvGrpSpPr>
        <xdr:grpSpPr>
          <a:xfrm>
            <a:off x="38364740" y="6333945"/>
            <a:ext cx="1722575" cy="893303"/>
            <a:chOff x="19759619" y="2878096"/>
            <a:chExt cx="1721737" cy="900000"/>
          </a:xfrm>
        </xdr:grpSpPr>
        <xdr:grpSp>
          <xdr:nvGrpSpPr>
            <xdr:cNvPr id="662" name="Groupe 661">
              <a:extLst>
                <a:ext uri="{FF2B5EF4-FFF2-40B4-BE49-F238E27FC236}">
                  <a16:creationId xmlns:a16="http://schemas.microsoft.com/office/drawing/2014/main" id="{14D6EE57-F229-B87D-907E-BEE6C47D9011}"/>
                </a:ext>
              </a:extLst>
            </xdr:cNvPr>
            <xdr:cNvGrpSpPr/>
          </xdr:nvGrpSpPr>
          <xdr:grpSpPr>
            <a:xfrm>
              <a:off x="19759619" y="2878096"/>
              <a:ext cx="900000" cy="900000"/>
              <a:chOff x="20454661" y="957577"/>
              <a:chExt cx="900000" cy="900000"/>
            </a:xfrm>
          </xdr:grpSpPr>
          <xdr:sp macro="" textlink="">
            <xdr:nvSpPr>
              <xdr:cNvPr id="665" name="ZoneTexte 664">
                <a:extLst>
                  <a:ext uri="{FF2B5EF4-FFF2-40B4-BE49-F238E27FC236}">
                    <a16:creationId xmlns:a16="http://schemas.microsoft.com/office/drawing/2014/main" id="{CF968931-9EBE-F004-9BCF-2E256A03D6FA}"/>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66" name="ZoneTexte 665">
                <a:extLst>
                  <a:ext uri="{FF2B5EF4-FFF2-40B4-BE49-F238E27FC236}">
                    <a16:creationId xmlns:a16="http://schemas.microsoft.com/office/drawing/2014/main" id="{F04704CD-3AE1-CC7A-4C57-C83BBA9B4F97}"/>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67" name="Groupe 666">
                <a:extLst>
                  <a:ext uri="{FF2B5EF4-FFF2-40B4-BE49-F238E27FC236}">
                    <a16:creationId xmlns:a16="http://schemas.microsoft.com/office/drawing/2014/main" id="{B5B36A55-3D06-F8E4-2157-FB58E6271E6A}"/>
                  </a:ext>
                </a:extLst>
              </xdr:cNvPr>
              <xdr:cNvGrpSpPr/>
            </xdr:nvGrpSpPr>
            <xdr:grpSpPr>
              <a:xfrm>
                <a:off x="20454661" y="957577"/>
                <a:ext cx="900000" cy="900000"/>
                <a:chOff x="19426781" y="2512613"/>
                <a:chExt cx="3599999" cy="3599999"/>
              </a:xfrm>
              <a:noFill/>
            </xdr:grpSpPr>
            <xdr:grpSp>
              <xdr:nvGrpSpPr>
                <xdr:cNvPr id="668" name="Groupe 667">
                  <a:extLst>
                    <a:ext uri="{FF2B5EF4-FFF2-40B4-BE49-F238E27FC236}">
                      <a16:creationId xmlns:a16="http://schemas.microsoft.com/office/drawing/2014/main" id="{BD79046B-7B70-03F1-2481-7F83A2F13D04}"/>
                    </a:ext>
                  </a:extLst>
                </xdr:cNvPr>
                <xdr:cNvGrpSpPr/>
              </xdr:nvGrpSpPr>
              <xdr:grpSpPr>
                <a:xfrm>
                  <a:off x="19426781" y="2512613"/>
                  <a:ext cx="3599999" cy="3599999"/>
                  <a:chOff x="22670913" y="2083243"/>
                  <a:chExt cx="3599999" cy="3599999"/>
                </a:xfrm>
                <a:grpFill/>
              </xdr:grpSpPr>
              <xdr:sp macro="" textlink="">
                <xdr:nvSpPr>
                  <xdr:cNvPr id="670" name="Ellipse 669">
                    <a:extLst>
                      <a:ext uri="{FF2B5EF4-FFF2-40B4-BE49-F238E27FC236}">
                        <a16:creationId xmlns:a16="http://schemas.microsoft.com/office/drawing/2014/main" id="{00254C07-34FD-220E-5E7C-CFC3A1E9639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71" name="Connecteur droit 670">
                    <a:extLst>
                      <a:ext uri="{FF2B5EF4-FFF2-40B4-BE49-F238E27FC236}">
                        <a16:creationId xmlns:a16="http://schemas.microsoft.com/office/drawing/2014/main" id="{64CC46F7-8572-A487-DF01-CF2181A5DB2C}"/>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72" name="Connecteur droit 671">
                    <a:extLst>
                      <a:ext uri="{FF2B5EF4-FFF2-40B4-BE49-F238E27FC236}">
                        <a16:creationId xmlns:a16="http://schemas.microsoft.com/office/drawing/2014/main" id="{B427426B-9B61-55E6-822A-DE68B91CCD81}"/>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69" name="ZoneTexte 668">
                  <a:extLst>
                    <a:ext uri="{FF2B5EF4-FFF2-40B4-BE49-F238E27FC236}">
                      <a16:creationId xmlns:a16="http://schemas.microsoft.com/office/drawing/2014/main" id="{7E6E6A5B-7767-31CA-3582-C128E03666C2}"/>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26</a:t>
                  </a:r>
                </a:p>
              </xdr:txBody>
            </xdr:sp>
          </xdr:grpSp>
        </xdr:grpSp>
        <xdr:cxnSp macro="">
          <xdr:nvCxnSpPr>
            <xdr:cNvPr id="663" name="Connecteur droit avec flèche 662">
              <a:extLst>
                <a:ext uri="{FF2B5EF4-FFF2-40B4-BE49-F238E27FC236}">
                  <a16:creationId xmlns:a16="http://schemas.microsoft.com/office/drawing/2014/main" id="{A9A1FAFD-08E3-A883-C687-251A91DC45CB}"/>
                </a:ext>
              </a:extLst>
            </xdr:cNvPr>
            <xdr:cNvCxnSpPr>
              <a:stCxn id="670" idx="6"/>
              <a:endCxn id="659" idx="2"/>
            </xdr:cNvCxnSpPr>
          </xdr:nvCxnSpPr>
          <xdr:spPr>
            <a:xfrm flipV="1">
              <a:off x="20659619" y="3327534"/>
              <a:ext cx="821737" cy="56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64" name="ZoneTexte 663">
              <a:extLst>
                <a:ext uri="{FF2B5EF4-FFF2-40B4-BE49-F238E27FC236}">
                  <a16:creationId xmlns:a16="http://schemas.microsoft.com/office/drawing/2014/main" id="{D0C75F7E-DA60-6CA7-3266-B9838E3BF9DF}"/>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ysClr val="windowText" lastClr="000000"/>
                  </a:solidFill>
                  <a:latin typeface="Century Gothic" panose="020B0502020202020204" pitchFamily="34" charset="0"/>
                </a:rPr>
                <a:t>I10</a:t>
              </a:r>
              <a:r>
                <a:rPr lang="fr-FR" sz="1100">
                  <a:solidFill>
                    <a:schemeClr val="accent2">
                      <a:lumMod val="75000"/>
                    </a:schemeClr>
                  </a:solidFill>
                  <a:latin typeface="Century Gothic" panose="020B0502020202020204" pitchFamily="34" charset="0"/>
                </a:rPr>
                <a:t>(0,5)</a:t>
              </a:r>
            </a:p>
          </xdr:txBody>
        </xdr:sp>
      </xdr:grpSp>
      <xdr:grpSp>
        <xdr:nvGrpSpPr>
          <xdr:cNvPr id="629" name="Groupe 628">
            <a:extLst>
              <a:ext uri="{FF2B5EF4-FFF2-40B4-BE49-F238E27FC236}">
                <a16:creationId xmlns:a16="http://schemas.microsoft.com/office/drawing/2014/main" id="{F0E89E39-B633-5373-A603-A68245EB8C49}"/>
              </a:ext>
            </a:extLst>
          </xdr:cNvPr>
          <xdr:cNvGrpSpPr/>
        </xdr:nvGrpSpPr>
        <xdr:grpSpPr>
          <a:xfrm>
            <a:off x="40087315" y="6329411"/>
            <a:ext cx="1713855" cy="901255"/>
            <a:chOff x="19759619" y="2878096"/>
            <a:chExt cx="1713017" cy="900000"/>
          </a:xfrm>
        </xdr:grpSpPr>
        <xdr:grpSp>
          <xdr:nvGrpSpPr>
            <xdr:cNvPr id="651" name="Groupe 650">
              <a:extLst>
                <a:ext uri="{FF2B5EF4-FFF2-40B4-BE49-F238E27FC236}">
                  <a16:creationId xmlns:a16="http://schemas.microsoft.com/office/drawing/2014/main" id="{28CA0BC6-3552-B537-348A-FEE5FCA2EC99}"/>
                </a:ext>
              </a:extLst>
            </xdr:cNvPr>
            <xdr:cNvGrpSpPr/>
          </xdr:nvGrpSpPr>
          <xdr:grpSpPr>
            <a:xfrm>
              <a:off x="19759619" y="2878096"/>
              <a:ext cx="900000" cy="900000"/>
              <a:chOff x="20454661" y="957577"/>
              <a:chExt cx="900000" cy="900000"/>
            </a:xfrm>
          </xdr:grpSpPr>
          <xdr:sp macro="" textlink="">
            <xdr:nvSpPr>
              <xdr:cNvPr id="654" name="ZoneTexte 653">
                <a:extLst>
                  <a:ext uri="{FF2B5EF4-FFF2-40B4-BE49-F238E27FC236}">
                    <a16:creationId xmlns:a16="http://schemas.microsoft.com/office/drawing/2014/main" id="{7A746A65-8BEA-C334-77F0-C312647E7FE8}"/>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55" name="ZoneTexte 654">
                <a:extLst>
                  <a:ext uri="{FF2B5EF4-FFF2-40B4-BE49-F238E27FC236}">
                    <a16:creationId xmlns:a16="http://schemas.microsoft.com/office/drawing/2014/main" id="{A247D7DB-1A1C-8792-4994-60665C8EF15B}"/>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56" name="Groupe 655">
                <a:extLst>
                  <a:ext uri="{FF2B5EF4-FFF2-40B4-BE49-F238E27FC236}">
                    <a16:creationId xmlns:a16="http://schemas.microsoft.com/office/drawing/2014/main" id="{E5371079-1505-B1D9-B70F-C6E10AFD0E83}"/>
                  </a:ext>
                </a:extLst>
              </xdr:cNvPr>
              <xdr:cNvGrpSpPr/>
            </xdr:nvGrpSpPr>
            <xdr:grpSpPr>
              <a:xfrm>
                <a:off x="20454661" y="957577"/>
                <a:ext cx="900000" cy="900000"/>
                <a:chOff x="19426781" y="2512613"/>
                <a:chExt cx="3599999" cy="3599999"/>
              </a:xfrm>
              <a:noFill/>
            </xdr:grpSpPr>
            <xdr:grpSp>
              <xdr:nvGrpSpPr>
                <xdr:cNvPr id="657" name="Groupe 656">
                  <a:extLst>
                    <a:ext uri="{FF2B5EF4-FFF2-40B4-BE49-F238E27FC236}">
                      <a16:creationId xmlns:a16="http://schemas.microsoft.com/office/drawing/2014/main" id="{8A31DA79-6F15-8E0E-4C12-CC633883FFB7}"/>
                    </a:ext>
                  </a:extLst>
                </xdr:cNvPr>
                <xdr:cNvGrpSpPr/>
              </xdr:nvGrpSpPr>
              <xdr:grpSpPr>
                <a:xfrm>
                  <a:off x="19426781" y="2512613"/>
                  <a:ext cx="3599999" cy="3599999"/>
                  <a:chOff x="22670913" y="2083243"/>
                  <a:chExt cx="3599999" cy="3599999"/>
                </a:xfrm>
                <a:grpFill/>
              </xdr:grpSpPr>
              <xdr:sp macro="" textlink="">
                <xdr:nvSpPr>
                  <xdr:cNvPr id="659" name="Ellipse 658">
                    <a:extLst>
                      <a:ext uri="{FF2B5EF4-FFF2-40B4-BE49-F238E27FC236}">
                        <a16:creationId xmlns:a16="http://schemas.microsoft.com/office/drawing/2014/main" id="{39CC099E-6DE3-1C26-828C-C6DCFD5A3AFE}"/>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60" name="Connecteur droit 659">
                    <a:extLst>
                      <a:ext uri="{FF2B5EF4-FFF2-40B4-BE49-F238E27FC236}">
                        <a16:creationId xmlns:a16="http://schemas.microsoft.com/office/drawing/2014/main" id="{6557C44F-EDD4-D4EB-3F40-1B5052EFFF57}"/>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61" name="Connecteur droit 660">
                    <a:extLst>
                      <a:ext uri="{FF2B5EF4-FFF2-40B4-BE49-F238E27FC236}">
                        <a16:creationId xmlns:a16="http://schemas.microsoft.com/office/drawing/2014/main" id="{894CE55D-75C0-C549-1AC2-B2D09ECD6D99}"/>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58" name="ZoneTexte 657">
                  <a:extLst>
                    <a:ext uri="{FF2B5EF4-FFF2-40B4-BE49-F238E27FC236}">
                      <a16:creationId xmlns:a16="http://schemas.microsoft.com/office/drawing/2014/main" id="{FC7051E6-3A22-6283-730E-7E23951EB769}"/>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27</a:t>
                  </a:r>
                </a:p>
              </xdr:txBody>
            </xdr:sp>
          </xdr:grpSp>
        </xdr:grpSp>
        <xdr:cxnSp macro="">
          <xdr:nvCxnSpPr>
            <xdr:cNvPr id="652" name="Connecteur droit avec flèche 651">
              <a:extLst>
                <a:ext uri="{FF2B5EF4-FFF2-40B4-BE49-F238E27FC236}">
                  <a16:creationId xmlns:a16="http://schemas.microsoft.com/office/drawing/2014/main" id="{683D88B4-AC8D-915E-7045-5B29CA839B2B}"/>
                </a:ext>
              </a:extLst>
            </xdr:cNvPr>
            <xdr:cNvCxnSpPr>
              <a:stCxn id="659" idx="6"/>
              <a:endCxn id="648" idx="2"/>
            </xdr:cNvCxnSpPr>
          </xdr:nvCxnSpPr>
          <xdr:spPr>
            <a:xfrm>
              <a:off x="20659619" y="3328096"/>
              <a:ext cx="813017" cy="766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3" name="ZoneTexte 652">
              <a:extLst>
                <a:ext uri="{FF2B5EF4-FFF2-40B4-BE49-F238E27FC236}">
                  <a16:creationId xmlns:a16="http://schemas.microsoft.com/office/drawing/2014/main" id="{B09977EB-82B1-9F8D-8E10-A2E5449AAFAB}"/>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solidFill>
                    <a:srgbClr val="002060"/>
                  </a:solidFill>
                  <a:latin typeface="Century Gothic" panose="020B0502020202020204" pitchFamily="34" charset="0"/>
                </a:rPr>
                <a:t>J1</a:t>
              </a:r>
              <a:r>
                <a:rPr lang="fr-FR" sz="1100">
                  <a:solidFill>
                    <a:schemeClr val="accent2">
                      <a:lumMod val="75000"/>
                    </a:schemeClr>
                  </a:solidFill>
                  <a:latin typeface="Century Gothic" panose="020B0502020202020204" pitchFamily="34" charset="0"/>
                </a:rPr>
                <a:t>(0,5)</a:t>
              </a:r>
            </a:p>
          </xdr:txBody>
        </xdr:sp>
      </xdr:grpSp>
      <xdr:grpSp>
        <xdr:nvGrpSpPr>
          <xdr:cNvPr id="630" name="Groupe 629">
            <a:extLst>
              <a:ext uri="{FF2B5EF4-FFF2-40B4-BE49-F238E27FC236}">
                <a16:creationId xmlns:a16="http://schemas.microsoft.com/office/drawing/2014/main" id="{23929FF6-1927-FE85-8E7C-02673EE40934}"/>
              </a:ext>
            </a:extLst>
          </xdr:cNvPr>
          <xdr:cNvGrpSpPr/>
        </xdr:nvGrpSpPr>
        <xdr:grpSpPr>
          <a:xfrm>
            <a:off x="41801170" y="6337082"/>
            <a:ext cx="1701648" cy="901255"/>
            <a:chOff x="19759619" y="2878096"/>
            <a:chExt cx="1700812" cy="900000"/>
          </a:xfrm>
        </xdr:grpSpPr>
        <xdr:grpSp>
          <xdr:nvGrpSpPr>
            <xdr:cNvPr id="640" name="Groupe 639">
              <a:extLst>
                <a:ext uri="{FF2B5EF4-FFF2-40B4-BE49-F238E27FC236}">
                  <a16:creationId xmlns:a16="http://schemas.microsoft.com/office/drawing/2014/main" id="{00395278-2B11-80AA-93B9-EFBEF92D4581}"/>
                </a:ext>
              </a:extLst>
            </xdr:cNvPr>
            <xdr:cNvGrpSpPr/>
          </xdr:nvGrpSpPr>
          <xdr:grpSpPr>
            <a:xfrm>
              <a:off x="19759619" y="2878096"/>
              <a:ext cx="900000" cy="900000"/>
              <a:chOff x="20454661" y="957577"/>
              <a:chExt cx="900000" cy="900000"/>
            </a:xfrm>
          </xdr:grpSpPr>
          <xdr:sp macro="" textlink="">
            <xdr:nvSpPr>
              <xdr:cNvPr id="643" name="ZoneTexte 642">
                <a:extLst>
                  <a:ext uri="{FF2B5EF4-FFF2-40B4-BE49-F238E27FC236}">
                    <a16:creationId xmlns:a16="http://schemas.microsoft.com/office/drawing/2014/main" id="{67F98C63-BAC8-383B-1DCF-334679B6DDA2}"/>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44" name="ZoneTexte 643">
                <a:extLst>
                  <a:ext uri="{FF2B5EF4-FFF2-40B4-BE49-F238E27FC236}">
                    <a16:creationId xmlns:a16="http://schemas.microsoft.com/office/drawing/2014/main" id="{E07D4BEF-72FA-259A-92E1-F5AFA034D08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45" name="Groupe 644">
                <a:extLst>
                  <a:ext uri="{FF2B5EF4-FFF2-40B4-BE49-F238E27FC236}">
                    <a16:creationId xmlns:a16="http://schemas.microsoft.com/office/drawing/2014/main" id="{CCBB0778-8EF6-26D5-D0C7-5DC472926C02}"/>
                  </a:ext>
                </a:extLst>
              </xdr:cNvPr>
              <xdr:cNvGrpSpPr/>
            </xdr:nvGrpSpPr>
            <xdr:grpSpPr>
              <a:xfrm>
                <a:off x="20454661" y="957577"/>
                <a:ext cx="900000" cy="900000"/>
                <a:chOff x="19426781" y="2512613"/>
                <a:chExt cx="3599999" cy="3599999"/>
              </a:xfrm>
              <a:noFill/>
            </xdr:grpSpPr>
            <xdr:grpSp>
              <xdr:nvGrpSpPr>
                <xdr:cNvPr id="646" name="Groupe 645">
                  <a:extLst>
                    <a:ext uri="{FF2B5EF4-FFF2-40B4-BE49-F238E27FC236}">
                      <a16:creationId xmlns:a16="http://schemas.microsoft.com/office/drawing/2014/main" id="{C12DDE82-8CAB-25DF-4F67-428B7306A887}"/>
                    </a:ext>
                  </a:extLst>
                </xdr:cNvPr>
                <xdr:cNvGrpSpPr/>
              </xdr:nvGrpSpPr>
              <xdr:grpSpPr>
                <a:xfrm>
                  <a:off x="19426781" y="2512613"/>
                  <a:ext cx="3599999" cy="3599999"/>
                  <a:chOff x="22670913" y="2083243"/>
                  <a:chExt cx="3599999" cy="3599999"/>
                </a:xfrm>
                <a:grpFill/>
              </xdr:grpSpPr>
              <xdr:sp macro="" textlink="">
                <xdr:nvSpPr>
                  <xdr:cNvPr id="648" name="Ellipse 647">
                    <a:extLst>
                      <a:ext uri="{FF2B5EF4-FFF2-40B4-BE49-F238E27FC236}">
                        <a16:creationId xmlns:a16="http://schemas.microsoft.com/office/drawing/2014/main" id="{2758895D-1C80-052C-F7B6-1D20E307495D}"/>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49" name="Connecteur droit 648">
                    <a:extLst>
                      <a:ext uri="{FF2B5EF4-FFF2-40B4-BE49-F238E27FC236}">
                        <a16:creationId xmlns:a16="http://schemas.microsoft.com/office/drawing/2014/main" id="{A55D41E4-8D21-9AA6-3FE7-209CE4C244B1}"/>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50" name="Connecteur droit 649">
                    <a:extLst>
                      <a:ext uri="{FF2B5EF4-FFF2-40B4-BE49-F238E27FC236}">
                        <a16:creationId xmlns:a16="http://schemas.microsoft.com/office/drawing/2014/main" id="{2441318C-48CC-16A3-C5E9-869900D7812D}"/>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47" name="ZoneTexte 646">
                  <a:extLst>
                    <a:ext uri="{FF2B5EF4-FFF2-40B4-BE49-F238E27FC236}">
                      <a16:creationId xmlns:a16="http://schemas.microsoft.com/office/drawing/2014/main" id="{04A5A95C-32EC-428A-94F2-9D84CE9174A7}"/>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28</a:t>
                  </a:r>
                </a:p>
              </xdr:txBody>
            </xdr:sp>
          </xdr:grpSp>
        </xdr:grpSp>
        <xdr:cxnSp macro="">
          <xdr:nvCxnSpPr>
            <xdr:cNvPr id="641" name="Connecteur droit avec flèche 640">
              <a:extLst>
                <a:ext uri="{FF2B5EF4-FFF2-40B4-BE49-F238E27FC236}">
                  <a16:creationId xmlns:a16="http://schemas.microsoft.com/office/drawing/2014/main" id="{B4B06982-4162-DC2A-EF04-9AED47C8B676}"/>
                </a:ext>
              </a:extLst>
            </xdr:cNvPr>
            <xdr:cNvCxnSpPr>
              <a:stCxn id="648" idx="6"/>
              <a:endCxn id="637" idx="2"/>
            </xdr:cNvCxnSpPr>
          </xdr:nvCxnSpPr>
          <xdr:spPr>
            <a:xfrm>
              <a:off x="20659619" y="3328096"/>
              <a:ext cx="800812" cy="19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42" name="ZoneTexte 641">
              <a:extLst>
                <a:ext uri="{FF2B5EF4-FFF2-40B4-BE49-F238E27FC236}">
                  <a16:creationId xmlns:a16="http://schemas.microsoft.com/office/drawing/2014/main" id="{027118AD-F9D5-CD74-54B2-8F500E9C32E7}"/>
                </a:ext>
              </a:extLst>
            </xdr:cNvPr>
            <xdr:cNvSpPr txBox="1"/>
          </xdr:nvSpPr>
          <xdr:spPr>
            <a:xfrm>
              <a:off x="20689782" y="3060903"/>
              <a:ext cx="690508" cy="20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accent2">
                      <a:lumMod val="75000"/>
                    </a:schemeClr>
                  </a:solidFill>
                  <a:latin typeface="Century Gothic" panose="020B0502020202020204" pitchFamily="34" charset="0"/>
                </a:rPr>
                <a:t>J2(0,5)</a:t>
              </a:r>
            </a:p>
          </xdr:txBody>
        </xdr:sp>
      </xdr:grpSp>
      <xdr:grpSp>
        <xdr:nvGrpSpPr>
          <xdr:cNvPr id="631" name="Groupe 630">
            <a:extLst>
              <a:ext uri="{FF2B5EF4-FFF2-40B4-BE49-F238E27FC236}">
                <a16:creationId xmlns:a16="http://schemas.microsoft.com/office/drawing/2014/main" id="{33F0A787-C7C7-1CC0-FC1E-B79A2827B443}"/>
              </a:ext>
            </a:extLst>
          </xdr:cNvPr>
          <xdr:cNvGrpSpPr/>
        </xdr:nvGrpSpPr>
        <xdr:grpSpPr>
          <a:xfrm>
            <a:off x="43502813" y="6335060"/>
            <a:ext cx="900440" cy="909207"/>
            <a:chOff x="20454661" y="957577"/>
            <a:chExt cx="900000" cy="900000"/>
          </a:xfrm>
        </xdr:grpSpPr>
        <xdr:sp macro="" textlink="">
          <xdr:nvSpPr>
            <xdr:cNvPr id="632" name="ZoneTexte 631">
              <a:extLst>
                <a:ext uri="{FF2B5EF4-FFF2-40B4-BE49-F238E27FC236}">
                  <a16:creationId xmlns:a16="http://schemas.microsoft.com/office/drawing/2014/main" id="{F2F22AE2-7A19-5DC2-EDA4-FA99AA6FC3FD}"/>
                </a:ext>
              </a:extLst>
            </xdr:cNvPr>
            <xdr:cNvSpPr txBox="1"/>
          </xdr:nvSpPr>
          <xdr:spPr>
            <a:xfrm>
              <a:off x="20538361" y="1124976"/>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00B050"/>
                  </a:solidFill>
                  <a:latin typeface="Century Gothic" panose="020B0502020202020204" pitchFamily="34" charset="0"/>
                </a:rPr>
                <a:t>0</a:t>
              </a:r>
            </a:p>
          </xdr:txBody>
        </xdr:sp>
        <xdr:sp macro="" textlink="">
          <xdr:nvSpPr>
            <xdr:cNvPr id="633" name="ZoneTexte 632">
              <a:extLst>
                <a:ext uri="{FF2B5EF4-FFF2-40B4-BE49-F238E27FC236}">
                  <a16:creationId xmlns:a16="http://schemas.microsoft.com/office/drawing/2014/main" id="{7C8C336C-B95D-3689-879C-FBE0C46C0935}"/>
                </a:ext>
              </a:extLst>
            </xdr:cNvPr>
            <xdr:cNvSpPr txBox="1"/>
          </xdr:nvSpPr>
          <xdr:spPr>
            <a:xfrm>
              <a:off x="20931389" y="1130905"/>
              <a:ext cx="329856" cy="280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solidFill>
                    <a:srgbClr val="FF0000"/>
                  </a:solidFill>
                  <a:latin typeface="Century Gothic" panose="020B0502020202020204" pitchFamily="34" charset="0"/>
                </a:rPr>
                <a:t>0</a:t>
              </a:r>
            </a:p>
          </xdr:txBody>
        </xdr:sp>
        <xdr:grpSp>
          <xdr:nvGrpSpPr>
            <xdr:cNvPr id="634" name="Groupe 633">
              <a:extLst>
                <a:ext uri="{FF2B5EF4-FFF2-40B4-BE49-F238E27FC236}">
                  <a16:creationId xmlns:a16="http://schemas.microsoft.com/office/drawing/2014/main" id="{DF578CB7-7071-ABD6-CEC0-4E924E384101}"/>
                </a:ext>
              </a:extLst>
            </xdr:cNvPr>
            <xdr:cNvGrpSpPr/>
          </xdr:nvGrpSpPr>
          <xdr:grpSpPr>
            <a:xfrm>
              <a:off x="20454661" y="957577"/>
              <a:ext cx="900000" cy="900000"/>
              <a:chOff x="19426781" y="2512613"/>
              <a:chExt cx="3599999" cy="3599999"/>
            </a:xfrm>
            <a:noFill/>
          </xdr:grpSpPr>
          <xdr:grpSp>
            <xdr:nvGrpSpPr>
              <xdr:cNvPr id="635" name="Groupe 634">
                <a:extLst>
                  <a:ext uri="{FF2B5EF4-FFF2-40B4-BE49-F238E27FC236}">
                    <a16:creationId xmlns:a16="http://schemas.microsoft.com/office/drawing/2014/main" id="{C2B86DFC-DC58-86B8-5DF9-D7AD24240A48}"/>
                  </a:ext>
                </a:extLst>
              </xdr:cNvPr>
              <xdr:cNvGrpSpPr/>
            </xdr:nvGrpSpPr>
            <xdr:grpSpPr>
              <a:xfrm>
                <a:off x="19426781" y="2512613"/>
                <a:ext cx="3599999" cy="3599999"/>
                <a:chOff x="22670913" y="2083243"/>
                <a:chExt cx="3599999" cy="3599999"/>
              </a:xfrm>
              <a:grpFill/>
            </xdr:grpSpPr>
            <xdr:sp macro="" textlink="">
              <xdr:nvSpPr>
                <xdr:cNvPr id="637" name="Ellipse 636">
                  <a:extLst>
                    <a:ext uri="{FF2B5EF4-FFF2-40B4-BE49-F238E27FC236}">
                      <a16:creationId xmlns:a16="http://schemas.microsoft.com/office/drawing/2014/main" id="{BEAEF1B5-286B-3064-F9A2-251F4BA7A000}"/>
                    </a:ext>
                  </a:extLst>
                </xdr:cNvPr>
                <xdr:cNvSpPr/>
              </xdr:nvSpPr>
              <xdr:spPr>
                <a:xfrm>
                  <a:off x="22670913" y="2083243"/>
                  <a:ext cx="3599999" cy="3599999"/>
                </a:xfrm>
                <a:prstGeom prst="ellipse">
                  <a:avLst/>
                </a:prstGeom>
                <a:grp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xnSp macro="">
              <xdr:nvCxnSpPr>
                <xdr:cNvPr id="638" name="Connecteur droit 637">
                  <a:extLst>
                    <a:ext uri="{FF2B5EF4-FFF2-40B4-BE49-F238E27FC236}">
                      <a16:creationId xmlns:a16="http://schemas.microsoft.com/office/drawing/2014/main" id="{DEEF2669-2ED8-4190-9021-A0476DC5123D}"/>
                    </a:ext>
                  </a:extLst>
                </xdr:cNvPr>
                <xdr:cNvCxnSpPr/>
              </xdr:nvCxnSpPr>
              <xdr:spPr>
                <a:xfrm flipV="1">
                  <a:off x="22724828" y="4182384"/>
                  <a:ext cx="3498574" cy="15905"/>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cxnSp macro="">
              <xdr:nvCxnSpPr>
                <xdr:cNvPr id="639" name="Connecteur droit 638">
                  <a:extLst>
                    <a:ext uri="{FF2B5EF4-FFF2-40B4-BE49-F238E27FC236}">
                      <a16:creationId xmlns:a16="http://schemas.microsoft.com/office/drawing/2014/main" id="{90EE0FB2-DCE1-E75D-4004-2009597310D0}"/>
                    </a:ext>
                  </a:extLst>
                </xdr:cNvPr>
                <xdr:cNvCxnSpPr/>
              </xdr:nvCxnSpPr>
              <xdr:spPr>
                <a:xfrm flipH="1" flipV="1">
                  <a:off x="24455009" y="2099143"/>
                  <a:ext cx="35007" cy="2083242"/>
                </a:xfrm>
                <a:prstGeom prst="line">
                  <a:avLst/>
                </a:prstGeom>
                <a:grpFill/>
                <a:ln w="28575"/>
              </xdr:spPr>
              <xdr:style>
                <a:lnRef idx="1">
                  <a:schemeClr val="accent1"/>
                </a:lnRef>
                <a:fillRef idx="0">
                  <a:schemeClr val="accent1"/>
                </a:fillRef>
                <a:effectRef idx="0">
                  <a:schemeClr val="accent1"/>
                </a:effectRef>
                <a:fontRef idx="minor">
                  <a:schemeClr val="tx1"/>
                </a:fontRef>
              </xdr:style>
            </xdr:cxnSp>
          </xdr:grpSp>
          <xdr:sp macro="" textlink="">
            <xdr:nvSpPr>
              <xdr:cNvPr id="636" name="ZoneTexte 635">
                <a:extLst>
                  <a:ext uri="{FF2B5EF4-FFF2-40B4-BE49-F238E27FC236}">
                    <a16:creationId xmlns:a16="http://schemas.microsoft.com/office/drawing/2014/main" id="{57A9F092-71E6-76F0-A0C8-95751A7F38FF}"/>
                  </a:ext>
                </a:extLst>
              </xdr:cNvPr>
              <xdr:cNvSpPr txBox="1"/>
            </xdr:nvSpPr>
            <xdr:spPr>
              <a:xfrm>
                <a:off x="19759680" y="4879378"/>
                <a:ext cx="2935116" cy="7278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latin typeface="Century Gothic" panose="020B0502020202020204" pitchFamily="34" charset="0"/>
                  </a:rPr>
                  <a:t>Fin</a:t>
                </a:r>
              </a:p>
            </xdr:txBody>
          </xdr:sp>
        </xdr:grp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2144-4150-43F7-82E2-3F822E0EC350}">
  <sheetPr>
    <pageSetUpPr fitToPage="1"/>
  </sheetPr>
  <dimension ref="B1:X175"/>
  <sheetViews>
    <sheetView showGridLines="0" topLeftCell="B37" zoomScale="96" zoomScaleNormal="96" workbookViewId="0">
      <selection activeCell="S55" sqref="S55"/>
    </sheetView>
  </sheetViews>
  <sheetFormatPr baseColWidth="10" defaultRowHeight="15.05" outlineLevelCol="1" x14ac:dyDescent="0.3"/>
  <cols>
    <col min="1" max="1" width="1.8867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21" style="2" customWidth="1"/>
    <col min="17" max="18" width="2.77734375" style="2" customWidth="1" outlineLevel="1"/>
    <col min="19" max="19" width="29" style="27" customWidth="1" outlineLevel="1"/>
    <col min="20" max="23" width="11.5546875" style="2"/>
    <col min="24" max="24" width="20.44140625" style="2" customWidth="1"/>
    <col min="25" max="16384" width="11.5546875" style="2"/>
  </cols>
  <sheetData>
    <row r="1" spans="2:24" ht="11" customHeight="1" x14ac:dyDescent="0.3"/>
    <row r="2" spans="2:24" ht="11" customHeight="1" x14ac:dyDescent="0.3"/>
    <row r="3" spans="2:24" s="4" customFormat="1" ht="33.200000000000003" customHeight="1" x14ac:dyDescent="0.3">
      <c r="B3" s="4" t="s">
        <v>1</v>
      </c>
      <c r="E3" s="4" t="s">
        <v>2</v>
      </c>
      <c r="H3" s="4" t="s">
        <v>3</v>
      </c>
      <c r="M3" s="4" t="s">
        <v>4</v>
      </c>
      <c r="P3" s="16" t="s">
        <v>59</v>
      </c>
      <c r="S3" s="26"/>
    </row>
    <row r="4" spans="2:24" s="4" customFormat="1" ht="10.050000000000001" hidden="1" customHeight="1" x14ac:dyDescent="0.3">
      <c r="P4" s="16"/>
    </row>
    <row r="5" spans="2:24" s="4" customFormat="1" ht="10.050000000000001" hidden="1" customHeight="1" x14ac:dyDescent="0.3">
      <c r="P5" s="16"/>
      <c r="S5" s="26"/>
    </row>
    <row r="6" spans="2:24" s="4" customFormat="1" ht="10.050000000000001" hidden="1" customHeight="1" x14ac:dyDescent="0.3">
      <c r="P6" s="16"/>
    </row>
    <row r="7" spans="2:24" s="4" customFormat="1" ht="10.050000000000001" hidden="1" customHeight="1" x14ac:dyDescent="0.3">
      <c r="P7" s="16"/>
      <c r="S7" s="26"/>
    </row>
    <row r="8" spans="2:24" s="4" customFormat="1" ht="10.050000000000001" hidden="1" customHeight="1" x14ac:dyDescent="0.3">
      <c r="P8" s="16"/>
      <c r="S8" s="26"/>
    </row>
    <row r="9" spans="2:24" s="4" customFormat="1" ht="10.050000000000001" hidden="1" customHeight="1" x14ac:dyDescent="0.3">
      <c r="P9" s="16"/>
      <c r="S9" s="26"/>
    </row>
    <row r="10" spans="2:24" s="4" customFormat="1" ht="10.050000000000001" hidden="1" customHeight="1" x14ac:dyDescent="0.3">
      <c r="P10" s="16"/>
      <c r="S10" s="26"/>
    </row>
    <row r="11" spans="2:24" s="4" customFormat="1" ht="10.050000000000001" hidden="1" customHeight="1" x14ac:dyDescent="0.3">
      <c r="P11" s="16"/>
      <c r="S11" s="26"/>
    </row>
    <row r="12" spans="2:24" s="4" customFormat="1" ht="10.050000000000001" hidden="1" customHeight="1" x14ac:dyDescent="0.3">
      <c r="P12" s="16"/>
      <c r="S12" s="26"/>
    </row>
    <row r="13" spans="2:24" s="4" customFormat="1" ht="10.8" customHeight="1" thickBot="1" x14ac:dyDescent="0.2">
      <c r="P13" s="22" t="s">
        <v>146</v>
      </c>
      <c r="S13" s="26"/>
    </row>
    <row r="14" spans="2:24" ht="11" customHeight="1" x14ac:dyDescent="0.3">
      <c r="P14" s="473" t="s">
        <v>55</v>
      </c>
      <c r="S14" s="26" t="s">
        <v>212</v>
      </c>
      <c r="X14" s="21" t="s">
        <v>109</v>
      </c>
    </row>
    <row r="15" spans="2:24" ht="11" customHeight="1" thickBot="1" x14ac:dyDescent="0.35">
      <c r="P15" s="474"/>
      <c r="X15" s="21" t="s">
        <v>110</v>
      </c>
    </row>
    <row r="16" spans="2:24" ht="11" customHeight="1" x14ac:dyDescent="0.3">
      <c r="N16" s="6"/>
      <c r="O16" s="7"/>
      <c r="P16" s="474"/>
      <c r="S16" s="26" t="s">
        <v>213</v>
      </c>
    </row>
    <row r="17" spans="6:24" ht="11" customHeight="1" thickBot="1" x14ac:dyDescent="0.35">
      <c r="N17" s="6"/>
      <c r="P17" s="475"/>
    </row>
    <row r="18" spans="6:24" ht="11" hidden="1" customHeight="1" x14ac:dyDescent="0.3">
      <c r="N18" s="6"/>
      <c r="P18" s="23"/>
    </row>
    <row r="19" spans="6:24" ht="11" hidden="1" customHeight="1" x14ac:dyDescent="0.3">
      <c r="N19" s="6"/>
      <c r="P19" s="23"/>
    </row>
    <row r="20" spans="6:24" ht="11" hidden="1" customHeight="1" x14ac:dyDescent="0.3">
      <c r="N20" s="6"/>
      <c r="P20" s="23"/>
    </row>
    <row r="21" spans="6:24" ht="11" hidden="1" customHeight="1" x14ac:dyDescent="0.3">
      <c r="N21" s="6"/>
      <c r="P21" s="23"/>
    </row>
    <row r="22" spans="6:24" ht="11" customHeight="1" thickBot="1" x14ac:dyDescent="0.35">
      <c r="N22" s="6"/>
      <c r="P22" s="22" t="s">
        <v>149</v>
      </c>
    </row>
    <row r="23" spans="6:24" ht="11" customHeight="1" x14ac:dyDescent="0.3">
      <c r="N23" s="6"/>
      <c r="P23" s="473" t="s">
        <v>56</v>
      </c>
      <c r="S23" s="27" t="s">
        <v>219</v>
      </c>
      <c r="X23" s="20" t="s">
        <v>111</v>
      </c>
    </row>
    <row r="24" spans="6:24" ht="11" customHeight="1" thickBot="1" x14ac:dyDescent="0.35">
      <c r="N24" s="6"/>
      <c r="P24" s="474"/>
      <c r="S24" s="27" t="s">
        <v>264</v>
      </c>
    </row>
    <row r="25" spans="6:24" ht="11" customHeight="1" x14ac:dyDescent="0.3">
      <c r="N25" s="6"/>
      <c r="O25" s="7"/>
      <c r="P25" s="474"/>
      <c r="S25" s="24" t="s">
        <v>222</v>
      </c>
    </row>
    <row r="26" spans="6:24" ht="11" customHeight="1" thickBot="1" x14ac:dyDescent="0.35">
      <c r="N26" s="6"/>
      <c r="P26" s="475"/>
    </row>
    <row r="27" spans="6:24" ht="11" customHeight="1" thickBot="1" x14ac:dyDescent="0.35">
      <c r="H27" s="22" t="s">
        <v>145</v>
      </c>
      <c r="M27" s="22" t="s">
        <v>147</v>
      </c>
      <c r="N27" s="6"/>
      <c r="P27" s="22" t="s">
        <v>150</v>
      </c>
    </row>
    <row r="28" spans="6:24" ht="11" customHeight="1" x14ac:dyDescent="0.3">
      <c r="H28" s="473" t="s">
        <v>8</v>
      </c>
      <c r="M28" s="473" t="s">
        <v>206</v>
      </c>
      <c r="N28" s="6"/>
      <c r="P28" s="473" t="s">
        <v>60</v>
      </c>
      <c r="S28" s="27" t="s">
        <v>215</v>
      </c>
      <c r="X28" s="21" t="s">
        <v>112</v>
      </c>
    </row>
    <row r="29" spans="6:24" ht="11" customHeight="1" thickBot="1" x14ac:dyDescent="0.35">
      <c r="H29" s="474"/>
      <c r="M29" s="474"/>
      <c r="N29" s="6"/>
      <c r="P29" s="474"/>
      <c r="S29" s="27" t="s">
        <v>216</v>
      </c>
    </row>
    <row r="30" spans="6:24" ht="11" customHeight="1" x14ac:dyDescent="0.3">
      <c r="F30" s="6"/>
      <c r="G30" s="7"/>
      <c r="H30" s="474"/>
      <c r="I30" s="8"/>
      <c r="J30" s="8"/>
      <c r="K30" s="8"/>
      <c r="L30" s="7"/>
      <c r="M30" s="474"/>
      <c r="N30" s="7"/>
      <c r="O30" s="7"/>
      <c r="P30" s="474"/>
      <c r="S30" s="27" t="s">
        <v>217</v>
      </c>
    </row>
    <row r="31" spans="6:24" ht="11" customHeight="1" thickBot="1" x14ac:dyDescent="0.35">
      <c r="F31" s="6"/>
      <c r="H31" s="475"/>
      <c r="M31" s="475"/>
      <c r="N31" s="6"/>
      <c r="P31" s="475"/>
      <c r="S31" s="24" t="s">
        <v>221</v>
      </c>
    </row>
    <row r="32" spans="6:24" ht="11" customHeight="1" thickBot="1" x14ac:dyDescent="0.35">
      <c r="F32" s="6"/>
      <c r="N32" s="6"/>
      <c r="P32" s="22" t="s">
        <v>151</v>
      </c>
    </row>
    <row r="33" spans="3:24" ht="11" customHeight="1" x14ac:dyDescent="0.3">
      <c r="F33" s="6"/>
      <c r="N33" s="6"/>
      <c r="P33" s="473" t="s">
        <v>57</v>
      </c>
      <c r="S33" s="27" t="s">
        <v>220</v>
      </c>
      <c r="X33" s="15"/>
    </row>
    <row r="34" spans="3:24" ht="11" customHeight="1" thickBot="1" x14ac:dyDescent="0.35">
      <c r="F34" s="6"/>
      <c r="N34" s="6"/>
      <c r="P34" s="474"/>
      <c r="X34" s="15"/>
    </row>
    <row r="35" spans="3:24" ht="11" customHeight="1" x14ac:dyDescent="0.3">
      <c r="F35" s="6"/>
      <c r="N35" s="6"/>
      <c r="O35" s="7"/>
      <c r="P35" s="474"/>
      <c r="X35" s="15"/>
    </row>
    <row r="36" spans="3:24" ht="11" customHeight="1" thickBot="1" x14ac:dyDescent="0.35">
      <c r="F36" s="6"/>
      <c r="N36" s="6"/>
      <c r="P36" s="475"/>
    </row>
    <row r="37" spans="3:24" ht="11" customHeight="1" thickBot="1" x14ac:dyDescent="0.35">
      <c r="F37" s="6"/>
      <c r="N37" s="6"/>
      <c r="P37" s="22" t="s">
        <v>152</v>
      </c>
    </row>
    <row r="38" spans="3:24" ht="11" customHeight="1" x14ac:dyDescent="0.3">
      <c r="F38" s="6"/>
      <c r="N38" s="6"/>
      <c r="P38" s="473" t="s">
        <v>58</v>
      </c>
      <c r="S38" s="27" t="s">
        <v>218</v>
      </c>
    </row>
    <row r="39" spans="3:24" ht="11" customHeight="1" thickBot="1" x14ac:dyDescent="0.35">
      <c r="F39" s="6"/>
      <c r="N39" s="6"/>
      <c r="P39" s="474"/>
      <c r="S39" s="24" t="s">
        <v>223</v>
      </c>
      <c r="X39" s="21" t="s">
        <v>113</v>
      </c>
    </row>
    <row r="40" spans="3:24" ht="11" customHeight="1" x14ac:dyDescent="0.3">
      <c r="F40" s="6"/>
      <c r="O40" s="7"/>
      <c r="P40" s="474"/>
    </row>
    <row r="41" spans="3:24" ht="11" customHeight="1" thickBot="1" x14ac:dyDescent="0.35">
      <c r="F41" s="6"/>
      <c r="P41" s="475"/>
    </row>
    <row r="42" spans="3:24" ht="11" customHeight="1" x14ac:dyDescent="0.3">
      <c r="F42" s="6"/>
    </row>
    <row r="43" spans="3:24" ht="11" customHeight="1" thickBot="1" x14ac:dyDescent="0.35">
      <c r="E43" s="22" t="s">
        <v>141</v>
      </c>
      <c r="F43" s="6"/>
    </row>
    <row r="44" spans="3:24" ht="11" customHeight="1" thickBot="1" x14ac:dyDescent="0.35">
      <c r="E44" s="473" t="s">
        <v>5</v>
      </c>
      <c r="F44" s="6"/>
      <c r="P44" s="22" t="s">
        <v>161</v>
      </c>
    </row>
    <row r="45" spans="3:24" ht="11" customHeight="1" thickBot="1" x14ac:dyDescent="0.35">
      <c r="E45" s="474"/>
      <c r="F45" s="6"/>
      <c r="P45" s="473" t="s">
        <v>205</v>
      </c>
      <c r="S45" s="28" t="s">
        <v>224</v>
      </c>
    </row>
    <row r="46" spans="3:24" ht="11" customHeight="1" thickBot="1" x14ac:dyDescent="0.35">
      <c r="C46" s="6"/>
      <c r="D46" s="8"/>
      <c r="E46" s="474"/>
      <c r="F46" s="7"/>
      <c r="P46" s="474"/>
      <c r="S46" s="24" t="s">
        <v>225</v>
      </c>
      <c r="X46" s="21" t="s">
        <v>115</v>
      </c>
    </row>
    <row r="47" spans="3:24" ht="11" customHeight="1" x14ac:dyDescent="0.3">
      <c r="C47" s="6"/>
      <c r="E47" s="474"/>
      <c r="F47" s="6"/>
      <c r="N47" s="6"/>
      <c r="O47" s="7"/>
      <c r="P47" s="474"/>
    </row>
    <row r="48" spans="3:24" ht="11" customHeight="1" thickBot="1" x14ac:dyDescent="0.35">
      <c r="C48" s="6"/>
      <c r="E48" s="475"/>
      <c r="F48" s="6"/>
      <c r="N48" s="6"/>
      <c r="P48" s="475"/>
    </row>
    <row r="49" spans="2:24" ht="11" customHeight="1" thickBot="1" x14ac:dyDescent="0.35">
      <c r="C49" s="6"/>
      <c r="F49" s="6"/>
      <c r="M49" s="22" t="s">
        <v>148</v>
      </c>
      <c r="N49" s="6"/>
      <c r="P49" s="22" t="s">
        <v>160</v>
      </c>
    </row>
    <row r="50" spans="2:24" ht="11" customHeight="1" x14ac:dyDescent="0.3">
      <c r="C50" s="6"/>
      <c r="F50" s="6"/>
      <c r="M50" s="473" t="s">
        <v>207</v>
      </c>
      <c r="N50" s="6"/>
      <c r="P50" s="473" t="s">
        <v>61</v>
      </c>
      <c r="S50" s="28" t="s">
        <v>227</v>
      </c>
    </row>
    <row r="51" spans="2:24" ht="11" customHeight="1" thickBot="1" x14ac:dyDescent="0.35">
      <c r="C51" s="6"/>
      <c r="F51" s="6"/>
      <c r="M51" s="474"/>
      <c r="N51" s="6"/>
      <c r="P51" s="474"/>
      <c r="X51" s="20" t="s">
        <v>114</v>
      </c>
    </row>
    <row r="52" spans="2:24" ht="11" customHeight="1" x14ac:dyDescent="0.3">
      <c r="C52" s="6"/>
      <c r="F52" s="6"/>
      <c r="J52" s="6"/>
      <c r="K52" s="8"/>
      <c r="L52" s="7"/>
      <c r="M52" s="474"/>
      <c r="N52" s="17"/>
      <c r="O52" s="7"/>
      <c r="P52" s="474"/>
    </row>
    <row r="53" spans="2:24" ht="11" customHeight="1" thickBot="1" x14ac:dyDescent="0.35">
      <c r="C53" s="6"/>
      <c r="F53" s="6"/>
      <c r="J53" s="6"/>
      <c r="M53" s="475"/>
      <c r="N53" s="6"/>
      <c r="P53" s="475"/>
    </row>
    <row r="54" spans="2:24" ht="11" customHeight="1" thickBot="1" x14ac:dyDescent="0.35">
      <c r="C54" s="6"/>
      <c r="F54" s="6"/>
      <c r="J54" s="6"/>
      <c r="N54" s="6"/>
      <c r="P54" s="22" t="s">
        <v>159</v>
      </c>
    </row>
    <row r="55" spans="2:24" ht="11" customHeight="1" x14ac:dyDescent="0.3">
      <c r="C55" s="6"/>
      <c r="F55" s="6"/>
      <c r="J55" s="6"/>
      <c r="N55" s="6"/>
      <c r="P55" s="473" t="s">
        <v>62</v>
      </c>
      <c r="S55" s="27" t="s">
        <v>226</v>
      </c>
    </row>
    <row r="56" spans="2:24" ht="11" customHeight="1" thickBot="1" x14ac:dyDescent="0.35">
      <c r="C56" s="6"/>
      <c r="F56" s="6"/>
      <c r="J56" s="6"/>
      <c r="N56" s="6"/>
      <c r="P56" s="474"/>
      <c r="X56" s="20" t="s">
        <v>116</v>
      </c>
    </row>
    <row r="57" spans="2:24" ht="11" customHeight="1" x14ac:dyDescent="0.3">
      <c r="C57" s="6"/>
      <c r="F57" s="6"/>
      <c r="H57" s="2"/>
      <c r="J57" s="6"/>
      <c r="O57" s="7"/>
      <c r="P57" s="474"/>
    </row>
    <row r="58" spans="2:24" ht="11" customHeight="1" thickBot="1" x14ac:dyDescent="0.35">
      <c r="C58" s="6"/>
      <c r="F58" s="6"/>
      <c r="H58" s="22" t="s">
        <v>144</v>
      </c>
      <c r="J58" s="6"/>
      <c r="P58" s="475"/>
    </row>
    <row r="59" spans="2:24" ht="11" customHeight="1" thickBot="1" x14ac:dyDescent="0.35">
      <c r="B59" s="22" t="s">
        <v>202</v>
      </c>
      <c r="C59" s="6"/>
      <c r="F59" s="6"/>
      <c r="H59" s="473" t="s">
        <v>11</v>
      </c>
      <c r="J59" s="6"/>
    </row>
    <row r="60" spans="2:24" ht="11" customHeight="1" thickBot="1" x14ac:dyDescent="0.35">
      <c r="B60" s="468" t="s">
        <v>0</v>
      </c>
      <c r="C60" s="6"/>
      <c r="F60" s="6"/>
      <c r="H60" s="474"/>
      <c r="J60" s="6"/>
    </row>
    <row r="61" spans="2:24" ht="11" customHeight="1" thickBot="1" x14ac:dyDescent="0.35">
      <c r="B61" s="469"/>
      <c r="C61" s="7"/>
      <c r="G61" s="7"/>
      <c r="H61" s="474"/>
      <c r="I61" s="8"/>
      <c r="J61" s="7"/>
      <c r="P61" s="22" t="s">
        <v>158</v>
      </c>
    </row>
    <row r="62" spans="2:24" ht="11" customHeight="1" thickBot="1" x14ac:dyDescent="0.35">
      <c r="C62" s="6"/>
      <c r="H62" s="475"/>
      <c r="J62" s="6"/>
      <c r="P62" s="473" t="s">
        <v>63</v>
      </c>
      <c r="S62" s="24" t="s">
        <v>228</v>
      </c>
    </row>
    <row r="63" spans="2:24" ht="11" customHeight="1" thickBot="1" x14ac:dyDescent="0.35">
      <c r="C63" s="6"/>
      <c r="J63" s="6"/>
      <c r="P63" s="474"/>
    </row>
    <row r="64" spans="2:24" ht="11" customHeight="1" x14ac:dyDescent="0.3">
      <c r="C64" s="6"/>
      <c r="J64" s="6"/>
      <c r="N64" s="6"/>
      <c r="O64" s="7"/>
      <c r="P64" s="474"/>
    </row>
    <row r="65" spans="3:24" ht="11" customHeight="1" thickBot="1" x14ac:dyDescent="0.35">
      <c r="C65" s="6"/>
      <c r="J65" s="6"/>
      <c r="N65" s="6"/>
      <c r="P65" s="475"/>
    </row>
    <row r="66" spans="3:24" ht="11" customHeight="1" thickBot="1" x14ac:dyDescent="0.35">
      <c r="C66" s="6"/>
      <c r="J66" s="6"/>
      <c r="M66" s="25" t="s">
        <v>208</v>
      </c>
      <c r="N66" s="6"/>
      <c r="P66" s="22" t="s">
        <v>157</v>
      </c>
      <c r="X66" s="12"/>
    </row>
    <row r="67" spans="3:24" ht="11" customHeight="1" x14ac:dyDescent="0.3">
      <c r="C67" s="6"/>
      <c r="J67" s="6"/>
      <c r="M67" s="473" t="s">
        <v>12</v>
      </c>
      <c r="N67" s="6"/>
      <c r="P67" s="473" t="s">
        <v>64</v>
      </c>
      <c r="S67" s="27" t="s">
        <v>229</v>
      </c>
      <c r="X67" s="12"/>
    </row>
    <row r="68" spans="3:24" ht="11" customHeight="1" thickBot="1" x14ac:dyDescent="0.35">
      <c r="C68" s="6"/>
      <c r="J68" s="6"/>
      <c r="M68" s="474"/>
      <c r="N68" s="6"/>
      <c r="P68" s="474"/>
      <c r="X68" s="13"/>
    </row>
    <row r="69" spans="3:24" ht="11" customHeight="1" x14ac:dyDescent="0.3">
      <c r="C69" s="6"/>
      <c r="K69" s="8"/>
      <c r="L69" s="7"/>
      <c r="M69" s="474"/>
      <c r="N69" s="17"/>
      <c r="O69" s="7"/>
      <c r="P69" s="474"/>
      <c r="X69" s="13"/>
    </row>
    <row r="70" spans="3:24" ht="11" customHeight="1" thickBot="1" x14ac:dyDescent="0.35">
      <c r="C70" s="6"/>
      <c r="M70" s="475"/>
      <c r="N70" s="6"/>
      <c r="P70" s="475"/>
      <c r="X70" s="13"/>
    </row>
    <row r="71" spans="3:24" ht="11" customHeight="1" thickBot="1" x14ac:dyDescent="0.35">
      <c r="C71" s="6"/>
      <c r="N71" s="6"/>
      <c r="P71" s="22" t="s">
        <v>156</v>
      </c>
    </row>
    <row r="72" spans="3:24" ht="11" customHeight="1" thickBot="1" x14ac:dyDescent="0.35">
      <c r="C72" s="6"/>
      <c r="E72" s="22" t="s">
        <v>139</v>
      </c>
      <c r="H72" s="22" t="s">
        <v>143</v>
      </c>
      <c r="N72" s="6"/>
      <c r="P72" s="473" t="s">
        <v>65</v>
      </c>
      <c r="S72" s="27" t="s">
        <v>230</v>
      </c>
      <c r="X72" s="20" t="s">
        <v>117</v>
      </c>
    </row>
    <row r="73" spans="3:24" ht="11" customHeight="1" thickBot="1" x14ac:dyDescent="0.35">
      <c r="C73" s="6"/>
      <c r="E73" s="470" t="s">
        <v>6</v>
      </c>
      <c r="H73" s="473" t="s">
        <v>9</v>
      </c>
      <c r="N73" s="6"/>
      <c r="P73" s="474"/>
      <c r="S73" s="27" t="s">
        <v>231</v>
      </c>
    </row>
    <row r="74" spans="3:24" ht="11" customHeight="1" thickBot="1" x14ac:dyDescent="0.35">
      <c r="C74" s="6"/>
      <c r="E74" s="471"/>
      <c r="H74" s="474"/>
      <c r="O74" s="7"/>
      <c r="P74" s="474"/>
    </row>
    <row r="75" spans="3:24" ht="11" customHeight="1" thickBot="1" x14ac:dyDescent="0.35">
      <c r="C75" s="6"/>
      <c r="D75" s="7"/>
      <c r="E75" s="471"/>
      <c r="F75" s="8"/>
      <c r="G75" s="7"/>
      <c r="H75" s="474"/>
      <c r="P75" s="475"/>
    </row>
    <row r="76" spans="3:24" ht="11" customHeight="1" thickBot="1" x14ac:dyDescent="0.35">
      <c r="C76" s="6"/>
      <c r="E76" s="472"/>
      <c r="H76" s="475"/>
    </row>
    <row r="77" spans="3:24" ht="11" hidden="1" customHeight="1" x14ac:dyDescent="0.3">
      <c r="C77" s="6"/>
    </row>
    <row r="78" spans="3:24" ht="11" customHeight="1" thickBot="1" x14ac:dyDescent="0.35">
      <c r="C78" s="6"/>
      <c r="P78" s="22" t="s">
        <v>155</v>
      </c>
    </row>
    <row r="79" spans="3:24" ht="11" hidden="1" customHeight="1" x14ac:dyDescent="0.3">
      <c r="C79" s="6"/>
    </row>
    <row r="80" spans="3:24" ht="11" hidden="1" customHeight="1" x14ac:dyDescent="0.3">
      <c r="C80" s="6"/>
      <c r="E80" s="2"/>
      <c r="H80" s="2"/>
    </row>
    <row r="81" spans="3:24" ht="11" hidden="1" customHeight="1" x14ac:dyDescent="0.3">
      <c r="C81" s="6"/>
      <c r="E81" s="2"/>
      <c r="H81" s="2"/>
    </row>
    <row r="82" spans="3:24" ht="11" hidden="1" customHeight="1" x14ac:dyDescent="0.3">
      <c r="C82" s="6"/>
      <c r="E82" s="2"/>
      <c r="H82" s="2"/>
    </row>
    <row r="83" spans="3:24" ht="11" hidden="1" customHeight="1" x14ac:dyDescent="0.3">
      <c r="C83" s="6"/>
      <c r="E83" s="2"/>
      <c r="H83" s="2"/>
      <c r="X83" s="12"/>
    </row>
    <row r="84" spans="3:24" ht="11" hidden="1" customHeight="1" x14ac:dyDescent="0.3">
      <c r="C84" s="6"/>
      <c r="E84" s="2"/>
      <c r="H84" s="2"/>
      <c r="X84" s="12"/>
    </row>
    <row r="85" spans="3:24" ht="11" hidden="1" customHeight="1" x14ac:dyDescent="0.3">
      <c r="C85" s="6"/>
      <c r="E85" s="2"/>
      <c r="I85" s="1"/>
      <c r="J85" s="1"/>
      <c r="K85" s="1"/>
      <c r="L85" s="1"/>
      <c r="X85" s="13"/>
    </row>
    <row r="86" spans="3:24" ht="11" hidden="1" customHeight="1" x14ac:dyDescent="0.3">
      <c r="C86" s="6"/>
      <c r="E86" s="2"/>
      <c r="H86" s="2"/>
      <c r="X86" s="13"/>
    </row>
    <row r="87" spans="3:24" ht="11" hidden="1" customHeight="1" x14ac:dyDescent="0.3">
      <c r="C87" s="6"/>
      <c r="E87" s="2"/>
      <c r="H87" s="2"/>
      <c r="X87" s="13"/>
    </row>
    <row r="88" spans="3:24" ht="11" hidden="1" customHeight="1" x14ac:dyDescent="0.3">
      <c r="C88" s="6"/>
    </row>
    <row r="89" spans="3:24" ht="11" hidden="1" customHeight="1" x14ac:dyDescent="0.3">
      <c r="C89" s="6"/>
    </row>
    <row r="90" spans="3:24" ht="11" hidden="1" customHeight="1" x14ac:dyDescent="0.3">
      <c r="C90" s="6"/>
    </row>
    <row r="91" spans="3:24" ht="11" hidden="1" customHeight="1" x14ac:dyDescent="0.3">
      <c r="C91" s="6"/>
    </row>
    <row r="92" spans="3:24" ht="11" hidden="1" customHeight="1" x14ac:dyDescent="0.3">
      <c r="C92" s="6"/>
    </row>
    <row r="93" spans="3:24" ht="11" hidden="1" customHeight="1" thickBot="1" x14ac:dyDescent="0.35">
      <c r="C93" s="6"/>
    </row>
    <row r="94" spans="3:24" ht="11" customHeight="1" x14ac:dyDescent="0.3">
      <c r="C94" s="6"/>
      <c r="P94" s="473" t="s">
        <v>66</v>
      </c>
      <c r="S94" s="24" t="s">
        <v>232</v>
      </c>
    </row>
    <row r="95" spans="3:24" ht="11" customHeight="1" thickBot="1" x14ac:dyDescent="0.35">
      <c r="C95" s="6"/>
      <c r="P95" s="474"/>
      <c r="X95" s="21" t="s">
        <v>118</v>
      </c>
    </row>
    <row r="96" spans="3:24" ht="11" customHeight="1" x14ac:dyDescent="0.3">
      <c r="C96" s="6"/>
      <c r="N96" s="6"/>
      <c r="O96" s="8"/>
      <c r="P96" s="474"/>
    </row>
    <row r="97" spans="3:24" ht="11" customHeight="1" thickBot="1" x14ac:dyDescent="0.35">
      <c r="C97" s="6"/>
      <c r="N97" s="6"/>
      <c r="P97" s="475"/>
    </row>
    <row r="98" spans="3:24" ht="11" customHeight="1" thickBot="1" x14ac:dyDescent="0.35">
      <c r="C98" s="6"/>
      <c r="E98" s="22" t="s">
        <v>140</v>
      </c>
      <c r="H98" s="22" t="s">
        <v>142</v>
      </c>
      <c r="M98" s="22" t="s">
        <v>209</v>
      </c>
      <c r="N98" s="6"/>
      <c r="P98" s="22" t="s">
        <v>154</v>
      </c>
    </row>
    <row r="99" spans="3:24" ht="11" customHeight="1" x14ac:dyDescent="0.3">
      <c r="C99" s="6"/>
      <c r="E99" s="470" t="s">
        <v>7</v>
      </c>
      <c r="H99" s="473" t="s">
        <v>10</v>
      </c>
      <c r="M99" s="473" t="s">
        <v>13</v>
      </c>
      <c r="N99" s="6"/>
      <c r="P99" s="473" t="s">
        <v>67</v>
      </c>
      <c r="S99" s="27" t="s">
        <v>67</v>
      </c>
    </row>
    <row r="100" spans="3:24" ht="11" customHeight="1" thickBot="1" x14ac:dyDescent="0.35">
      <c r="C100" s="6"/>
      <c r="E100" s="471"/>
      <c r="H100" s="474"/>
      <c r="M100" s="474"/>
      <c r="N100" s="6"/>
      <c r="P100" s="474"/>
    </row>
    <row r="101" spans="3:24" ht="11" customHeight="1" x14ac:dyDescent="0.3">
      <c r="D101" s="7"/>
      <c r="E101" s="471"/>
      <c r="F101" s="8"/>
      <c r="G101" s="7"/>
      <c r="H101" s="474"/>
      <c r="I101" s="9"/>
      <c r="J101" s="8"/>
      <c r="K101" s="8"/>
      <c r="L101" s="7"/>
      <c r="M101" s="474"/>
      <c r="N101" s="7"/>
      <c r="O101" s="8"/>
      <c r="P101" s="474"/>
    </row>
    <row r="102" spans="3:24" ht="11" customHeight="1" thickBot="1" x14ac:dyDescent="0.35">
      <c r="E102" s="472"/>
      <c r="H102" s="475"/>
      <c r="M102" s="475"/>
      <c r="N102" s="6"/>
      <c r="P102" s="475"/>
    </row>
    <row r="103" spans="3:24" ht="11" customHeight="1" thickBot="1" x14ac:dyDescent="0.35">
      <c r="N103" s="6"/>
      <c r="P103" s="22" t="s">
        <v>153</v>
      </c>
    </row>
    <row r="104" spans="3:24" ht="11" customHeight="1" x14ac:dyDescent="0.3">
      <c r="N104" s="6"/>
      <c r="P104" s="473" t="s">
        <v>68</v>
      </c>
      <c r="S104" s="27" t="s">
        <v>68</v>
      </c>
    </row>
    <row r="105" spans="3:24" ht="11" customHeight="1" thickBot="1" x14ac:dyDescent="0.35">
      <c r="N105" s="6"/>
      <c r="P105" s="474"/>
      <c r="X105" s="19" t="s">
        <v>119</v>
      </c>
    </row>
    <row r="106" spans="3:24" ht="11" customHeight="1" x14ac:dyDescent="0.3">
      <c r="O106" s="8"/>
      <c r="P106" s="474"/>
    </row>
    <row r="107" spans="3:24" ht="11" customHeight="1" thickBot="1" x14ac:dyDescent="0.35">
      <c r="P107" s="475"/>
    </row>
    <row r="108" spans="3:24" ht="11" customHeight="1" x14ac:dyDescent="0.3"/>
    <row r="109" spans="3:24" ht="11" customHeight="1" x14ac:dyDescent="0.3"/>
    <row r="110" spans="3:24" ht="11" customHeight="1" x14ac:dyDescent="0.3"/>
    <row r="111" spans="3:24" ht="11" customHeight="1" x14ac:dyDescent="0.3"/>
    <row r="112" spans="3:24"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51" ht="15.05" customHeight="1" x14ac:dyDescent="0.3"/>
    <row r="156" ht="15.05" customHeight="1" x14ac:dyDescent="0.3"/>
    <row r="159" ht="15.65" customHeight="1" x14ac:dyDescent="0.3"/>
    <row r="161" ht="15.05" customHeight="1" x14ac:dyDescent="0.3"/>
    <row r="166" ht="15.05" customHeight="1" x14ac:dyDescent="0.3"/>
    <row r="175" ht="15.05" customHeight="1" x14ac:dyDescent="0.3"/>
  </sheetData>
  <mergeCells count="26">
    <mergeCell ref="P104:P107"/>
    <mergeCell ref="H59:H62"/>
    <mergeCell ref="P50:P53"/>
    <mergeCell ref="P55:P58"/>
    <mergeCell ref="P62:P65"/>
    <mergeCell ref="P67:P70"/>
    <mergeCell ref="P72:P75"/>
    <mergeCell ref="P94:P97"/>
    <mergeCell ref="P14:P17"/>
    <mergeCell ref="P23:P26"/>
    <mergeCell ref="P28:P31"/>
    <mergeCell ref="P33:P36"/>
    <mergeCell ref="P38:P41"/>
    <mergeCell ref="H28:H31"/>
    <mergeCell ref="H73:H76"/>
    <mergeCell ref="H99:H102"/>
    <mergeCell ref="M28:M31"/>
    <mergeCell ref="M50:M53"/>
    <mergeCell ref="M67:M70"/>
    <mergeCell ref="M99:M102"/>
    <mergeCell ref="B60:B61"/>
    <mergeCell ref="E73:E76"/>
    <mergeCell ref="E99:E102"/>
    <mergeCell ref="E44:E48"/>
    <mergeCell ref="P45:P48"/>
    <mergeCell ref="P99:P102"/>
  </mergeCells>
  <printOptions horizontalCentered="1" verticalCentered="1"/>
  <pageMargins left="0.11811023622047245" right="0.11811023622047245" top="0.19685039370078741" bottom="0.15748031496062992" header="0.31496062992125984" footer="0.31496062992125984"/>
  <pageSetup paperSize="9" scale="98"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3D122-EA51-4F5F-98C5-8EF51248E1F6}">
  <sheetPr>
    <pageSetUpPr fitToPage="1"/>
  </sheetPr>
  <dimension ref="A1:FI282"/>
  <sheetViews>
    <sheetView showGridLines="0" tabSelected="1" topLeftCell="A4" zoomScale="80" zoomScaleNormal="80" workbookViewId="0">
      <pane xSplit="18" topLeftCell="S1" activePane="topRight" state="frozen"/>
      <selection pane="topRight" activeCell="Q70" sqref="B4:Q72"/>
    </sheetView>
  </sheetViews>
  <sheetFormatPr baseColWidth="10" defaultRowHeight="15.05" outlineLevelRow="1" outlineLevelCol="2" x14ac:dyDescent="0.3"/>
  <cols>
    <col min="1" max="1" width="11.5546875" style="30" customWidth="1" outlineLevel="1"/>
    <col min="2" max="2" width="9.44140625" style="30" customWidth="1" outlineLevel="1"/>
    <col min="3" max="3" width="5.44140625" style="30" customWidth="1" outlineLevel="1"/>
    <col min="4" max="4" width="79.6640625" style="45" customWidth="1" outlineLevel="1"/>
    <col min="5" max="5" width="16.77734375" style="30" hidden="1" customWidth="1" outlineLevel="2"/>
    <col min="6" max="6" width="27.5546875" style="46" hidden="1" customWidth="1" outlineLevel="2"/>
    <col min="7" max="10" width="11.5546875" style="46" hidden="1" customWidth="1" outlineLevel="2"/>
    <col min="11" max="11" width="11.5546875" style="181" hidden="1" customWidth="1" outlineLevel="2"/>
    <col min="12" max="12" width="10.44140625" style="181" customWidth="1" outlineLevel="1" collapsed="1"/>
    <col min="13" max="14" width="15.5546875" style="30" hidden="1" customWidth="1" outlineLevel="2"/>
    <col min="15" max="15" width="19" style="46" customWidth="1" outlineLevel="2"/>
    <col min="16" max="16" width="25.33203125" style="242" customWidth="1" outlineLevel="2"/>
    <col min="17" max="17" width="6.5546875" style="242" customWidth="1" outlineLevel="1"/>
    <col min="18" max="18" width="11.5546875" customWidth="1" outlineLevel="1"/>
    <col min="19" max="19" width="2.6640625" customWidth="1"/>
    <col min="20" max="107" width="11.5546875" customWidth="1"/>
    <col min="108" max="108" width="6.5546875" customWidth="1"/>
  </cols>
  <sheetData>
    <row r="1" spans="1:165" x14ac:dyDescent="0.3">
      <c r="T1" s="30" t="s">
        <v>557</v>
      </c>
      <c r="U1" s="30" t="s">
        <v>558</v>
      </c>
      <c r="V1" s="30" t="s">
        <v>559</v>
      </c>
      <c r="W1" s="30" t="s">
        <v>560</v>
      </c>
      <c r="X1" s="30" t="s">
        <v>561</v>
      </c>
      <c r="Y1" s="30" t="s">
        <v>562</v>
      </c>
      <c r="Z1" s="30" t="s">
        <v>563</v>
      </c>
      <c r="AA1" s="30" t="s">
        <v>564</v>
      </c>
      <c r="AB1" s="30" t="s">
        <v>565</v>
      </c>
      <c r="AC1" s="30" t="s">
        <v>566</v>
      </c>
      <c r="AD1" s="30" t="s">
        <v>567</v>
      </c>
      <c r="AE1" s="30" t="s">
        <v>568</v>
      </c>
      <c r="AF1" s="30" t="s">
        <v>569</v>
      </c>
      <c r="AG1" s="30" t="s">
        <v>570</v>
      </c>
      <c r="AH1" s="30" t="s">
        <v>571</v>
      </c>
      <c r="AI1" s="30" t="s">
        <v>572</v>
      </c>
      <c r="AJ1" s="30" t="s">
        <v>573</v>
      </c>
      <c r="AK1" s="30" t="s">
        <v>574</v>
      </c>
      <c r="AL1" s="30" t="s">
        <v>575</v>
      </c>
      <c r="AM1" s="30" t="s">
        <v>576</v>
      </c>
      <c r="AN1" s="30" t="s">
        <v>577</v>
      </c>
      <c r="AO1" s="30" t="s">
        <v>578</v>
      </c>
      <c r="AP1" s="30" t="s">
        <v>579</v>
      </c>
      <c r="AQ1" s="30" t="s">
        <v>580</v>
      </c>
      <c r="AR1" s="30" t="s">
        <v>581</v>
      </c>
      <c r="AS1" s="30" t="s">
        <v>582</v>
      </c>
      <c r="AT1" s="30" t="s">
        <v>583</v>
      </c>
      <c r="AU1" s="30" t="s">
        <v>584</v>
      </c>
      <c r="AV1" s="30" t="s">
        <v>585</v>
      </c>
      <c r="AW1" s="30" t="s">
        <v>586</v>
      </c>
      <c r="AX1" s="30" t="s">
        <v>587</v>
      </c>
      <c r="AY1" s="30" t="s">
        <v>588</v>
      </c>
      <c r="AZ1" s="30" t="s">
        <v>589</v>
      </c>
      <c r="BA1" s="30" t="s">
        <v>590</v>
      </c>
      <c r="BB1" s="30" t="s">
        <v>591</v>
      </c>
      <c r="BC1" s="30" t="s">
        <v>592</v>
      </c>
      <c r="BD1" s="30" t="s">
        <v>593</v>
      </c>
      <c r="BE1" s="30" t="s">
        <v>594</v>
      </c>
      <c r="BF1" s="30" t="s">
        <v>595</v>
      </c>
      <c r="BG1" s="30" t="s">
        <v>596</v>
      </c>
      <c r="BH1" s="30" t="s">
        <v>597</v>
      </c>
    </row>
    <row r="2" spans="1:165" ht="15.65" thickBot="1" x14ac:dyDescent="0.35">
      <c r="T2" s="200" t="s">
        <v>303</v>
      </c>
      <c r="U2" s="200" t="s">
        <v>348</v>
      </c>
      <c r="V2" s="200" t="s">
        <v>349</v>
      </c>
      <c r="W2" s="200" t="s">
        <v>350</v>
      </c>
      <c r="X2" s="200" t="s">
        <v>722</v>
      </c>
      <c r="Y2" s="200" t="s">
        <v>724</v>
      </c>
      <c r="Z2" s="200" t="s">
        <v>359</v>
      </c>
      <c r="AA2" s="200" t="s">
        <v>360</v>
      </c>
      <c r="AB2" s="200" t="s">
        <v>361</v>
      </c>
      <c r="AC2" s="200" t="s">
        <v>362</v>
      </c>
      <c r="AD2" s="200" t="s">
        <v>363</v>
      </c>
      <c r="AE2" s="200" t="s">
        <v>364</v>
      </c>
      <c r="AF2" s="200" t="s">
        <v>709</v>
      </c>
      <c r="AG2" s="200" t="s">
        <v>710</v>
      </c>
      <c r="AH2" s="200" t="s">
        <v>711</v>
      </c>
      <c r="AI2" s="200" t="s">
        <v>712</v>
      </c>
      <c r="AJ2" s="200" t="s">
        <v>713</v>
      </c>
      <c r="AK2" s="200" t="s">
        <v>714</v>
      </c>
      <c r="AL2" s="200" t="s">
        <v>715</v>
      </c>
      <c r="AM2" s="200" t="s">
        <v>716</v>
      </c>
      <c r="AN2" s="200" t="s">
        <v>717</v>
      </c>
      <c r="AO2" s="200" t="s">
        <v>718</v>
      </c>
      <c r="AP2" s="200" t="s">
        <v>719</v>
      </c>
      <c r="AQ2" s="200" t="s">
        <v>395</v>
      </c>
      <c r="AR2" s="200" t="s">
        <v>396</v>
      </c>
      <c r="AS2" s="200" t="s">
        <v>659</v>
      </c>
      <c r="AT2" s="200" t="s">
        <v>660</v>
      </c>
      <c r="AU2" s="200" t="s">
        <v>661</v>
      </c>
      <c r="AV2" s="200" t="s">
        <v>670</v>
      </c>
      <c r="AW2" s="30" t="s">
        <v>400</v>
      </c>
      <c r="AX2" s="30" t="s">
        <v>401</v>
      </c>
      <c r="AY2" s="30" t="s">
        <v>674</v>
      </c>
      <c r="AZ2" s="30" t="s">
        <v>675</v>
      </c>
      <c r="BA2" s="30" t="s">
        <v>676</v>
      </c>
      <c r="BB2" s="30" t="s">
        <v>677</v>
      </c>
      <c r="BC2" s="30" t="s">
        <v>678</v>
      </c>
      <c r="BD2" s="30" t="s">
        <v>679</v>
      </c>
      <c r="BE2" s="30" t="s">
        <v>680</v>
      </c>
      <c r="BF2" s="30" t="s">
        <v>681</v>
      </c>
      <c r="BG2" s="30" t="s">
        <v>720</v>
      </c>
      <c r="BH2" s="30" t="s">
        <v>721</v>
      </c>
      <c r="DP2" s="30" t="s">
        <v>557</v>
      </c>
      <c r="DQ2" s="30" t="s">
        <v>558</v>
      </c>
      <c r="DR2" s="30" t="s">
        <v>559</v>
      </c>
      <c r="DS2" s="30" t="s">
        <v>560</v>
      </c>
      <c r="DT2" s="30" t="s">
        <v>561</v>
      </c>
      <c r="DU2" s="30" t="s">
        <v>562</v>
      </c>
      <c r="DV2" s="30" t="s">
        <v>563</v>
      </c>
      <c r="DW2" s="30" t="s">
        <v>564</v>
      </c>
      <c r="DX2" s="30" t="s">
        <v>565</v>
      </c>
      <c r="DY2" s="30" t="s">
        <v>566</v>
      </c>
      <c r="DZ2" s="30" t="s">
        <v>567</v>
      </c>
      <c r="EA2" s="30" t="s">
        <v>568</v>
      </c>
      <c r="EB2" s="30" t="s">
        <v>569</v>
      </c>
      <c r="EC2" s="30" t="s">
        <v>570</v>
      </c>
      <c r="ED2" s="30" t="s">
        <v>571</v>
      </c>
      <c r="EE2" s="30" t="s">
        <v>572</v>
      </c>
      <c r="EF2" s="30" t="s">
        <v>573</v>
      </c>
      <c r="EG2" s="30" t="s">
        <v>574</v>
      </c>
      <c r="EH2" s="30" t="s">
        <v>575</v>
      </c>
      <c r="EI2" s="30" t="s">
        <v>576</v>
      </c>
      <c r="EJ2" s="30" t="s">
        <v>577</v>
      </c>
      <c r="EK2" s="30" t="s">
        <v>578</v>
      </c>
      <c r="EL2" s="30" t="s">
        <v>579</v>
      </c>
      <c r="EM2" s="30" t="s">
        <v>580</v>
      </c>
      <c r="EN2" s="30" t="s">
        <v>581</v>
      </c>
      <c r="EO2" s="30" t="s">
        <v>582</v>
      </c>
      <c r="EP2" s="30" t="s">
        <v>583</v>
      </c>
      <c r="EQ2" s="30" t="s">
        <v>584</v>
      </c>
      <c r="ER2" s="30" t="s">
        <v>585</v>
      </c>
      <c r="ES2" s="30" t="s">
        <v>586</v>
      </c>
      <c r="ET2" s="30" t="s">
        <v>587</v>
      </c>
      <c r="EU2" s="30" t="s">
        <v>588</v>
      </c>
      <c r="EV2" s="30" t="s">
        <v>589</v>
      </c>
      <c r="EW2" s="30" t="s">
        <v>590</v>
      </c>
      <c r="EX2" s="30" t="s">
        <v>591</v>
      </c>
      <c r="EY2" s="30" t="s">
        <v>592</v>
      </c>
      <c r="EZ2" s="30" t="s">
        <v>593</v>
      </c>
      <c r="FA2" s="30" t="s">
        <v>594</v>
      </c>
      <c r="FB2" s="30" t="s">
        <v>595</v>
      </c>
      <c r="FC2" s="30" t="s">
        <v>596</v>
      </c>
      <c r="FD2" s="30" t="s">
        <v>597</v>
      </c>
      <c r="FE2" s="30" t="s">
        <v>598</v>
      </c>
      <c r="FF2" s="30" t="s">
        <v>599</v>
      </c>
      <c r="FG2" s="30" t="s">
        <v>600</v>
      </c>
      <c r="FH2" s="30" t="s">
        <v>601</v>
      </c>
      <c r="FI2" s="30" t="s">
        <v>602</v>
      </c>
    </row>
    <row r="3" spans="1:165" ht="8.8000000000000007" customHeight="1" thickBot="1" x14ac:dyDescent="0.35">
      <c r="G3" s="46">
        <f t="shared" ref="G3:L3" si="0">G6+G16+G59+G46+G27+G13+G23+G35+G70+G39</f>
        <v>63</v>
      </c>
      <c r="H3" s="46">
        <f t="shared" si="0"/>
        <v>98.5</v>
      </c>
      <c r="I3" s="46">
        <f t="shared" si="0"/>
        <v>46.5</v>
      </c>
      <c r="J3" s="46">
        <f t="shared" si="0"/>
        <v>58.5</v>
      </c>
      <c r="K3" s="181">
        <f t="shared" si="0"/>
        <v>63.166666666666664</v>
      </c>
      <c r="L3" s="181">
        <f t="shared" si="0"/>
        <v>62</v>
      </c>
      <c r="U3" s="237" t="s">
        <v>769</v>
      </c>
      <c r="DP3" s="200" t="s">
        <v>303</v>
      </c>
      <c r="DQ3" s="200" t="s">
        <v>348</v>
      </c>
      <c r="DR3" s="200" t="s">
        <v>349</v>
      </c>
      <c r="DS3" s="200" t="s">
        <v>350</v>
      </c>
      <c r="DT3" s="200" t="s">
        <v>635</v>
      </c>
      <c r="DU3" s="200" t="s">
        <v>634</v>
      </c>
      <c r="DV3" s="200" t="s">
        <v>654</v>
      </c>
      <c r="DW3" s="200" t="s">
        <v>653</v>
      </c>
      <c r="DX3" s="200" t="s">
        <v>648</v>
      </c>
      <c r="DY3" s="200" t="s">
        <v>649</v>
      </c>
      <c r="DZ3" s="200" t="s">
        <v>650</v>
      </c>
      <c r="EA3" s="200" t="s">
        <v>651</v>
      </c>
      <c r="EB3" s="200" t="s">
        <v>374</v>
      </c>
      <c r="EC3" s="200" t="s">
        <v>375</v>
      </c>
      <c r="ED3" s="200" t="s">
        <v>376</v>
      </c>
      <c r="EE3" s="200" t="s">
        <v>377</v>
      </c>
      <c r="EF3" s="200" t="s">
        <v>378</v>
      </c>
      <c r="EG3" s="200" t="s">
        <v>379</v>
      </c>
      <c r="EH3" s="200" t="s">
        <v>380</v>
      </c>
      <c r="EI3" s="30" t="s">
        <v>657</v>
      </c>
      <c r="EJ3" s="30" t="s">
        <v>655</v>
      </c>
      <c r="EK3" s="30" t="s">
        <v>656</v>
      </c>
      <c r="EL3" s="30" t="s">
        <v>384</v>
      </c>
      <c r="EM3" s="30" t="s">
        <v>385</v>
      </c>
      <c r="EN3" s="30" t="s">
        <v>386</v>
      </c>
      <c r="EO3" s="30" t="s">
        <v>630</v>
      </c>
      <c r="EP3" s="30" t="s">
        <v>388</v>
      </c>
      <c r="EQ3" s="30" t="s">
        <v>389</v>
      </c>
      <c r="ER3" s="30" t="s">
        <v>390</v>
      </c>
      <c r="ES3" s="30" t="s">
        <v>391</v>
      </c>
      <c r="ET3" s="30" t="s">
        <v>545</v>
      </c>
      <c r="EU3" s="30" t="s">
        <v>546</v>
      </c>
      <c r="EV3" s="30" t="s">
        <v>547</v>
      </c>
      <c r="EW3" s="30" t="s">
        <v>548</v>
      </c>
      <c r="EX3" s="30" t="s">
        <v>392</v>
      </c>
      <c r="EY3" s="30" t="s">
        <v>393</v>
      </c>
      <c r="EZ3" s="30" t="s">
        <v>549</v>
      </c>
      <c r="FA3" s="30" t="s">
        <v>550</v>
      </c>
      <c r="FB3" s="30" t="s">
        <v>551</v>
      </c>
      <c r="FC3" s="30" t="s">
        <v>552</v>
      </c>
      <c r="FD3" s="30" t="s">
        <v>553</v>
      </c>
      <c r="FE3" s="30" t="s">
        <v>554</v>
      </c>
      <c r="FF3" s="30" t="s">
        <v>555</v>
      </c>
      <c r="FG3" s="30" t="s">
        <v>556</v>
      </c>
      <c r="FH3" s="30" t="s">
        <v>400</v>
      </c>
      <c r="FI3" s="30" t="s">
        <v>401</v>
      </c>
    </row>
    <row r="4" spans="1:165" ht="32.6" customHeight="1" thickBot="1" x14ac:dyDescent="0.35">
      <c r="B4" s="512" t="s">
        <v>278</v>
      </c>
      <c r="C4" s="514" t="s">
        <v>251</v>
      </c>
      <c r="D4" s="516" t="s">
        <v>790</v>
      </c>
      <c r="E4" s="518" t="s">
        <v>280</v>
      </c>
      <c r="F4" s="520" t="s">
        <v>281</v>
      </c>
      <c r="G4" s="504" t="s">
        <v>253</v>
      </c>
      <c r="H4" s="506" t="s">
        <v>639</v>
      </c>
      <c r="I4" s="506" t="s">
        <v>640</v>
      </c>
      <c r="J4" s="506" t="s">
        <v>638</v>
      </c>
      <c r="K4" s="508" t="s">
        <v>641</v>
      </c>
      <c r="L4" s="510" t="s">
        <v>776</v>
      </c>
      <c r="M4" s="504" t="s">
        <v>282</v>
      </c>
      <c r="N4" s="506"/>
      <c r="O4" s="538" t="s">
        <v>786</v>
      </c>
      <c r="P4" s="534" t="s">
        <v>793</v>
      </c>
      <c r="Q4" s="535"/>
      <c r="U4" s="238" t="s">
        <v>770</v>
      </c>
    </row>
    <row r="5" spans="1:165" ht="32.6" customHeight="1" thickBot="1" x14ac:dyDescent="0.35">
      <c r="A5" s="229"/>
      <c r="B5" s="513"/>
      <c r="C5" s="515"/>
      <c r="D5" s="517"/>
      <c r="E5" s="519"/>
      <c r="F5" s="521"/>
      <c r="G5" s="505"/>
      <c r="H5" s="507"/>
      <c r="I5" s="507"/>
      <c r="J5" s="507"/>
      <c r="K5" s="509"/>
      <c r="L5" s="511"/>
      <c r="M5" s="368" t="s">
        <v>283</v>
      </c>
      <c r="N5" s="369" t="s">
        <v>284</v>
      </c>
      <c r="O5" s="539"/>
      <c r="P5" s="536"/>
      <c r="Q5" s="537"/>
      <c r="U5" t="s">
        <v>771</v>
      </c>
    </row>
    <row r="6" spans="1:165" ht="49.95" customHeight="1" thickBot="1" x14ac:dyDescent="0.35">
      <c r="A6" s="48"/>
      <c r="B6" s="487" t="s">
        <v>256</v>
      </c>
      <c r="C6" s="374">
        <v>0</v>
      </c>
      <c r="D6" s="370" t="s">
        <v>777</v>
      </c>
      <c r="E6" s="391"/>
      <c r="F6" s="411"/>
      <c r="G6" s="412">
        <f t="shared" ref="G6:L6" si="1">SUM(G7:G12)</f>
        <v>3.5</v>
      </c>
      <c r="H6" s="412">
        <f t="shared" si="1"/>
        <v>6</v>
      </c>
      <c r="I6" s="412">
        <f t="shared" si="1"/>
        <v>3.5</v>
      </c>
      <c r="J6" s="412">
        <f t="shared" si="1"/>
        <v>4</v>
      </c>
      <c r="K6" s="413">
        <f t="shared" si="1"/>
        <v>4.25</v>
      </c>
      <c r="L6" s="371">
        <f t="shared" si="1"/>
        <v>4</v>
      </c>
      <c r="M6" s="381"/>
      <c r="N6" s="382"/>
      <c r="O6" s="526" t="s">
        <v>787</v>
      </c>
      <c r="P6" s="464" t="str">
        <f>IF(Q6="","",IF(Q6=5,"Vital",IF(Q6=4,"Impératif",IF(Q6=3,"Utile",IF(Q6=2,"Confort","Optionnel")))))</f>
        <v>Impératif</v>
      </c>
      <c r="Q6" s="373">
        <f>ROUNDUP(SUM(Q7:Q12)/COUNTA(Q7:Q12),0)</f>
        <v>4</v>
      </c>
      <c r="U6" t="s">
        <v>774</v>
      </c>
    </row>
    <row r="7" spans="1:165" ht="20.7" hidden="1" outlineLevel="1" thickBot="1" x14ac:dyDescent="0.35">
      <c r="A7" s="47"/>
      <c r="B7" s="487"/>
      <c r="C7" s="258">
        <v>1</v>
      </c>
      <c r="D7" s="217" t="s">
        <v>277</v>
      </c>
      <c r="E7" s="259" t="s">
        <v>775</v>
      </c>
      <c r="F7" s="260" t="s">
        <v>503</v>
      </c>
      <c r="G7" s="261">
        <v>1</v>
      </c>
      <c r="H7" s="262">
        <v>2</v>
      </c>
      <c r="I7" s="261">
        <v>1</v>
      </c>
      <c r="J7" s="261">
        <v>1</v>
      </c>
      <c r="K7" s="263">
        <f t="shared" ref="K7:K12" si="2">(J7*4+I7+H7)/6</f>
        <v>1.1666666666666667</v>
      </c>
      <c r="L7" s="264">
        <v>1</v>
      </c>
      <c r="M7" s="265">
        <v>0</v>
      </c>
      <c r="N7" s="460">
        <f t="shared" ref="N7:N12" si="3">G7+M7</f>
        <v>1</v>
      </c>
      <c r="O7" s="527"/>
      <c r="P7" s="262" t="str">
        <f>IF(Q7="","",IF(Q7=5,"Vital",IF(Q7=4,"Impératif",IF(Q7=3,"Utile",IF(Q7=2,"Confort","Optionnel")))))</f>
        <v>Impératif</v>
      </c>
      <c r="Q7" s="260">
        <v>4</v>
      </c>
      <c r="U7" t="s">
        <v>772</v>
      </c>
    </row>
    <row r="8" spans="1:165" ht="20.7" hidden="1" outlineLevel="1" thickBot="1" x14ac:dyDescent="0.35">
      <c r="A8" s="47"/>
      <c r="B8" s="487"/>
      <c r="C8" s="258">
        <v>2</v>
      </c>
      <c r="D8" s="217" t="s">
        <v>254</v>
      </c>
      <c r="E8" s="259" t="s">
        <v>775</v>
      </c>
      <c r="F8" s="260" t="s">
        <v>303</v>
      </c>
      <c r="G8" s="261">
        <v>0.5</v>
      </c>
      <c r="H8" s="262">
        <v>0.5</v>
      </c>
      <c r="I8" s="261">
        <v>0.5</v>
      </c>
      <c r="J8" s="261">
        <v>0.5</v>
      </c>
      <c r="K8" s="263">
        <f t="shared" si="2"/>
        <v>0.5</v>
      </c>
      <c r="L8" s="264">
        <v>0.5</v>
      </c>
      <c r="M8" s="265">
        <v>1</v>
      </c>
      <c r="N8" s="460">
        <f t="shared" si="3"/>
        <v>1.5</v>
      </c>
      <c r="O8" s="527"/>
      <c r="P8" s="262" t="str">
        <f t="shared" ref="P8:P12" si="4">IF(Q8="","",IF(Q8=5,"Vital",IF(Q8=4,"Impératif",IF(Q8=3,"Utile",IF(Q8=2,"Confort","Optionnel")))))</f>
        <v>Impératif</v>
      </c>
      <c r="Q8" s="260">
        <v>4</v>
      </c>
      <c r="U8" t="s">
        <v>773</v>
      </c>
    </row>
    <row r="9" spans="1:165" ht="20.7" hidden="1" outlineLevel="1" thickBot="1" x14ac:dyDescent="0.35">
      <c r="A9" s="47"/>
      <c r="B9" s="487"/>
      <c r="C9" s="258">
        <v>3</v>
      </c>
      <c r="D9" s="217" t="s">
        <v>255</v>
      </c>
      <c r="E9" s="259" t="s">
        <v>775</v>
      </c>
      <c r="F9" s="260" t="s">
        <v>304</v>
      </c>
      <c r="G9" s="261">
        <v>0.5</v>
      </c>
      <c r="H9" s="262">
        <v>1</v>
      </c>
      <c r="I9" s="261">
        <v>0.5</v>
      </c>
      <c r="J9" s="261">
        <v>1</v>
      </c>
      <c r="K9" s="263">
        <f t="shared" si="2"/>
        <v>0.91666666666666663</v>
      </c>
      <c r="L9" s="264">
        <v>1</v>
      </c>
      <c r="M9" s="265">
        <v>1.5</v>
      </c>
      <c r="N9" s="460">
        <f t="shared" si="3"/>
        <v>2</v>
      </c>
      <c r="O9" s="527"/>
      <c r="P9" s="262" t="str">
        <f t="shared" si="4"/>
        <v>Utile</v>
      </c>
      <c r="Q9" s="260">
        <v>3</v>
      </c>
    </row>
    <row r="10" spans="1:165" s="213" customFormat="1" ht="20.05" hidden="1" outlineLevel="1" x14ac:dyDescent="0.3">
      <c r="A10" s="46"/>
      <c r="B10" s="487"/>
      <c r="C10" s="258">
        <v>4</v>
      </c>
      <c r="D10" s="217" t="s">
        <v>265</v>
      </c>
      <c r="E10" s="259" t="s">
        <v>775</v>
      </c>
      <c r="F10" s="260" t="s">
        <v>305</v>
      </c>
      <c r="G10" s="261">
        <v>0.5</v>
      </c>
      <c r="H10" s="262">
        <v>1</v>
      </c>
      <c r="I10" s="261">
        <v>0.5</v>
      </c>
      <c r="J10" s="261">
        <v>0.5</v>
      </c>
      <c r="K10" s="263">
        <f t="shared" si="2"/>
        <v>0.58333333333333337</v>
      </c>
      <c r="L10" s="264">
        <v>0.5</v>
      </c>
      <c r="M10" s="267">
        <v>2</v>
      </c>
      <c r="N10" s="266">
        <f t="shared" si="3"/>
        <v>2.5</v>
      </c>
      <c r="O10" s="527"/>
      <c r="P10" s="262" t="str">
        <f t="shared" si="4"/>
        <v>Utile</v>
      </c>
      <c r="Q10" s="260">
        <v>3</v>
      </c>
      <c r="V10" s="213">
        <v>1</v>
      </c>
      <c r="X10" s="213">
        <v>2</v>
      </c>
      <c r="Z10" s="213">
        <v>3</v>
      </c>
      <c r="AB10" s="213">
        <v>4</v>
      </c>
      <c r="AD10" s="213">
        <v>5</v>
      </c>
      <c r="AF10">
        <v>6</v>
      </c>
      <c r="AH10" s="216">
        <v>7</v>
      </c>
      <c r="AJ10" s="216">
        <v>8</v>
      </c>
      <c r="AM10" s="27">
        <v>9</v>
      </c>
      <c r="AO10" s="27">
        <v>10</v>
      </c>
      <c r="AQ10" s="27">
        <v>11</v>
      </c>
      <c r="AS10" s="213">
        <v>12</v>
      </c>
      <c r="AU10" s="213">
        <v>13</v>
      </c>
      <c r="AW10" s="213">
        <v>14</v>
      </c>
      <c r="AY10" s="213">
        <v>15</v>
      </c>
      <c r="BA10" s="213">
        <v>16</v>
      </c>
      <c r="BC10" s="213">
        <v>17</v>
      </c>
      <c r="BE10" s="213">
        <v>18</v>
      </c>
      <c r="BG10" s="213">
        <v>19</v>
      </c>
      <c r="BI10" s="216">
        <v>20</v>
      </c>
      <c r="BK10" s="216">
        <v>21</v>
      </c>
      <c r="BN10" s="27">
        <v>22</v>
      </c>
      <c r="BP10" s="27">
        <v>23</v>
      </c>
      <c r="BQ10" s="27"/>
      <c r="BR10" s="27">
        <v>24</v>
      </c>
      <c r="BT10" s="213">
        <v>25</v>
      </c>
      <c r="BV10" s="213">
        <v>26</v>
      </c>
      <c r="BX10" s="213">
        <v>27</v>
      </c>
      <c r="BZ10" s="213">
        <v>28</v>
      </c>
      <c r="CB10" s="213">
        <v>29</v>
      </c>
      <c r="CD10" s="213">
        <v>30</v>
      </c>
    </row>
    <row r="11" spans="1:165" ht="20.05" hidden="1" outlineLevel="1" x14ac:dyDescent="0.3">
      <c r="B11" s="487"/>
      <c r="C11" s="258">
        <v>5</v>
      </c>
      <c r="D11" s="217" t="s">
        <v>230</v>
      </c>
      <c r="E11" s="259" t="s">
        <v>775</v>
      </c>
      <c r="F11" s="260" t="s">
        <v>306</v>
      </c>
      <c r="G11" s="261">
        <v>0.5</v>
      </c>
      <c r="H11" s="262">
        <v>1</v>
      </c>
      <c r="I11" s="261">
        <v>0.5</v>
      </c>
      <c r="J11" s="261">
        <v>0.5</v>
      </c>
      <c r="K11" s="263">
        <f t="shared" si="2"/>
        <v>0.58333333333333337</v>
      </c>
      <c r="L11" s="264">
        <v>0.5</v>
      </c>
      <c r="M11" s="265">
        <v>1.5</v>
      </c>
      <c r="N11" s="460">
        <f t="shared" si="3"/>
        <v>2</v>
      </c>
      <c r="O11" s="527"/>
      <c r="P11" s="262" t="str">
        <f t="shared" si="4"/>
        <v>Impératif</v>
      </c>
      <c r="Q11" s="260">
        <v>4</v>
      </c>
    </row>
    <row r="12" spans="1:165" ht="20.7" hidden="1" outlineLevel="1" thickBot="1" x14ac:dyDescent="0.35">
      <c r="B12" s="487"/>
      <c r="C12" s="258">
        <v>6</v>
      </c>
      <c r="D12" s="217" t="s">
        <v>266</v>
      </c>
      <c r="E12" s="259" t="s">
        <v>775</v>
      </c>
      <c r="F12" s="260" t="s">
        <v>307</v>
      </c>
      <c r="G12" s="261">
        <v>0.5</v>
      </c>
      <c r="H12" s="262">
        <v>0.5</v>
      </c>
      <c r="I12" s="261">
        <v>0.5</v>
      </c>
      <c r="J12" s="261">
        <v>0.5</v>
      </c>
      <c r="K12" s="263">
        <f t="shared" si="2"/>
        <v>0.5</v>
      </c>
      <c r="L12" s="264">
        <v>0.5</v>
      </c>
      <c r="M12" s="265">
        <v>2</v>
      </c>
      <c r="N12" s="460">
        <f t="shared" si="3"/>
        <v>2.5</v>
      </c>
      <c r="O12" s="528"/>
      <c r="P12" s="262" t="str">
        <f t="shared" si="4"/>
        <v>Impératif</v>
      </c>
      <c r="Q12" s="260">
        <v>4</v>
      </c>
    </row>
    <row r="13" spans="1:165" ht="49.95" customHeight="1" collapsed="1" thickBot="1" x14ac:dyDescent="0.35">
      <c r="B13" s="486" t="s">
        <v>259</v>
      </c>
      <c r="C13" s="375">
        <v>0</v>
      </c>
      <c r="D13" s="376" t="s">
        <v>778</v>
      </c>
      <c r="E13" s="377"/>
      <c r="F13" s="378"/>
      <c r="G13" s="379">
        <f t="shared" ref="G13:L13" si="5">SUM(G14:G15)</f>
        <v>4</v>
      </c>
      <c r="H13" s="379">
        <f t="shared" si="5"/>
        <v>3.5</v>
      </c>
      <c r="I13" s="379">
        <f t="shared" si="5"/>
        <v>2</v>
      </c>
      <c r="J13" s="379">
        <f t="shared" si="5"/>
        <v>3</v>
      </c>
      <c r="K13" s="380">
        <f t="shared" si="5"/>
        <v>2.916666666666667</v>
      </c>
      <c r="L13" s="371">
        <f t="shared" si="5"/>
        <v>3</v>
      </c>
      <c r="M13" s="381"/>
      <c r="N13" s="382"/>
      <c r="O13" s="526" t="s">
        <v>787</v>
      </c>
      <c r="P13" s="465" t="str">
        <f>IF(Q13="","",IF(Q13=5,"Vital",IF(Q13=4,"Impératif",IF(Q13=3,"Utile",IF(Q13=2,"Confort","Optionnel")))))</f>
        <v>Vital</v>
      </c>
      <c r="Q13" s="373">
        <f>ROUNDUP(SUM(Q14:Q15)/COUNTA(Q14:Q15),0)</f>
        <v>5</v>
      </c>
    </row>
    <row r="14" spans="1:165" ht="17.55" hidden="1" outlineLevel="1" x14ac:dyDescent="0.3">
      <c r="B14" s="487"/>
      <c r="C14" s="268">
        <v>1</v>
      </c>
      <c r="D14" s="218" t="s">
        <v>212</v>
      </c>
      <c r="E14" s="269" t="s">
        <v>256</v>
      </c>
      <c r="F14" s="270" t="s">
        <v>306</v>
      </c>
      <c r="G14" s="271">
        <v>2</v>
      </c>
      <c r="H14" s="272">
        <v>2</v>
      </c>
      <c r="I14" s="271">
        <v>1</v>
      </c>
      <c r="J14" s="271">
        <v>1.5</v>
      </c>
      <c r="K14" s="273">
        <f>(J14*4+I14+H14)/6</f>
        <v>1.5</v>
      </c>
      <c r="L14" s="274">
        <v>1.5</v>
      </c>
      <c r="M14" s="275">
        <f>N12</f>
        <v>2.5</v>
      </c>
      <c r="N14" s="276">
        <f>G14+M14</f>
        <v>4.5</v>
      </c>
      <c r="O14" s="527"/>
      <c r="P14" s="282" t="str">
        <f>IF(Q14="","",IF(Q14=5,"Vital",IF(Q14=4,"Impératif",IF(Q14=3,"Utile",IF(Q14=2,"Confort","Optionnel")))))</f>
        <v>Vital</v>
      </c>
      <c r="Q14" s="277">
        <v>5</v>
      </c>
    </row>
    <row r="15" spans="1:165" ht="18.2" hidden="1" outlineLevel="1" thickBot="1" x14ac:dyDescent="0.35">
      <c r="B15" s="487"/>
      <c r="C15" s="278">
        <v>2</v>
      </c>
      <c r="D15" s="219" t="s">
        <v>213</v>
      </c>
      <c r="E15" s="279" t="s">
        <v>256</v>
      </c>
      <c r="F15" s="280" t="s">
        <v>506</v>
      </c>
      <c r="G15" s="281">
        <v>2</v>
      </c>
      <c r="H15" s="282">
        <v>1.5</v>
      </c>
      <c r="I15" s="281">
        <v>1</v>
      </c>
      <c r="J15" s="281">
        <v>1.5</v>
      </c>
      <c r="K15" s="273">
        <f>(J15*4+I15+H15)/6</f>
        <v>1.4166666666666667</v>
      </c>
      <c r="L15" s="274">
        <v>1.5</v>
      </c>
      <c r="M15" s="275">
        <f>N14</f>
        <v>4.5</v>
      </c>
      <c r="N15" s="276">
        <f>G15+M15</f>
        <v>6.5</v>
      </c>
      <c r="O15" s="528"/>
      <c r="P15" s="282" t="str">
        <f>IF(Q15="","",IF(Q15=5,"Vital",IF(Q15=4,"Impératif",IF(Q15=3,"Utile",IF(Q15=2,"Confort","Optionnel")))))</f>
        <v>Impératif</v>
      </c>
      <c r="Q15" s="277">
        <v>4</v>
      </c>
      <c r="V15" s="203"/>
    </row>
    <row r="16" spans="1:165" ht="49.95" customHeight="1" collapsed="1" thickBot="1" x14ac:dyDescent="0.35">
      <c r="B16" s="489" t="s">
        <v>260</v>
      </c>
      <c r="C16" s="375">
        <v>0</v>
      </c>
      <c r="D16" s="385" t="s">
        <v>779</v>
      </c>
      <c r="E16" s="386"/>
      <c r="F16" s="387"/>
      <c r="G16" s="388">
        <f>SUM(G17:G22)</f>
        <v>10.5</v>
      </c>
      <c r="H16" s="388">
        <f t="shared" ref="H16:J16" si="6">SUM(H17:H22)</f>
        <v>13</v>
      </c>
      <c r="I16" s="388">
        <f t="shared" si="6"/>
        <v>5.5</v>
      </c>
      <c r="J16" s="388">
        <f t="shared" si="6"/>
        <v>8.5</v>
      </c>
      <c r="K16" s="389">
        <f>SUM(K17:K22)</f>
        <v>8.75</v>
      </c>
      <c r="L16" s="371">
        <f>SUM(L17:L22)</f>
        <v>8.5</v>
      </c>
      <c r="M16" s="372"/>
      <c r="N16" s="393"/>
      <c r="O16" s="526" t="s">
        <v>787</v>
      </c>
      <c r="P16" s="465" t="str">
        <f>IF(Q16="","",IF(Q16=5,"Vital",IF(Q16=4,"Impératif",IF(Q16=3,"Utile",IF(Q16=2,"Confort","Optionnel")))))</f>
        <v>Impératif</v>
      </c>
      <c r="Q16" s="373">
        <f>ROUNDUP(SUM(Q17:Q22)/COUNTA(Q17:Q22),0)</f>
        <v>4</v>
      </c>
    </row>
    <row r="17" spans="2:17" ht="17.55" hidden="1" outlineLevel="1" x14ac:dyDescent="0.3">
      <c r="B17" s="490"/>
      <c r="C17" s="283">
        <v>1</v>
      </c>
      <c r="D17" s="220" t="s">
        <v>291</v>
      </c>
      <c r="E17" s="284" t="s">
        <v>507</v>
      </c>
      <c r="F17" s="285" t="s">
        <v>732</v>
      </c>
      <c r="G17" s="286">
        <v>2</v>
      </c>
      <c r="H17" s="285">
        <v>3</v>
      </c>
      <c r="I17" s="286">
        <v>2</v>
      </c>
      <c r="J17" s="286">
        <v>2</v>
      </c>
      <c r="K17" s="287">
        <f t="shared" ref="K17:K22" si="7">(J17*4+I17+H17)/6</f>
        <v>2.1666666666666665</v>
      </c>
      <c r="L17" s="288">
        <v>2</v>
      </c>
      <c r="M17" s="289"/>
      <c r="N17" s="220" t="s">
        <v>302</v>
      </c>
      <c r="O17" s="529"/>
      <c r="P17" s="285" t="str">
        <f>IF(Q17="","",IF(Q17=5,"Vital",IF(Q17=4,"Impératif",IF(Q17=3,"Utile",IF(Q17=2,"Confort","Optionnel")))))</f>
        <v>Impératif</v>
      </c>
      <c r="Q17" s="290">
        <v>4</v>
      </c>
    </row>
    <row r="18" spans="2:17" ht="17.55" hidden="1" outlineLevel="1" x14ac:dyDescent="0.3">
      <c r="B18" s="490"/>
      <c r="C18" s="283">
        <v>2</v>
      </c>
      <c r="D18" s="220" t="s">
        <v>294</v>
      </c>
      <c r="E18" s="284" t="s">
        <v>507</v>
      </c>
      <c r="F18" s="285" t="s">
        <v>733</v>
      </c>
      <c r="G18" s="286">
        <v>1</v>
      </c>
      <c r="H18" s="285">
        <v>1</v>
      </c>
      <c r="I18" s="286">
        <v>0.5</v>
      </c>
      <c r="J18" s="286">
        <v>1</v>
      </c>
      <c r="K18" s="287">
        <f t="shared" si="7"/>
        <v>0.91666666666666663</v>
      </c>
      <c r="L18" s="288">
        <v>1</v>
      </c>
      <c r="M18" s="289"/>
      <c r="N18" s="220"/>
      <c r="O18" s="529"/>
      <c r="P18" s="285" t="str">
        <f t="shared" ref="P18:P22" si="8">IF(Q18="","",IF(Q18=5,"Vital",IF(Q18=4,"Impératif",IF(Q18=3,"Utile",IF(Q18=2,"Confort","Optionnel")))))</f>
        <v>Impératif</v>
      </c>
      <c r="Q18" s="290">
        <v>4</v>
      </c>
    </row>
    <row r="19" spans="2:17" ht="31.95" hidden="1" outlineLevel="1" x14ac:dyDescent="0.3">
      <c r="B19" s="490"/>
      <c r="C19" s="283">
        <v>3</v>
      </c>
      <c r="D19" s="220" t="s">
        <v>292</v>
      </c>
      <c r="E19" s="284" t="s">
        <v>507</v>
      </c>
      <c r="F19" s="285" t="s">
        <v>734</v>
      </c>
      <c r="G19" s="286">
        <v>1</v>
      </c>
      <c r="H19" s="285">
        <v>2</v>
      </c>
      <c r="I19" s="286">
        <v>0.5</v>
      </c>
      <c r="J19" s="286">
        <v>1</v>
      </c>
      <c r="K19" s="287">
        <f t="shared" si="7"/>
        <v>1.0833333333333333</v>
      </c>
      <c r="L19" s="288">
        <v>1</v>
      </c>
      <c r="M19" s="289"/>
      <c r="N19" s="220"/>
      <c r="O19" s="529"/>
      <c r="P19" s="285" t="str">
        <f t="shared" si="8"/>
        <v>Impératif</v>
      </c>
      <c r="Q19" s="290">
        <v>4</v>
      </c>
    </row>
    <row r="20" spans="2:17" ht="31.95" hidden="1" outlineLevel="1" x14ac:dyDescent="0.3">
      <c r="B20" s="490"/>
      <c r="C20" s="283">
        <v>4</v>
      </c>
      <c r="D20" s="220" t="s">
        <v>293</v>
      </c>
      <c r="E20" s="284" t="s">
        <v>507</v>
      </c>
      <c r="F20" s="285" t="s">
        <v>735</v>
      </c>
      <c r="G20" s="286">
        <v>0.5</v>
      </c>
      <c r="H20" s="285">
        <v>1</v>
      </c>
      <c r="I20" s="286">
        <v>0.5</v>
      </c>
      <c r="J20" s="286">
        <v>0.5</v>
      </c>
      <c r="K20" s="287">
        <f t="shared" si="7"/>
        <v>0.58333333333333337</v>
      </c>
      <c r="L20" s="288">
        <v>0.5</v>
      </c>
      <c r="M20" s="289"/>
      <c r="N20" s="220"/>
      <c r="O20" s="529"/>
      <c r="P20" s="285" t="str">
        <f t="shared" si="8"/>
        <v>Impératif</v>
      </c>
      <c r="Q20" s="290">
        <v>4</v>
      </c>
    </row>
    <row r="21" spans="2:17" ht="31.95" hidden="1" outlineLevel="1" x14ac:dyDescent="0.3">
      <c r="B21" s="490"/>
      <c r="C21" s="291">
        <v>5</v>
      </c>
      <c r="D21" s="221" t="s">
        <v>296</v>
      </c>
      <c r="E21" s="284" t="s">
        <v>507</v>
      </c>
      <c r="F21" s="285" t="s">
        <v>736</v>
      </c>
      <c r="G21" s="286">
        <v>3</v>
      </c>
      <c r="H21" s="285">
        <v>3</v>
      </c>
      <c r="I21" s="286">
        <v>1</v>
      </c>
      <c r="J21" s="286">
        <v>2</v>
      </c>
      <c r="K21" s="287">
        <f t="shared" si="7"/>
        <v>2</v>
      </c>
      <c r="L21" s="288">
        <v>2</v>
      </c>
      <c r="M21" s="289"/>
      <c r="N21" s="220"/>
      <c r="O21" s="529"/>
      <c r="P21" s="285" t="str">
        <f t="shared" si="8"/>
        <v>Impératif</v>
      </c>
      <c r="Q21" s="290">
        <v>4</v>
      </c>
    </row>
    <row r="22" spans="2:17" ht="32.6" hidden="1" outlineLevel="1" thickBot="1" x14ac:dyDescent="0.35">
      <c r="B22" s="522"/>
      <c r="C22" s="292">
        <v>6</v>
      </c>
      <c r="D22" s="233" t="s">
        <v>295</v>
      </c>
      <c r="E22" s="293" t="s">
        <v>507</v>
      </c>
      <c r="F22" s="294" t="s">
        <v>737</v>
      </c>
      <c r="G22" s="295">
        <v>3</v>
      </c>
      <c r="H22" s="296">
        <v>3</v>
      </c>
      <c r="I22" s="295">
        <v>1</v>
      </c>
      <c r="J22" s="295">
        <v>2</v>
      </c>
      <c r="K22" s="297">
        <f t="shared" si="7"/>
        <v>2</v>
      </c>
      <c r="L22" s="298">
        <v>2</v>
      </c>
      <c r="M22" s="299"/>
      <c r="N22" s="233"/>
      <c r="O22" s="530"/>
      <c r="P22" s="285" t="str">
        <f t="shared" si="8"/>
        <v>Impératif</v>
      </c>
      <c r="Q22" s="300">
        <v>4</v>
      </c>
    </row>
    <row r="23" spans="2:17" ht="49.95" customHeight="1" collapsed="1" thickBot="1" x14ac:dyDescent="0.35">
      <c r="B23" s="486" t="s">
        <v>261</v>
      </c>
      <c r="C23" s="375">
        <v>0</v>
      </c>
      <c r="D23" s="377" t="s">
        <v>780</v>
      </c>
      <c r="E23" s="377"/>
      <c r="F23" s="390"/>
      <c r="G23" s="388">
        <f t="shared" ref="G23:L23" si="9">SUM(G24:G26)</f>
        <v>5</v>
      </c>
      <c r="H23" s="388">
        <f t="shared" si="9"/>
        <v>8</v>
      </c>
      <c r="I23" s="388">
        <f t="shared" si="9"/>
        <v>4</v>
      </c>
      <c r="J23" s="388">
        <f t="shared" si="9"/>
        <v>4</v>
      </c>
      <c r="K23" s="389">
        <f t="shared" si="9"/>
        <v>4.666666666666667</v>
      </c>
      <c r="L23" s="371">
        <f t="shared" si="9"/>
        <v>4.5</v>
      </c>
      <c r="M23" s="372"/>
      <c r="N23" s="393"/>
      <c r="O23" s="526" t="s">
        <v>788</v>
      </c>
      <c r="P23" s="465" t="str">
        <f>IF(Q23="","",IF(Q23=5,"Vital",IF(Q23=4,"Impératif",IF(Q23=3,"Utile",IF(Q23=2,"Confort","Optionnel")))))</f>
        <v>Utile</v>
      </c>
      <c r="Q23" s="373">
        <f>ROUNDUP(SUM(Q24:Q26)/COUNTA(Q24:Q26),0)</f>
        <v>3</v>
      </c>
    </row>
    <row r="24" spans="2:17" ht="38.85" hidden="1" customHeight="1" outlineLevel="1" x14ac:dyDescent="0.3">
      <c r="B24" s="487"/>
      <c r="C24" s="301">
        <v>1</v>
      </c>
      <c r="D24" s="222" t="s">
        <v>286</v>
      </c>
      <c r="E24" s="302" t="s">
        <v>507</v>
      </c>
      <c r="F24" s="303" t="s">
        <v>508</v>
      </c>
      <c r="G24" s="304">
        <v>2</v>
      </c>
      <c r="H24" s="305">
        <v>4</v>
      </c>
      <c r="I24" s="304">
        <v>2</v>
      </c>
      <c r="J24" s="304">
        <v>2</v>
      </c>
      <c r="K24" s="306">
        <f>(J24*4+I24+H24)/6</f>
        <v>2.3333333333333335</v>
      </c>
      <c r="L24" s="307">
        <v>2.5</v>
      </c>
      <c r="M24" s="308"/>
      <c r="N24" s="461"/>
      <c r="O24" s="527"/>
      <c r="P24" s="305" t="str">
        <f>IF(Q24="","",IF(Q24=5,"Vital",IF(Q24=4,"Impératif",IF(Q24=3,"Utile",IF(Q24=2,"Confort","Optionnel")))))</f>
        <v>Impératif</v>
      </c>
      <c r="Q24" s="309">
        <v>4</v>
      </c>
    </row>
    <row r="25" spans="2:17" ht="33.200000000000003" hidden="1" customHeight="1" outlineLevel="1" x14ac:dyDescent="0.3">
      <c r="B25" s="487"/>
      <c r="C25" s="301">
        <v>2</v>
      </c>
      <c r="D25" s="222" t="s">
        <v>287</v>
      </c>
      <c r="E25" s="302" t="s">
        <v>507</v>
      </c>
      <c r="F25" s="303" t="s">
        <v>684</v>
      </c>
      <c r="G25" s="304">
        <v>1</v>
      </c>
      <c r="H25" s="305">
        <v>2</v>
      </c>
      <c r="I25" s="304">
        <v>1</v>
      </c>
      <c r="J25" s="304">
        <v>1</v>
      </c>
      <c r="K25" s="306">
        <f>(J25*4+I25+H25)/6</f>
        <v>1.1666666666666667</v>
      </c>
      <c r="L25" s="307">
        <v>1</v>
      </c>
      <c r="M25" s="308"/>
      <c r="N25" s="461"/>
      <c r="O25" s="527"/>
      <c r="P25" s="305" t="str">
        <f t="shared" ref="P25:P26" si="10">IF(Q25="","",IF(Q25=5,"Vital",IF(Q25=4,"Impératif",IF(Q25=3,"Utile",IF(Q25=2,"Confort","Optionnel")))))</f>
        <v>Utile</v>
      </c>
      <c r="Q25" s="309">
        <v>3</v>
      </c>
    </row>
    <row r="26" spans="2:17" ht="33.200000000000003" hidden="1" customHeight="1" outlineLevel="1" thickBot="1" x14ac:dyDescent="0.35">
      <c r="B26" s="487"/>
      <c r="C26" s="301">
        <v>3</v>
      </c>
      <c r="D26" s="222" t="s">
        <v>288</v>
      </c>
      <c r="E26" s="302" t="s">
        <v>507</v>
      </c>
      <c r="F26" s="303" t="s">
        <v>685</v>
      </c>
      <c r="G26" s="304">
        <v>2</v>
      </c>
      <c r="H26" s="305">
        <v>2</v>
      </c>
      <c r="I26" s="304">
        <v>1</v>
      </c>
      <c r="J26" s="304">
        <v>1</v>
      </c>
      <c r="K26" s="306">
        <f>(J26*4+I26+H26)/6</f>
        <v>1.1666666666666667</v>
      </c>
      <c r="L26" s="307">
        <v>1</v>
      </c>
      <c r="M26" s="308"/>
      <c r="N26" s="461"/>
      <c r="O26" s="528"/>
      <c r="P26" s="305" t="str">
        <f t="shared" si="10"/>
        <v>Confort</v>
      </c>
      <c r="Q26" s="309">
        <v>2</v>
      </c>
    </row>
    <row r="27" spans="2:17" ht="49.95" customHeight="1" collapsed="1" thickBot="1" x14ac:dyDescent="0.35">
      <c r="B27" s="486" t="s">
        <v>267</v>
      </c>
      <c r="C27" s="375">
        <v>0</v>
      </c>
      <c r="D27" s="376" t="s">
        <v>781</v>
      </c>
      <c r="E27" s="377"/>
      <c r="F27" s="390"/>
      <c r="G27" s="388">
        <f t="shared" ref="G27:L27" si="11">SUM(G28:G34)</f>
        <v>7</v>
      </c>
      <c r="H27" s="388">
        <f t="shared" si="11"/>
        <v>10</v>
      </c>
      <c r="I27" s="388">
        <f t="shared" si="11"/>
        <v>4.5</v>
      </c>
      <c r="J27" s="388">
        <f t="shared" si="11"/>
        <v>6</v>
      </c>
      <c r="K27" s="389">
        <f t="shared" si="11"/>
        <v>6.4166666666666661</v>
      </c>
      <c r="L27" s="371">
        <f t="shared" si="11"/>
        <v>6</v>
      </c>
      <c r="M27" s="372"/>
      <c r="N27" s="393"/>
      <c r="O27" s="526" t="s">
        <v>788</v>
      </c>
      <c r="P27" s="465" t="str">
        <f>IF(Q27="","",IF(Q27=5,"Vital",IF(Q27=4,"Impératif",IF(Q27=3,"Utile",IF(Q27=2,"Confort","Optionnel")))))</f>
        <v>Impératif</v>
      </c>
      <c r="Q27" s="373">
        <f>ROUNDUP(SUM(Q28:Q34)/COUNTA(Q28:Q34),0)</f>
        <v>4</v>
      </c>
    </row>
    <row r="28" spans="2:17" ht="28.8" hidden="1" outlineLevel="1" x14ac:dyDescent="0.3">
      <c r="B28" s="487"/>
      <c r="C28" s="310">
        <v>1</v>
      </c>
      <c r="D28" s="224" t="s">
        <v>223</v>
      </c>
      <c r="E28" s="311" t="s">
        <v>514</v>
      </c>
      <c r="F28" s="312" t="s">
        <v>741</v>
      </c>
      <c r="G28" s="313">
        <v>1</v>
      </c>
      <c r="H28" s="314">
        <v>2</v>
      </c>
      <c r="I28" s="315">
        <v>0.5</v>
      </c>
      <c r="J28" s="315">
        <v>1</v>
      </c>
      <c r="K28" s="316">
        <f t="shared" ref="K28:K34" si="12">(J28*4+I28+H28)/6</f>
        <v>1.0833333333333333</v>
      </c>
      <c r="L28" s="317">
        <v>1</v>
      </c>
      <c r="M28" s="318"/>
      <c r="N28" s="462"/>
      <c r="O28" s="529"/>
      <c r="P28" s="312" t="str">
        <f>IF(Q28="","",IF(Q28=5,"Vital",IF(Q28=4,"Impératif",IF(Q28=3,"Utile",IF(Q28=2,"Confort","Optionnel")))))</f>
        <v>Impératif</v>
      </c>
      <c r="Q28" s="319">
        <v>4</v>
      </c>
    </row>
    <row r="29" spans="2:17" ht="31.95" hidden="1" outlineLevel="1" x14ac:dyDescent="0.3">
      <c r="B29" s="487"/>
      <c r="C29" s="310">
        <v>2</v>
      </c>
      <c r="D29" s="223" t="s">
        <v>219</v>
      </c>
      <c r="E29" s="311" t="s">
        <v>514</v>
      </c>
      <c r="F29" s="312" t="s">
        <v>742</v>
      </c>
      <c r="G29" s="313">
        <v>2</v>
      </c>
      <c r="H29" s="312">
        <v>2</v>
      </c>
      <c r="I29" s="313">
        <v>1</v>
      </c>
      <c r="J29" s="313">
        <v>1.5</v>
      </c>
      <c r="K29" s="316">
        <f t="shared" si="12"/>
        <v>1.5</v>
      </c>
      <c r="L29" s="317">
        <v>1.5</v>
      </c>
      <c r="M29" s="318"/>
      <c r="N29" s="462"/>
      <c r="O29" s="529"/>
      <c r="P29" s="312" t="str">
        <f t="shared" ref="P29:P34" si="13">IF(Q29="","",IF(Q29=5,"Vital",IF(Q29=4,"Impératif",IF(Q29=3,"Utile",IF(Q29=2,"Confort","Optionnel")))))</f>
        <v>Vital</v>
      </c>
      <c r="Q29" s="319">
        <v>5</v>
      </c>
    </row>
    <row r="30" spans="2:17" ht="31.95" hidden="1" outlineLevel="1" x14ac:dyDescent="0.3">
      <c r="B30" s="487"/>
      <c r="C30" s="310">
        <v>3</v>
      </c>
      <c r="D30" s="223" t="s">
        <v>217</v>
      </c>
      <c r="E30" s="311" t="s">
        <v>514</v>
      </c>
      <c r="F30" s="312" t="s">
        <v>743</v>
      </c>
      <c r="G30" s="313">
        <v>1</v>
      </c>
      <c r="H30" s="312">
        <v>1</v>
      </c>
      <c r="I30" s="313">
        <v>0.5</v>
      </c>
      <c r="J30" s="313">
        <v>0.5</v>
      </c>
      <c r="K30" s="316">
        <f t="shared" si="12"/>
        <v>0.58333333333333337</v>
      </c>
      <c r="L30" s="317">
        <v>0.5</v>
      </c>
      <c r="M30" s="318"/>
      <c r="N30" s="462"/>
      <c r="O30" s="529"/>
      <c r="P30" s="312" t="str">
        <f t="shared" si="13"/>
        <v>Impératif</v>
      </c>
      <c r="Q30" s="319">
        <v>4</v>
      </c>
    </row>
    <row r="31" spans="2:17" ht="31.95" hidden="1" outlineLevel="1" x14ac:dyDescent="0.3">
      <c r="B31" s="487"/>
      <c r="C31" s="310">
        <v>4</v>
      </c>
      <c r="D31" s="224" t="s">
        <v>264</v>
      </c>
      <c r="E31" s="311" t="s">
        <v>514</v>
      </c>
      <c r="F31" s="312" t="s">
        <v>744</v>
      </c>
      <c r="G31" s="313">
        <v>1</v>
      </c>
      <c r="H31" s="312">
        <v>2</v>
      </c>
      <c r="I31" s="313">
        <v>1</v>
      </c>
      <c r="J31" s="313">
        <v>1</v>
      </c>
      <c r="K31" s="316">
        <f t="shared" si="12"/>
        <v>1.1666666666666667</v>
      </c>
      <c r="L31" s="317">
        <v>1</v>
      </c>
      <c r="M31" s="318"/>
      <c r="N31" s="462"/>
      <c r="O31" s="529"/>
      <c r="P31" s="312" t="str">
        <f t="shared" si="13"/>
        <v>Impératif</v>
      </c>
      <c r="Q31" s="319">
        <v>4</v>
      </c>
    </row>
    <row r="32" spans="2:17" ht="31.95" hidden="1" outlineLevel="1" x14ac:dyDescent="0.3">
      <c r="B32" s="487"/>
      <c r="C32" s="310">
        <v>5</v>
      </c>
      <c r="D32" s="223" t="s">
        <v>216</v>
      </c>
      <c r="E32" s="311" t="s">
        <v>514</v>
      </c>
      <c r="F32" s="312" t="s">
        <v>746</v>
      </c>
      <c r="G32" s="313">
        <v>1</v>
      </c>
      <c r="H32" s="312">
        <v>1</v>
      </c>
      <c r="I32" s="313">
        <v>0.5</v>
      </c>
      <c r="J32" s="313">
        <v>1</v>
      </c>
      <c r="K32" s="316">
        <f t="shared" si="12"/>
        <v>0.91666666666666663</v>
      </c>
      <c r="L32" s="317">
        <v>1</v>
      </c>
      <c r="M32" s="318"/>
      <c r="N32" s="462"/>
      <c r="O32" s="529"/>
      <c r="P32" s="312" t="str">
        <f t="shared" si="13"/>
        <v>Impératif</v>
      </c>
      <c r="Q32" s="319">
        <v>4</v>
      </c>
    </row>
    <row r="33" spans="2:17" ht="31.95" hidden="1" outlineLevel="1" x14ac:dyDescent="0.3">
      <c r="B33" s="487"/>
      <c r="C33" s="310">
        <v>6</v>
      </c>
      <c r="D33" s="223" t="s">
        <v>218</v>
      </c>
      <c r="E33" s="311" t="s">
        <v>514</v>
      </c>
      <c r="F33" s="312" t="s">
        <v>745</v>
      </c>
      <c r="G33" s="313">
        <v>0.5</v>
      </c>
      <c r="H33" s="312">
        <v>1</v>
      </c>
      <c r="I33" s="313">
        <v>0.5</v>
      </c>
      <c r="J33" s="313">
        <v>0.5</v>
      </c>
      <c r="K33" s="316">
        <f t="shared" si="12"/>
        <v>0.58333333333333337</v>
      </c>
      <c r="L33" s="317">
        <v>0.5</v>
      </c>
      <c r="M33" s="318"/>
      <c r="N33" s="462"/>
      <c r="O33" s="529"/>
      <c r="P33" s="312" t="str">
        <f t="shared" si="13"/>
        <v>Utile</v>
      </c>
      <c r="Q33" s="319">
        <v>3</v>
      </c>
    </row>
    <row r="34" spans="2:17" ht="32.6" hidden="1" outlineLevel="1" thickBot="1" x14ac:dyDescent="0.35">
      <c r="B34" s="487"/>
      <c r="C34" s="442">
        <v>7</v>
      </c>
      <c r="D34" s="443" t="s">
        <v>220</v>
      </c>
      <c r="E34" s="444" t="s">
        <v>514</v>
      </c>
      <c r="F34" s="445" t="s">
        <v>747</v>
      </c>
      <c r="G34" s="446">
        <v>0.5</v>
      </c>
      <c r="H34" s="445">
        <v>1</v>
      </c>
      <c r="I34" s="446">
        <v>0.5</v>
      </c>
      <c r="J34" s="446">
        <v>0.5</v>
      </c>
      <c r="K34" s="447">
        <f t="shared" si="12"/>
        <v>0.58333333333333337</v>
      </c>
      <c r="L34" s="448">
        <v>0.5</v>
      </c>
      <c r="M34" s="449"/>
      <c r="N34" s="463"/>
      <c r="O34" s="530"/>
      <c r="P34" s="445" t="str">
        <f t="shared" si="13"/>
        <v>Utile</v>
      </c>
      <c r="Q34" s="450">
        <v>3</v>
      </c>
    </row>
    <row r="35" spans="2:17" ht="49.95" customHeight="1" collapsed="1" thickBot="1" x14ac:dyDescent="0.35">
      <c r="B35" s="486" t="s">
        <v>270</v>
      </c>
      <c r="C35" s="375">
        <v>0</v>
      </c>
      <c r="D35" s="377" t="s">
        <v>782</v>
      </c>
      <c r="E35" s="377"/>
      <c r="F35" s="390"/>
      <c r="G35" s="388">
        <f t="shared" ref="G35:L35" si="14">SUM(G36:G38)</f>
        <v>4</v>
      </c>
      <c r="H35" s="388">
        <f t="shared" si="14"/>
        <v>6</v>
      </c>
      <c r="I35" s="388">
        <f t="shared" si="14"/>
        <v>2.5</v>
      </c>
      <c r="J35" s="388">
        <f t="shared" si="14"/>
        <v>4</v>
      </c>
      <c r="K35" s="389">
        <f t="shared" si="14"/>
        <v>4.083333333333333</v>
      </c>
      <c r="L35" s="371">
        <f t="shared" si="14"/>
        <v>4</v>
      </c>
      <c r="M35" s="372"/>
      <c r="N35" s="393"/>
      <c r="O35" s="526" t="s">
        <v>788</v>
      </c>
      <c r="P35" s="465" t="str">
        <f>IF(Q35="","",IF(Q35=5,"Vital",IF(Q35=4,"Impératif",IF(Q35=3,"Utile",IF(Q35=2,"Confort","Optionnel")))))</f>
        <v>Confort</v>
      </c>
      <c r="Q35" s="373">
        <f>ROUNDUP(SUM(Q36:Q38)/COUNTA(Q36:Q38),0)</f>
        <v>2</v>
      </c>
    </row>
    <row r="36" spans="2:17" ht="17.55" hidden="1" customHeight="1" outlineLevel="1" x14ac:dyDescent="0.3">
      <c r="B36" s="487"/>
      <c r="C36" s="320">
        <v>1</v>
      </c>
      <c r="D36" s="254" t="s">
        <v>232</v>
      </c>
      <c r="E36" s="321" t="s">
        <v>309</v>
      </c>
      <c r="F36" s="322" t="s">
        <v>750</v>
      </c>
      <c r="G36" s="323">
        <v>2</v>
      </c>
      <c r="H36" s="322">
        <v>3</v>
      </c>
      <c r="I36" s="323">
        <v>1</v>
      </c>
      <c r="J36" s="323">
        <v>2</v>
      </c>
      <c r="K36" s="324">
        <f>(J36*4+I36+H36)/6</f>
        <v>2</v>
      </c>
      <c r="L36" s="325">
        <v>2</v>
      </c>
      <c r="M36" s="326"/>
      <c r="N36" s="466"/>
      <c r="O36" s="527"/>
      <c r="P36" s="322" t="str">
        <f>IF(Q36="","",IF(Q36=5,"Vital",IF(Q36=4,"Impératif",IF(Q36=3,"Utile",IF(Q36=2,"Confort","Optionnel")))))</f>
        <v>Confort</v>
      </c>
      <c r="Q36" s="327">
        <v>2</v>
      </c>
    </row>
    <row r="37" spans="2:17" ht="17.55" hidden="1" customHeight="1" outlineLevel="1" x14ac:dyDescent="0.3">
      <c r="B37" s="487"/>
      <c r="C37" s="320">
        <v>2</v>
      </c>
      <c r="D37" s="255" t="s">
        <v>67</v>
      </c>
      <c r="E37" s="321" t="s">
        <v>309</v>
      </c>
      <c r="F37" s="322" t="s">
        <v>748</v>
      </c>
      <c r="G37" s="323">
        <v>1</v>
      </c>
      <c r="H37" s="322">
        <v>1</v>
      </c>
      <c r="I37" s="323">
        <v>0.5</v>
      </c>
      <c r="J37" s="323">
        <v>1</v>
      </c>
      <c r="K37" s="324">
        <f>(J37*4+I37+H37)/6</f>
        <v>0.91666666666666663</v>
      </c>
      <c r="L37" s="325">
        <v>1</v>
      </c>
      <c r="M37" s="326"/>
      <c r="N37" s="466"/>
      <c r="O37" s="527"/>
      <c r="P37" s="322" t="str">
        <f t="shared" ref="P37:P38" si="15">IF(Q37="","",IF(Q37=5,"Vital",IF(Q37=4,"Impératif",IF(Q37=3,"Utile",IF(Q37=2,"Confort","Optionnel")))))</f>
        <v>Confort</v>
      </c>
      <c r="Q37" s="327">
        <v>2</v>
      </c>
    </row>
    <row r="38" spans="2:17" ht="18.2" hidden="1" customHeight="1" outlineLevel="1" thickBot="1" x14ac:dyDescent="0.35">
      <c r="B38" s="488"/>
      <c r="C38" s="451">
        <v>3</v>
      </c>
      <c r="D38" s="452" t="s">
        <v>68</v>
      </c>
      <c r="E38" s="453" t="s">
        <v>309</v>
      </c>
      <c r="F38" s="454" t="s">
        <v>749</v>
      </c>
      <c r="G38" s="455">
        <v>1</v>
      </c>
      <c r="H38" s="454">
        <v>2</v>
      </c>
      <c r="I38" s="455">
        <v>1</v>
      </c>
      <c r="J38" s="455">
        <v>1</v>
      </c>
      <c r="K38" s="456">
        <f>(J38*4+I38+H38)/6</f>
        <v>1.1666666666666667</v>
      </c>
      <c r="L38" s="457">
        <v>1</v>
      </c>
      <c r="M38" s="458"/>
      <c r="N38" s="467"/>
      <c r="O38" s="528"/>
      <c r="P38" s="454" t="str">
        <f t="shared" si="15"/>
        <v>Confort</v>
      </c>
      <c r="Q38" s="459">
        <v>2</v>
      </c>
    </row>
    <row r="39" spans="2:17" ht="49.95" customHeight="1" collapsed="1" thickBot="1" x14ac:dyDescent="0.35">
      <c r="B39" s="486" t="s">
        <v>289</v>
      </c>
      <c r="C39" s="375">
        <v>0</v>
      </c>
      <c r="D39" s="376" t="s">
        <v>783</v>
      </c>
      <c r="E39" s="377"/>
      <c r="F39" s="390"/>
      <c r="G39" s="388">
        <f t="shared" ref="G39:L39" si="16">SUM(G40:G45)</f>
        <v>6</v>
      </c>
      <c r="H39" s="388">
        <f t="shared" si="16"/>
        <v>9</v>
      </c>
      <c r="I39" s="388">
        <f t="shared" si="16"/>
        <v>4.5</v>
      </c>
      <c r="J39" s="388">
        <f t="shared" si="16"/>
        <v>6</v>
      </c>
      <c r="K39" s="389">
        <f t="shared" si="16"/>
        <v>6.2500000000000009</v>
      </c>
      <c r="L39" s="371">
        <f t="shared" si="16"/>
        <v>6</v>
      </c>
      <c r="M39" s="372"/>
      <c r="N39" s="393"/>
      <c r="O39" s="523" t="s">
        <v>788</v>
      </c>
      <c r="P39" s="405" t="str">
        <f>IF(Q39="","",IF(Q39=5,"Vital",IF(Q39=4,"Impératif",IF(Q39=3,"Utile",IF(Q39=2,"Confort","Optionnel")))))</f>
        <v>Confort</v>
      </c>
      <c r="Q39" s="373">
        <f>ROUNDUP(SUM(Q40:Q45)/COUNTA(Q40:Q45),0)</f>
        <v>2</v>
      </c>
    </row>
    <row r="40" spans="2:17" ht="17.55" hidden="1" outlineLevel="1" x14ac:dyDescent="0.3">
      <c r="B40" s="487"/>
      <c r="C40" s="256">
        <v>1</v>
      </c>
      <c r="D40" s="256" t="s">
        <v>247</v>
      </c>
      <c r="E40" s="328"/>
      <c r="F40" s="329"/>
      <c r="G40" s="330">
        <v>1</v>
      </c>
      <c r="H40" s="331">
        <v>1</v>
      </c>
      <c r="I40" s="330">
        <v>0.5</v>
      </c>
      <c r="J40" s="330">
        <v>1</v>
      </c>
      <c r="K40" s="332">
        <f t="shared" ref="K40:K45" si="17">(J40*4+I40+H40)/6</f>
        <v>0.91666666666666663</v>
      </c>
      <c r="L40" s="333">
        <v>1</v>
      </c>
      <c r="M40" s="334"/>
      <c r="N40" s="396"/>
      <c r="O40" s="531"/>
      <c r="P40" s="406" t="str">
        <f>IF(Q40="","",IF(Q40=5,"Vital",IF(Q40=4,"Impératif",IF(Q40=3,"Utile",IF(Q40=2,"Confort","Optionnel")))))</f>
        <v>Utile</v>
      </c>
      <c r="Q40" s="329">
        <v>3</v>
      </c>
    </row>
    <row r="41" spans="2:17" ht="17.55" hidden="1" outlineLevel="1" x14ac:dyDescent="0.3">
      <c r="B41" s="487"/>
      <c r="C41" s="256">
        <v>2</v>
      </c>
      <c r="D41" s="256" t="s">
        <v>249</v>
      </c>
      <c r="E41" s="335" t="s">
        <v>309</v>
      </c>
      <c r="F41" s="336" t="s">
        <v>692</v>
      </c>
      <c r="G41" s="330">
        <v>1</v>
      </c>
      <c r="H41" s="331">
        <v>1</v>
      </c>
      <c r="I41" s="330">
        <v>0.5</v>
      </c>
      <c r="J41" s="330">
        <v>1</v>
      </c>
      <c r="K41" s="332">
        <f t="shared" si="17"/>
        <v>0.91666666666666663</v>
      </c>
      <c r="L41" s="333">
        <v>1</v>
      </c>
      <c r="M41" s="334"/>
      <c r="N41" s="396"/>
      <c r="O41" s="531"/>
      <c r="P41" s="406" t="str">
        <f t="shared" ref="P41:P72" si="18">IF(Q41="","",IF(Q41=5,"Vital",IF(Q41=4,"Impératif",IF(Q41=3,"Utile",IF(Q41=2,"Confort","Optionnel")))))</f>
        <v>Utile</v>
      </c>
      <c r="Q41" s="329">
        <v>3</v>
      </c>
    </row>
    <row r="42" spans="2:17" ht="17.55" hidden="1" outlineLevel="1" x14ac:dyDescent="0.3">
      <c r="B42" s="487"/>
      <c r="C42" s="256">
        <v>3</v>
      </c>
      <c r="D42" s="256" t="s">
        <v>248</v>
      </c>
      <c r="E42" s="335" t="s">
        <v>309</v>
      </c>
      <c r="F42" s="336" t="s">
        <v>693</v>
      </c>
      <c r="G42" s="330">
        <v>1</v>
      </c>
      <c r="H42" s="331">
        <v>1</v>
      </c>
      <c r="I42" s="330">
        <v>0.5</v>
      </c>
      <c r="J42" s="330">
        <v>1</v>
      </c>
      <c r="K42" s="332">
        <f t="shared" si="17"/>
        <v>0.91666666666666663</v>
      </c>
      <c r="L42" s="333">
        <v>1</v>
      </c>
      <c r="M42" s="334"/>
      <c r="N42" s="396"/>
      <c r="O42" s="531"/>
      <c r="P42" s="406" t="str">
        <f t="shared" si="18"/>
        <v>Utile</v>
      </c>
      <c r="Q42" s="329">
        <v>3</v>
      </c>
    </row>
    <row r="43" spans="2:17" ht="31.95" hidden="1" outlineLevel="1" x14ac:dyDescent="0.3">
      <c r="B43" s="487"/>
      <c r="C43" s="256">
        <v>4</v>
      </c>
      <c r="D43" s="256" t="s">
        <v>543</v>
      </c>
      <c r="E43" s="335" t="s">
        <v>309</v>
      </c>
      <c r="F43" s="336" t="s">
        <v>738</v>
      </c>
      <c r="G43" s="330">
        <v>1</v>
      </c>
      <c r="H43" s="331">
        <v>2</v>
      </c>
      <c r="I43" s="330">
        <v>1</v>
      </c>
      <c r="J43" s="330">
        <v>1</v>
      </c>
      <c r="K43" s="332">
        <f t="shared" si="17"/>
        <v>1.1666666666666667</v>
      </c>
      <c r="L43" s="333">
        <v>1</v>
      </c>
      <c r="M43" s="334"/>
      <c r="N43" s="396"/>
      <c r="O43" s="531"/>
      <c r="P43" s="406" t="str">
        <f t="shared" si="18"/>
        <v>Optionnel</v>
      </c>
      <c r="Q43" s="329">
        <v>1</v>
      </c>
    </row>
    <row r="44" spans="2:17" ht="31.95" hidden="1" outlineLevel="1" x14ac:dyDescent="0.3">
      <c r="B44" s="487"/>
      <c r="C44" s="256">
        <v>5</v>
      </c>
      <c r="D44" s="256" t="s">
        <v>544</v>
      </c>
      <c r="E44" s="335" t="s">
        <v>309</v>
      </c>
      <c r="F44" s="336" t="s">
        <v>739</v>
      </c>
      <c r="G44" s="330">
        <v>1</v>
      </c>
      <c r="H44" s="331">
        <v>2</v>
      </c>
      <c r="I44" s="330">
        <v>1</v>
      </c>
      <c r="J44" s="330">
        <v>1</v>
      </c>
      <c r="K44" s="332">
        <f t="shared" si="17"/>
        <v>1.1666666666666667</v>
      </c>
      <c r="L44" s="333">
        <v>1</v>
      </c>
      <c r="M44" s="334"/>
      <c r="N44" s="396"/>
      <c r="O44" s="531"/>
      <c r="P44" s="406" t="str">
        <f t="shared" si="18"/>
        <v>Optionnel</v>
      </c>
      <c r="Q44" s="329">
        <v>1</v>
      </c>
    </row>
    <row r="45" spans="2:17" ht="32.6" hidden="1" customHeight="1" outlineLevel="1" thickBot="1" x14ac:dyDescent="0.35">
      <c r="B45" s="487"/>
      <c r="C45" s="414">
        <v>6</v>
      </c>
      <c r="D45" s="414" t="s">
        <v>93</v>
      </c>
      <c r="E45" s="415" t="s">
        <v>309</v>
      </c>
      <c r="F45" s="397" t="s">
        <v>740</v>
      </c>
      <c r="G45" s="416">
        <v>1</v>
      </c>
      <c r="H45" s="409">
        <v>2</v>
      </c>
      <c r="I45" s="416">
        <v>1</v>
      </c>
      <c r="J45" s="416">
        <v>1</v>
      </c>
      <c r="K45" s="417">
        <f t="shared" si="17"/>
        <v>1.1666666666666667</v>
      </c>
      <c r="L45" s="418">
        <v>1</v>
      </c>
      <c r="M45" s="419"/>
      <c r="N45" s="420"/>
      <c r="O45" s="531"/>
      <c r="P45" s="421" t="str">
        <f t="shared" si="18"/>
        <v>Optionnel</v>
      </c>
      <c r="Q45" s="422">
        <v>1</v>
      </c>
    </row>
    <row r="46" spans="2:17" ht="49.95" customHeight="1" collapsed="1" thickBot="1" x14ac:dyDescent="0.35">
      <c r="B46" s="486" t="s">
        <v>297</v>
      </c>
      <c r="C46" s="375">
        <v>0</v>
      </c>
      <c r="D46" s="376" t="s">
        <v>784</v>
      </c>
      <c r="E46" s="377"/>
      <c r="F46" s="390"/>
      <c r="G46" s="388">
        <f t="shared" ref="G46:L46" si="19">SUM(G47:G58)</f>
        <v>12</v>
      </c>
      <c r="H46" s="388">
        <f t="shared" si="19"/>
        <v>24</v>
      </c>
      <c r="I46" s="388">
        <f t="shared" si="19"/>
        <v>9.5</v>
      </c>
      <c r="J46" s="388">
        <f t="shared" si="19"/>
        <v>11.5</v>
      </c>
      <c r="K46" s="389">
        <f t="shared" si="19"/>
        <v>13.25</v>
      </c>
      <c r="L46" s="371">
        <f t="shared" si="19"/>
        <v>14</v>
      </c>
      <c r="M46" s="372"/>
      <c r="N46" s="393"/>
      <c r="O46" s="532" t="s">
        <v>789</v>
      </c>
      <c r="P46" s="243" t="str">
        <f t="shared" si="18"/>
        <v>Vital</v>
      </c>
      <c r="Q46" s="373">
        <f>ROUNDUP(SUM(Q47:Q58)/COUNTA(Q47:Q58),0)</f>
        <v>5</v>
      </c>
    </row>
    <row r="47" spans="2:17" ht="28.8" hidden="1" outlineLevel="1" x14ac:dyDescent="0.3">
      <c r="B47" s="487"/>
      <c r="C47" s="337">
        <v>1</v>
      </c>
      <c r="D47" s="225" t="s">
        <v>222</v>
      </c>
      <c r="E47" s="338" t="s">
        <v>514</v>
      </c>
      <c r="F47" s="339" t="s">
        <v>750</v>
      </c>
      <c r="G47" s="340">
        <v>2</v>
      </c>
      <c r="H47" s="341">
        <v>2</v>
      </c>
      <c r="I47" s="340">
        <v>1</v>
      </c>
      <c r="J47" s="340">
        <v>2</v>
      </c>
      <c r="K47" s="342">
        <f t="shared" ref="K47:K57" si="20">(J47*4+I47+H47)/6</f>
        <v>1.8333333333333333</v>
      </c>
      <c r="L47" s="343">
        <v>2</v>
      </c>
      <c r="M47" s="344"/>
      <c r="N47" s="253"/>
      <c r="O47" s="531"/>
      <c r="P47" s="402" t="str">
        <f t="shared" si="18"/>
        <v>Impératif</v>
      </c>
      <c r="Q47" s="345">
        <v>4</v>
      </c>
    </row>
    <row r="48" spans="2:17" ht="43.2" hidden="1" outlineLevel="1" x14ac:dyDescent="0.3">
      <c r="B48" s="487"/>
      <c r="C48" s="337">
        <v>2</v>
      </c>
      <c r="D48" s="225" t="s">
        <v>235</v>
      </c>
      <c r="E48" s="338" t="s">
        <v>514</v>
      </c>
      <c r="F48" s="339" t="s">
        <v>751</v>
      </c>
      <c r="G48" s="340">
        <v>1</v>
      </c>
      <c r="H48" s="341">
        <v>3</v>
      </c>
      <c r="I48" s="340">
        <v>1</v>
      </c>
      <c r="J48" s="340">
        <v>1</v>
      </c>
      <c r="K48" s="342">
        <f t="shared" si="20"/>
        <v>1.3333333333333333</v>
      </c>
      <c r="L48" s="343">
        <v>1.5</v>
      </c>
      <c r="M48" s="344"/>
      <c r="N48" s="253"/>
      <c r="O48" s="531"/>
      <c r="P48" s="402" t="str">
        <f t="shared" si="18"/>
        <v>Vital</v>
      </c>
      <c r="Q48" s="345">
        <v>5</v>
      </c>
    </row>
    <row r="49" spans="2:17" ht="28.8" hidden="1" outlineLevel="1" x14ac:dyDescent="0.3">
      <c r="B49" s="487"/>
      <c r="C49" s="337">
        <v>3</v>
      </c>
      <c r="D49" s="226" t="s">
        <v>99</v>
      </c>
      <c r="E49" s="338" t="s">
        <v>514</v>
      </c>
      <c r="F49" s="339" t="s">
        <v>752</v>
      </c>
      <c r="G49" s="340">
        <v>1</v>
      </c>
      <c r="H49" s="341">
        <v>2</v>
      </c>
      <c r="I49" s="340">
        <v>1</v>
      </c>
      <c r="J49" s="340">
        <v>1</v>
      </c>
      <c r="K49" s="342">
        <f t="shared" si="20"/>
        <v>1.1666666666666667</v>
      </c>
      <c r="L49" s="343">
        <v>1</v>
      </c>
      <c r="M49" s="344"/>
      <c r="N49" s="253"/>
      <c r="O49" s="531"/>
      <c r="P49" s="402" t="str">
        <f t="shared" si="18"/>
        <v>Utile</v>
      </c>
      <c r="Q49" s="345">
        <v>3</v>
      </c>
    </row>
    <row r="50" spans="2:17" ht="28.8" hidden="1" outlineLevel="1" x14ac:dyDescent="0.3">
      <c r="B50" s="487"/>
      <c r="C50" s="337">
        <v>4</v>
      </c>
      <c r="D50" s="226" t="s">
        <v>100</v>
      </c>
      <c r="E50" s="338" t="s">
        <v>514</v>
      </c>
      <c r="F50" s="339" t="s">
        <v>753</v>
      </c>
      <c r="G50" s="340">
        <v>1</v>
      </c>
      <c r="H50" s="341">
        <v>2</v>
      </c>
      <c r="I50" s="340">
        <v>1</v>
      </c>
      <c r="J50" s="340">
        <v>1</v>
      </c>
      <c r="K50" s="342">
        <f t="shared" si="20"/>
        <v>1.1666666666666667</v>
      </c>
      <c r="L50" s="343">
        <v>1</v>
      </c>
      <c r="M50" s="344"/>
      <c r="N50" s="253"/>
      <c r="O50" s="531"/>
      <c r="P50" s="402" t="str">
        <f t="shared" si="18"/>
        <v>Impératif</v>
      </c>
      <c r="Q50" s="345">
        <v>4</v>
      </c>
    </row>
    <row r="51" spans="2:17" ht="17.55" hidden="1" outlineLevel="1" x14ac:dyDescent="0.3">
      <c r="B51" s="487"/>
      <c r="C51" s="337">
        <v>5</v>
      </c>
      <c r="D51" s="226" t="s">
        <v>101</v>
      </c>
      <c r="E51" s="338" t="s">
        <v>514</v>
      </c>
      <c r="F51" s="339" t="s">
        <v>754</v>
      </c>
      <c r="G51" s="340">
        <v>0.5</v>
      </c>
      <c r="H51" s="341">
        <v>2</v>
      </c>
      <c r="I51" s="340">
        <v>1</v>
      </c>
      <c r="J51" s="340">
        <v>1</v>
      </c>
      <c r="K51" s="342">
        <f t="shared" si="20"/>
        <v>1.1666666666666667</v>
      </c>
      <c r="L51" s="343">
        <v>1</v>
      </c>
      <c r="M51" s="344"/>
      <c r="N51" s="253"/>
      <c r="O51" s="531"/>
      <c r="P51" s="402" t="str">
        <f t="shared" si="18"/>
        <v>Impératif</v>
      </c>
      <c r="Q51" s="345">
        <v>4</v>
      </c>
    </row>
    <row r="52" spans="2:17" ht="17.55" hidden="1" outlineLevel="1" x14ac:dyDescent="0.3">
      <c r="B52" s="487"/>
      <c r="C52" s="337">
        <v>6</v>
      </c>
      <c r="D52" s="226" t="s">
        <v>707</v>
      </c>
      <c r="E52" s="338" t="s">
        <v>267</v>
      </c>
      <c r="F52" s="346" t="s">
        <v>267</v>
      </c>
      <c r="G52" s="347">
        <v>1</v>
      </c>
      <c r="H52" s="341">
        <v>2</v>
      </c>
      <c r="I52" s="340">
        <v>0.5</v>
      </c>
      <c r="J52" s="340">
        <v>0.5</v>
      </c>
      <c r="K52" s="342">
        <f t="shared" si="20"/>
        <v>0.75</v>
      </c>
      <c r="L52" s="343">
        <v>1</v>
      </c>
      <c r="M52" s="344"/>
      <c r="N52" s="253"/>
      <c r="O52" s="531"/>
      <c r="P52" s="402" t="str">
        <f t="shared" si="18"/>
        <v>Vital</v>
      </c>
      <c r="Q52" s="345">
        <v>5</v>
      </c>
    </row>
    <row r="53" spans="2:17" ht="31.95" hidden="1" outlineLevel="1" x14ac:dyDescent="0.3">
      <c r="B53" s="487"/>
      <c r="C53" s="337">
        <v>7</v>
      </c>
      <c r="D53" s="226" t="s">
        <v>214</v>
      </c>
      <c r="E53" s="338" t="s">
        <v>514</v>
      </c>
      <c r="F53" s="339" t="s">
        <v>755</v>
      </c>
      <c r="G53" s="347">
        <v>2</v>
      </c>
      <c r="H53" s="339">
        <v>2</v>
      </c>
      <c r="I53" s="347">
        <v>1</v>
      </c>
      <c r="J53" s="347">
        <v>2</v>
      </c>
      <c r="K53" s="342">
        <f t="shared" si="20"/>
        <v>1.8333333333333333</v>
      </c>
      <c r="L53" s="343">
        <v>2</v>
      </c>
      <c r="M53" s="344"/>
      <c r="N53" s="253"/>
      <c r="O53" s="531"/>
      <c r="P53" s="402" t="str">
        <f t="shared" si="18"/>
        <v>Vital</v>
      </c>
      <c r="Q53" s="345">
        <v>5</v>
      </c>
    </row>
    <row r="54" spans="2:17" ht="31.95" hidden="1" outlineLevel="1" x14ac:dyDescent="0.3">
      <c r="B54" s="487"/>
      <c r="C54" s="337">
        <v>8</v>
      </c>
      <c r="D54" s="226" t="s">
        <v>219</v>
      </c>
      <c r="E54" s="338" t="s">
        <v>514</v>
      </c>
      <c r="F54" s="339" t="s">
        <v>756</v>
      </c>
      <c r="G54" s="347">
        <v>1</v>
      </c>
      <c r="H54" s="339">
        <v>2</v>
      </c>
      <c r="I54" s="347">
        <v>1</v>
      </c>
      <c r="J54" s="347">
        <v>1</v>
      </c>
      <c r="K54" s="342">
        <f t="shared" si="20"/>
        <v>1.1666666666666667</v>
      </c>
      <c r="L54" s="343">
        <v>1</v>
      </c>
      <c r="M54" s="344"/>
      <c r="N54" s="253"/>
      <c r="O54" s="531"/>
      <c r="P54" s="402" t="str">
        <f t="shared" si="18"/>
        <v>Vital</v>
      </c>
      <c r="Q54" s="345">
        <v>5</v>
      </c>
    </row>
    <row r="55" spans="2:17" ht="43.2" hidden="1" outlineLevel="1" x14ac:dyDescent="0.3">
      <c r="B55" s="487"/>
      <c r="C55" s="337">
        <v>9</v>
      </c>
      <c r="D55" s="226" t="s">
        <v>285</v>
      </c>
      <c r="E55" s="338" t="s">
        <v>261</v>
      </c>
      <c r="F55" s="348" t="s">
        <v>261</v>
      </c>
      <c r="G55" s="347">
        <v>1</v>
      </c>
      <c r="H55" s="339">
        <v>2</v>
      </c>
      <c r="I55" s="347">
        <v>0.5</v>
      </c>
      <c r="J55" s="347">
        <v>0.5</v>
      </c>
      <c r="K55" s="342">
        <f t="shared" si="20"/>
        <v>0.75</v>
      </c>
      <c r="L55" s="343">
        <v>1</v>
      </c>
      <c r="M55" s="344"/>
      <c r="N55" s="253"/>
      <c r="O55" s="531"/>
      <c r="P55" s="402" t="str">
        <f t="shared" si="18"/>
        <v>Utile</v>
      </c>
      <c r="Q55" s="345">
        <v>3</v>
      </c>
    </row>
    <row r="56" spans="2:17" ht="17.55" hidden="1" outlineLevel="1" x14ac:dyDescent="0.3">
      <c r="B56" s="487"/>
      <c r="C56" s="337">
        <v>10</v>
      </c>
      <c r="D56" s="226" t="s">
        <v>708</v>
      </c>
      <c r="E56" s="338" t="s">
        <v>267</v>
      </c>
      <c r="F56" s="346" t="s">
        <v>267</v>
      </c>
      <c r="G56" s="347">
        <v>0.5</v>
      </c>
      <c r="H56" s="339">
        <v>2</v>
      </c>
      <c r="I56" s="347">
        <v>0.5</v>
      </c>
      <c r="J56" s="347">
        <v>0.5</v>
      </c>
      <c r="K56" s="342">
        <f t="shared" si="20"/>
        <v>0.75</v>
      </c>
      <c r="L56" s="343">
        <v>1</v>
      </c>
      <c r="M56" s="344"/>
      <c r="N56" s="253"/>
      <c r="O56" s="531"/>
      <c r="P56" s="402" t="str">
        <f t="shared" si="18"/>
        <v>Vital</v>
      </c>
      <c r="Q56" s="345">
        <v>5</v>
      </c>
    </row>
    <row r="57" spans="2:17" ht="17.55" hidden="1" outlineLevel="1" x14ac:dyDescent="0.3">
      <c r="B57" s="487"/>
      <c r="C57" s="337">
        <v>11</v>
      </c>
      <c r="D57" s="225" t="s">
        <v>232</v>
      </c>
      <c r="E57" s="338" t="s">
        <v>270</v>
      </c>
      <c r="F57" s="346" t="s">
        <v>270</v>
      </c>
      <c r="G57" s="347">
        <v>0.5</v>
      </c>
      <c r="H57" s="339">
        <v>2</v>
      </c>
      <c r="I57" s="347">
        <v>0.5</v>
      </c>
      <c r="J57" s="347">
        <v>0.5</v>
      </c>
      <c r="K57" s="342">
        <f t="shared" si="20"/>
        <v>0.75</v>
      </c>
      <c r="L57" s="343">
        <v>1</v>
      </c>
      <c r="M57" s="344"/>
      <c r="N57" s="253"/>
      <c r="O57" s="531"/>
      <c r="P57" s="402" t="str">
        <f t="shared" si="18"/>
        <v>Utile</v>
      </c>
      <c r="Q57" s="345">
        <v>3</v>
      </c>
    </row>
    <row r="58" spans="2:17" ht="18.2" hidden="1" outlineLevel="1" thickBot="1" x14ac:dyDescent="0.35">
      <c r="B58" s="488"/>
      <c r="C58" s="423">
        <v>12</v>
      </c>
      <c r="D58" s="424" t="s">
        <v>236</v>
      </c>
      <c r="E58" s="425" t="s">
        <v>289</v>
      </c>
      <c r="F58" s="426" t="s">
        <v>289</v>
      </c>
      <c r="G58" s="427">
        <v>0.5</v>
      </c>
      <c r="H58" s="428">
        <v>1</v>
      </c>
      <c r="I58" s="427">
        <v>0.5</v>
      </c>
      <c r="J58" s="427">
        <v>0.5</v>
      </c>
      <c r="K58" s="429">
        <f>(J58*4+I58+H58)/6</f>
        <v>0.58333333333333337</v>
      </c>
      <c r="L58" s="430">
        <v>0.5</v>
      </c>
      <c r="M58" s="431"/>
      <c r="N58" s="432"/>
      <c r="O58" s="533"/>
      <c r="P58" s="403" t="str">
        <f t="shared" si="18"/>
        <v>Utile</v>
      </c>
      <c r="Q58" s="404">
        <v>3</v>
      </c>
    </row>
    <row r="59" spans="2:17" ht="49.95" customHeight="1" collapsed="1" thickBot="1" x14ac:dyDescent="0.35">
      <c r="B59" s="486" t="s">
        <v>298</v>
      </c>
      <c r="C59" s="375">
        <v>0</v>
      </c>
      <c r="D59" s="376" t="s">
        <v>785</v>
      </c>
      <c r="E59" s="392"/>
      <c r="F59" s="390"/>
      <c r="G59" s="388">
        <f t="shared" ref="G59:L59" si="21">SUM(G60:G69)</f>
        <v>9</v>
      </c>
      <c r="H59" s="388">
        <f t="shared" si="21"/>
        <v>15</v>
      </c>
      <c r="I59" s="388">
        <f t="shared" si="21"/>
        <v>8.5</v>
      </c>
      <c r="J59" s="388">
        <f t="shared" si="21"/>
        <v>9.5</v>
      </c>
      <c r="K59" s="389">
        <f t="shared" si="21"/>
        <v>10.25</v>
      </c>
      <c r="L59" s="371">
        <f t="shared" si="21"/>
        <v>10</v>
      </c>
      <c r="M59" s="372"/>
      <c r="N59" s="393"/>
      <c r="O59" s="523" t="s">
        <v>788</v>
      </c>
      <c r="P59" s="243" t="str">
        <f t="shared" si="18"/>
        <v>Vital</v>
      </c>
      <c r="Q59" s="373">
        <f>ROUNDUP(SUM(Q60:Q69)/COUNTA(Q60:Q69),0)</f>
        <v>5</v>
      </c>
    </row>
    <row r="60" spans="2:17" ht="35.1" hidden="1" outlineLevel="1" x14ac:dyDescent="0.3">
      <c r="B60" s="487"/>
      <c r="C60" s="349">
        <v>1</v>
      </c>
      <c r="D60" s="257" t="s">
        <v>225</v>
      </c>
      <c r="E60" s="350" t="s">
        <v>757</v>
      </c>
      <c r="F60" s="351" t="s">
        <v>757</v>
      </c>
      <c r="G60" s="352">
        <v>1</v>
      </c>
      <c r="H60" s="353">
        <v>2</v>
      </c>
      <c r="I60" s="352">
        <v>1</v>
      </c>
      <c r="J60" s="352">
        <v>1</v>
      </c>
      <c r="K60" s="354">
        <f t="shared" ref="K60:K69" si="22">(J60*4+I60+H60)/6</f>
        <v>1.1666666666666667</v>
      </c>
      <c r="L60" s="355">
        <v>1</v>
      </c>
      <c r="M60" s="356"/>
      <c r="N60" s="395"/>
      <c r="O60" s="524"/>
      <c r="P60" s="399" t="str">
        <f t="shared" si="18"/>
        <v>Impératif</v>
      </c>
      <c r="Q60" s="357">
        <v>4</v>
      </c>
    </row>
    <row r="61" spans="2:17" ht="72" hidden="1" outlineLevel="1" x14ac:dyDescent="0.3">
      <c r="B61" s="487"/>
      <c r="C61" s="349">
        <v>2</v>
      </c>
      <c r="D61" s="227" t="s">
        <v>224</v>
      </c>
      <c r="E61" s="350" t="s">
        <v>757</v>
      </c>
      <c r="F61" s="351" t="s">
        <v>764</v>
      </c>
      <c r="G61" s="352">
        <v>1</v>
      </c>
      <c r="H61" s="353">
        <v>3</v>
      </c>
      <c r="I61" s="352">
        <v>1</v>
      </c>
      <c r="J61" s="352">
        <v>1</v>
      </c>
      <c r="K61" s="354">
        <f t="shared" si="22"/>
        <v>1.3333333333333333</v>
      </c>
      <c r="L61" s="355">
        <v>1.5</v>
      </c>
      <c r="M61" s="356"/>
      <c r="N61" s="395"/>
      <c r="O61" s="524"/>
      <c r="P61" s="399" t="str">
        <f t="shared" si="18"/>
        <v>Vital</v>
      </c>
      <c r="Q61" s="357">
        <v>5</v>
      </c>
    </row>
    <row r="62" spans="2:17" ht="35.1" hidden="1" outlineLevel="1" x14ac:dyDescent="0.3">
      <c r="B62" s="487"/>
      <c r="C62" s="349">
        <v>3</v>
      </c>
      <c r="D62" s="227" t="s">
        <v>99</v>
      </c>
      <c r="E62" s="350" t="s">
        <v>757</v>
      </c>
      <c r="F62" s="351" t="s">
        <v>765</v>
      </c>
      <c r="G62" s="352">
        <v>1</v>
      </c>
      <c r="H62" s="353">
        <v>1</v>
      </c>
      <c r="I62" s="352">
        <v>1</v>
      </c>
      <c r="J62" s="352">
        <v>1</v>
      </c>
      <c r="K62" s="354">
        <f t="shared" si="22"/>
        <v>1</v>
      </c>
      <c r="L62" s="355">
        <v>1</v>
      </c>
      <c r="M62" s="356"/>
      <c r="N62" s="395"/>
      <c r="O62" s="524"/>
      <c r="P62" s="399" t="str">
        <f t="shared" si="18"/>
        <v>Impératif</v>
      </c>
      <c r="Q62" s="357">
        <v>4</v>
      </c>
    </row>
    <row r="63" spans="2:17" ht="35.1" hidden="1" outlineLevel="1" x14ac:dyDescent="0.3">
      <c r="B63" s="487"/>
      <c r="C63" s="349">
        <v>4</v>
      </c>
      <c r="D63" s="227" t="s">
        <v>100</v>
      </c>
      <c r="E63" s="350" t="s">
        <v>757</v>
      </c>
      <c r="F63" s="351" t="s">
        <v>766</v>
      </c>
      <c r="G63" s="358">
        <v>1</v>
      </c>
      <c r="H63" s="353">
        <v>1</v>
      </c>
      <c r="I63" s="352">
        <v>0.5</v>
      </c>
      <c r="J63" s="352">
        <v>1</v>
      </c>
      <c r="K63" s="354">
        <f t="shared" si="22"/>
        <v>0.91666666666666663</v>
      </c>
      <c r="L63" s="355">
        <v>1</v>
      </c>
      <c r="M63" s="356"/>
      <c r="N63" s="395"/>
      <c r="O63" s="524"/>
      <c r="P63" s="399" t="str">
        <f t="shared" si="18"/>
        <v>Vital</v>
      </c>
      <c r="Q63" s="357">
        <v>5</v>
      </c>
    </row>
    <row r="64" spans="2:17" ht="35.1" hidden="1" outlineLevel="1" x14ac:dyDescent="0.3">
      <c r="B64" s="487"/>
      <c r="C64" s="349">
        <v>5</v>
      </c>
      <c r="D64" s="227" t="s">
        <v>101</v>
      </c>
      <c r="E64" s="350" t="s">
        <v>757</v>
      </c>
      <c r="F64" s="351" t="s">
        <v>767</v>
      </c>
      <c r="G64" s="358">
        <v>0.5</v>
      </c>
      <c r="H64" s="353">
        <v>1</v>
      </c>
      <c r="I64" s="352">
        <v>1</v>
      </c>
      <c r="J64" s="352">
        <v>1</v>
      </c>
      <c r="K64" s="354">
        <f t="shared" si="22"/>
        <v>1</v>
      </c>
      <c r="L64" s="355">
        <v>1</v>
      </c>
      <c r="M64" s="356"/>
      <c r="N64" s="395"/>
      <c r="O64" s="524"/>
      <c r="P64" s="399" t="str">
        <f t="shared" si="18"/>
        <v>Vital</v>
      </c>
      <c r="Q64" s="357">
        <v>5</v>
      </c>
    </row>
    <row r="65" spans="2:17" ht="35.1" hidden="1" outlineLevel="1" x14ac:dyDescent="0.3">
      <c r="B65" s="487"/>
      <c r="C65" s="349">
        <v>6</v>
      </c>
      <c r="D65" s="227" t="s">
        <v>218</v>
      </c>
      <c r="E65" s="350" t="s">
        <v>757</v>
      </c>
      <c r="F65" s="351" t="s">
        <v>768</v>
      </c>
      <c r="G65" s="358">
        <v>0.5</v>
      </c>
      <c r="H65" s="359">
        <v>1</v>
      </c>
      <c r="I65" s="358">
        <v>0.5</v>
      </c>
      <c r="J65" s="358">
        <v>0.5</v>
      </c>
      <c r="K65" s="354">
        <f t="shared" si="22"/>
        <v>0.58333333333333337</v>
      </c>
      <c r="L65" s="355">
        <v>0.5</v>
      </c>
      <c r="M65" s="356"/>
      <c r="N65" s="395"/>
      <c r="O65" s="524"/>
      <c r="P65" s="399" t="str">
        <f t="shared" si="18"/>
        <v>Impératif</v>
      </c>
      <c r="Q65" s="357">
        <v>4</v>
      </c>
    </row>
    <row r="66" spans="2:17" ht="43.2" hidden="1" outlineLevel="1" x14ac:dyDescent="0.3">
      <c r="B66" s="487"/>
      <c r="C66" s="349">
        <v>7</v>
      </c>
      <c r="D66" s="227" t="s">
        <v>227</v>
      </c>
      <c r="E66" s="350" t="s">
        <v>757</v>
      </c>
      <c r="F66" s="351" t="s">
        <v>758</v>
      </c>
      <c r="G66" s="358">
        <v>1</v>
      </c>
      <c r="H66" s="359">
        <v>1</v>
      </c>
      <c r="I66" s="358">
        <v>0.5</v>
      </c>
      <c r="J66" s="358">
        <v>1</v>
      </c>
      <c r="K66" s="354">
        <f t="shared" si="22"/>
        <v>0.91666666666666663</v>
      </c>
      <c r="L66" s="355">
        <v>1</v>
      </c>
      <c r="M66" s="356"/>
      <c r="N66" s="395"/>
      <c r="O66" s="524"/>
      <c r="P66" s="399" t="str">
        <f t="shared" si="18"/>
        <v>Impératif</v>
      </c>
      <c r="Q66" s="357">
        <v>4</v>
      </c>
    </row>
    <row r="67" spans="2:17" ht="35.1" hidden="1" outlineLevel="1" x14ac:dyDescent="0.3">
      <c r="B67" s="487"/>
      <c r="C67" s="349">
        <v>8</v>
      </c>
      <c r="D67" s="257" t="s">
        <v>268</v>
      </c>
      <c r="E67" s="350" t="s">
        <v>757</v>
      </c>
      <c r="F67" s="351" t="s">
        <v>759</v>
      </c>
      <c r="G67" s="358">
        <v>1</v>
      </c>
      <c r="H67" s="359">
        <v>2</v>
      </c>
      <c r="I67" s="358">
        <v>1</v>
      </c>
      <c r="J67" s="358">
        <v>1</v>
      </c>
      <c r="K67" s="354">
        <f t="shared" si="22"/>
        <v>1.1666666666666667</v>
      </c>
      <c r="L67" s="355">
        <v>1</v>
      </c>
      <c r="M67" s="356"/>
      <c r="N67" s="395"/>
      <c r="O67" s="524"/>
      <c r="P67" s="399" t="str">
        <f t="shared" si="18"/>
        <v>Impératif</v>
      </c>
      <c r="Q67" s="357">
        <v>4</v>
      </c>
    </row>
    <row r="68" spans="2:17" ht="35.1" hidden="1" outlineLevel="1" x14ac:dyDescent="0.3">
      <c r="B68" s="487"/>
      <c r="C68" s="349">
        <v>9</v>
      </c>
      <c r="D68" s="257" t="s">
        <v>269</v>
      </c>
      <c r="E68" s="350" t="s">
        <v>757</v>
      </c>
      <c r="F68" s="351" t="s">
        <v>760</v>
      </c>
      <c r="G68" s="358">
        <v>1</v>
      </c>
      <c r="H68" s="359">
        <v>2</v>
      </c>
      <c r="I68" s="358">
        <v>1</v>
      </c>
      <c r="J68" s="358">
        <v>1</v>
      </c>
      <c r="K68" s="354">
        <f t="shared" si="22"/>
        <v>1.1666666666666667</v>
      </c>
      <c r="L68" s="355">
        <v>1</v>
      </c>
      <c r="M68" s="356"/>
      <c r="N68" s="395"/>
      <c r="O68" s="524"/>
      <c r="P68" s="399" t="str">
        <f t="shared" si="18"/>
        <v>Impératif</v>
      </c>
      <c r="Q68" s="357">
        <v>4</v>
      </c>
    </row>
    <row r="69" spans="2:17" ht="47" hidden="1" outlineLevel="1" thickBot="1" x14ac:dyDescent="0.35">
      <c r="B69" s="487"/>
      <c r="C69" s="349">
        <v>10</v>
      </c>
      <c r="D69" s="257" t="s">
        <v>246</v>
      </c>
      <c r="E69" s="350" t="s">
        <v>757</v>
      </c>
      <c r="F69" s="351" t="s">
        <v>761</v>
      </c>
      <c r="G69" s="358">
        <v>1</v>
      </c>
      <c r="H69" s="359">
        <v>1</v>
      </c>
      <c r="I69" s="358">
        <v>1</v>
      </c>
      <c r="J69" s="358">
        <v>1</v>
      </c>
      <c r="K69" s="354">
        <f t="shared" si="22"/>
        <v>1</v>
      </c>
      <c r="L69" s="355">
        <v>1</v>
      </c>
      <c r="M69" s="356"/>
      <c r="N69" s="395"/>
      <c r="O69" s="525"/>
      <c r="P69" s="400" t="str">
        <f t="shared" si="18"/>
        <v>Vital</v>
      </c>
      <c r="Q69" s="401">
        <v>5</v>
      </c>
    </row>
    <row r="70" spans="2:17" ht="49.95" customHeight="1" collapsed="1" thickBot="1" x14ac:dyDescent="0.35">
      <c r="B70" s="486" t="s">
        <v>299</v>
      </c>
      <c r="C70" s="375">
        <v>0</v>
      </c>
      <c r="D70" s="376" t="s">
        <v>272</v>
      </c>
      <c r="E70" s="377"/>
      <c r="F70" s="390"/>
      <c r="G70" s="388">
        <f t="shared" ref="G70:L70" si="23">SUM(G71:G72)</f>
        <v>2</v>
      </c>
      <c r="H70" s="388">
        <f t="shared" si="23"/>
        <v>4</v>
      </c>
      <c r="I70" s="388">
        <f t="shared" si="23"/>
        <v>2</v>
      </c>
      <c r="J70" s="388">
        <f t="shared" si="23"/>
        <v>2</v>
      </c>
      <c r="K70" s="389">
        <f t="shared" si="23"/>
        <v>2.3333333333333335</v>
      </c>
      <c r="L70" s="371">
        <f t="shared" si="23"/>
        <v>2</v>
      </c>
      <c r="M70" s="372"/>
      <c r="N70" s="393"/>
      <c r="O70" s="523" t="s">
        <v>788</v>
      </c>
      <c r="P70" s="243" t="str">
        <f t="shared" si="18"/>
        <v>Confort</v>
      </c>
      <c r="Q70" s="373">
        <f>ROUNDUP(SUM(Q71:Q72)/COUNTA(Q71:Q72),0)</f>
        <v>2</v>
      </c>
    </row>
    <row r="71" spans="2:17" ht="43.2" hidden="1" outlineLevel="1" x14ac:dyDescent="0.3">
      <c r="B71" s="487"/>
      <c r="C71" s="360">
        <v>1</v>
      </c>
      <c r="D71" s="228" t="s">
        <v>273</v>
      </c>
      <c r="E71" s="361" t="s">
        <v>762</v>
      </c>
      <c r="F71" s="361" t="s">
        <v>762</v>
      </c>
      <c r="G71" s="362">
        <v>1</v>
      </c>
      <c r="H71" s="363">
        <v>2</v>
      </c>
      <c r="I71" s="362">
        <v>1</v>
      </c>
      <c r="J71" s="362">
        <v>1</v>
      </c>
      <c r="K71" s="364">
        <f>(J71*4+I71+H71)/6</f>
        <v>1.1666666666666667</v>
      </c>
      <c r="L71" s="365">
        <v>1</v>
      </c>
      <c r="M71" s="366"/>
      <c r="N71" s="394"/>
      <c r="O71" s="524"/>
      <c r="P71" s="407" t="str">
        <f t="shared" si="18"/>
        <v>Confort</v>
      </c>
      <c r="Q71" s="367">
        <v>2</v>
      </c>
    </row>
    <row r="72" spans="2:17" ht="43.85" hidden="1" outlineLevel="1" thickBot="1" x14ac:dyDescent="0.35">
      <c r="B72" s="488"/>
      <c r="C72" s="433">
        <v>2</v>
      </c>
      <c r="D72" s="434" t="s">
        <v>274</v>
      </c>
      <c r="E72" s="435" t="s">
        <v>762</v>
      </c>
      <c r="F72" s="435" t="s">
        <v>763</v>
      </c>
      <c r="G72" s="436">
        <v>1</v>
      </c>
      <c r="H72" s="437">
        <v>2</v>
      </c>
      <c r="I72" s="436">
        <v>1</v>
      </c>
      <c r="J72" s="436">
        <v>1</v>
      </c>
      <c r="K72" s="438">
        <f>(J72*4+I72+H72)/6</f>
        <v>1.1666666666666667</v>
      </c>
      <c r="L72" s="439">
        <v>1</v>
      </c>
      <c r="M72" s="440"/>
      <c r="N72" s="441"/>
      <c r="O72" s="525"/>
      <c r="P72" s="408" t="str">
        <f t="shared" si="18"/>
        <v>Confort</v>
      </c>
      <c r="Q72" s="398">
        <v>2</v>
      </c>
    </row>
    <row r="73" spans="2:17" collapsed="1" x14ac:dyDescent="0.3">
      <c r="B73" s="248"/>
      <c r="C73" s="248"/>
      <c r="D73" s="249"/>
      <c r="E73" s="248"/>
      <c r="F73" s="250"/>
      <c r="G73" s="250"/>
      <c r="H73" s="250"/>
      <c r="I73" s="250"/>
      <c r="J73" s="250"/>
      <c r="K73" s="251"/>
      <c r="L73" s="251"/>
      <c r="M73" s="248"/>
      <c r="N73" s="248"/>
      <c r="O73" s="250"/>
      <c r="P73" s="252"/>
      <c r="Q73" s="252"/>
    </row>
    <row r="83" spans="2:17" ht="17.55" hidden="1" x14ac:dyDescent="0.3">
      <c r="B83" s="502" t="s">
        <v>300</v>
      </c>
      <c r="C83" s="115">
        <v>0</v>
      </c>
      <c r="D83" s="80" t="s">
        <v>275</v>
      </c>
      <c r="E83" s="234"/>
      <c r="F83" s="235"/>
      <c r="G83" s="157"/>
      <c r="H83" s="236"/>
      <c r="I83" s="157"/>
      <c r="J83" s="157"/>
      <c r="K83" s="230"/>
      <c r="L83" s="180"/>
      <c r="M83" s="82"/>
      <c r="N83" s="115"/>
      <c r="O83" s="239"/>
      <c r="P83" s="244"/>
      <c r="Q83" s="247"/>
    </row>
    <row r="84" spans="2:17" ht="17.55" hidden="1" x14ac:dyDescent="0.3">
      <c r="B84" s="502"/>
      <c r="C84" s="119">
        <v>1</v>
      </c>
      <c r="D84" s="119" t="s">
        <v>250</v>
      </c>
      <c r="E84" s="120" t="s">
        <v>309</v>
      </c>
      <c r="F84" s="121" t="s">
        <v>306</v>
      </c>
      <c r="G84" s="164"/>
      <c r="H84" s="175"/>
      <c r="I84" s="164"/>
      <c r="J84" s="164"/>
      <c r="K84" s="231"/>
      <c r="L84" s="184"/>
      <c r="M84" s="123"/>
      <c r="N84" s="119"/>
      <c r="O84" s="240"/>
      <c r="P84" s="245"/>
      <c r="Q84" s="74"/>
    </row>
    <row r="85" spans="2:17" ht="17.55" hidden="1" x14ac:dyDescent="0.3">
      <c r="B85" s="502"/>
      <c r="C85" s="119">
        <v>2</v>
      </c>
      <c r="D85" s="119" t="s">
        <v>94</v>
      </c>
      <c r="E85" s="120" t="s">
        <v>309</v>
      </c>
      <c r="F85" s="125"/>
      <c r="G85" s="164"/>
      <c r="H85" s="175"/>
      <c r="I85" s="164"/>
      <c r="J85" s="164"/>
      <c r="K85" s="231"/>
      <c r="L85" s="184"/>
      <c r="M85" s="123"/>
      <c r="N85" s="119"/>
      <c r="O85" s="240"/>
      <c r="P85" s="245"/>
      <c r="Q85" s="74"/>
    </row>
    <row r="86" spans="2:17" ht="17.55" hidden="1" x14ac:dyDescent="0.3">
      <c r="B86" s="502"/>
      <c r="C86" s="119">
        <v>3</v>
      </c>
      <c r="D86" s="119" t="s">
        <v>96</v>
      </c>
      <c r="E86" s="126"/>
      <c r="F86" s="127"/>
      <c r="G86" s="164"/>
      <c r="H86" s="175"/>
      <c r="I86" s="164"/>
      <c r="J86" s="164"/>
      <c r="K86" s="231"/>
      <c r="L86" s="184"/>
      <c r="M86" s="123"/>
      <c r="N86" s="119"/>
      <c r="O86" s="240"/>
      <c r="P86" s="245"/>
      <c r="Q86" s="74"/>
    </row>
    <row r="87" spans="2:17" ht="17.55" hidden="1" x14ac:dyDescent="0.3">
      <c r="B87" s="502"/>
      <c r="C87" s="119">
        <v>4</v>
      </c>
      <c r="D87" s="128" t="s">
        <v>97</v>
      </c>
      <c r="E87" s="126"/>
      <c r="F87" s="127"/>
      <c r="G87" s="164"/>
      <c r="H87" s="175"/>
      <c r="I87" s="164"/>
      <c r="J87" s="164"/>
      <c r="K87" s="231"/>
      <c r="L87" s="184"/>
      <c r="M87" s="123"/>
      <c r="N87" s="119"/>
      <c r="O87" s="240"/>
      <c r="P87" s="245"/>
      <c r="Q87" s="74"/>
    </row>
    <row r="88" spans="2:17" ht="17.55" hidden="1" x14ac:dyDescent="0.3">
      <c r="B88" s="502"/>
      <c r="C88" s="119">
        <v>5</v>
      </c>
      <c r="D88" s="129" t="s">
        <v>98</v>
      </c>
      <c r="E88" s="126"/>
      <c r="F88" s="127"/>
      <c r="G88" s="164"/>
      <c r="H88" s="175"/>
      <c r="I88" s="164"/>
      <c r="J88" s="164"/>
      <c r="K88" s="231"/>
      <c r="L88" s="184"/>
      <c r="M88" s="123"/>
      <c r="N88" s="119"/>
      <c r="O88" s="240"/>
      <c r="P88" s="245"/>
      <c r="Q88" s="74"/>
    </row>
    <row r="89" spans="2:17" ht="18.2" hidden="1" thickBot="1" x14ac:dyDescent="0.35">
      <c r="B89" s="503"/>
      <c r="C89" s="119">
        <v>6</v>
      </c>
      <c r="D89" s="131" t="s">
        <v>95</v>
      </c>
      <c r="E89" s="132"/>
      <c r="F89" s="133"/>
      <c r="G89" s="165"/>
      <c r="H89" s="176"/>
      <c r="I89" s="165"/>
      <c r="J89" s="165"/>
      <c r="K89" s="232"/>
      <c r="L89" s="185"/>
      <c r="M89" s="135"/>
      <c r="N89" s="130"/>
      <c r="O89" s="241"/>
      <c r="P89" s="246"/>
      <c r="Q89" s="76"/>
    </row>
    <row r="213" spans="1:15" ht="40.1" customHeight="1" x14ac:dyDescent="0.3"/>
    <row r="215" spans="1:15" ht="21.3" customHeight="1" outlineLevel="1" x14ac:dyDescent="0.3"/>
    <row r="216" spans="1:15" outlineLevel="1" x14ac:dyDescent="0.3"/>
    <row r="217" spans="1:15" outlineLevel="1" x14ac:dyDescent="0.3"/>
    <row r="218" spans="1:15" outlineLevel="1" x14ac:dyDescent="0.3"/>
    <row r="219" spans="1:15" outlineLevel="1" x14ac:dyDescent="0.3"/>
    <row r="220" spans="1:15" outlineLevel="1" x14ac:dyDescent="0.3"/>
    <row r="221" spans="1:15" outlineLevel="1" x14ac:dyDescent="0.3"/>
    <row r="222" spans="1:15" s="384" customFormat="1" ht="22.1" customHeight="1" outlineLevel="1" x14ac:dyDescent="0.3">
      <c r="A222" s="383"/>
      <c r="O222" s="410"/>
    </row>
    <row r="223" spans="1:15" outlineLevel="1" x14ac:dyDescent="0.3"/>
    <row r="224" spans="1:15" outlineLevel="1" x14ac:dyDescent="0.3"/>
    <row r="225" spans="1:15" s="384" customFormat="1" ht="22.1" customHeight="1" outlineLevel="1" x14ac:dyDescent="0.3">
      <c r="A225" s="383"/>
      <c r="O225" s="410"/>
    </row>
    <row r="226" spans="1:15" outlineLevel="1" x14ac:dyDescent="0.3"/>
    <row r="227" spans="1:15" outlineLevel="1" x14ac:dyDescent="0.3"/>
    <row r="228" spans="1:15" outlineLevel="1" x14ac:dyDescent="0.3"/>
    <row r="229" spans="1:15" outlineLevel="1" x14ac:dyDescent="0.3"/>
    <row r="230" spans="1:15" outlineLevel="1" x14ac:dyDescent="0.3"/>
    <row r="231" spans="1:15" outlineLevel="1" x14ac:dyDescent="0.3"/>
    <row r="232" spans="1:15" s="384" customFormat="1" ht="31.95" customHeight="1" outlineLevel="1" x14ac:dyDescent="0.3">
      <c r="A232" s="383"/>
      <c r="O232" s="410"/>
    </row>
    <row r="233" spans="1:15" outlineLevel="1" x14ac:dyDescent="0.3"/>
    <row r="234" spans="1:15" outlineLevel="1" x14ac:dyDescent="0.3"/>
    <row r="235" spans="1:15" outlineLevel="1" x14ac:dyDescent="0.3"/>
    <row r="236" spans="1:15" s="384" customFormat="1" ht="22.1" customHeight="1" outlineLevel="1" x14ac:dyDescent="0.3">
      <c r="A236" s="383"/>
      <c r="O236" s="410"/>
    </row>
    <row r="237" spans="1:15" outlineLevel="1" x14ac:dyDescent="0.3"/>
    <row r="238" spans="1:15" outlineLevel="1" x14ac:dyDescent="0.3"/>
    <row r="239" spans="1:15" outlineLevel="1" x14ac:dyDescent="0.3"/>
    <row r="240" spans="1:15" outlineLevel="1" x14ac:dyDescent="0.3"/>
    <row r="241" spans="1:15" outlineLevel="1" x14ac:dyDescent="0.3"/>
    <row r="242" spans="1:15" outlineLevel="1" x14ac:dyDescent="0.3"/>
    <row r="243" spans="1:15" outlineLevel="1" x14ac:dyDescent="0.3"/>
    <row r="244" spans="1:15" s="384" customFormat="1" ht="22.1" customHeight="1" outlineLevel="1" x14ac:dyDescent="0.3">
      <c r="A244" s="383"/>
      <c r="O244" s="410"/>
    </row>
    <row r="245" spans="1:15" outlineLevel="1" x14ac:dyDescent="0.3"/>
    <row r="246" spans="1:15" outlineLevel="1" x14ac:dyDescent="0.3"/>
    <row r="247" spans="1:15" outlineLevel="1" x14ac:dyDescent="0.3"/>
    <row r="248" spans="1:15" s="384" customFormat="1" ht="22.1" customHeight="1" outlineLevel="1" x14ac:dyDescent="0.3">
      <c r="A248" s="383"/>
      <c r="O248" s="410"/>
    </row>
    <row r="249" spans="1:15" outlineLevel="1" x14ac:dyDescent="0.3"/>
    <row r="250" spans="1:15" outlineLevel="1" x14ac:dyDescent="0.3"/>
    <row r="251" spans="1:15" outlineLevel="1" x14ac:dyDescent="0.3"/>
    <row r="252" spans="1:15" outlineLevel="1" x14ac:dyDescent="0.3"/>
    <row r="253" spans="1:15" outlineLevel="1" x14ac:dyDescent="0.3"/>
    <row r="255" spans="1:15" s="384" customFormat="1" ht="22.1" customHeight="1" x14ac:dyDescent="0.3">
      <c r="A255" s="383"/>
      <c r="O255" s="410"/>
    </row>
    <row r="268" spans="1:15" s="384" customFormat="1" ht="22.1" customHeight="1" x14ac:dyDescent="0.3">
      <c r="A268" s="383"/>
      <c r="O268" s="410"/>
    </row>
    <row r="279" spans="1:17" s="384" customFormat="1" ht="22.1" customHeight="1" x14ac:dyDescent="0.3">
      <c r="A279" s="383"/>
      <c r="O279" s="410"/>
    </row>
    <row r="281" spans="1:17" ht="15.65" thickBot="1" x14ac:dyDescent="0.35"/>
    <row r="282" spans="1:17" x14ac:dyDescent="0.3">
      <c r="B282" s="248"/>
      <c r="C282" s="248"/>
      <c r="D282" s="249"/>
      <c r="E282" s="248"/>
      <c r="F282" s="250"/>
      <c r="G282" s="250"/>
      <c r="H282" s="250"/>
      <c r="I282" s="250"/>
      <c r="J282" s="250"/>
      <c r="K282" s="251"/>
      <c r="L282" s="251"/>
      <c r="M282" s="248"/>
      <c r="N282" s="248"/>
      <c r="O282" s="250"/>
      <c r="P282" s="252"/>
      <c r="Q282" s="252"/>
    </row>
  </sheetData>
  <mergeCells count="35">
    <mergeCell ref="P4:Q5"/>
    <mergeCell ref="O4:O5"/>
    <mergeCell ref="O6:O12"/>
    <mergeCell ref="O13:O15"/>
    <mergeCell ref="O16:O22"/>
    <mergeCell ref="O23:O26"/>
    <mergeCell ref="O27:O34"/>
    <mergeCell ref="O35:O38"/>
    <mergeCell ref="O39:O45"/>
    <mergeCell ref="O46:O58"/>
    <mergeCell ref="O59:O69"/>
    <mergeCell ref="O70:O72"/>
    <mergeCell ref="B83:B89"/>
    <mergeCell ref="B35:B38"/>
    <mergeCell ref="B39:B45"/>
    <mergeCell ref="B46:B58"/>
    <mergeCell ref="B59:B69"/>
    <mergeCell ref="B70:B72"/>
    <mergeCell ref="B6:B12"/>
    <mergeCell ref="B13:B15"/>
    <mergeCell ref="B16:B22"/>
    <mergeCell ref="B23:B26"/>
    <mergeCell ref="B27:B34"/>
    <mergeCell ref="B4:B5"/>
    <mergeCell ref="C4:C5"/>
    <mergeCell ref="D4:D5"/>
    <mergeCell ref="E4:E5"/>
    <mergeCell ref="F4:F5"/>
    <mergeCell ref="G4:G5"/>
    <mergeCell ref="M4:N4"/>
    <mergeCell ref="H4:H5"/>
    <mergeCell ref="I4:I5"/>
    <mergeCell ref="K4:K5"/>
    <mergeCell ref="J4:J5"/>
    <mergeCell ref="L4:L5"/>
  </mergeCells>
  <phoneticPr fontId="10" type="noConversion"/>
  <pageMargins left="0.11811023622047244" right="0.11811023622047244" top="0.19685039370078741" bottom="0.15748031496062992" header="0.31496062992125984" footer="0.31496062992125984"/>
  <pageSetup paperSize="9" scale="37"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CB42-16F1-48CE-9EA3-72675FEDD32A}">
  <sheetPr>
    <pageSetUpPr fitToPage="1"/>
  </sheetPr>
  <dimension ref="A2:FM94"/>
  <sheetViews>
    <sheetView zoomScale="70" zoomScaleNormal="70" workbookViewId="0">
      <pane ySplit="5" topLeftCell="A6" activePane="bottomLeft" state="frozen"/>
      <selection pane="bottomLeft" activeCell="P27" sqref="P27"/>
    </sheetView>
  </sheetViews>
  <sheetFormatPr baseColWidth="10" defaultRowHeight="14.4" outlineLevelRow="1" x14ac:dyDescent="0.25"/>
  <cols>
    <col min="1" max="1" width="11.5546875" style="30"/>
    <col min="2" max="2" width="7.6640625" style="30" customWidth="1"/>
    <col min="3" max="3" width="5.44140625" style="30" customWidth="1"/>
    <col min="4" max="4" width="10.21875" style="30" customWidth="1"/>
    <col min="5" max="5" width="78.6640625" style="45" customWidth="1"/>
    <col min="6" max="6" width="15.33203125" style="30" hidden="1" customWidth="1"/>
    <col min="7" max="7" width="27.5546875" style="46" hidden="1" customWidth="1"/>
    <col min="8" max="8" width="0" style="30" hidden="1" customWidth="1"/>
    <col min="9" max="10" width="15.5546875" style="30" hidden="1" customWidth="1"/>
    <col min="11" max="11" width="0" style="30" hidden="1" customWidth="1"/>
    <col min="12" max="12" width="3.5546875" style="46" hidden="1" customWidth="1"/>
    <col min="13" max="13" width="4.109375" style="46" customWidth="1"/>
    <col min="14" max="14" width="17.6640625" style="30" customWidth="1"/>
    <col min="15" max="169" width="3.77734375" style="30" customWidth="1"/>
    <col min="170" max="16384" width="11.5546875" style="30"/>
  </cols>
  <sheetData>
    <row r="2" spans="1:169" x14ac:dyDescent="0.25">
      <c r="E2" s="45" t="s">
        <v>257</v>
      </c>
    </row>
    <row r="3" spans="1:169" ht="15.05" thickBot="1" x14ac:dyDescent="0.3">
      <c r="E3" s="45" t="s">
        <v>258</v>
      </c>
      <c r="O3" s="540" t="s">
        <v>501</v>
      </c>
      <c r="P3" s="540"/>
      <c r="Q3" s="540"/>
      <c r="R3" s="540"/>
      <c r="S3" s="540"/>
      <c r="T3" s="540"/>
      <c r="U3" s="540"/>
      <c r="V3" s="540"/>
      <c r="W3" s="540"/>
      <c r="X3" s="540"/>
      <c r="Y3" s="540"/>
    </row>
    <row r="4" spans="1:169" ht="58.25" customHeight="1" thickBot="1" x14ac:dyDescent="0.3">
      <c r="B4" s="491" t="s">
        <v>278</v>
      </c>
      <c r="C4" s="493" t="s">
        <v>251</v>
      </c>
      <c r="D4" s="495" t="s">
        <v>279</v>
      </c>
      <c r="E4" s="495" t="s">
        <v>252</v>
      </c>
      <c r="F4" s="495" t="s">
        <v>280</v>
      </c>
      <c r="G4" s="497" t="s">
        <v>281</v>
      </c>
      <c r="H4" s="499" t="s">
        <v>253</v>
      </c>
      <c r="I4" s="484" t="s">
        <v>282</v>
      </c>
      <c r="J4" s="485"/>
    </row>
    <row r="5" spans="1:169" s="46" customFormat="1" ht="33.85" customHeight="1" thickBot="1" x14ac:dyDescent="0.3">
      <c r="A5" s="47"/>
      <c r="B5" s="492"/>
      <c r="C5" s="494"/>
      <c r="D5" s="496"/>
      <c r="E5" s="496"/>
      <c r="F5" s="496"/>
      <c r="G5" s="498"/>
      <c r="H5" s="500"/>
      <c r="I5" s="112" t="s">
        <v>283</v>
      </c>
      <c r="J5" s="76" t="s">
        <v>284</v>
      </c>
      <c r="O5" s="92"/>
      <c r="P5" s="148" t="s">
        <v>303</v>
      </c>
      <c r="Q5" s="148" t="s">
        <v>348</v>
      </c>
      <c r="R5" s="148" t="s">
        <v>349</v>
      </c>
      <c r="S5" s="148" t="s">
        <v>350</v>
      </c>
      <c r="T5" s="148" t="s">
        <v>351</v>
      </c>
      <c r="U5" s="148" t="s">
        <v>352</v>
      </c>
      <c r="V5" s="148" t="s">
        <v>353</v>
      </c>
      <c r="W5" s="148" t="s">
        <v>354</v>
      </c>
      <c r="X5" s="148" t="s">
        <v>355</v>
      </c>
      <c r="Y5" s="148" t="s">
        <v>356</v>
      </c>
      <c r="Z5" s="148" t="s">
        <v>357</v>
      </c>
      <c r="AA5" s="148" t="s">
        <v>358</v>
      </c>
      <c r="AB5" s="148" t="s">
        <v>359</v>
      </c>
      <c r="AC5" s="148" t="s">
        <v>360</v>
      </c>
      <c r="AD5" s="148" t="s">
        <v>361</v>
      </c>
      <c r="AE5" s="148" t="s">
        <v>362</v>
      </c>
      <c r="AF5" s="148" t="s">
        <v>363</v>
      </c>
      <c r="AG5" s="148" t="s">
        <v>364</v>
      </c>
      <c r="AH5" s="148" t="s">
        <v>365</v>
      </c>
      <c r="AI5" s="148" t="s">
        <v>366</v>
      </c>
      <c r="AJ5" s="148" t="s">
        <v>367</v>
      </c>
      <c r="AK5" s="148" t="s">
        <v>368</v>
      </c>
      <c r="AL5" s="148" t="s">
        <v>369</v>
      </c>
      <c r="AM5" s="148" t="s">
        <v>370</v>
      </c>
      <c r="AN5" s="148" t="s">
        <v>371</v>
      </c>
      <c r="AO5" s="148" t="s">
        <v>372</v>
      </c>
      <c r="AP5" s="148" t="s">
        <v>373</v>
      </c>
      <c r="AQ5" s="148" t="s">
        <v>374</v>
      </c>
      <c r="AR5" s="148" t="s">
        <v>375</v>
      </c>
      <c r="AS5" s="148" t="s">
        <v>376</v>
      </c>
      <c r="AT5" s="148" t="s">
        <v>377</v>
      </c>
      <c r="AU5" s="148" t="s">
        <v>378</v>
      </c>
      <c r="AV5" s="148" t="s">
        <v>379</v>
      </c>
      <c r="AW5" s="148" t="s">
        <v>380</v>
      </c>
      <c r="AX5" s="148" t="s">
        <v>381</v>
      </c>
      <c r="AY5" s="148" t="s">
        <v>382</v>
      </c>
      <c r="AZ5" s="148" t="s">
        <v>383</v>
      </c>
      <c r="BA5" s="148" t="s">
        <v>384</v>
      </c>
      <c r="BB5" s="148" t="s">
        <v>385</v>
      </c>
      <c r="BC5" s="148" t="s">
        <v>386</v>
      </c>
      <c r="BD5" s="148" t="s">
        <v>387</v>
      </c>
      <c r="BE5" s="148" t="s">
        <v>388</v>
      </c>
      <c r="BF5" s="148" t="s">
        <v>389</v>
      </c>
      <c r="BG5" s="148" t="s">
        <v>390</v>
      </c>
      <c r="BH5" s="148" t="s">
        <v>391</v>
      </c>
      <c r="BI5" s="148" t="s">
        <v>392</v>
      </c>
      <c r="BJ5" s="148" t="s">
        <v>393</v>
      </c>
      <c r="BK5" s="148" t="s">
        <v>394</v>
      </c>
      <c r="BL5" s="148" t="s">
        <v>395</v>
      </c>
      <c r="BM5" s="148" t="s">
        <v>396</v>
      </c>
      <c r="BN5" s="148" t="s">
        <v>397</v>
      </c>
      <c r="BO5" s="148" t="s">
        <v>398</v>
      </c>
      <c r="BP5" s="148" t="s">
        <v>399</v>
      </c>
      <c r="BQ5" s="148" t="s">
        <v>400</v>
      </c>
      <c r="BR5" s="148" t="s">
        <v>401</v>
      </c>
      <c r="BS5" s="148" t="s">
        <v>402</v>
      </c>
      <c r="BT5" s="148" t="s">
        <v>403</v>
      </c>
      <c r="BU5" s="148" t="s">
        <v>404</v>
      </c>
      <c r="BV5" s="148" t="s">
        <v>405</v>
      </c>
      <c r="BW5" s="148" t="s">
        <v>406</v>
      </c>
      <c r="BX5" s="148" t="s">
        <v>407</v>
      </c>
      <c r="BY5" s="46" t="s">
        <v>408</v>
      </c>
      <c r="BZ5" s="46" t="s">
        <v>409</v>
      </c>
      <c r="CA5" s="46" t="s">
        <v>410</v>
      </c>
      <c r="CB5" s="46" t="s">
        <v>411</v>
      </c>
      <c r="CC5" s="46" t="s">
        <v>412</v>
      </c>
      <c r="CD5" s="46" t="s">
        <v>413</v>
      </c>
      <c r="CE5" s="46" t="s">
        <v>414</v>
      </c>
      <c r="CF5" s="46" t="s">
        <v>415</v>
      </c>
      <c r="CG5" s="46" t="s">
        <v>416</v>
      </c>
      <c r="CH5" s="46" t="s">
        <v>417</v>
      </c>
      <c r="CI5" s="46" t="s">
        <v>418</v>
      </c>
      <c r="CJ5" s="46" t="s">
        <v>419</v>
      </c>
      <c r="CK5" s="46" t="s">
        <v>420</v>
      </c>
      <c r="CL5" s="46" t="s">
        <v>421</v>
      </c>
      <c r="CM5" s="46" t="s">
        <v>422</v>
      </c>
      <c r="CN5" s="46" t="s">
        <v>423</v>
      </c>
      <c r="CO5" s="46" t="s">
        <v>424</v>
      </c>
      <c r="CP5" s="46" t="s">
        <v>425</v>
      </c>
      <c r="CQ5" s="46" t="s">
        <v>426</v>
      </c>
      <c r="CR5" s="46" t="s">
        <v>427</v>
      </c>
      <c r="CS5" s="46" t="s">
        <v>428</v>
      </c>
      <c r="CT5" s="46" t="s">
        <v>429</v>
      </c>
      <c r="CU5" s="46" t="s">
        <v>430</v>
      </c>
      <c r="CV5" s="46" t="s">
        <v>431</v>
      </c>
      <c r="CW5" s="46" t="s">
        <v>432</v>
      </c>
      <c r="CX5" s="46" t="s">
        <v>433</v>
      </c>
      <c r="CY5" s="46" t="s">
        <v>434</v>
      </c>
      <c r="CZ5" s="46" t="s">
        <v>435</v>
      </c>
      <c r="DA5" s="46" t="s">
        <v>436</v>
      </c>
      <c r="DB5" s="46" t="s">
        <v>437</v>
      </c>
      <c r="DC5" s="46" t="s">
        <v>438</v>
      </c>
      <c r="DD5" s="46" t="s">
        <v>439</v>
      </c>
      <c r="DE5" s="46" t="s">
        <v>440</v>
      </c>
      <c r="DF5" s="46" t="s">
        <v>441</v>
      </c>
      <c r="DG5" s="46" t="s">
        <v>442</v>
      </c>
      <c r="DH5" s="46" t="s">
        <v>443</v>
      </c>
      <c r="DI5" s="46" t="s">
        <v>444</v>
      </c>
      <c r="DJ5" s="46" t="s">
        <v>445</v>
      </c>
      <c r="DK5" s="46" t="s">
        <v>446</v>
      </c>
      <c r="DL5" s="46" t="s">
        <v>447</v>
      </c>
      <c r="DM5" s="46" t="s">
        <v>448</v>
      </c>
      <c r="DN5" s="46" t="s">
        <v>449</v>
      </c>
      <c r="DO5" s="46" t="s">
        <v>450</v>
      </c>
      <c r="DP5" s="46" t="s">
        <v>451</v>
      </c>
      <c r="DQ5" s="46" t="s">
        <v>452</v>
      </c>
      <c r="DR5" s="46" t="s">
        <v>453</v>
      </c>
      <c r="DS5" s="46" t="s">
        <v>454</v>
      </c>
      <c r="DT5" s="46" t="s">
        <v>455</v>
      </c>
      <c r="DU5" s="46" t="s">
        <v>456</v>
      </c>
      <c r="DV5" s="46" t="s">
        <v>457</v>
      </c>
      <c r="DW5" s="46" t="s">
        <v>458</v>
      </c>
      <c r="DX5" s="46" t="s">
        <v>459</v>
      </c>
      <c r="DY5" s="46" t="s">
        <v>460</v>
      </c>
      <c r="DZ5" s="46" t="s">
        <v>461</v>
      </c>
      <c r="EA5" s="46" t="s">
        <v>462</v>
      </c>
      <c r="EB5" s="46" t="s">
        <v>463</v>
      </c>
      <c r="EC5" s="46" t="s">
        <v>464</v>
      </c>
      <c r="ED5" s="46" t="s">
        <v>465</v>
      </c>
      <c r="EE5" s="46" t="s">
        <v>466</v>
      </c>
      <c r="EF5" s="46" t="s">
        <v>467</v>
      </c>
      <c r="EG5" s="46" t="s">
        <v>468</v>
      </c>
      <c r="EH5" s="46" t="s">
        <v>469</v>
      </c>
      <c r="EI5" s="46" t="s">
        <v>470</v>
      </c>
      <c r="EJ5" s="46" t="s">
        <v>471</v>
      </c>
      <c r="EK5" s="46" t="s">
        <v>472</v>
      </c>
      <c r="EL5" s="46" t="s">
        <v>473</v>
      </c>
      <c r="EM5" s="46" t="s">
        <v>474</v>
      </c>
      <c r="EN5" s="46" t="s">
        <v>475</v>
      </c>
      <c r="EO5" s="46" t="s">
        <v>476</v>
      </c>
      <c r="EP5" s="46" t="s">
        <v>477</v>
      </c>
      <c r="EQ5" s="46" t="s">
        <v>478</v>
      </c>
      <c r="ER5" s="46" t="s">
        <v>479</v>
      </c>
      <c r="ES5" s="46" t="s">
        <v>480</v>
      </c>
      <c r="ET5" s="46" t="s">
        <v>481</v>
      </c>
      <c r="EU5" s="46" t="s">
        <v>482</v>
      </c>
      <c r="EV5" s="46" t="s">
        <v>483</v>
      </c>
      <c r="EW5" s="46" t="s">
        <v>484</v>
      </c>
      <c r="EX5" s="46" t="s">
        <v>485</v>
      </c>
      <c r="EY5" s="46" t="s">
        <v>486</v>
      </c>
      <c r="EZ5" s="46" t="s">
        <v>487</v>
      </c>
      <c r="FA5" s="46" t="s">
        <v>488</v>
      </c>
      <c r="FB5" s="46" t="s">
        <v>489</v>
      </c>
      <c r="FC5" s="46" t="s">
        <v>490</v>
      </c>
      <c r="FD5" s="46" t="s">
        <v>491</v>
      </c>
      <c r="FE5" s="46" t="s">
        <v>492</v>
      </c>
      <c r="FF5" s="46" t="s">
        <v>493</v>
      </c>
      <c r="FG5" s="46" t="s">
        <v>494</v>
      </c>
      <c r="FH5" s="46" t="s">
        <v>495</v>
      </c>
      <c r="FI5" s="46" t="s">
        <v>496</v>
      </c>
      <c r="FJ5" s="46" t="s">
        <v>497</v>
      </c>
      <c r="FK5" s="46" t="s">
        <v>498</v>
      </c>
      <c r="FL5" s="46" t="s">
        <v>499</v>
      </c>
      <c r="FM5" s="46" t="s">
        <v>500</v>
      </c>
    </row>
    <row r="6" spans="1:169" ht="17.55" customHeight="1" thickBot="1" x14ac:dyDescent="0.3">
      <c r="A6" s="48"/>
      <c r="B6" s="486" t="s">
        <v>256</v>
      </c>
      <c r="C6" s="84">
        <v>0</v>
      </c>
      <c r="D6" s="84"/>
      <c r="E6" s="80" t="s">
        <v>228</v>
      </c>
      <c r="F6" s="100"/>
      <c r="G6" s="79"/>
      <c r="H6" s="81"/>
      <c r="I6" s="82"/>
      <c r="J6" s="83"/>
      <c r="N6" s="146"/>
      <c r="O6" s="147" t="s">
        <v>303</v>
      </c>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0">
        <f t="shared" ref="BY6:BY37" si="0">SUM($P6:$BX6)</f>
        <v>0</v>
      </c>
      <c r="BZ6" s="30">
        <f t="shared" ref="BZ6:EK10" si="1">SUM($P6:$BX6)</f>
        <v>0</v>
      </c>
      <c r="CA6" s="30">
        <f t="shared" si="1"/>
        <v>0</v>
      </c>
      <c r="CB6" s="30">
        <f t="shared" si="1"/>
        <v>0</v>
      </c>
      <c r="CC6" s="30">
        <f t="shared" si="1"/>
        <v>0</v>
      </c>
      <c r="CD6" s="30">
        <f t="shared" si="1"/>
        <v>0</v>
      </c>
      <c r="CE6" s="30">
        <f t="shared" si="1"/>
        <v>0</v>
      </c>
      <c r="CF6" s="30">
        <f t="shared" si="1"/>
        <v>0</v>
      </c>
      <c r="CG6" s="30">
        <f t="shared" si="1"/>
        <v>0</v>
      </c>
      <c r="CH6" s="30">
        <f t="shared" si="1"/>
        <v>0</v>
      </c>
      <c r="CI6" s="30">
        <f t="shared" si="1"/>
        <v>0</v>
      </c>
      <c r="CJ6" s="30">
        <f t="shared" si="1"/>
        <v>0</v>
      </c>
      <c r="CK6" s="30">
        <f t="shared" si="1"/>
        <v>0</v>
      </c>
      <c r="CL6" s="30">
        <f t="shared" si="1"/>
        <v>0</v>
      </c>
      <c r="CM6" s="30">
        <f t="shared" si="1"/>
        <v>0</v>
      </c>
      <c r="CN6" s="30">
        <f t="shared" si="1"/>
        <v>0</v>
      </c>
      <c r="CO6" s="30">
        <f t="shared" si="1"/>
        <v>0</v>
      </c>
      <c r="CP6" s="30">
        <f t="shared" si="1"/>
        <v>0</v>
      </c>
      <c r="CQ6" s="30">
        <f t="shared" si="1"/>
        <v>0</v>
      </c>
      <c r="CR6" s="30">
        <f t="shared" si="1"/>
        <v>0</v>
      </c>
      <c r="CS6" s="30">
        <f t="shared" si="1"/>
        <v>0</v>
      </c>
      <c r="CT6" s="30">
        <f t="shared" si="1"/>
        <v>0</v>
      </c>
      <c r="CU6" s="30">
        <f t="shared" si="1"/>
        <v>0</v>
      </c>
      <c r="CV6" s="30">
        <f t="shared" si="1"/>
        <v>0</v>
      </c>
      <c r="CW6" s="30">
        <f t="shared" si="1"/>
        <v>0</v>
      </c>
      <c r="CX6" s="30">
        <f t="shared" si="1"/>
        <v>0</v>
      </c>
      <c r="CY6" s="30">
        <f t="shared" si="1"/>
        <v>0</v>
      </c>
      <c r="CZ6" s="30">
        <f t="shared" si="1"/>
        <v>0</v>
      </c>
      <c r="DA6" s="30">
        <f t="shared" si="1"/>
        <v>0</v>
      </c>
      <c r="DB6" s="30">
        <f t="shared" si="1"/>
        <v>0</v>
      </c>
      <c r="DC6" s="30">
        <f t="shared" si="1"/>
        <v>0</v>
      </c>
      <c r="DD6" s="30">
        <f t="shared" si="1"/>
        <v>0</v>
      </c>
      <c r="DE6" s="30">
        <f t="shared" si="1"/>
        <v>0</v>
      </c>
      <c r="DF6" s="30">
        <f t="shared" si="1"/>
        <v>0</v>
      </c>
      <c r="DG6" s="30">
        <f t="shared" si="1"/>
        <v>0</v>
      </c>
      <c r="DH6" s="30">
        <f t="shared" si="1"/>
        <v>0</v>
      </c>
      <c r="DI6" s="30">
        <f t="shared" si="1"/>
        <v>0</v>
      </c>
      <c r="DJ6" s="30">
        <f t="shared" si="1"/>
        <v>0</v>
      </c>
      <c r="DK6" s="30">
        <f t="shared" si="1"/>
        <v>0</v>
      </c>
      <c r="DL6" s="30">
        <f t="shared" si="1"/>
        <v>0</v>
      </c>
      <c r="DM6" s="30">
        <f t="shared" si="1"/>
        <v>0</v>
      </c>
      <c r="DN6" s="30">
        <f t="shared" si="1"/>
        <v>0</v>
      </c>
      <c r="DO6" s="30">
        <f t="shared" si="1"/>
        <v>0</v>
      </c>
      <c r="DP6" s="30">
        <f t="shared" si="1"/>
        <v>0</v>
      </c>
      <c r="DQ6" s="30">
        <f t="shared" si="1"/>
        <v>0</v>
      </c>
      <c r="DR6" s="30">
        <f t="shared" si="1"/>
        <v>0</v>
      </c>
      <c r="DS6" s="30">
        <f t="shared" si="1"/>
        <v>0</v>
      </c>
      <c r="DT6" s="30">
        <f t="shared" si="1"/>
        <v>0</v>
      </c>
      <c r="DU6" s="30">
        <f t="shared" si="1"/>
        <v>0</v>
      </c>
      <c r="DV6" s="30">
        <f t="shared" si="1"/>
        <v>0</v>
      </c>
      <c r="DW6" s="30">
        <f t="shared" si="1"/>
        <v>0</v>
      </c>
      <c r="DX6" s="30">
        <f t="shared" si="1"/>
        <v>0</v>
      </c>
      <c r="DY6" s="30">
        <f t="shared" si="1"/>
        <v>0</v>
      </c>
      <c r="DZ6" s="30">
        <f t="shared" si="1"/>
        <v>0</v>
      </c>
      <c r="EA6" s="30">
        <f t="shared" si="1"/>
        <v>0</v>
      </c>
      <c r="EB6" s="30">
        <f t="shared" si="1"/>
        <v>0</v>
      </c>
      <c r="EC6" s="30">
        <f t="shared" si="1"/>
        <v>0</v>
      </c>
      <c r="ED6" s="30">
        <f t="shared" si="1"/>
        <v>0</v>
      </c>
      <c r="EE6" s="30">
        <f t="shared" si="1"/>
        <v>0</v>
      </c>
      <c r="EF6" s="30">
        <f t="shared" si="1"/>
        <v>0</v>
      </c>
      <c r="EG6" s="30">
        <f t="shared" si="1"/>
        <v>0</v>
      </c>
      <c r="EH6" s="30">
        <f t="shared" si="1"/>
        <v>0</v>
      </c>
      <c r="EI6" s="30">
        <f t="shared" si="1"/>
        <v>0</v>
      </c>
      <c r="EJ6" s="30">
        <f t="shared" si="1"/>
        <v>0</v>
      </c>
      <c r="EK6" s="30">
        <f t="shared" si="1"/>
        <v>0</v>
      </c>
      <c r="EL6" s="30">
        <f t="shared" ref="EL6:FM9" si="2">SUM($P6:$BX6)</f>
        <v>0</v>
      </c>
      <c r="EM6" s="30">
        <f t="shared" si="2"/>
        <v>0</v>
      </c>
      <c r="EN6" s="30">
        <f t="shared" si="2"/>
        <v>0</v>
      </c>
      <c r="EO6" s="30">
        <f t="shared" si="2"/>
        <v>0</v>
      </c>
      <c r="EP6" s="30">
        <f t="shared" si="2"/>
        <v>0</v>
      </c>
      <c r="EQ6" s="30">
        <f t="shared" si="2"/>
        <v>0</v>
      </c>
      <c r="ER6" s="30">
        <f t="shared" si="2"/>
        <v>0</v>
      </c>
      <c r="ES6" s="30">
        <f t="shared" si="2"/>
        <v>0</v>
      </c>
      <c r="ET6" s="30">
        <f t="shared" si="2"/>
        <v>0</v>
      </c>
      <c r="EU6" s="30">
        <f t="shared" si="2"/>
        <v>0</v>
      </c>
      <c r="EV6" s="30">
        <f t="shared" si="2"/>
        <v>0</v>
      </c>
      <c r="EW6" s="30">
        <f t="shared" si="2"/>
        <v>0</v>
      </c>
      <c r="EX6" s="30">
        <f t="shared" si="2"/>
        <v>0</v>
      </c>
      <c r="EY6" s="30">
        <f t="shared" si="2"/>
        <v>0</v>
      </c>
      <c r="EZ6" s="30">
        <f t="shared" si="2"/>
        <v>0</v>
      </c>
      <c r="FA6" s="30">
        <f t="shared" si="2"/>
        <v>0</v>
      </c>
      <c r="FB6" s="30">
        <f t="shared" si="2"/>
        <v>0</v>
      </c>
      <c r="FC6" s="30">
        <f t="shared" si="2"/>
        <v>0</v>
      </c>
      <c r="FD6" s="30">
        <f t="shared" si="2"/>
        <v>0</v>
      </c>
      <c r="FE6" s="30">
        <f t="shared" si="2"/>
        <v>0</v>
      </c>
      <c r="FF6" s="30">
        <f t="shared" si="2"/>
        <v>0</v>
      </c>
      <c r="FG6" s="30">
        <f t="shared" si="2"/>
        <v>0</v>
      </c>
      <c r="FH6" s="30">
        <f t="shared" si="2"/>
        <v>0</v>
      </c>
      <c r="FI6" s="30">
        <f t="shared" si="2"/>
        <v>0</v>
      </c>
      <c r="FJ6" s="30">
        <f t="shared" si="2"/>
        <v>0</v>
      </c>
      <c r="FK6" s="30">
        <f t="shared" si="2"/>
        <v>0</v>
      </c>
      <c r="FL6" s="30">
        <f t="shared" si="2"/>
        <v>0</v>
      </c>
      <c r="FM6" s="30">
        <f t="shared" si="2"/>
        <v>0</v>
      </c>
    </row>
    <row r="7" spans="1:169" ht="17.55" customHeight="1" thickBot="1" x14ac:dyDescent="0.3">
      <c r="A7" s="47"/>
      <c r="B7" s="487"/>
      <c r="C7" s="53">
        <v>1</v>
      </c>
      <c r="D7" s="53"/>
      <c r="E7" s="31" t="s">
        <v>277</v>
      </c>
      <c r="F7" s="64"/>
      <c r="G7" s="41"/>
      <c r="H7" s="54">
        <v>1</v>
      </c>
      <c r="I7" s="55">
        <v>0</v>
      </c>
      <c r="J7" s="56">
        <v>1</v>
      </c>
      <c r="N7" s="146"/>
      <c r="O7" s="147" t="s">
        <v>348</v>
      </c>
      <c r="P7" s="33">
        <v>1</v>
      </c>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0">
        <f t="shared" si="0"/>
        <v>1</v>
      </c>
      <c r="BZ7" s="30">
        <f t="shared" ref="BZ7:CG16" si="3">SUM($P7:$BX7)</f>
        <v>1</v>
      </c>
      <c r="CA7" s="30">
        <f t="shared" si="3"/>
        <v>1</v>
      </c>
      <c r="CB7" s="30">
        <f t="shared" si="3"/>
        <v>1</v>
      </c>
      <c r="CC7" s="30">
        <f t="shared" si="3"/>
        <v>1</v>
      </c>
      <c r="CD7" s="30">
        <f t="shared" si="3"/>
        <v>1</v>
      </c>
      <c r="CE7" s="30">
        <f t="shared" si="3"/>
        <v>1</v>
      </c>
      <c r="CF7" s="30">
        <f t="shared" si="3"/>
        <v>1</v>
      </c>
      <c r="CG7" s="30">
        <f t="shared" si="3"/>
        <v>1</v>
      </c>
      <c r="CH7" s="30">
        <f t="shared" si="1"/>
        <v>1</v>
      </c>
      <c r="CI7" s="30">
        <f t="shared" si="1"/>
        <v>1</v>
      </c>
      <c r="CJ7" s="30">
        <f t="shared" si="1"/>
        <v>1</v>
      </c>
      <c r="CK7" s="30">
        <f t="shared" si="1"/>
        <v>1</v>
      </c>
      <c r="CL7" s="30">
        <f t="shared" si="1"/>
        <v>1</v>
      </c>
      <c r="CM7" s="30">
        <f t="shared" si="1"/>
        <v>1</v>
      </c>
      <c r="CN7" s="30">
        <f t="shared" si="1"/>
        <v>1</v>
      </c>
      <c r="CO7" s="30">
        <f t="shared" si="1"/>
        <v>1</v>
      </c>
      <c r="CP7" s="30">
        <f t="shared" si="1"/>
        <v>1</v>
      </c>
      <c r="CQ7" s="30">
        <f t="shared" si="1"/>
        <v>1</v>
      </c>
      <c r="CR7" s="30">
        <f t="shared" si="1"/>
        <v>1</v>
      </c>
      <c r="CS7" s="30">
        <f t="shared" si="1"/>
        <v>1</v>
      </c>
      <c r="CT7" s="30">
        <f t="shared" si="1"/>
        <v>1</v>
      </c>
      <c r="CU7" s="30">
        <f t="shared" si="1"/>
        <v>1</v>
      </c>
      <c r="CV7" s="30">
        <f t="shared" si="1"/>
        <v>1</v>
      </c>
      <c r="CW7" s="30">
        <f t="shared" si="1"/>
        <v>1</v>
      </c>
      <c r="CX7" s="30">
        <f t="shared" si="1"/>
        <v>1</v>
      </c>
      <c r="CY7" s="30">
        <f t="shared" si="1"/>
        <v>1</v>
      </c>
      <c r="CZ7" s="30">
        <f t="shared" si="1"/>
        <v>1</v>
      </c>
      <c r="DA7" s="30">
        <f t="shared" si="1"/>
        <v>1</v>
      </c>
      <c r="DB7" s="30">
        <f t="shared" si="1"/>
        <v>1</v>
      </c>
      <c r="DC7" s="30">
        <f t="shared" si="1"/>
        <v>1</v>
      </c>
      <c r="DD7" s="30">
        <f t="shared" si="1"/>
        <v>1</v>
      </c>
      <c r="DE7" s="30">
        <f t="shared" si="1"/>
        <v>1</v>
      </c>
      <c r="DF7" s="30">
        <f t="shared" si="1"/>
        <v>1</v>
      </c>
      <c r="DG7" s="30">
        <f t="shared" si="1"/>
        <v>1</v>
      </c>
      <c r="DH7" s="30">
        <f t="shared" si="1"/>
        <v>1</v>
      </c>
      <c r="DI7" s="30">
        <f t="shared" si="1"/>
        <v>1</v>
      </c>
      <c r="DJ7" s="30">
        <f t="shared" si="1"/>
        <v>1</v>
      </c>
      <c r="DK7" s="30">
        <f t="shared" si="1"/>
        <v>1</v>
      </c>
      <c r="DL7" s="30">
        <f t="shared" si="1"/>
        <v>1</v>
      </c>
      <c r="DM7" s="30">
        <f t="shared" si="1"/>
        <v>1</v>
      </c>
      <c r="DN7" s="30">
        <f t="shared" si="1"/>
        <v>1</v>
      </c>
      <c r="DO7" s="30">
        <f t="shared" si="1"/>
        <v>1</v>
      </c>
      <c r="DP7" s="30">
        <f t="shared" si="1"/>
        <v>1</v>
      </c>
      <c r="DQ7" s="30">
        <f t="shared" si="1"/>
        <v>1</v>
      </c>
      <c r="DR7" s="30">
        <f t="shared" si="1"/>
        <v>1</v>
      </c>
      <c r="DS7" s="30">
        <f t="shared" si="1"/>
        <v>1</v>
      </c>
      <c r="DT7" s="30">
        <f t="shared" si="1"/>
        <v>1</v>
      </c>
      <c r="DU7" s="30">
        <f t="shared" si="1"/>
        <v>1</v>
      </c>
      <c r="DV7" s="30">
        <f t="shared" si="1"/>
        <v>1</v>
      </c>
      <c r="DW7" s="30">
        <f t="shared" si="1"/>
        <v>1</v>
      </c>
      <c r="DX7" s="30">
        <f t="shared" si="1"/>
        <v>1</v>
      </c>
      <c r="DY7" s="30">
        <f t="shared" si="1"/>
        <v>1</v>
      </c>
      <c r="DZ7" s="30">
        <f t="shared" si="1"/>
        <v>1</v>
      </c>
      <c r="EA7" s="30">
        <f t="shared" si="1"/>
        <v>1</v>
      </c>
      <c r="EB7" s="30">
        <f t="shared" si="1"/>
        <v>1</v>
      </c>
      <c r="EC7" s="30">
        <f t="shared" si="1"/>
        <v>1</v>
      </c>
      <c r="ED7" s="30">
        <f t="shared" si="1"/>
        <v>1</v>
      </c>
      <c r="EE7" s="30">
        <f t="shared" si="1"/>
        <v>1</v>
      </c>
      <c r="EF7" s="30">
        <f t="shared" si="1"/>
        <v>1</v>
      </c>
      <c r="EG7" s="30">
        <f t="shared" si="1"/>
        <v>1</v>
      </c>
      <c r="EH7" s="30">
        <f t="shared" si="1"/>
        <v>1</v>
      </c>
      <c r="EI7" s="30">
        <f t="shared" si="1"/>
        <v>1</v>
      </c>
      <c r="EJ7" s="30">
        <f t="shared" si="1"/>
        <v>1</v>
      </c>
      <c r="EK7" s="30">
        <f t="shared" si="1"/>
        <v>1</v>
      </c>
      <c r="EL7" s="30">
        <f t="shared" si="2"/>
        <v>1</v>
      </c>
      <c r="EM7" s="30">
        <f t="shared" si="2"/>
        <v>1</v>
      </c>
      <c r="EN7" s="30">
        <f t="shared" si="2"/>
        <v>1</v>
      </c>
      <c r="EO7" s="30">
        <f t="shared" si="2"/>
        <v>1</v>
      </c>
      <c r="EP7" s="30">
        <f t="shared" si="2"/>
        <v>1</v>
      </c>
      <c r="EQ7" s="30">
        <f t="shared" si="2"/>
        <v>1</v>
      </c>
      <c r="ER7" s="30">
        <f t="shared" si="2"/>
        <v>1</v>
      </c>
      <c r="ES7" s="30">
        <f t="shared" si="2"/>
        <v>1</v>
      </c>
      <c r="ET7" s="30">
        <f t="shared" si="2"/>
        <v>1</v>
      </c>
      <c r="EU7" s="30">
        <f t="shared" si="2"/>
        <v>1</v>
      </c>
      <c r="EV7" s="30">
        <f t="shared" si="2"/>
        <v>1</v>
      </c>
      <c r="EW7" s="30">
        <f t="shared" si="2"/>
        <v>1</v>
      </c>
      <c r="EX7" s="30">
        <f t="shared" si="2"/>
        <v>1</v>
      </c>
      <c r="EY7" s="30">
        <f t="shared" si="2"/>
        <v>1</v>
      </c>
      <c r="EZ7" s="30">
        <f t="shared" si="2"/>
        <v>1</v>
      </c>
      <c r="FA7" s="30">
        <f t="shared" si="2"/>
        <v>1</v>
      </c>
      <c r="FB7" s="30">
        <f t="shared" si="2"/>
        <v>1</v>
      </c>
      <c r="FC7" s="30">
        <f t="shared" si="2"/>
        <v>1</v>
      </c>
      <c r="FD7" s="30">
        <f t="shared" si="2"/>
        <v>1</v>
      </c>
      <c r="FE7" s="30">
        <f t="shared" si="2"/>
        <v>1</v>
      </c>
      <c r="FF7" s="30">
        <f t="shared" si="2"/>
        <v>1</v>
      </c>
      <c r="FG7" s="30">
        <f t="shared" si="2"/>
        <v>1</v>
      </c>
      <c r="FH7" s="30">
        <f t="shared" si="2"/>
        <v>1</v>
      </c>
      <c r="FI7" s="30">
        <f t="shared" si="2"/>
        <v>1</v>
      </c>
      <c r="FJ7" s="30">
        <f t="shared" si="2"/>
        <v>1</v>
      </c>
      <c r="FK7" s="30">
        <f t="shared" si="2"/>
        <v>1</v>
      </c>
      <c r="FL7" s="30">
        <f t="shared" si="2"/>
        <v>1</v>
      </c>
      <c r="FM7" s="30">
        <f t="shared" si="2"/>
        <v>1</v>
      </c>
    </row>
    <row r="8" spans="1:169" ht="17.55" customHeight="1" thickBot="1" x14ac:dyDescent="0.3">
      <c r="A8" s="47"/>
      <c r="B8" s="487"/>
      <c r="C8" s="53">
        <v>2</v>
      </c>
      <c r="D8" s="53"/>
      <c r="E8" s="31" t="s">
        <v>254</v>
      </c>
      <c r="F8" s="64"/>
      <c r="G8" s="41" t="s">
        <v>303</v>
      </c>
      <c r="H8" s="54">
        <v>0.5</v>
      </c>
      <c r="I8" s="55">
        <v>1</v>
      </c>
      <c r="J8" s="56">
        <v>1.5</v>
      </c>
      <c r="O8" s="147" t="s">
        <v>349</v>
      </c>
      <c r="P8" s="33">
        <v>1</v>
      </c>
      <c r="Q8" s="33">
        <v>1</v>
      </c>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0">
        <f t="shared" si="0"/>
        <v>2</v>
      </c>
      <c r="BZ8" s="30">
        <f t="shared" si="3"/>
        <v>2</v>
      </c>
      <c r="CA8" s="30">
        <f t="shared" si="3"/>
        <v>2</v>
      </c>
      <c r="CB8" s="30">
        <f t="shared" si="3"/>
        <v>2</v>
      </c>
      <c r="CC8" s="30">
        <f t="shared" si="3"/>
        <v>2</v>
      </c>
      <c r="CD8" s="30">
        <f t="shared" si="3"/>
        <v>2</v>
      </c>
      <c r="CE8" s="30">
        <f t="shared" si="3"/>
        <v>2</v>
      </c>
      <c r="CF8" s="30">
        <f t="shared" si="3"/>
        <v>2</v>
      </c>
      <c r="CG8" s="30">
        <f t="shared" si="3"/>
        <v>2</v>
      </c>
      <c r="CH8" s="30">
        <f t="shared" si="1"/>
        <v>2</v>
      </c>
      <c r="CI8" s="30">
        <f t="shared" si="1"/>
        <v>2</v>
      </c>
      <c r="CJ8" s="30">
        <f t="shared" si="1"/>
        <v>2</v>
      </c>
      <c r="CK8" s="30">
        <f t="shared" si="1"/>
        <v>2</v>
      </c>
      <c r="CL8" s="30">
        <f t="shared" si="1"/>
        <v>2</v>
      </c>
      <c r="CM8" s="30">
        <f t="shared" si="1"/>
        <v>2</v>
      </c>
      <c r="CN8" s="30">
        <f t="shared" si="1"/>
        <v>2</v>
      </c>
      <c r="CO8" s="30">
        <f t="shared" si="1"/>
        <v>2</v>
      </c>
      <c r="CP8" s="30">
        <f t="shared" si="1"/>
        <v>2</v>
      </c>
      <c r="CQ8" s="30">
        <f t="shared" si="1"/>
        <v>2</v>
      </c>
      <c r="CR8" s="30">
        <f t="shared" si="1"/>
        <v>2</v>
      </c>
      <c r="CS8" s="30">
        <f t="shared" si="1"/>
        <v>2</v>
      </c>
      <c r="CT8" s="30">
        <f t="shared" si="1"/>
        <v>2</v>
      </c>
      <c r="CU8" s="30">
        <f t="shared" si="1"/>
        <v>2</v>
      </c>
      <c r="CV8" s="30">
        <f t="shared" si="1"/>
        <v>2</v>
      </c>
      <c r="CW8" s="30">
        <f t="shared" si="1"/>
        <v>2</v>
      </c>
      <c r="CX8" s="30">
        <f t="shared" si="1"/>
        <v>2</v>
      </c>
      <c r="CY8" s="30">
        <f t="shared" si="1"/>
        <v>2</v>
      </c>
      <c r="CZ8" s="30">
        <f t="shared" si="1"/>
        <v>2</v>
      </c>
      <c r="DA8" s="30">
        <f t="shared" si="1"/>
        <v>2</v>
      </c>
      <c r="DB8" s="30">
        <f t="shared" si="1"/>
        <v>2</v>
      </c>
      <c r="DC8" s="30">
        <f t="shared" si="1"/>
        <v>2</v>
      </c>
      <c r="DD8" s="30">
        <f t="shared" si="1"/>
        <v>2</v>
      </c>
      <c r="DE8" s="30">
        <f t="shared" si="1"/>
        <v>2</v>
      </c>
      <c r="DF8" s="30">
        <f t="shared" si="1"/>
        <v>2</v>
      </c>
      <c r="DG8" s="30">
        <f t="shared" si="1"/>
        <v>2</v>
      </c>
      <c r="DH8" s="30">
        <f t="shared" si="1"/>
        <v>2</v>
      </c>
      <c r="DI8" s="30">
        <f t="shared" si="1"/>
        <v>2</v>
      </c>
      <c r="DJ8" s="30">
        <f t="shared" si="1"/>
        <v>2</v>
      </c>
      <c r="DK8" s="30">
        <f t="shared" si="1"/>
        <v>2</v>
      </c>
      <c r="DL8" s="30">
        <f t="shared" si="1"/>
        <v>2</v>
      </c>
      <c r="DM8" s="30">
        <f t="shared" si="1"/>
        <v>2</v>
      </c>
      <c r="DN8" s="30">
        <f t="shared" si="1"/>
        <v>2</v>
      </c>
      <c r="DO8" s="30">
        <f t="shared" si="1"/>
        <v>2</v>
      </c>
      <c r="DP8" s="30">
        <f t="shared" si="1"/>
        <v>2</v>
      </c>
      <c r="DQ8" s="30">
        <f t="shared" si="1"/>
        <v>2</v>
      </c>
      <c r="DR8" s="30">
        <f t="shared" si="1"/>
        <v>2</v>
      </c>
      <c r="DS8" s="30">
        <f t="shared" si="1"/>
        <v>2</v>
      </c>
      <c r="DT8" s="30">
        <f t="shared" si="1"/>
        <v>2</v>
      </c>
      <c r="DU8" s="30">
        <f t="shared" si="1"/>
        <v>2</v>
      </c>
      <c r="DV8" s="30">
        <f t="shared" si="1"/>
        <v>2</v>
      </c>
      <c r="DW8" s="30">
        <f t="shared" si="1"/>
        <v>2</v>
      </c>
      <c r="DX8" s="30">
        <f t="shared" si="1"/>
        <v>2</v>
      </c>
      <c r="DY8" s="30">
        <f t="shared" si="1"/>
        <v>2</v>
      </c>
      <c r="DZ8" s="30">
        <f t="shared" si="1"/>
        <v>2</v>
      </c>
      <c r="EA8" s="30">
        <f t="shared" si="1"/>
        <v>2</v>
      </c>
      <c r="EB8" s="30">
        <f t="shared" si="1"/>
        <v>2</v>
      </c>
      <c r="EC8" s="30">
        <f t="shared" si="1"/>
        <v>2</v>
      </c>
      <c r="ED8" s="30">
        <f t="shared" si="1"/>
        <v>2</v>
      </c>
      <c r="EE8" s="30">
        <f t="shared" si="1"/>
        <v>2</v>
      </c>
      <c r="EF8" s="30">
        <f t="shared" si="1"/>
        <v>2</v>
      </c>
      <c r="EG8" s="30">
        <f t="shared" si="1"/>
        <v>2</v>
      </c>
      <c r="EH8" s="30">
        <f t="shared" si="1"/>
        <v>2</v>
      </c>
      <c r="EI8" s="30">
        <f t="shared" si="1"/>
        <v>2</v>
      </c>
      <c r="EJ8" s="30">
        <f t="shared" si="1"/>
        <v>2</v>
      </c>
      <c r="EK8" s="30">
        <f t="shared" si="1"/>
        <v>2</v>
      </c>
      <c r="EL8" s="30">
        <f t="shared" si="2"/>
        <v>2</v>
      </c>
      <c r="EM8" s="30">
        <f t="shared" si="2"/>
        <v>2</v>
      </c>
      <c r="EN8" s="30">
        <f t="shared" si="2"/>
        <v>2</v>
      </c>
      <c r="EO8" s="30">
        <f t="shared" si="2"/>
        <v>2</v>
      </c>
      <c r="EP8" s="30">
        <f t="shared" si="2"/>
        <v>2</v>
      </c>
      <c r="EQ8" s="30">
        <f t="shared" si="2"/>
        <v>2</v>
      </c>
      <c r="ER8" s="30">
        <f t="shared" si="2"/>
        <v>2</v>
      </c>
      <c r="ES8" s="30">
        <f t="shared" si="2"/>
        <v>2</v>
      </c>
      <c r="ET8" s="30">
        <f t="shared" si="2"/>
        <v>2</v>
      </c>
      <c r="EU8" s="30">
        <f t="shared" si="2"/>
        <v>2</v>
      </c>
      <c r="EV8" s="30">
        <f t="shared" si="2"/>
        <v>2</v>
      </c>
      <c r="EW8" s="30">
        <f t="shared" si="2"/>
        <v>2</v>
      </c>
      <c r="EX8" s="30">
        <f t="shared" si="2"/>
        <v>2</v>
      </c>
      <c r="EY8" s="30">
        <f t="shared" si="2"/>
        <v>2</v>
      </c>
      <c r="EZ8" s="30">
        <f t="shared" si="2"/>
        <v>2</v>
      </c>
      <c r="FA8" s="30">
        <f t="shared" si="2"/>
        <v>2</v>
      </c>
      <c r="FB8" s="30">
        <f t="shared" si="2"/>
        <v>2</v>
      </c>
      <c r="FC8" s="30">
        <f t="shared" si="2"/>
        <v>2</v>
      </c>
      <c r="FD8" s="30">
        <f t="shared" si="2"/>
        <v>2</v>
      </c>
      <c r="FE8" s="30">
        <f t="shared" si="2"/>
        <v>2</v>
      </c>
      <c r="FF8" s="30">
        <f t="shared" si="2"/>
        <v>2</v>
      </c>
      <c r="FG8" s="30">
        <f t="shared" si="2"/>
        <v>2</v>
      </c>
      <c r="FH8" s="30">
        <f t="shared" si="2"/>
        <v>2</v>
      </c>
      <c r="FI8" s="30">
        <f t="shared" si="2"/>
        <v>2</v>
      </c>
      <c r="FJ8" s="30">
        <f t="shared" si="2"/>
        <v>2</v>
      </c>
      <c r="FK8" s="30">
        <f t="shared" si="2"/>
        <v>2</v>
      </c>
      <c r="FL8" s="30">
        <f t="shared" si="2"/>
        <v>2</v>
      </c>
      <c r="FM8" s="30">
        <f t="shared" si="2"/>
        <v>2</v>
      </c>
    </row>
    <row r="9" spans="1:169" ht="17.55" customHeight="1" thickBot="1" x14ac:dyDescent="0.3">
      <c r="A9" s="47"/>
      <c r="B9" s="487"/>
      <c r="C9" s="53">
        <v>3</v>
      </c>
      <c r="D9" s="53"/>
      <c r="E9" s="31" t="s">
        <v>255</v>
      </c>
      <c r="F9" s="64"/>
      <c r="G9" s="41" t="s">
        <v>304</v>
      </c>
      <c r="H9" s="54">
        <v>0.5</v>
      </c>
      <c r="I9" s="55">
        <v>1.5</v>
      </c>
      <c r="J9" s="56">
        <v>2</v>
      </c>
      <c r="O9" s="147" t="s">
        <v>350</v>
      </c>
      <c r="P9" s="33">
        <v>1</v>
      </c>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0">
        <f t="shared" si="0"/>
        <v>1</v>
      </c>
      <c r="BZ9" s="30">
        <f t="shared" si="3"/>
        <v>1</v>
      </c>
      <c r="CA9" s="30">
        <f t="shared" si="3"/>
        <v>1</v>
      </c>
      <c r="CB9" s="30">
        <f t="shared" si="3"/>
        <v>1</v>
      </c>
      <c r="CC9" s="30">
        <f t="shared" si="3"/>
        <v>1</v>
      </c>
      <c r="CD9" s="30">
        <f t="shared" si="3"/>
        <v>1</v>
      </c>
      <c r="CE9" s="30">
        <f t="shared" si="3"/>
        <v>1</v>
      </c>
      <c r="CF9" s="30">
        <f t="shared" si="3"/>
        <v>1</v>
      </c>
      <c r="CG9" s="30">
        <f t="shared" si="3"/>
        <v>1</v>
      </c>
      <c r="CH9" s="30">
        <f t="shared" si="1"/>
        <v>1</v>
      </c>
      <c r="CI9" s="30">
        <f t="shared" si="1"/>
        <v>1</v>
      </c>
      <c r="CJ9" s="30">
        <f t="shared" si="1"/>
        <v>1</v>
      </c>
      <c r="CK9" s="30">
        <f t="shared" si="1"/>
        <v>1</v>
      </c>
      <c r="CL9" s="30">
        <f t="shared" si="1"/>
        <v>1</v>
      </c>
      <c r="CM9" s="30">
        <f t="shared" si="1"/>
        <v>1</v>
      </c>
      <c r="CN9" s="30">
        <f t="shared" si="1"/>
        <v>1</v>
      </c>
      <c r="CO9" s="30">
        <f t="shared" si="1"/>
        <v>1</v>
      </c>
      <c r="CP9" s="30">
        <f t="shared" si="1"/>
        <v>1</v>
      </c>
      <c r="CQ9" s="30">
        <f t="shared" si="1"/>
        <v>1</v>
      </c>
      <c r="CR9" s="30">
        <f t="shared" si="1"/>
        <v>1</v>
      </c>
      <c r="CS9" s="30">
        <f t="shared" si="1"/>
        <v>1</v>
      </c>
      <c r="CT9" s="30">
        <f t="shared" si="1"/>
        <v>1</v>
      </c>
      <c r="CU9" s="30">
        <f t="shared" si="1"/>
        <v>1</v>
      </c>
      <c r="CV9" s="30">
        <f t="shared" si="1"/>
        <v>1</v>
      </c>
      <c r="CW9" s="30">
        <f t="shared" si="1"/>
        <v>1</v>
      </c>
      <c r="CX9" s="30">
        <f t="shared" si="1"/>
        <v>1</v>
      </c>
      <c r="CY9" s="30">
        <f t="shared" si="1"/>
        <v>1</v>
      </c>
      <c r="CZ9" s="30">
        <f t="shared" si="1"/>
        <v>1</v>
      </c>
      <c r="DA9" s="30">
        <f t="shared" si="1"/>
        <v>1</v>
      </c>
      <c r="DB9" s="30">
        <f t="shared" si="1"/>
        <v>1</v>
      </c>
      <c r="DC9" s="30">
        <f t="shared" si="1"/>
        <v>1</v>
      </c>
      <c r="DD9" s="30">
        <f t="shared" si="1"/>
        <v>1</v>
      </c>
      <c r="DE9" s="30">
        <f t="shared" si="1"/>
        <v>1</v>
      </c>
      <c r="DF9" s="30">
        <f t="shared" si="1"/>
        <v>1</v>
      </c>
      <c r="DG9" s="30">
        <f t="shared" si="1"/>
        <v>1</v>
      </c>
      <c r="DH9" s="30">
        <f t="shared" si="1"/>
        <v>1</v>
      </c>
      <c r="DI9" s="30">
        <f t="shared" si="1"/>
        <v>1</v>
      </c>
      <c r="DJ9" s="30">
        <f t="shared" si="1"/>
        <v>1</v>
      </c>
      <c r="DK9" s="30">
        <f t="shared" si="1"/>
        <v>1</v>
      </c>
      <c r="DL9" s="30">
        <f t="shared" si="1"/>
        <v>1</v>
      </c>
      <c r="DM9" s="30">
        <f t="shared" si="1"/>
        <v>1</v>
      </c>
      <c r="DN9" s="30">
        <f t="shared" si="1"/>
        <v>1</v>
      </c>
      <c r="DO9" s="30">
        <f t="shared" si="1"/>
        <v>1</v>
      </c>
      <c r="DP9" s="30">
        <f t="shared" si="1"/>
        <v>1</v>
      </c>
      <c r="DQ9" s="30">
        <f t="shared" si="1"/>
        <v>1</v>
      </c>
      <c r="DR9" s="30">
        <f t="shared" si="1"/>
        <v>1</v>
      </c>
      <c r="DS9" s="30">
        <f t="shared" si="1"/>
        <v>1</v>
      </c>
      <c r="DT9" s="30">
        <f t="shared" si="1"/>
        <v>1</v>
      </c>
      <c r="DU9" s="30">
        <f t="shared" si="1"/>
        <v>1</v>
      </c>
      <c r="DV9" s="30">
        <f t="shared" si="1"/>
        <v>1</v>
      </c>
      <c r="DW9" s="30">
        <f t="shared" si="1"/>
        <v>1</v>
      </c>
      <c r="DX9" s="30">
        <f t="shared" si="1"/>
        <v>1</v>
      </c>
      <c r="DY9" s="30">
        <f t="shared" si="1"/>
        <v>1</v>
      </c>
      <c r="DZ9" s="30">
        <f t="shared" si="1"/>
        <v>1</v>
      </c>
      <c r="EA9" s="30">
        <f t="shared" si="1"/>
        <v>1</v>
      </c>
      <c r="EB9" s="30">
        <f t="shared" si="1"/>
        <v>1</v>
      </c>
      <c r="EC9" s="30">
        <f t="shared" si="1"/>
        <v>1</v>
      </c>
      <c r="ED9" s="30">
        <f t="shared" si="1"/>
        <v>1</v>
      </c>
      <c r="EE9" s="30">
        <f t="shared" si="1"/>
        <v>1</v>
      </c>
      <c r="EF9" s="30">
        <f t="shared" si="1"/>
        <v>1</v>
      </c>
      <c r="EG9" s="30">
        <f t="shared" si="1"/>
        <v>1</v>
      </c>
      <c r="EH9" s="30">
        <f t="shared" si="1"/>
        <v>1</v>
      </c>
      <c r="EI9" s="30">
        <f t="shared" si="1"/>
        <v>1</v>
      </c>
      <c r="EJ9" s="30">
        <f t="shared" si="1"/>
        <v>1</v>
      </c>
      <c r="EK9" s="30">
        <f t="shared" si="1"/>
        <v>1</v>
      </c>
      <c r="EL9" s="30">
        <f t="shared" si="2"/>
        <v>1</v>
      </c>
      <c r="EM9" s="30">
        <f t="shared" si="2"/>
        <v>1</v>
      </c>
      <c r="EN9" s="30">
        <f t="shared" si="2"/>
        <v>1</v>
      </c>
      <c r="EO9" s="30">
        <f t="shared" si="2"/>
        <v>1</v>
      </c>
      <c r="EP9" s="30">
        <f t="shared" si="2"/>
        <v>1</v>
      </c>
      <c r="EQ9" s="30">
        <f t="shared" si="2"/>
        <v>1</v>
      </c>
      <c r="ER9" s="30">
        <f t="shared" si="2"/>
        <v>1</v>
      </c>
      <c r="ES9" s="30">
        <f t="shared" si="2"/>
        <v>1</v>
      </c>
      <c r="ET9" s="30">
        <f t="shared" si="2"/>
        <v>1</v>
      </c>
      <c r="EU9" s="30">
        <f t="shared" si="2"/>
        <v>1</v>
      </c>
      <c r="EV9" s="30">
        <f t="shared" si="2"/>
        <v>1</v>
      </c>
      <c r="EW9" s="30">
        <f t="shared" si="2"/>
        <v>1</v>
      </c>
      <c r="EX9" s="30">
        <f t="shared" si="2"/>
        <v>1</v>
      </c>
      <c r="EY9" s="30">
        <f t="shared" si="2"/>
        <v>1</v>
      </c>
      <c r="EZ9" s="30">
        <f t="shared" si="2"/>
        <v>1</v>
      </c>
      <c r="FA9" s="30">
        <f t="shared" si="2"/>
        <v>1</v>
      </c>
      <c r="FB9" s="30">
        <f t="shared" si="2"/>
        <v>1</v>
      </c>
      <c r="FC9" s="30">
        <f t="shared" si="2"/>
        <v>1</v>
      </c>
      <c r="FD9" s="30">
        <f t="shared" si="2"/>
        <v>1</v>
      </c>
      <c r="FE9" s="30">
        <f t="shared" si="2"/>
        <v>1</v>
      </c>
      <c r="FF9" s="30">
        <f t="shared" si="2"/>
        <v>1</v>
      </c>
      <c r="FG9" s="30">
        <f t="shared" si="2"/>
        <v>1</v>
      </c>
      <c r="FH9" s="30">
        <f t="shared" si="2"/>
        <v>1</v>
      </c>
      <c r="FI9" s="30">
        <f t="shared" si="2"/>
        <v>1</v>
      </c>
      <c r="FJ9" s="30">
        <f t="shared" si="2"/>
        <v>1</v>
      </c>
      <c r="FK9" s="30">
        <f t="shared" si="2"/>
        <v>1</v>
      </c>
      <c r="FL9" s="30">
        <f t="shared" si="2"/>
        <v>1</v>
      </c>
      <c r="FM9" s="30">
        <f t="shared" si="2"/>
        <v>1</v>
      </c>
    </row>
    <row r="10" spans="1:169" ht="15.05" customHeight="1" x14ac:dyDescent="0.25">
      <c r="B10" s="487"/>
      <c r="C10" s="53">
        <v>4</v>
      </c>
      <c r="D10" s="53"/>
      <c r="E10" s="31" t="s">
        <v>265</v>
      </c>
      <c r="F10" s="64"/>
      <c r="G10" s="41" t="s">
        <v>305</v>
      </c>
      <c r="H10" s="54">
        <v>0.5</v>
      </c>
      <c r="I10" s="55">
        <v>2</v>
      </c>
      <c r="J10" s="56">
        <v>2.5</v>
      </c>
      <c r="O10" s="147" t="s">
        <v>351</v>
      </c>
      <c r="P10" s="33">
        <v>1</v>
      </c>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0">
        <f t="shared" si="0"/>
        <v>1</v>
      </c>
      <c r="BZ10" s="30">
        <f t="shared" si="3"/>
        <v>1</v>
      </c>
      <c r="CA10" s="30">
        <f t="shared" si="3"/>
        <v>1</v>
      </c>
      <c r="CB10" s="30">
        <f t="shared" si="3"/>
        <v>1</v>
      </c>
      <c r="CC10" s="30">
        <f t="shared" si="3"/>
        <v>1</v>
      </c>
      <c r="CD10" s="30">
        <f t="shared" si="3"/>
        <v>1</v>
      </c>
      <c r="CE10" s="30">
        <f t="shared" si="3"/>
        <v>1</v>
      </c>
      <c r="CF10" s="30">
        <f t="shared" si="3"/>
        <v>1</v>
      </c>
      <c r="CG10" s="30">
        <f t="shared" si="3"/>
        <v>1</v>
      </c>
      <c r="CH10" s="30">
        <f t="shared" si="1"/>
        <v>1</v>
      </c>
      <c r="CI10" s="30">
        <f t="shared" si="1"/>
        <v>1</v>
      </c>
      <c r="CJ10" s="30">
        <f t="shared" si="1"/>
        <v>1</v>
      </c>
      <c r="CK10" s="30">
        <f t="shared" si="1"/>
        <v>1</v>
      </c>
      <c r="CL10" s="30">
        <f t="shared" si="1"/>
        <v>1</v>
      </c>
      <c r="CM10" s="30">
        <f t="shared" si="1"/>
        <v>1</v>
      </c>
      <c r="CN10" s="30">
        <f t="shared" si="1"/>
        <v>1</v>
      </c>
      <c r="CO10" s="30">
        <f t="shared" si="1"/>
        <v>1</v>
      </c>
      <c r="CP10" s="30">
        <f t="shared" si="1"/>
        <v>1</v>
      </c>
      <c r="CQ10" s="30">
        <f t="shared" si="1"/>
        <v>1</v>
      </c>
      <c r="CR10" s="30">
        <f t="shared" si="1"/>
        <v>1</v>
      </c>
      <c r="CS10" s="30">
        <f t="shared" si="1"/>
        <v>1</v>
      </c>
      <c r="CT10" s="30">
        <f t="shared" si="1"/>
        <v>1</v>
      </c>
      <c r="CU10" s="30">
        <f t="shared" si="1"/>
        <v>1</v>
      </c>
      <c r="CV10" s="30">
        <f t="shared" si="1"/>
        <v>1</v>
      </c>
      <c r="CW10" s="30">
        <f t="shared" si="1"/>
        <v>1</v>
      </c>
      <c r="CX10" s="30">
        <f t="shared" si="1"/>
        <v>1</v>
      </c>
      <c r="CY10" s="30">
        <f t="shared" si="1"/>
        <v>1</v>
      </c>
      <c r="CZ10" s="30">
        <f t="shared" si="1"/>
        <v>1</v>
      </c>
      <c r="DA10" s="30">
        <f t="shared" si="1"/>
        <v>1</v>
      </c>
      <c r="DB10" s="30">
        <f t="shared" si="1"/>
        <v>1</v>
      </c>
      <c r="DC10" s="30">
        <f t="shared" si="1"/>
        <v>1</v>
      </c>
      <c r="DD10" s="30">
        <f t="shared" si="1"/>
        <v>1</v>
      </c>
      <c r="DE10" s="30">
        <f t="shared" ref="DE10:EJ10" si="4">SUM($P10:$BX10)</f>
        <v>1</v>
      </c>
      <c r="DF10" s="30">
        <f t="shared" si="4"/>
        <v>1</v>
      </c>
      <c r="DG10" s="30">
        <f t="shared" si="4"/>
        <v>1</v>
      </c>
      <c r="DH10" s="30">
        <f t="shared" si="4"/>
        <v>1</v>
      </c>
      <c r="DI10" s="30">
        <f t="shared" si="4"/>
        <v>1</v>
      </c>
      <c r="DJ10" s="30">
        <f t="shared" si="4"/>
        <v>1</v>
      </c>
      <c r="DK10" s="30">
        <f t="shared" si="4"/>
        <v>1</v>
      </c>
      <c r="DL10" s="30">
        <f t="shared" si="4"/>
        <v>1</v>
      </c>
      <c r="DM10" s="30">
        <f t="shared" si="4"/>
        <v>1</v>
      </c>
      <c r="DN10" s="30">
        <f t="shared" si="4"/>
        <v>1</v>
      </c>
      <c r="DO10" s="30">
        <f t="shared" si="4"/>
        <v>1</v>
      </c>
      <c r="DP10" s="30">
        <f t="shared" si="4"/>
        <v>1</v>
      </c>
      <c r="DQ10" s="30">
        <f t="shared" si="4"/>
        <v>1</v>
      </c>
      <c r="DR10" s="30">
        <f t="shared" si="4"/>
        <v>1</v>
      </c>
      <c r="DS10" s="30">
        <f t="shared" si="4"/>
        <v>1</v>
      </c>
      <c r="DT10" s="30">
        <f t="shared" si="4"/>
        <v>1</v>
      </c>
      <c r="DU10" s="30">
        <f t="shared" si="4"/>
        <v>1</v>
      </c>
      <c r="DV10" s="30">
        <f t="shared" si="4"/>
        <v>1</v>
      </c>
      <c r="DW10" s="30">
        <f t="shared" si="4"/>
        <v>1</v>
      </c>
      <c r="DX10" s="30">
        <f t="shared" si="4"/>
        <v>1</v>
      </c>
      <c r="DY10" s="30">
        <f t="shared" si="4"/>
        <v>1</v>
      </c>
      <c r="DZ10" s="30">
        <f t="shared" si="4"/>
        <v>1</v>
      </c>
      <c r="EA10" s="30">
        <f t="shared" si="4"/>
        <v>1</v>
      </c>
      <c r="EB10" s="30">
        <f t="shared" si="4"/>
        <v>1</v>
      </c>
      <c r="EC10" s="30">
        <f t="shared" si="4"/>
        <v>1</v>
      </c>
      <c r="ED10" s="30">
        <f t="shared" si="4"/>
        <v>1</v>
      </c>
      <c r="EE10" s="30">
        <f t="shared" si="4"/>
        <v>1</v>
      </c>
      <c r="EF10" s="30">
        <f t="shared" si="4"/>
        <v>1</v>
      </c>
      <c r="EG10" s="30">
        <f t="shared" si="4"/>
        <v>1</v>
      </c>
      <c r="EH10" s="30">
        <f t="shared" si="4"/>
        <v>1</v>
      </c>
      <c r="EI10" s="30">
        <f t="shared" si="4"/>
        <v>1</v>
      </c>
      <c r="EJ10" s="30">
        <f t="shared" si="4"/>
        <v>1</v>
      </c>
      <c r="EK10" s="30">
        <f t="shared" ref="EK10:FM10" si="5">SUM($P10:$BX10)</f>
        <v>1</v>
      </c>
      <c r="EL10" s="30">
        <f t="shared" si="5"/>
        <v>1</v>
      </c>
      <c r="EM10" s="30">
        <f t="shared" si="5"/>
        <v>1</v>
      </c>
      <c r="EN10" s="30">
        <f t="shared" si="5"/>
        <v>1</v>
      </c>
      <c r="EO10" s="30">
        <f t="shared" si="5"/>
        <v>1</v>
      </c>
      <c r="EP10" s="30">
        <f t="shared" si="5"/>
        <v>1</v>
      </c>
      <c r="EQ10" s="30">
        <f t="shared" si="5"/>
        <v>1</v>
      </c>
      <c r="ER10" s="30">
        <f t="shared" si="5"/>
        <v>1</v>
      </c>
      <c r="ES10" s="30">
        <f t="shared" si="5"/>
        <v>1</v>
      </c>
      <c r="ET10" s="30">
        <f t="shared" si="5"/>
        <v>1</v>
      </c>
      <c r="EU10" s="30">
        <f t="shared" si="5"/>
        <v>1</v>
      </c>
      <c r="EV10" s="30">
        <f t="shared" si="5"/>
        <v>1</v>
      </c>
      <c r="EW10" s="30">
        <f t="shared" si="5"/>
        <v>1</v>
      </c>
      <c r="EX10" s="30">
        <f t="shared" si="5"/>
        <v>1</v>
      </c>
      <c r="EY10" s="30">
        <f t="shared" si="5"/>
        <v>1</v>
      </c>
      <c r="EZ10" s="30">
        <f t="shared" si="5"/>
        <v>1</v>
      </c>
      <c r="FA10" s="30">
        <f t="shared" si="5"/>
        <v>1</v>
      </c>
      <c r="FB10" s="30">
        <f t="shared" si="5"/>
        <v>1</v>
      </c>
      <c r="FC10" s="30">
        <f t="shared" si="5"/>
        <v>1</v>
      </c>
      <c r="FD10" s="30">
        <f t="shared" si="5"/>
        <v>1</v>
      </c>
      <c r="FE10" s="30">
        <f t="shared" si="5"/>
        <v>1</v>
      </c>
      <c r="FF10" s="30">
        <f t="shared" si="5"/>
        <v>1</v>
      </c>
      <c r="FG10" s="30">
        <f t="shared" si="5"/>
        <v>1</v>
      </c>
      <c r="FH10" s="30">
        <f t="shared" si="5"/>
        <v>1</v>
      </c>
      <c r="FI10" s="30">
        <f t="shared" si="5"/>
        <v>1</v>
      </c>
      <c r="FJ10" s="30">
        <f t="shared" si="5"/>
        <v>1</v>
      </c>
      <c r="FK10" s="30">
        <f t="shared" si="5"/>
        <v>1</v>
      </c>
      <c r="FL10" s="30">
        <f t="shared" si="5"/>
        <v>1</v>
      </c>
      <c r="FM10" s="30">
        <f t="shared" si="5"/>
        <v>1</v>
      </c>
    </row>
    <row r="11" spans="1:169" ht="15.05" customHeight="1" x14ac:dyDescent="0.25">
      <c r="B11" s="487"/>
      <c r="C11" s="53">
        <v>5</v>
      </c>
      <c r="D11" s="53"/>
      <c r="E11" s="31" t="s">
        <v>230</v>
      </c>
      <c r="F11" s="64"/>
      <c r="G11" s="41" t="s">
        <v>306</v>
      </c>
      <c r="H11" s="54">
        <v>0.5</v>
      </c>
      <c r="I11" s="55">
        <v>1.5</v>
      </c>
      <c r="J11" s="56">
        <v>2</v>
      </c>
      <c r="O11" s="147" t="s">
        <v>352</v>
      </c>
      <c r="P11" s="33">
        <v>1</v>
      </c>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0">
        <f t="shared" si="0"/>
        <v>1</v>
      </c>
      <c r="BZ11" s="30">
        <f t="shared" si="3"/>
        <v>1</v>
      </c>
      <c r="CA11" s="30">
        <f t="shared" si="3"/>
        <v>1</v>
      </c>
      <c r="CB11" s="30">
        <f t="shared" si="3"/>
        <v>1</v>
      </c>
      <c r="CC11" s="30">
        <f t="shared" si="3"/>
        <v>1</v>
      </c>
      <c r="CD11" s="30">
        <f t="shared" si="3"/>
        <v>1</v>
      </c>
      <c r="CE11" s="30">
        <f t="shared" si="3"/>
        <v>1</v>
      </c>
      <c r="CF11" s="30">
        <f t="shared" si="3"/>
        <v>1</v>
      </c>
      <c r="CG11" s="30">
        <f t="shared" si="3"/>
        <v>1</v>
      </c>
      <c r="CH11" s="30">
        <f t="shared" ref="CH11:CN23" si="6">SUM($P11:$BX11)</f>
        <v>1</v>
      </c>
      <c r="CI11" s="30">
        <f t="shared" si="6"/>
        <v>1</v>
      </c>
      <c r="CJ11" s="30">
        <f t="shared" si="6"/>
        <v>1</v>
      </c>
      <c r="CK11" s="30">
        <f t="shared" si="6"/>
        <v>1</v>
      </c>
      <c r="CL11" s="30">
        <f t="shared" si="6"/>
        <v>1</v>
      </c>
      <c r="CM11" s="30">
        <f t="shared" si="6"/>
        <v>1</v>
      </c>
      <c r="CN11" s="30">
        <f t="shared" si="6"/>
        <v>1</v>
      </c>
      <c r="CO11" s="30">
        <f t="shared" ref="CO11:EZ15" si="7">SUM($P11:$BX11)</f>
        <v>1</v>
      </c>
      <c r="CP11" s="30">
        <f t="shared" si="7"/>
        <v>1</v>
      </c>
      <c r="CQ11" s="30">
        <f t="shared" si="7"/>
        <v>1</v>
      </c>
      <c r="CR11" s="30">
        <f t="shared" si="7"/>
        <v>1</v>
      </c>
      <c r="CS11" s="30">
        <f t="shared" si="7"/>
        <v>1</v>
      </c>
      <c r="CT11" s="30">
        <f t="shared" si="7"/>
        <v>1</v>
      </c>
      <c r="CU11" s="30">
        <f t="shared" si="7"/>
        <v>1</v>
      </c>
      <c r="CV11" s="30">
        <f t="shared" si="7"/>
        <v>1</v>
      </c>
      <c r="CW11" s="30">
        <f t="shared" si="7"/>
        <v>1</v>
      </c>
      <c r="CX11" s="30">
        <f t="shared" si="7"/>
        <v>1</v>
      </c>
      <c r="CY11" s="30">
        <f t="shared" si="7"/>
        <v>1</v>
      </c>
      <c r="CZ11" s="30">
        <f t="shared" si="7"/>
        <v>1</v>
      </c>
      <c r="DA11" s="30">
        <f t="shared" si="7"/>
        <v>1</v>
      </c>
      <c r="DB11" s="30">
        <f t="shared" si="7"/>
        <v>1</v>
      </c>
      <c r="DC11" s="30">
        <f t="shared" si="7"/>
        <v>1</v>
      </c>
      <c r="DD11" s="30">
        <f t="shared" si="7"/>
        <v>1</v>
      </c>
      <c r="DE11" s="30">
        <f t="shared" si="7"/>
        <v>1</v>
      </c>
      <c r="DF11" s="30">
        <f t="shared" si="7"/>
        <v>1</v>
      </c>
      <c r="DG11" s="30">
        <f t="shared" si="7"/>
        <v>1</v>
      </c>
      <c r="DH11" s="30">
        <f t="shared" si="7"/>
        <v>1</v>
      </c>
      <c r="DI11" s="30">
        <f t="shared" si="7"/>
        <v>1</v>
      </c>
      <c r="DJ11" s="30">
        <f t="shared" si="7"/>
        <v>1</v>
      </c>
      <c r="DK11" s="30">
        <f t="shared" si="7"/>
        <v>1</v>
      </c>
      <c r="DL11" s="30">
        <f t="shared" si="7"/>
        <v>1</v>
      </c>
      <c r="DM11" s="30">
        <f t="shared" si="7"/>
        <v>1</v>
      </c>
      <c r="DN11" s="30">
        <f t="shared" si="7"/>
        <v>1</v>
      </c>
      <c r="DO11" s="30">
        <f t="shared" si="7"/>
        <v>1</v>
      </c>
      <c r="DP11" s="30">
        <f t="shared" si="7"/>
        <v>1</v>
      </c>
      <c r="DQ11" s="30">
        <f t="shared" si="7"/>
        <v>1</v>
      </c>
      <c r="DR11" s="30">
        <f t="shared" si="7"/>
        <v>1</v>
      </c>
      <c r="DS11" s="30">
        <f t="shared" si="7"/>
        <v>1</v>
      </c>
      <c r="DT11" s="30">
        <f t="shared" si="7"/>
        <v>1</v>
      </c>
      <c r="DU11" s="30">
        <f t="shared" si="7"/>
        <v>1</v>
      </c>
      <c r="DV11" s="30">
        <f t="shared" si="7"/>
        <v>1</v>
      </c>
      <c r="DW11" s="30">
        <f t="shared" si="7"/>
        <v>1</v>
      </c>
      <c r="DX11" s="30">
        <f t="shared" si="7"/>
        <v>1</v>
      </c>
      <c r="DY11" s="30">
        <f t="shared" si="7"/>
        <v>1</v>
      </c>
      <c r="DZ11" s="30">
        <f t="shared" si="7"/>
        <v>1</v>
      </c>
      <c r="EA11" s="30">
        <f t="shared" si="7"/>
        <v>1</v>
      </c>
      <c r="EB11" s="30">
        <f t="shared" si="7"/>
        <v>1</v>
      </c>
      <c r="EC11" s="30">
        <f t="shared" si="7"/>
        <v>1</v>
      </c>
      <c r="ED11" s="30">
        <f t="shared" si="7"/>
        <v>1</v>
      </c>
      <c r="EE11" s="30">
        <f t="shared" si="7"/>
        <v>1</v>
      </c>
      <c r="EF11" s="30">
        <f t="shared" si="7"/>
        <v>1</v>
      </c>
      <c r="EG11" s="30">
        <f t="shared" si="7"/>
        <v>1</v>
      </c>
      <c r="EH11" s="30">
        <f t="shared" si="7"/>
        <v>1</v>
      </c>
      <c r="EI11" s="30">
        <f t="shared" si="7"/>
        <v>1</v>
      </c>
      <c r="EJ11" s="30">
        <f t="shared" si="7"/>
        <v>1</v>
      </c>
      <c r="EK11" s="30">
        <f t="shared" si="7"/>
        <v>1</v>
      </c>
      <c r="EL11" s="30">
        <f t="shared" si="7"/>
        <v>1</v>
      </c>
      <c r="EM11" s="30">
        <f t="shared" si="7"/>
        <v>1</v>
      </c>
      <c r="EN11" s="30">
        <f t="shared" si="7"/>
        <v>1</v>
      </c>
      <c r="EO11" s="30">
        <f t="shared" si="7"/>
        <v>1</v>
      </c>
      <c r="EP11" s="30">
        <f t="shared" si="7"/>
        <v>1</v>
      </c>
      <c r="EQ11" s="30">
        <f t="shared" si="7"/>
        <v>1</v>
      </c>
      <c r="ER11" s="30">
        <f t="shared" si="7"/>
        <v>1</v>
      </c>
      <c r="ES11" s="30">
        <f t="shared" si="7"/>
        <v>1</v>
      </c>
      <c r="ET11" s="30">
        <f t="shared" ref="ET11:FC13" si="8">SUM($P11:$BX11)</f>
        <v>1</v>
      </c>
      <c r="EU11" s="30">
        <f t="shared" si="8"/>
        <v>1</v>
      </c>
      <c r="EV11" s="30">
        <f t="shared" si="8"/>
        <v>1</v>
      </c>
      <c r="EW11" s="30">
        <f t="shared" si="8"/>
        <v>1</v>
      </c>
      <c r="EX11" s="30">
        <f t="shared" si="8"/>
        <v>1</v>
      </c>
      <c r="EY11" s="30">
        <f t="shared" si="8"/>
        <v>1</v>
      </c>
      <c r="EZ11" s="30">
        <f t="shared" si="8"/>
        <v>1</v>
      </c>
      <c r="FA11" s="30">
        <f t="shared" si="8"/>
        <v>1</v>
      </c>
      <c r="FB11" s="30">
        <f t="shared" si="8"/>
        <v>1</v>
      </c>
      <c r="FC11" s="30">
        <f t="shared" si="8"/>
        <v>1</v>
      </c>
      <c r="FD11" s="30">
        <f t="shared" ref="FD11:FM13" si="9">SUM($P11:$BX11)</f>
        <v>1</v>
      </c>
      <c r="FE11" s="30">
        <f t="shared" si="9"/>
        <v>1</v>
      </c>
      <c r="FF11" s="30">
        <f t="shared" si="9"/>
        <v>1</v>
      </c>
      <c r="FG11" s="30">
        <f t="shared" si="9"/>
        <v>1</v>
      </c>
      <c r="FH11" s="30">
        <f t="shared" si="9"/>
        <v>1</v>
      </c>
      <c r="FI11" s="30">
        <f t="shared" si="9"/>
        <v>1</v>
      </c>
      <c r="FJ11" s="30">
        <f t="shared" si="9"/>
        <v>1</v>
      </c>
      <c r="FK11" s="30">
        <f t="shared" si="9"/>
        <v>1</v>
      </c>
      <c r="FL11" s="30">
        <f t="shared" si="9"/>
        <v>1</v>
      </c>
      <c r="FM11" s="30">
        <f t="shared" si="9"/>
        <v>1</v>
      </c>
    </row>
    <row r="12" spans="1:169" ht="15.05" customHeight="1" x14ac:dyDescent="0.25">
      <c r="B12" s="487"/>
      <c r="C12" s="53">
        <v>6</v>
      </c>
      <c r="D12" s="53"/>
      <c r="E12" s="31" t="s">
        <v>266</v>
      </c>
      <c r="F12" s="64"/>
      <c r="G12" s="41" t="s">
        <v>307</v>
      </c>
      <c r="H12" s="54">
        <v>0.5</v>
      </c>
      <c r="I12" s="55">
        <v>2</v>
      </c>
      <c r="J12" s="56">
        <v>2.5</v>
      </c>
      <c r="O12" s="147" t="s">
        <v>353</v>
      </c>
      <c r="P12" s="33">
        <v>1</v>
      </c>
      <c r="Q12" s="33">
        <v>1</v>
      </c>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0">
        <f t="shared" si="0"/>
        <v>2</v>
      </c>
      <c r="BZ12" s="30">
        <f t="shared" si="3"/>
        <v>2</v>
      </c>
      <c r="CA12" s="30">
        <f t="shared" si="3"/>
        <v>2</v>
      </c>
      <c r="CB12" s="30">
        <f t="shared" si="3"/>
        <v>2</v>
      </c>
      <c r="CC12" s="30">
        <f t="shared" si="3"/>
        <v>2</v>
      </c>
      <c r="CD12" s="30">
        <f t="shared" si="3"/>
        <v>2</v>
      </c>
      <c r="CE12" s="30">
        <f t="shared" si="3"/>
        <v>2</v>
      </c>
      <c r="CF12" s="30">
        <f t="shared" si="3"/>
        <v>2</v>
      </c>
      <c r="CG12" s="30">
        <f t="shared" si="3"/>
        <v>2</v>
      </c>
      <c r="CH12" s="30">
        <f t="shared" si="6"/>
        <v>2</v>
      </c>
      <c r="CI12" s="30">
        <f t="shared" si="6"/>
        <v>2</v>
      </c>
      <c r="CJ12" s="30">
        <f t="shared" si="6"/>
        <v>2</v>
      </c>
      <c r="CK12" s="30">
        <f t="shared" si="6"/>
        <v>2</v>
      </c>
      <c r="CL12" s="30">
        <f t="shared" si="6"/>
        <v>2</v>
      </c>
      <c r="CM12" s="30">
        <f t="shared" si="6"/>
        <v>2</v>
      </c>
      <c r="CN12" s="30">
        <f t="shared" si="6"/>
        <v>2</v>
      </c>
      <c r="CO12" s="30">
        <f t="shared" si="7"/>
        <v>2</v>
      </c>
      <c r="CP12" s="30">
        <f t="shared" si="7"/>
        <v>2</v>
      </c>
      <c r="CQ12" s="30">
        <f t="shared" si="7"/>
        <v>2</v>
      </c>
      <c r="CR12" s="30">
        <f t="shared" si="7"/>
        <v>2</v>
      </c>
      <c r="CS12" s="30">
        <f t="shared" si="7"/>
        <v>2</v>
      </c>
      <c r="CT12" s="30">
        <f t="shared" si="7"/>
        <v>2</v>
      </c>
      <c r="CU12" s="30">
        <f t="shared" si="7"/>
        <v>2</v>
      </c>
      <c r="CV12" s="30">
        <f t="shared" si="7"/>
        <v>2</v>
      </c>
      <c r="CW12" s="30">
        <f t="shared" si="7"/>
        <v>2</v>
      </c>
      <c r="CX12" s="30">
        <f t="shared" si="7"/>
        <v>2</v>
      </c>
      <c r="CY12" s="30">
        <f t="shared" si="7"/>
        <v>2</v>
      </c>
      <c r="CZ12" s="30">
        <f t="shared" si="7"/>
        <v>2</v>
      </c>
      <c r="DA12" s="30">
        <f t="shared" si="7"/>
        <v>2</v>
      </c>
      <c r="DB12" s="30">
        <f t="shared" si="7"/>
        <v>2</v>
      </c>
      <c r="DC12" s="30">
        <f t="shared" si="7"/>
        <v>2</v>
      </c>
      <c r="DD12" s="30">
        <f t="shared" si="7"/>
        <v>2</v>
      </c>
      <c r="DE12" s="30">
        <f t="shared" si="7"/>
        <v>2</v>
      </c>
      <c r="DF12" s="30">
        <f t="shared" si="7"/>
        <v>2</v>
      </c>
      <c r="DG12" s="30">
        <f t="shared" si="7"/>
        <v>2</v>
      </c>
      <c r="DH12" s="30">
        <f t="shared" si="7"/>
        <v>2</v>
      </c>
      <c r="DI12" s="30">
        <f t="shared" si="7"/>
        <v>2</v>
      </c>
      <c r="DJ12" s="30">
        <f t="shared" si="7"/>
        <v>2</v>
      </c>
      <c r="DK12" s="30">
        <f t="shared" si="7"/>
        <v>2</v>
      </c>
      <c r="DL12" s="30">
        <f t="shared" si="7"/>
        <v>2</v>
      </c>
      <c r="DM12" s="30">
        <f t="shared" si="7"/>
        <v>2</v>
      </c>
      <c r="DN12" s="30">
        <f t="shared" si="7"/>
        <v>2</v>
      </c>
      <c r="DO12" s="30">
        <f t="shared" si="7"/>
        <v>2</v>
      </c>
      <c r="DP12" s="30">
        <f t="shared" si="7"/>
        <v>2</v>
      </c>
      <c r="DQ12" s="30">
        <f t="shared" si="7"/>
        <v>2</v>
      </c>
      <c r="DR12" s="30">
        <f t="shared" si="7"/>
        <v>2</v>
      </c>
      <c r="DS12" s="30">
        <f t="shared" si="7"/>
        <v>2</v>
      </c>
      <c r="DT12" s="30">
        <f t="shared" si="7"/>
        <v>2</v>
      </c>
      <c r="DU12" s="30">
        <f t="shared" si="7"/>
        <v>2</v>
      </c>
      <c r="DV12" s="30">
        <f t="shared" si="7"/>
        <v>2</v>
      </c>
      <c r="DW12" s="30">
        <f t="shared" si="7"/>
        <v>2</v>
      </c>
      <c r="DX12" s="30">
        <f t="shared" si="7"/>
        <v>2</v>
      </c>
      <c r="DY12" s="30">
        <f t="shared" si="7"/>
        <v>2</v>
      </c>
      <c r="DZ12" s="30">
        <f t="shared" si="7"/>
        <v>2</v>
      </c>
      <c r="EA12" s="30">
        <f t="shared" si="7"/>
        <v>2</v>
      </c>
      <c r="EB12" s="30">
        <f t="shared" si="7"/>
        <v>2</v>
      </c>
      <c r="EC12" s="30">
        <f t="shared" si="7"/>
        <v>2</v>
      </c>
      <c r="ED12" s="30">
        <f t="shared" si="7"/>
        <v>2</v>
      </c>
      <c r="EE12" s="30">
        <f t="shared" si="7"/>
        <v>2</v>
      </c>
      <c r="EF12" s="30">
        <f t="shared" si="7"/>
        <v>2</v>
      </c>
      <c r="EG12" s="30">
        <f t="shared" si="7"/>
        <v>2</v>
      </c>
      <c r="EH12" s="30">
        <f t="shared" si="7"/>
        <v>2</v>
      </c>
      <c r="EI12" s="30">
        <f t="shared" si="7"/>
        <v>2</v>
      </c>
      <c r="EJ12" s="30">
        <f t="shared" si="7"/>
        <v>2</v>
      </c>
      <c r="EK12" s="30">
        <f t="shared" si="7"/>
        <v>2</v>
      </c>
      <c r="EL12" s="30">
        <f t="shared" si="7"/>
        <v>2</v>
      </c>
      <c r="EM12" s="30">
        <f t="shared" si="7"/>
        <v>2</v>
      </c>
      <c r="EN12" s="30">
        <f t="shared" si="7"/>
        <v>2</v>
      </c>
      <c r="EO12" s="30">
        <f t="shared" si="7"/>
        <v>2</v>
      </c>
      <c r="EP12" s="30">
        <f t="shared" si="7"/>
        <v>2</v>
      </c>
      <c r="EQ12" s="30">
        <f t="shared" si="7"/>
        <v>2</v>
      </c>
      <c r="ER12" s="30">
        <f t="shared" si="7"/>
        <v>2</v>
      </c>
      <c r="ES12" s="30">
        <f t="shared" si="7"/>
        <v>2</v>
      </c>
      <c r="ET12" s="30">
        <f t="shared" si="8"/>
        <v>2</v>
      </c>
      <c r="EU12" s="30">
        <f t="shared" si="8"/>
        <v>2</v>
      </c>
      <c r="EV12" s="30">
        <f t="shared" si="8"/>
        <v>2</v>
      </c>
      <c r="EW12" s="30">
        <f t="shared" si="8"/>
        <v>2</v>
      </c>
      <c r="EX12" s="30">
        <f t="shared" si="8"/>
        <v>2</v>
      </c>
      <c r="EY12" s="30">
        <f t="shared" si="8"/>
        <v>2</v>
      </c>
      <c r="EZ12" s="30">
        <f t="shared" si="8"/>
        <v>2</v>
      </c>
      <c r="FA12" s="30">
        <f t="shared" si="8"/>
        <v>2</v>
      </c>
      <c r="FB12" s="30">
        <f t="shared" si="8"/>
        <v>2</v>
      </c>
      <c r="FC12" s="30">
        <f t="shared" si="8"/>
        <v>2</v>
      </c>
      <c r="FD12" s="30">
        <f t="shared" si="9"/>
        <v>2</v>
      </c>
      <c r="FE12" s="30">
        <f t="shared" si="9"/>
        <v>2</v>
      </c>
      <c r="FF12" s="30">
        <f t="shared" si="9"/>
        <v>2</v>
      </c>
      <c r="FG12" s="30">
        <f t="shared" si="9"/>
        <v>2</v>
      </c>
      <c r="FH12" s="30">
        <f t="shared" si="9"/>
        <v>2</v>
      </c>
      <c r="FI12" s="30">
        <f t="shared" si="9"/>
        <v>2</v>
      </c>
      <c r="FJ12" s="30">
        <f t="shared" si="9"/>
        <v>2</v>
      </c>
      <c r="FK12" s="30">
        <f t="shared" si="9"/>
        <v>2</v>
      </c>
      <c r="FL12" s="30">
        <f t="shared" si="9"/>
        <v>2</v>
      </c>
      <c r="FM12" s="30">
        <f t="shared" si="9"/>
        <v>2</v>
      </c>
    </row>
    <row r="13" spans="1:169" ht="17.55" thickBot="1" x14ac:dyDescent="0.3">
      <c r="B13" s="488"/>
      <c r="C13" s="58"/>
      <c r="D13" s="58"/>
      <c r="E13" s="59"/>
      <c r="F13" s="101"/>
      <c r="G13" s="60"/>
      <c r="H13" s="61"/>
      <c r="I13" s="62"/>
      <c r="J13" s="63"/>
      <c r="O13" s="147" t="s">
        <v>354</v>
      </c>
      <c r="P13" s="33">
        <v>1</v>
      </c>
      <c r="Q13" s="33">
        <v>1</v>
      </c>
      <c r="R13" s="33">
        <v>1</v>
      </c>
      <c r="S13" s="33">
        <v>1</v>
      </c>
      <c r="T13" s="33"/>
      <c r="U13" s="33"/>
      <c r="V13" s="33">
        <v>1</v>
      </c>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0">
        <f t="shared" si="0"/>
        <v>5</v>
      </c>
      <c r="BZ13" s="30">
        <f t="shared" si="3"/>
        <v>5</v>
      </c>
      <c r="CA13" s="30">
        <f t="shared" si="3"/>
        <v>5</v>
      </c>
      <c r="CB13" s="30">
        <f t="shared" si="3"/>
        <v>5</v>
      </c>
      <c r="CC13" s="30">
        <f t="shared" si="3"/>
        <v>5</v>
      </c>
      <c r="CD13" s="30">
        <f t="shared" si="3"/>
        <v>5</v>
      </c>
      <c r="CE13" s="30">
        <f t="shared" si="3"/>
        <v>5</v>
      </c>
      <c r="CF13" s="30">
        <f t="shared" si="3"/>
        <v>5</v>
      </c>
      <c r="CG13" s="30">
        <f t="shared" si="3"/>
        <v>5</v>
      </c>
      <c r="CH13" s="30">
        <f t="shared" si="6"/>
        <v>5</v>
      </c>
      <c r="CI13" s="30">
        <f t="shared" si="6"/>
        <v>5</v>
      </c>
      <c r="CJ13" s="30">
        <f t="shared" si="6"/>
        <v>5</v>
      </c>
      <c r="CK13" s="30">
        <f t="shared" si="6"/>
        <v>5</v>
      </c>
      <c r="CL13" s="30">
        <f t="shared" si="6"/>
        <v>5</v>
      </c>
      <c r="CM13" s="30">
        <f t="shared" si="6"/>
        <v>5</v>
      </c>
      <c r="CN13" s="30">
        <f t="shared" si="6"/>
        <v>5</v>
      </c>
      <c r="CO13" s="30">
        <f t="shared" si="7"/>
        <v>5</v>
      </c>
      <c r="CP13" s="30">
        <f t="shared" si="7"/>
        <v>5</v>
      </c>
      <c r="CQ13" s="30">
        <f t="shared" si="7"/>
        <v>5</v>
      </c>
      <c r="CR13" s="30">
        <f t="shared" si="7"/>
        <v>5</v>
      </c>
      <c r="CS13" s="30">
        <f t="shared" si="7"/>
        <v>5</v>
      </c>
      <c r="CT13" s="30">
        <f t="shared" si="7"/>
        <v>5</v>
      </c>
      <c r="CU13" s="30">
        <f t="shared" si="7"/>
        <v>5</v>
      </c>
      <c r="CV13" s="30">
        <f t="shared" si="7"/>
        <v>5</v>
      </c>
      <c r="CW13" s="30">
        <f t="shared" si="7"/>
        <v>5</v>
      </c>
      <c r="CX13" s="30">
        <f t="shared" si="7"/>
        <v>5</v>
      </c>
      <c r="CY13" s="30">
        <f t="shared" si="7"/>
        <v>5</v>
      </c>
      <c r="CZ13" s="30">
        <f t="shared" si="7"/>
        <v>5</v>
      </c>
      <c r="DA13" s="30">
        <f t="shared" si="7"/>
        <v>5</v>
      </c>
      <c r="DB13" s="30">
        <f t="shared" si="7"/>
        <v>5</v>
      </c>
      <c r="DC13" s="30">
        <f t="shared" si="7"/>
        <v>5</v>
      </c>
      <c r="DD13" s="30">
        <f t="shared" si="7"/>
        <v>5</v>
      </c>
      <c r="DE13" s="30">
        <f t="shared" si="7"/>
        <v>5</v>
      </c>
      <c r="DF13" s="30">
        <f t="shared" si="7"/>
        <v>5</v>
      </c>
      <c r="DG13" s="30">
        <f t="shared" si="7"/>
        <v>5</v>
      </c>
      <c r="DH13" s="30">
        <f t="shared" si="7"/>
        <v>5</v>
      </c>
      <c r="DI13" s="30">
        <f t="shared" si="7"/>
        <v>5</v>
      </c>
      <c r="DJ13" s="30">
        <f t="shared" si="7"/>
        <v>5</v>
      </c>
      <c r="DK13" s="30">
        <f t="shared" si="7"/>
        <v>5</v>
      </c>
      <c r="DL13" s="30">
        <f t="shared" si="7"/>
        <v>5</v>
      </c>
      <c r="DM13" s="30">
        <f t="shared" si="7"/>
        <v>5</v>
      </c>
      <c r="DN13" s="30">
        <f t="shared" si="7"/>
        <v>5</v>
      </c>
      <c r="DO13" s="30">
        <f t="shared" si="7"/>
        <v>5</v>
      </c>
      <c r="DP13" s="30">
        <f t="shared" si="7"/>
        <v>5</v>
      </c>
      <c r="DQ13" s="30">
        <f t="shared" si="7"/>
        <v>5</v>
      </c>
      <c r="DR13" s="30">
        <f t="shared" si="7"/>
        <v>5</v>
      </c>
      <c r="DS13" s="30">
        <f t="shared" si="7"/>
        <v>5</v>
      </c>
      <c r="DT13" s="30">
        <f t="shared" si="7"/>
        <v>5</v>
      </c>
      <c r="DU13" s="30">
        <f t="shared" si="7"/>
        <v>5</v>
      </c>
      <c r="DV13" s="30">
        <f t="shared" si="7"/>
        <v>5</v>
      </c>
      <c r="DW13" s="30">
        <f t="shared" si="7"/>
        <v>5</v>
      </c>
      <c r="DX13" s="30">
        <f t="shared" si="7"/>
        <v>5</v>
      </c>
      <c r="DY13" s="30">
        <f t="shared" si="7"/>
        <v>5</v>
      </c>
      <c r="DZ13" s="30">
        <f t="shared" si="7"/>
        <v>5</v>
      </c>
      <c r="EA13" s="30">
        <f t="shared" si="7"/>
        <v>5</v>
      </c>
      <c r="EB13" s="30">
        <f t="shared" si="7"/>
        <v>5</v>
      </c>
      <c r="EC13" s="30">
        <f t="shared" si="7"/>
        <v>5</v>
      </c>
      <c r="ED13" s="30">
        <f t="shared" si="7"/>
        <v>5</v>
      </c>
      <c r="EE13" s="30">
        <f t="shared" si="7"/>
        <v>5</v>
      </c>
      <c r="EF13" s="30">
        <f t="shared" si="7"/>
        <v>5</v>
      </c>
      <c r="EG13" s="30">
        <f t="shared" si="7"/>
        <v>5</v>
      </c>
      <c r="EH13" s="30">
        <f t="shared" si="7"/>
        <v>5</v>
      </c>
      <c r="EI13" s="30">
        <f t="shared" si="7"/>
        <v>5</v>
      </c>
      <c r="EJ13" s="30">
        <f t="shared" si="7"/>
        <v>5</v>
      </c>
      <c r="EK13" s="30">
        <f t="shared" si="7"/>
        <v>5</v>
      </c>
      <c r="EL13" s="30">
        <f t="shared" si="7"/>
        <v>5</v>
      </c>
      <c r="EM13" s="30">
        <f t="shared" si="7"/>
        <v>5</v>
      </c>
      <c r="EN13" s="30">
        <f t="shared" si="7"/>
        <v>5</v>
      </c>
      <c r="EO13" s="30">
        <f t="shared" si="7"/>
        <v>5</v>
      </c>
      <c r="EP13" s="30">
        <f t="shared" si="7"/>
        <v>5</v>
      </c>
      <c r="EQ13" s="30">
        <f t="shared" si="7"/>
        <v>5</v>
      </c>
      <c r="ER13" s="30">
        <f t="shared" si="7"/>
        <v>5</v>
      </c>
      <c r="ES13" s="30">
        <f t="shared" si="7"/>
        <v>5</v>
      </c>
      <c r="ET13" s="30">
        <f t="shared" si="8"/>
        <v>5</v>
      </c>
      <c r="EU13" s="30">
        <f t="shared" si="8"/>
        <v>5</v>
      </c>
      <c r="EV13" s="30">
        <f t="shared" si="8"/>
        <v>5</v>
      </c>
      <c r="EW13" s="30">
        <f t="shared" si="8"/>
        <v>5</v>
      </c>
      <c r="EX13" s="30">
        <f t="shared" si="8"/>
        <v>5</v>
      </c>
      <c r="EY13" s="30">
        <f t="shared" si="8"/>
        <v>5</v>
      </c>
      <c r="EZ13" s="30">
        <f t="shared" si="8"/>
        <v>5</v>
      </c>
      <c r="FA13" s="30">
        <f t="shared" si="8"/>
        <v>5</v>
      </c>
      <c r="FB13" s="30">
        <f t="shared" si="8"/>
        <v>5</v>
      </c>
      <c r="FC13" s="30">
        <f t="shared" si="8"/>
        <v>5</v>
      </c>
      <c r="FD13" s="30">
        <f t="shared" si="9"/>
        <v>5</v>
      </c>
      <c r="FE13" s="30">
        <f t="shared" si="9"/>
        <v>5</v>
      </c>
      <c r="FF13" s="30">
        <f t="shared" si="9"/>
        <v>5</v>
      </c>
      <c r="FG13" s="30">
        <f t="shared" si="9"/>
        <v>5</v>
      </c>
      <c r="FH13" s="30">
        <f t="shared" si="9"/>
        <v>5</v>
      </c>
      <c r="FI13" s="30">
        <f t="shared" si="9"/>
        <v>5</v>
      </c>
      <c r="FJ13" s="30">
        <f t="shared" si="9"/>
        <v>5</v>
      </c>
      <c r="FK13" s="30">
        <f t="shared" si="9"/>
        <v>5</v>
      </c>
      <c r="FL13" s="30">
        <f t="shared" si="9"/>
        <v>5</v>
      </c>
      <c r="FM13" s="30">
        <f t="shared" si="9"/>
        <v>5</v>
      </c>
    </row>
    <row r="14" spans="1:169" ht="17.55" x14ac:dyDescent="0.3">
      <c r="B14" s="489" t="s">
        <v>259</v>
      </c>
      <c r="C14" s="91">
        <v>0</v>
      </c>
      <c r="D14" s="85"/>
      <c r="E14" s="86" t="s">
        <v>290</v>
      </c>
      <c r="F14" s="102"/>
      <c r="G14" s="87"/>
      <c r="H14" s="88"/>
      <c r="I14" s="89"/>
      <c r="J14" s="90"/>
      <c r="O14" s="147" t="s">
        <v>355</v>
      </c>
      <c r="P14" s="33">
        <v>1</v>
      </c>
      <c r="Q14" s="33">
        <v>1</v>
      </c>
      <c r="R14" s="33">
        <v>1</v>
      </c>
      <c r="S14" s="33">
        <v>1</v>
      </c>
      <c r="T14" s="33"/>
      <c r="U14" s="33"/>
      <c r="V14" s="33">
        <v>1</v>
      </c>
      <c r="W14" s="33">
        <v>1</v>
      </c>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0">
        <f t="shared" si="0"/>
        <v>6</v>
      </c>
      <c r="BZ14" s="30">
        <f t="shared" si="3"/>
        <v>6</v>
      </c>
      <c r="CA14" s="30">
        <f t="shared" si="3"/>
        <v>6</v>
      </c>
      <c r="CB14" s="30">
        <f t="shared" si="3"/>
        <v>6</v>
      </c>
      <c r="CC14" s="30">
        <f t="shared" si="3"/>
        <v>6</v>
      </c>
      <c r="CD14" s="30">
        <f t="shared" si="3"/>
        <v>6</v>
      </c>
      <c r="CE14" s="30">
        <f t="shared" si="3"/>
        <v>6</v>
      </c>
      <c r="CF14" s="30">
        <f t="shared" si="3"/>
        <v>6</v>
      </c>
      <c r="CG14" s="30">
        <f t="shared" si="3"/>
        <v>6</v>
      </c>
      <c r="CH14" s="30">
        <f t="shared" si="6"/>
        <v>6</v>
      </c>
      <c r="CI14" s="30">
        <f t="shared" si="6"/>
        <v>6</v>
      </c>
      <c r="CJ14" s="30">
        <f t="shared" si="6"/>
        <v>6</v>
      </c>
      <c r="CK14" s="30">
        <f t="shared" si="6"/>
        <v>6</v>
      </c>
      <c r="CL14" s="30">
        <f t="shared" si="6"/>
        <v>6</v>
      </c>
      <c r="CM14" s="30">
        <f t="shared" si="6"/>
        <v>6</v>
      </c>
      <c r="CN14" s="30">
        <f t="shared" si="6"/>
        <v>6</v>
      </c>
      <c r="CO14" s="30">
        <f t="shared" si="7"/>
        <v>6</v>
      </c>
      <c r="CP14" s="30">
        <f t="shared" si="7"/>
        <v>6</v>
      </c>
      <c r="CQ14" s="30">
        <f t="shared" si="7"/>
        <v>6</v>
      </c>
      <c r="CR14" s="30">
        <f t="shared" si="7"/>
        <v>6</v>
      </c>
      <c r="CS14" s="30">
        <f t="shared" si="7"/>
        <v>6</v>
      </c>
      <c r="CT14" s="30">
        <f t="shared" si="7"/>
        <v>6</v>
      </c>
      <c r="CU14" s="30">
        <f t="shared" si="7"/>
        <v>6</v>
      </c>
      <c r="CV14" s="30">
        <f t="shared" si="7"/>
        <v>6</v>
      </c>
      <c r="CW14" s="30">
        <f t="shared" si="7"/>
        <v>6</v>
      </c>
      <c r="CX14" s="30">
        <f t="shared" si="7"/>
        <v>6</v>
      </c>
      <c r="CY14" s="30">
        <f t="shared" si="7"/>
        <v>6</v>
      </c>
      <c r="CZ14" s="30">
        <f t="shared" si="7"/>
        <v>6</v>
      </c>
      <c r="DA14" s="30">
        <f t="shared" si="7"/>
        <v>6</v>
      </c>
      <c r="DB14" s="30">
        <f t="shared" si="7"/>
        <v>6</v>
      </c>
      <c r="DC14" s="30">
        <f t="shared" si="7"/>
        <v>6</v>
      </c>
      <c r="DD14" s="30">
        <f t="shared" si="7"/>
        <v>6</v>
      </c>
      <c r="DE14" s="30">
        <f t="shared" si="7"/>
        <v>6</v>
      </c>
      <c r="DF14" s="30">
        <f t="shared" si="7"/>
        <v>6</v>
      </c>
      <c r="DG14" s="30">
        <f t="shared" si="7"/>
        <v>6</v>
      </c>
      <c r="DH14" s="30">
        <f t="shared" si="7"/>
        <v>6</v>
      </c>
      <c r="DI14" s="30">
        <f t="shared" si="7"/>
        <v>6</v>
      </c>
      <c r="DJ14" s="30">
        <f t="shared" si="7"/>
        <v>6</v>
      </c>
      <c r="DK14" s="30">
        <f t="shared" si="7"/>
        <v>6</v>
      </c>
      <c r="DL14" s="30">
        <f t="shared" si="7"/>
        <v>6</v>
      </c>
      <c r="DM14" s="30">
        <f t="shared" si="7"/>
        <v>6</v>
      </c>
      <c r="DN14" s="30">
        <f t="shared" si="7"/>
        <v>6</v>
      </c>
      <c r="DO14" s="30">
        <f t="shared" si="7"/>
        <v>6</v>
      </c>
      <c r="DP14" s="30">
        <f t="shared" si="7"/>
        <v>6</v>
      </c>
      <c r="DQ14" s="30">
        <f t="shared" si="7"/>
        <v>6</v>
      </c>
      <c r="DR14" s="30">
        <f t="shared" si="7"/>
        <v>6</v>
      </c>
      <c r="DS14" s="30">
        <f t="shared" si="7"/>
        <v>6</v>
      </c>
      <c r="DT14" s="30">
        <f t="shared" si="7"/>
        <v>6</v>
      </c>
      <c r="DU14" s="30">
        <f t="shared" si="7"/>
        <v>6</v>
      </c>
      <c r="DV14" s="30">
        <f t="shared" si="7"/>
        <v>6</v>
      </c>
      <c r="DW14" s="30">
        <f t="shared" si="7"/>
        <v>6</v>
      </c>
      <c r="DX14" s="30">
        <f t="shared" si="7"/>
        <v>6</v>
      </c>
      <c r="DY14" s="30">
        <f t="shared" si="7"/>
        <v>6</v>
      </c>
      <c r="DZ14" s="30">
        <f t="shared" si="7"/>
        <v>6</v>
      </c>
      <c r="EA14" s="30">
        <f t="shared" si="7"/>
        <v>6</v>
      </c>
      <c r="EB14" s="30">
        <f t="shared" si="7"/>
        <v>6</v>
      </c>
      <c r="EC14" s="30">
        <f t="shared" si="7"/>
        <v>6</v>
      </c>
      <c r="ED14" s="30">
        <f t="shared" si="7"/>
        <v>6</v>
      </c>
      <c r="EE14" s="30">
        <f t="shared" si="7"/>
        <v>6</v>
      </c>
      <c r="EF14" s="30">
        <f t="shared" si="7"/>
        <v>6</v>
      </c>
      <c r="EG14" s="30">
        <f t="shared" si="7"/>
        <v>6</v>
      </c>
      <c r="EH14" s="30">
        <f t="shared" si="7"/>
        <v>6</v>
      </c>
      <c r="EI14" s="30">
        <f t="shared" si="7"/>
        <v>6</v>
      </c>
      <c r="EJ14" s="30">
        <f t="shared" si="7"/>
        <v>6</v>
      </c>
      <c r="EK14" s="30">
        <f t="shared" si="7"/>
        <v>6</v>
      </c>
      <c r="EL14" s="30">
        <f t="shared" si="7"/>
        <v>6</v>
      </c>
      <c r="EM14" s="30">
        <f t="shared" si="7"/>
        <v>6</v>
      </c>
      <c r="EN14" s="30">
        <f t="shared" si="7"/>
        <v>6</v>
      </c>
      <c r="EO14" s="30">
        <f t="shared" si="7"/>
        <v>6</v>
      </c>
      <c r="EP14" s="30">
        <f t="shared" si="7"/>
        <v>6</v>
      </c>
      <c r="EQ14" s="30">
        <f t="shared" si="7"/>
        <v>6</v>
      </c>
      <c r="ER14" s="30">
        <f t="shared" si="7"/>
        <v>6</v>
      </c>
      <c r="ES14" s="30">
        <f t="shared" si="7"/>
        <v>6</v>
      </c>
      <c r="ET14" s="30">
        <f t="shared" si="7"/>
        <v>6</v>
      </c>
      <c r="EU14" s="30">
        <f t="shared" si="7"/>
        <v>6</v>
      </c>
      <c r="EV14" s="30">
        <f t="shared" si="7"/>
        <v>6</v>
      </c>
      <c r="EW14" s="30">
        <f t="shared" si="7"/>
        <v>6</v>
      </c>
      <c r="EX14" s="30">
        <f t="shared" si="7"/>
        <v>6</v>
      </c>
      <c r="EY14" s="30">
        <f t="shared" si="7"/>
        <v>6</v>
      </c>
      <c r="EZ14" s="30">
        <f t="shared" si="7"/>
        <v>6</v>
      </c>
      <c r="FA14" s="30">
        <f t="shared" ref="FA14:FM21" si="10">SUM($P14:$BX14)</f>
        <v>6</v>
      </c>
      <c r="FB14" s="30">
        <f t="shared" si="10"/>
        <v>6</v>
      </c>
      <c r="FC14" s="30">
        <f t="shared" si="10"/>
        <v>6</v>
      </c>
      <c r="FD14" s="30">
        <f t="shared" si="10"/>
        <v>6</v>
      </c>
      <c r="FE14" s="30">
        <f t="shared" si="10"/>
        <v>6</v>
      </c>
      <c r="FF14" s="30">
        <f t="shared" si="10"/>
        <v>6</v>
      </c>
      <c r="FG14" s="30">
        <f t="shared" si="10"/>
        <v>6</v>
      </c>
      <c r="FH14" s="30">
        <f t="shared" si="10"/>
        <v>6</v>
      </c>
      <c r="FI14" s="30">
        <f t="shared" si="10"/>
        <v>6</v>
      </c>
      <c r="FJ14" s="30">
        <f t="shared" si="10"/>
        <v>6</v>
      </c>
      <c r="FK14" s="30">
        <f t="shared" si="10"/>
        <v>6</v>
      </c>
      <c r="FL14" s="30">
        <f t="shared" si="10"/>
        <v>6</v>
      </c>
      <c r="FM14" s="30">
        <f t="shared" si="10"/>
        <v>6</v>
      </c>
    </row>
    <row r="15" spans="1:169" ht="17.55" x14ac:dyDescent="0.3">
      <c r="B15" s="490"/>
      <c r="C15" s="53">
        <v>1</v>
      </c>
      <c r="D15" s="33"/>
      <c r="E15" s="77" t="s">
        <v>291</v>
      </c>
      <c r="F15" s="103"/>
      <c r="G15" s="93"/>
      <c r="H15" s="54"/>
      <c r="I15" s="55"/>
      <c r="J15" s="56" t="s">
        <v>302</v>
      </c>
      <c r="O15" s="147" t="s">
        <v>356</v>
      </c>
      <c r="P15" s="33">
        <v>1</v>
      </c>
      <c r="Q15" s="33">
        <v>1</v>
      </c>
      <c r="R15" s="33"/>
      <c r="S15" s="33"/>
      <c r="T15" s="33"/>
      <c r="U15" s="33"/>
      <c r="V15" s="33">
        <v>1</v>
      </c>
      <c r="W15" s="33">
        <v>1</v>
      </c>
      <c r="X15" s="33">
        <v>1</v>
      </c>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v>1</v>
      </c>
      <c r="BJ15" s="33">
        <v>1</v>
      </c>
      <c r="BK15" s="33"/>
      <c r="BL15" s="33"/>
      <c r="BM15" s="33"/>
      <c r="BN15" s="33"/>
      <c r="BO15" s="33"/>
      <c r="BP15" s="33"/>
      <c r="BQ15" s="33"/>
      <c r="BR15" s="33"/>
      <c r="BS15" s="33"/>
      <c r="BT15" s="33"/>
      <c r="BU15" s="33"/>
      <c r="BV15" s="33"/>
      <c r="BW15" s="33"/>
      <c r="BX15" s="33"/>
      <c r="BY15" s="30">
        <f t="shared" si="0"/>
        <v>7</v>
      </c>
      <c r="BZ15" s="30">
        <f t="shared" si="3"/>
        <v>7</v>
      </c>
      <c r="CA15" s="30">
        <f t="shared" si="3"/>
        <v>7</v>
      </c>
      <c r="CB15" s="30">
        <f t="shared" si="3"/>
        <v>7</v>
      </c>
      <c r="CC15" s="30">
        <f t="shared" si="3"/>
        <v>7</v>
      </c>
      <c r="CD15" s="30">
        <f t="shared" si="3"/>
        <v>7</v>
      </c>
      <c r="CE15" s="30">
        <f t="shared" si="3"/>
        <v>7</v>
      </c>
      <c r="CF15" s="30">
        <f t="shared" si="3"/>
        <v>7</v>
      </c>
      <c r="CG15" s="30">
        <f t="shared" si="3"/>
        <v>7</v>
      </c>
      <c r="CH15" s="30">
        <f t="shared" si="6"/>
        <v>7</v>
      </c>
      <c r="CI15" s="30">
        <f t="shared" si="6"/>
        <v>7</v>
      </c>
      <c r="CJ15" s="30">
        <f t="shared" si="6"/>
        <v>7</v>
      </c>
      <c r="CK15" s="30">
        <f t="shared" si="6"/>
        <v>7</v>
      </c>
      <c r="CL15" s="30">
        <f t="shared" si="6"/>
        <v>7</v>
      </c>
      <c r="CM15" s="30">
        <f t="shared" si="6"/>
        <v>7</v>
      </c>
      <c r="CN15" s="30">
        <f t="shared" si="6"/>
        <v>7</v>
      </c>
      <c r="CO15" s="30">
        <f t="shared" si="7"/>
        <v>7</v>
      </c>
      <c r="CP15" s="30">
        <f t="shared" si="7"/>
        <v>7</v>
      </c>
      <c r="CQ15" s="30">
        <f t="shared" si="7"/>
        <v>7</v>
      </c>
      <c r="CR15" s="30">
        <f t="shared" si="7"/>
        <v>7</v>
      </c>
      <c r="CS15" s="30">
        <f t="shared" si="7"/>
        <v>7</v>
      </c>
      <c r="CT15" s="30">
        <f t="shared" si="7"/>
        <v>7</v>
      </c>
      <c r="CU15" s="30">
        <f t="shared" si="7"/>
        <v>7</v>
      </c>
      <c r="CV15" s="30">
        <f t="shared" si="7"/>
        <v>7</v>
      </c>
      <c r="CW15" s="30">
        <f t="shared" si="7"/>
        <v>7</v>
      </c>
      <c r="CX15" s="30">
        <f t="shared" si="7"/>
        <v>7</v>
      </c>
      <c r="CY15" s="30">
        <f t="shared" si="7"/>
        <v>7</v>
      </c>
      <c r="CZ15" s="30">
        <f t="shared" si="7"/>
        <v>7</v>
      </c>
      <c r="DA15" s="30">
        <f t="shared" si="7"/>
        <v>7</v>
      </c>
      <c r="DB15" s="30">
        <f t="shared" si="7"/>
        <v>7</v>
      </c>
      <c r="DC15" s="30">
        <f t="shared" si="7"/>
        <v>7</v>
      </c>
      <c r="DD15" s="30">
        <f t="shared" si="7"/>
        <v>7</v>
      </c>
      <c r="DE15" s="30">
        <f t="shared" si="7"/>
        <v>7</v>
      </c>
      <c r="DF15" s="30">
        <f t="shared" si="7"/>
        <v>7</v>
      </c>
      <c r="DG15" s="30">
        <f t="shared" si="7"/>
        <v>7</v>
      </c>
      <c r="DH15" s="30">
        <f t="shared" si="7"/>
        <v>7</v>
      </c>
      <c r="DI15" s="30">
        <f t="shared" ref="DI15:EZ15" si="11">SUM($P15:$BX15)</f>
        <v>7</v>
      </c>
      <c r="DJ15" s="30">
        <f t="shared" si="11"/>
        <v>7</v>
      </c>
      <c r="DK15" s="30">
        <f t="shared" si="11"/>
        <v>7</v>
      </c>
      <c r="DL15" s="30">
        <f t="shared" si="11"/>
        <v>7</v>
      </c>
      <c r="DM15" s="30">
        <f t="shared" si="11"/>
        <v>7</v>
      </c>
      <c r="DN15" s="30">
        <f t="shared" si="11"/>
        <v>7</v>
      </c>
      <c r="DO15" s="30">
        <f t="shared" si="11"/>
        <v>7</v>
      </c>
      <c r="DP15" s="30">
        <f t="shared" si="11"/>
        <v>7</v>
      </c>
      <c r="DQ15" s="30">
        <f t="shared" si="11"/>
        <v>7</v>
      </c>
      <c r="DR15" s="30">
        <f t="shared" si="11"/>
        <v>7</v>
      </c>
      <c r="DS15" s="30">
        <f t="shared" si="11"/>
        <v>7</v>
      </c>
      <c r="DT15" s="30">
        <f t="shared" si="11"/>
        <v>7</v>
      </c>
      <c r="DU15" s="30">
        <f t="shared" si="11"/>
        <v>7</v>
      </c>
      <c r="DV15" s="30">
        <f t="shared" si="11"/>
        <v>7</v>
      </c>
      <c r="DW15" s="30">
        <f t="shared" si="11"/>
        <v>7</v>
      </c>
      <c r="DX15" s="30">
        <f t="shared" si="11"/>
        <v>7</v>
      </c>
      <c r="DY15" s="30">
        <f t="shared" si="11"/>
        <v>7</v>
      </c>
      <c r="DZ15" s="30">
        <f t="shared" si="11"/>
        <v>7</v>
      </c>
      <c r="EA15" s="30">
        <f t="shared" si="11"/>
        <v>7</v>
      </c>
      <c r="EB15" s="30">
        <f t="shared" si="11"/>
        <v>7</v>
      </c>
      <c r="EC15" s="30">
        <f t="shared" si="11"/>
        <v>7</v>
      </c>
      <c r="ED15" s="30">
        <f t="shared" si="11"/>
        <v>7</v>
      </c>
      <c r="EE15" s="30">
        <f t="shared" si="11"/>
        <v>7</v>
      </c>
      <c r="EF15" s="30">
        <f t="shared" si="11"/>
        <v>7</v>
      </c>
      <c r="EG15" s="30">
        <f t="shared" si="11"/>
        <v>7</v>
      </c>
      <c r="EH15" s="30">
        <f t="shared" si="11"/>
        <v>7</v>
      </c>
      <c r="EI15" s="30">
        <f t="shared" si="11"/>
        <v>7</v>
      </c>
      <c r="EJ15" s="30">
        <f t="shared" si="11"/>
        <v>7</v>
      </c>
      <c r="EK15" s="30">
        <f t="shared" si="11"/>
        <v>7</v>
      </c>
      <c r="EL15" s="30">
        <f t="shared" si="11"/>
        <v>7</v>
      </c>
      <c r="EM15" s="30">
        <f t="shared" si="11"/>
        <v>7</v>
      </c>
      <c r="EN15" s="30">
        <f t="shared" si="11"/>
        <v>7</v>
      </c>
      <c r="EO15" s="30">
        <f t="shared" si="11"/>
        <v>7</v>
      </c>
      <c r="EP15" s="30">
        <f t="shared" si="11"/>
        <v>7</v>
      </c>
      <c r="EQ15" s="30">
        <f t="shared" si="11"/>
        <v>7</v>
      </c>
      <c r="ER15" s="30">
        <f t="shared" si="11"/>
        <v>7</v>
      </c>
      <c r="ES15" s="30">
        <f t="shared" si="11"/>
        <v>7</v>
      </c>
      <c r="ET15" s="30">
        <f t="shared" si="11"/>
        <v>7</v>
      </c>
      <c r="EU15" s="30">
        <f t="shared" si="11"/>
        <v>7</v>
      </c>
      <c r="EV15" s="30">
        <f t="shared" si="11"/>
        <v>7</v>
      </c>
      <c r="EW15" s="30">
        <f t="shared" si="11"/>
        <v>7</v>
      </c>
      <c r="EX15" s="30">
        <f t="shared" si="11"/>
        <v>7</v>
      </c>
      <c r="EY15" s="30">
        <f t="shared" si="11"/>
        <v>7</v>
      </c>
      <c r="EZ15" s="30">
        <f t="shared" si="11"/>
        <v>7</v>
      </c>
      <c r="FA15" s="30">
        <f t="shared" si="10"/>
        <v>7</v>
      </c>
      <c r="FB15" s="30">
        <f t="shared" si="10"/>
        <v>7</v>
      </c>
      <c r="FC15" s="30">
        <f t="shared" si="10"/>
        <v>7</v>
      </c>
      <c r="FD15" s="30">
        <f t="shared" si="10"/>
        <v>7</v>
      </c>
      <c r="FE15" s="30">
        <f t="shared" si="10"/>
        <v>7</v>
      </c>
      <c r="FF15" s="30">
        <f t="shared" si="10"/>
        <v>7</v>
      </c>
      <c r="FG15" s="30">
        <f t="shared" si="10"/>
        <v>7</v>
      </c>
      <c r="FH15" s="30">
        <f t="shared" si="10"/>
        <v>7</v>
      </c>
      <c r="FI15" s="30">
        <f t="shared" si="10"/>
        <v>7</v>
      </c>
      <c r="FJ15" s="30">
        <f t="shared" si="10"/>
        <v>7</v>
      </c>
      <c r="FK15" s="30">
        <f t="shared" si="10"/>
        <v>7</v>
      </c>
      <c r="FL15" s="30">
        <f t="shared" si="10"/>
        <v>7</v>
      </c>
      <c r="FM15" s="30">
        <f t="shared" si="10"/>
        <v>7</v>
      </c>
    </row>
    <row r="16" spans="1:169" ht="17.55" x14ac:dyDescent="0.3">
      <c r="B16" s="490"/>
      <c r="C16" s="53">
        <v>2</v>
      </c>
      <c r="D16" s="33"/>
      <c r="E16" s="78" t="s">
        <v>294</v>
      </c>
      <c r="F16" s="103"/>
      <c r="G16" s="93"/>
      <c r="H16" s="54"/>
      <c r="I16" s="55"/>
      <c r="J16" s="56"/>
      <c r="O16" s="147" t="s">
        <v>357</v>
      </c>
      <c r="P16" s="33">
        <v>1</v>
      </c>
      <c r="Q16" s="33">
        <v>1</v>
      </c>
      <c r="R16" s="33">
        <v>1</v>
      </c>
      <c r="S16" s="33">
        <v>1</v>
      </c>
      <c r="T16" s="33"/>
      <c r="U16" s="33"/>
      <c r="V16" s="33">
        <v>1</v>
      </c>
      <c r="W16" s="33">
        <v>1</v>
      </c>
      <c r="X16" s="33">
        <v>1</v>
      </c>
      <c r="Y16" s="33">
        <v>1</v>
      </c>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0">
        <f t="shared" si="0"/>
        <v>8</v>
      </c>
      <c r="BZ16" s="30">
        <f t="shared" si="3"/>
        <v>8</v>
      </c>
      <c r="CA16" s="30">
        <f t="shared" si="3"/>
        <v>8</v>
      </c>
      <c r="CB16" s="30">
        <f t="shared" si="3"/>
        <v>8</v>
      </c>
      <c r="CC16" s="30">
        <f t="shared" si="3"/>
        <v>8</v>
      </c>
      <c r="CD16" s="30">
        <f t="shared" si="3"/>
        <v>8</v>
      </c>
      <c r="CE16" s="30">
        <f t="shared" si="3"/>
        <v>8</v>
      </c>
      <c r="CF16" s="30">
        <f t="shared" si="3"/>
        <v>8</v>
      </c>
      <c r="CG16" s="30">
        <f t="shared" si="3"/>
        <v>8</v>
      </c>
      <c r="CH16" s="30">
        <f t="shared" si="6"/>
        <v>8</v>
      </c>
      <c r="CI16" s="30">
        <f t="shared" si="6"/>
        <v>8</v>
      </c>
      <c r="CJ16" s="30">
        <f t="shared" si="6"/>
        <v>8</v>
      </c>
      <c r="CK16" s="30">
        <f t="shared" si="6"/>
        <v>8</v>
      </c>
      <c r="CL16" s="30">
        <f t="shared" si="6"/>
        <v>8</v>
      </c>
      <c r="CM16" s="30">
        <f t="shared" si="6"/>
        <v>8</v>
      </c>
      <c r="CN16" s="30">
        <f t="shared" si="6"/>
        <v>8</v>
      </c>
      <c r="CO16" s="30">
        <f t="shared" ref="CO16:EZ20" si="12">SUM($P16:$BX16)</f>
        <v>8</v>
      </c>
      <c r="CP16" s="30">
        <f t="shared" si="12"/>
        <v>8</v>
      </c>
      <c r="CQ16" s="30">
        <f t="shared" si="12"/>
        <v>8</v>
      </c>
      <c r="CR16" s="30">
        <f t="shared" si="12"/>
        <v>8</v>
      </c>
      <c r="CS16" s="30">
        <f t="shared" si="12"/>
        <v>8</v>
      </c>
      <c r="CT16" s="30">
        <f t="shared" si="12"/>
        <v>8</v>
      </c>
      <c r="CU16" s="30">
        <f t="shared" si="12"/>
        <v>8</v>
      </c>
      <c r="CV16" s="30">
        <f t="shared" si="12"/>
        <v>8</v>
      </c>
      <c r="CW16" s="30">
        <f t="shared" si="12"/>
        <v>8</v>
      </c>
      <c r="CX16" s="30">
        <f t="shared" si="12"/>
        <v>8</v>
      </c>
      <c r="CY16" s="30">
        <f t="shared" si="12"/>
        <v>8</v>
      </c>
      <c r="CZ16" s="30">
        <f t="shared" si="12"/>
        <v>8</v>
      </c>
      <c r="DA16" s="30">
        <f t="shared" si="12"/>
        <v>8</v>
      </c>
      <c r="DB16" s="30">
        <f t="shared" si="12"/>
        <v>8</v>
      </c>
      <c r="DC16" s="30">
        <f t="shared" si="12"/>
        <v>8</v>
      </c>
      <c r="DD16" s="30">
        <f t="shared" si="12"/>
        <v>8</v>
      </c>
      <c r="DE16" s="30">
        <f t="shared" si="12"/>
        <v>8</v>
      </c>
      <c r="DF16" s="30">
        <f t="shared" si="12"/>
        <v>8</v>
      </c>
      <c r="DG16" s="30">
        <f t="shared" si="12"/>
        <v>8</v>
      </c>
      <c r="DH16" s="30">
        <f t="shared" si="12"/>
        <v>8</v>
      </c>
      <c r="DI16" s="30">
        <f t="shared" si="12"/>
        <v>8</v>
      </c>
      <c r="DJ16" s="30">
        <f t="shared" si="12"/>
        <v>8</v>
      </c>
      <c r="DK16" s="30">
        <f t="shared" si="12"/>
        <v>8</v>
      </c>
      <c r="DL16" s="30">
        <f t="shared" si="12"/>
        <v>8</v>
      </c>
      <c r="DM16" s="30">
        <f t="shared" si="12"/>
        <v>8</v>
      </c>
      <c r="DN16" s="30">
        <f t="shared" si="12"/>
        <v>8</v>
      </c>
      <c r="DO16" s="30">
        <f t="shared" si="12"/>
        <v>8</v>
      </c>
      <c r="DP16" s="30">
        <f t="shared" si="12"/>
        <v>8</v>
      </c>
      <c r="DQ16" s="30">
        <f t="shared" si="12"/>
        <v>8</v>
      </c>
      <c r="DR16" s="30">
        <f t="shared" si="12"/>
        <v>8</v>
      </c>
      <c r="DS16" s="30">
        <f t="shared" si="12"/>
        <v>8</v>
      </c>
      <c r="DT16" s="30">
        <f t="shared" si="12"/>
        <v>8</v>
      </c>
      <c r="DU16" s="30">
        <f t="shared" si="12"/>
        <v>8</v>
      </c>
      <c r="DV16" s="30">
        <f t="shared" si="12"/>
        <v>8</v>
      </c>
      <c r="DW16" s="30">
        <f t="shared" si="12"/>
        <v>8</v>
      </c>
      <c r="DX16" s="30">
        <f t="shared" si="12"/>
        <v>8</v>
      </c>
      <c r="DY16" s="30">
        <f t="shared" si="12"/>
        <v>8</v>
      </c>
      <c r="DZ16" s="30">
        <f t="shared" si="12"/>
        <v>8</v>
      </c>
      <c r="EA16" s="30">
        <f t="shared" si="12"/>
        <v>8</v>
      </c>
      <c r="EB16" s="30">
        <f t="shared" si="12"/>
        <v>8</v>
      </c>
      <c r="EC16" s="30">
        <f t="shared" si="12"/>
        <v>8</v>
      </c>
      <c r="ED16" s="30">
        <f t="shared" si="12"/>
        <v>8</v>
      </c>
      <c r="EE16" s="30">
        <f t="shared" si="12"/>
        <v>8</v>
      </c>
      <c r="EF16" s="30">
        <f t="shared" si="12"/>
        <v>8</v>
      </c>
      <c r="EG16" s="30">
        <f t="shared" si="12"/>
        <v>8</v>
      </c>
      <c r="EH16" s="30">
        <f t="shared" si="12"/>
        <v>8</v>
      </c>
      <c r="EI16" s="30">
        <f t="shared" si="12"/>
        <v>8</v>
      </c>
      <c r="EJ16" s="30">
        <f t="shared" si="12"/>
        <v>8</v>
      </c>
      <c r="EK16" s="30">
        <f t="shared" si="12"/>
        <v>8</v>
      </c>
      <c r="EL16" s="30">
        <f t="shared" si="12"/>
        <v>8</v>
      </c>
      <c r="EM16" s="30">
        <f t="shared" si="12"/>
        <v>8</v>
      </c>
      <c r="EN16" s="30">
        <f t="shared" si="12"/>
        <v>8</v>
      </c>
      <c r="EO16" s="30">
        <f t="shared" si="12"/>
        <v>8</v>
      </c>
      <c r="EP16" s="30">
        <f t="shared" si="12"/>
        <v>8</v>
      </c>
      <c r="EQ16" s="30">
        <f t="shared" si="12"/>
        <v>8</v>
      </c>
      <c r="ER16" s="30">
        <f t="shared" si="12"/>
        <v>8</v>
      </c>
      <c r="ES16" s="30">
        <f t="shared" si="12"/>
        <v>8</v>
      </c>
      <c r="ET16" s="30">
        <f t="shared" ref="ET16:EZ17" si="13">SUM($P16:$BX16)</f>
        <v>8</v>
      </c>
      <c r="EU16" s="30">
        <f t="shared" si="13"/>
        <v>8</v>
      </c>
      <c r="EV16" s="30">
        <f t="shared" si="13"/>
        <v>8</v>
      </c>
      <c r="EW16" s="30">
        <f t="shared" si="13"/>
        <v>8</v>
      </c>
      <c r="EX16" s="30">
        <f t="shared" si="13"/>
        <v>8</v>
      </c>
      <c r="EY16" s="30">
        <f t="shared" si="13"/>
        <v>8</v>
      </c>
      <c r="EZ16" s="30">
        <f t="shared" si="13"/>
        <v>8</v>
      </c>
      <c r="FA16" s="30">
        <f t="shared" si="10"/>
        <v>8</v>
      </c>
      <c r="FB16" s="30">
        <f t="shared" si="10"/>
        <v>8</v>
      </c>
      <c r="FC16" s="30">
        <f t="shared" si="10"/>
        <v>8</v>
      </c>
      <c r="FD16" s="30">
        <f t="shared" si="10"/>
        <v>8</v>
      </c>
      <c r="FE16" s="30">
        <f t="shared" si="10"/>
        <v>8</v>
      </c>
      <c r="FF16" s="30">
        <f t="shared" si="10"/>
        <v>8</v>
      </c>
      <c r="FG16" s="30">
        <f t="shared" si="10"/>
        <v>8</v>
      </c>
      <c r="FH16" s="30">
        <f t="shared" si="10"/>
        <v>8</v>
      </c>
      <c r="FI16" s="30">
        <f t="shared" si="10"/>
        <v>8</v>
      </c>
      <c r="FJ16" s="30">
        <f t="shared" si="10"/>
        <v>8</v>
      </c>
      <c r="FK16" s="30">
        <f t="shared" si="10"/>
        <v>8</v>
      </c>
      <c r="FL16" s="30">
        <f t="shared" si="10"/>
        <v>8</v>
      </c>
      <c r="FM16" s="30">
        <f t="shared" si="10"/>
        <v>8</v>
      </c>
    </row>
    <row r="17" spans="2:169" ht="28.8" x14ac:dyDescent="0.25">
      <c r="B17" s="490"/>
      <c r="C17" s="53">
        <v>3</v>
      </c>
      <c r="D17" s="33"/>
      <c r="E17" s="78" t="s">
        <v>292</v>
      </c>
      <c r="F17" s="104" t="s">
        <v>256</v>
      </c>
      <c r="G17" s="93" t="s">
        <v>312</v>
      </c>
      <c r="H17" s="54"/>
      <c r="I17" s="55"/>
      <c r="J17" s="56"/>
      <c r="O17" s="147" t="s">
        <v>358</v>
      </c>
      <c r="P17" s="33">
        <v>1</v>
      </c>
      <c r="Q17" s="33">
        <v>1</v>
      </c>
      <c r="R17" s="33">
        <v>1</v>
      </c>
      <c r="S17" s="33">
        <v>1</v>
      </c>
      <c r="T17" s="33"/>
      <c r="U17" s="33"/>
      <c r="V17" s="33">
        <v>1</v>
      </c>
      <c r="W17" s="33">
        <v>1</v>
      </c>
      <c r="X17" s="33">
        <v>1</v>
      </c>
      <c r="Y17" s="33">
        <v>1</v>
      </c>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0">
        <f t="shared" si="0"/>
        <v>8</v>
      </c>
      <c r="BZ17" s="30">
        <f t="shared" ref="BZ17:CG26" si="14">SUM($P17:$BX17)</f>
        <v>8</v>
      </c>
      <c r="CA17" s="30">
        <f t="shared" si="14"/>
        <v>8</v>
      </c>
      <c r="CB17" s="30">
        <f t="shared" si="14"/>
        <v>8</v>
      </c>
      <c r="CC17" s="30">
        <f t="shared" si="14"/>
        <v>8</v>
      </c>
      <c r="CD17" s="30">
        <f t="shared" si="14"/>
        <v>8</v>
      </c>
      <c r="CE17" s="30">
        <f t="shared" si="14"/>
        <v>8</v>
      </c>
      <c r="CF17" s="30">
        <f t="shared" si="14"/>
        <v>8</v>
      </c>
      <c r="CG17" s="30">
        <f t="shared" si="14"/>
        <v>8</v>
      </c>
      <c r="CH17" s="30">
        <f t="shared" si="6"/>
        <v>8</v>
      </c>
      <c r="CI17" s="30">
        <f t="shared" si="6"/>
        <v>8</v>
      </c>
      <c r="CJ17" s="30">
        <f t="shared" si="6"/>
        <v>8</v>
      </c>
      <c r="CK17" s="30">
        <f t="shared" si="6"/>
        <v>8</v>
      </c>
      <c r="CL17" s="30">
        <f t="shared" si="6"/>
        <v>8</v>
      </c>
      <c r="CM17" s="30">
        <f t="shared" si="6"/>
        <v>8</v>
      </c>
      <c r="CN17" s="30">
        <f t="shared" si="6"/>
        <v>8</v>
      </c>
      <c r="CO17" s="30">
        <f t="shared" si="12"/>
        <v>8</v>
      </c>
      <c r="CP17" s="30">
        <f t="shared" si="12"/>
        <v>8</v>
      </c>
      <c r="CQ17" s="30">
        <f t="shared" si="12"/>
        <v>8</v>
      </c>
      <c r="CR17" s="30">
        <f t="shared" si="12"/>
        <v>8</v>
      </c>
      <c r="CS17" s="30">
        <f t="shared" si="12"/>
        <v>8</v>
      </c>
      <c r="CT17" s="30">
        <f t="shared" si="12"/>
        <v>8</v>
      </c>
      <c r="CU17" s="30">
        <f t="shared" si="12"/>
        <v>8</v>
      </c>
      <c r="CV17" s="30">
        <f t="shared" si="12"/>
        <v>8</v>
      </c>
      <c r="CW17" s="30">
        <f t="shared" si="12"/>
        <v>8</v>
      </c>
      <c r="CX17" s="30">
        <f t="shared" si="12"/>
        <v>8</v>
      </c>
      <c r="CY17" s="30">
        <f t="shared" si="12"/>
        <v>8</v>
      </c>
      <c r="CZ17" s="30">
        <f t="shared" si="12"/>
        <v>8</v>
      </c>
      <c r="DA17" s="30">
        <f t="shared" si="12"/>
        <v>8</v>
      </c>
      <c r="DB17" s="30">
        <f t="shared" si="12"/>
        <v>8</v>
      </c>
      <c r="DC17" s="30">
        <f t="shared" si="12"/>
        <v>8</v>
      </c>
      <c r="DD17" s="30">
        <f t="shared" si="12"/>
        <v>8</v>
      </c>
      <c r="DE17" s="30">
        <f t="shared" si="12"/>
        <v>8</v>
      </c>
      <c r="DF17" s="30">
        <f t="shared" si="12"/>
        <v>8</v>
      </c>
      <c r="DG17" s="30">
        <f t="shared" si="12"/>
        <v>8</v>
      </c>
      <c r="DH17" s="30">
        <f t="shared" si="12"/>
        <v>8</v>
      </c>
      <c r="DI17" s="30">
        <f t="shared" si="12"/>
        <v>8</v>
      </c>
      <c r="DJ17" s="30">
        <f t="shared" si="12"/>
        <v>8</v>
      </c>
      <c r="DK17" s="30">
        <f t="shared" si="12"/>
        <v>8</v>
      </c>
      <c r="DL17" s="30">
        <f t="shared" si="12"/>
        <v>8</v>
      </c>
      <c r="DM17" s="30">
        <f t="shared" si="12"/>
        <v>8</v>
      </c>
      <c r="DN17" s="30">
        <f t="shared" si="12"/>
        <v>8</v>
      </c>
      <c r="DO17" s="30">
        <f t="shared" si="12"/>
        <v>8</v>
      </c>
      <c r="DP17" s="30">
        <f t="shared" si="12"/>
        <v>8</v>
      </c>
      <c r="DQ17" s="30">
        <f t="shared" si="12"/>
        <v>8</v>
      </c>
      <c r="DR17" s="30">
        <f t="shared" si="12"/>
        <v>8</v>
      </c>
      <c r="DS17" s="30">
        <f t="shared" si="12"/>
        <v>8</v>
      </c>
      <c r="DT17" s="30">
        <f t="shared" si="12"/>
        <v>8</v>
      </c>
      <c r="DU17" s="30">
        <f t="shared" si="12"/>
        <v>8</v>
      </c>
      <c r="DV17" s="30">
        <f t="shared" si="12"/>
        <v>8</v>
      </c>
      <c r="DW17" s="30">
        <f t="shared" si="12"/>
        <v>8</v>
      </c>
      <c r="DX17" s="30">
        <f t="shared" si="12"/>
        <v>8</v>
      </c>
      <c r="DY17" s="30">
        <f t="shared" si="12"/>
        <v>8</v>
      </c>
      <c r="DZ17" s="30">
        <f t="shared" si="12"/>
        <v>8</v>
      </c>
      <c r="EA17" s="30">
        <f t="shared" si="12"/>
        <v>8</v>
      </c>
      <c r="EB17" s="30">
        <f t="shared" si="12"/>
        <v>8</v>
      </c>
      <c r="EC17" s="30">
        <f t="shared" si="12"/>
        <v>8</v>
      </c>
      <c r="ED17" s="30">
        <f t="shared" si="12"/>
        <v>8</v>
      </c>
      <c r="EE17" s="30">
        <f t="shared" si="12"/>
        <v>8</v>
      </c>
      <c r="EF17" s="30">
        <f t="shared" si="12"/>
        <v>8</v>
      </c>
      <c r="EG17" s="30">
        <f t="shared" si="12"/>
        <v>8</v>
      </c>
      <c r="EH17" s="30">
        <f t="shared" si="12"/>
        <v>8</v>
      </c>
      <c r="EI17" s="30">
        <f t="shared" si="12"/>
        <v>8</v>
      </c>
      <c r="EJ17" s="30">
        <f t="shared" si="12"/>
        <v>8</v>
      </c>
      <c r="EK17" s="30">
        <f t="shared" si="12"/>
        <v>8</v>
      </c>
      <c r="EL17" s="30">
        <f t="shared" si="12"/>
        <v>8</v>
      </c>
      <c r="EM17" s="30">
        <f t="shared" si="12"/>
        <v>8</v>
      </c>
      <c r="EN17" s="30">
        <f t="shared" si="12"/>
        <v>8</v>
      </c>
      <c r="EO17" s="30">
        <f t="shared" si="12"/>
        <v>8</v>
      </c>
      <c r="EP17" s="30">
        <f t="shared" si="12"/>
        <v>8</v>
      </c>
      <c r="EQ17" s="30">
        <f t="shared" si="12"/>
        <v>8</v>
      </c>
      <c r="ER17" s="30">
        <f t="shared" si="12"/>
        <v>8</v>
      </c>
      <c r="ES17" s="30">
        <f t="shared" si="12"/>
        <v>8</v>
      </c>
      <c r="ET17" s="30">
        <f t="shared" si="13"/>
        <v>8</v>
      </c>
      <c r="EU17" s="30">
        <f t="shared" si="13"/>
        <v>8</v>
      </c>
      <c r="EV17" s="30">
        <f t="shared" si="13"/>
        <v>8</v>
      </c>
      <c r="EW17" s="30">
        <f t="shared" si="13"/>
        <v>8</v>
      </c>
      <c r="EX17" s="30">
        <f t="shared" si="13"/>
        <v>8</v>
      </c>
      <c r="EY17" s="30">
        <f t="shared" si="13"/>
        <v>8</v>
      </c>
      <c r="EZ17" s="30">
        <f t="shared" si="13"/>
        <v>8</v>
      </c>
      <c r="FA17" s="30">
        <f t="shared" si="10"/>
        <v>8</v>
      </c>
      <c r="FB17" s="30">
        <f t="shared" si="10"/>
        <v>8</v>
      </c>
      <c r="FC17" s="30">
        <f t="shared" si="10"/>
        <v>8</v>
      </c>
      <c r="FD17" s="30">
        <f t="shared" si="10"/>
        <v>8</v>
      </c>
      <c r="FE17" s="30">
        <f t="shared" si="10"/>
        <v>8</v>
      </c>
      <c r="FF17" s="30">
        <f t="shared" si="10"/>
        <v>8</v>
      </c>
      <c r="FG17" s="30">
        <f t="shared" si="10"/>
        <v>8</v>
      </c>
      <c r="FH17" s="30">
        <f t="shared" si="10"/>
        <v>8</v>
      </c>
      <c r="FI17" s="30">
        <f t="shared" si="10"/>
        <v>8</v>
      </c>
      <c r="FJ17" s="30">
        <f t="shared" si="10"/>
        <v>8</v>
      </c>
      <c r="FK17" s="30">
        <f t="shared" si="10"/>
        <v>8</v>
      </c>
      <c r="FL17" s="30">
        <f t="shared" si="10"/>
        <v>8</v>
      </c>
      <c r="FM17" s="30">
        <f t="shared" si="10"/>
        <v>8</v>
      </c>
    </row>
    <row r="18" spans="2:169" ht="28.8" x14ac:dyDescent="0.25">
      <c r="B18" s="490"/>
      <c r="C18" s="53">
        <v>4</v>
      </c>
      <c r="D18" s="33"/>
      <c r="E18" s="77" t="s">
        <v>293</v>
      </c>
      <c r="F18" s="104" t="s">
        <v>256</v>
      </c>
      <c r="G18" s="93" t="s">
        <v>313</v>
      </c>
      <c r="H18" s="54"/>
      <c r="I18" s="55"/>
      <c r="J18" s="56"/>
      <c r="L18" s="30"/>
      <c r="M18" s="30"/>
      <c r="O18" s="147" t="s">
        <v>359</v>
      </c>
      <c r="P18" s="33">
        <v>1</v>
      </c>
      <c r="Q18" s="33">
        <v>1</v>
      </c>
      <c r="R18" s="33"/>
      <c r="S18" s="33">
        <v>1</v>
      </c>
      <c r="T18" s="33"/>
      <c r="U18" s="33"/>
      <c r="V18" s="33">
        <v>1</v>
      </c>
      <c r="W18" s="33">
        <v>1</v>
      </c>
      <c r="X18" s="33">
        <v>1</v>
      </c>
      <c r="Y18" s="33">
        <v>1</v>
      </c>
      <c r="Z18" s="33">
        <v>1</v>
      </c>
      <c r="AA18" s="33">
        <v>1</v>
      </c>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v>1</v>
      </c>
      <c r="BJ18" s="33">
        <v>1</v>
      </c>
      <c r="BK18" s="33"/>
      <c r="BL18" s="33"/>
      <c r="BM18" s="33"/>
      <c r="BN18" s="33"/>
      <c r="BO18" s="33"/>
      <c r="BP18" s="33"/>
      <c r="BQ18" s="33"/>
      <c r="BR18" s="33"/>
      <c r="BS18" s="33"/>
      <c r="BT18" s="33"/>
      <c r="BU18" s="33"/>
      <c r="BV18" s="33"/>
      <c r="BW18" s="33"/>
      <c r="BX18" s="33"/>
      <c r="BY18" s="30">
        <f t="shared" si="0"/>
        <v>11</v>
      </c>
      <c r="BZ18" s="30">
        <f t="shared" si="14"/>
        <v>11</v>
      </c>
      <c r="CA18" s="30">
        <f t="shared" si="14"/>
        <v>11</v>
      </c>
      <c r="CB18" s="30">
        <f t="shared" si="14"/>
        <v>11</v>
      </c>
      <c r="CC18" s="30">
        <f t="shared" si="14"/>
        <v>11</v>
      </c>
      <c r="CD18" s="30">
        <f t="shared" si="14"/>
        <v>11</v>
      </c>
      <c r="CE18" s="30">
        <f t="shared" si="14"/>
        <v>11</v>
      </c>
      <c r="CF18" s="30">
        <f t="shared" si="14"/>
        <v>11</v>
      </c>
      <c r="CG18" s="30">
        <f t="shared" si="14"/>
        <v>11</v>
      </c>
      <c r="CH18" s="30">
        <f t="shared" si="6"/>
        <v>11</v>
      </c>
      <c r="CI18" s="30">
        <f t="shared" si="6"/>
        <v>11</v>
      </c>
      <c r="CJ18" s="30">
        <f t="shared" si="6"/>
        <v>11</v>
      </c>
      <c r="CK18" s="30">
        <f t="shared" si="6"/>
        <v>11</v>
      </c>
      <c r="CL18" s="30">
        <f t="shared" si="6"/>
        <v>11</v>
      </c>
      <c r="CM18" s="30">
        <f t="shared" si="6"/>
        <v>11</v>
      </c>
      <c r="CN18" s="30">
        <f t="shared" si="6"/>
        <v>11</v>
      </c>
      <c r="CO18" s="30">
        <f t="shared" si="12"/>
        <v>11</v>
      </c>
      <c r="CP18" s="30">
        <f t="shared" si="12"/>
        <v>11</v>
      </c>
      <c r="CQ18" s="30">
        <f t="shared" si="12"/>
        <v>11</v>
      </c>
      <c r="CR18" s="30">
        <f t="shared" si="12"/>
        <v>11</v>
      </c>
      <c r="CS18" s="30">
        <f t="shared" si="12"/>
        <v>11</v>
      </c>
      <c r="CT18" s="30">
        <f t="shared" si="12"/>
        <v>11</v>
      </c>
      <c r="CU18" s="30">
        <f t="shared" si="12"/>
        <v>11</v>
      </c>
      <c r="CV18" s="30">
        <f t="shared" si="12"/>
        <v>11</v>
      </c>
      <c r="CW18" s="30">
        <f t="shared" si="12"/>
        <v>11</v>
      </c>
      <c r="CX18" s="30">
        <f t="shared" si="12"/>
        <v>11</v>
      </c>
      <c r="CY18" s="30">
        <f t="shared" si="12"/>
        <v>11</v>
      </c>
      <c r="CZ18" s="30">
        <f t="shared" si="12"/>
        <v>11</v>
      </c>
      <c r="DA18" s="30">
        <f t="shared" si="12"/>
        <v>11</v>
      </c>
      <c r="DB18" s="30">
        <f t="shared" si="12"/>
        <v>11</v>
      </c>
      <c r="DC18" s="30">
        <f t="shared" si="12"/>
        <v>11</v>
      </c>
      <c r="DD18" s="30">
        <f t="shared" si="12"/>
        <v>11</v>
      </c>
      <c r="DE18" s="30">
        <f t="shared" si="12"/>
        <v>11</v>
      </c>
      <c r="DF18" s="30">
        <f t="shared" si="12"/>
        <v>11</v>
      </c>
      <c r="DG18" s="30">
        <f t="shared" si="12"/>
        <v>11</v>
      </c>
      <c r="DH18" s="30">
        <f t="shared" si="12"/>
        <v>11</v>
      </c>
      <c r="DI18" s="30">
        <f t="shared" si="12"/>
        <v>11</v>
      </c>
      <c r="DJ18" s="30">
        <f t="shared" si="12"/>
        <v>11</v>
      </c>
      <c r="DK18" s="30">
        <f t="shared" si="12"/>
        <v>11</v>
      </c>
      <c r="DL18" s="30">
        <f t="shared" si="12"/>
        <v>11</v>
      </c>
      <c r="DM18" s="30">
        <f t="shared" si="12"/>
        <v>11</v>
      </c>
      <c r="DN18" s="30">
        <f t="shared" si="12"/>
        <v>11</v>
      </c>
      <c r="DO18" s="30">
        <f t="shared" si="12"/>
        <v>11</v>
      </c>
      <c r="DP18" s="30">
        <f t="shared" si="12"/>
        <v>11</v>
      </c>
      <c r="DQ18" s="30">
        <f t="shared" si="12"/>
        <v>11</v>
      </c>
      <c r="DR18" s="30">
        <f t="shared" si="12"/>
        <v>11</v>
      </c>
      <c r="DS18" s="30">
        <f t="shared" si="12"/>
        <v>11</v>
      </c>
      <c r="DT18" s="30">
        <f t="shared" si="12"/>
        <v>11</v>
      </c>
      <c r="DU18" s="30">
        <f t="shared" si="12"/>
        <v>11</v>
      </c>
      <c r="DV18" s="30">
        <f t="shared" si="12"/>
        <v>11</v>
      </c>
      <c r="DW18" s="30">
        <f t="shared" si="12"/>
        <v>11</v>
      </c>
      <c r="DX18" s="30">
        <f t="shared" si="12"/>
        <v>11</v>
      </c>
      <c r="DY18" s="30">
        <f t="shared" si="12"/>
        <v>11</v>
      </c>
      <c r="DZ18" s="30">
        <f t="shared" si="12"/>
        <v>11</v>
      </c>
      <c r="EA18" s="30">
        <f t="shared" si="12"/>
        <v>11</v>
      </c>
      <c r="EB18" s="30">
        <f t="shared" si="12"/>
        <v>11</v>
      </c>
      <c r="EC18" s="30">
        <f t="shared" si="12"/>
        <v>11</v>
      </c>
      <c r="ED18" s="30">
        <f t="shared" si="12"/>
        <v>11</v>
      </c>
      <c r="EE18" s="30">
        <f t="shared" si="12"/>
        <v>11</v>
      </c>
      <c r="EF18" s="30">
        <f t="shared" si="12"/>
        <v>11</v>
      </c>
      <c r="EG18" s="30">
        <f t="shared" si="12"/>
        <v>11</v>
      </c>
      <c r="EH18" s="30">
        <f t="shared" si="12"/>
        <v>11</v>
      </c>
      <c r="EI18" s="30">
        <f t="shared" si="12"/>
        <v>11</v>
      </c>
      <c r="EJ18" s="30">
        <f t="shared" si="12"/>
        <v>11</v>
      </c>
      <c r="EK18" s="30">
        <f t="shared" si="12"/>
        <v>11</v>
      </c>
      <c r="EL18" s="30">
        <f t="shared" si="12"/>
        <v>11</v>
      </c>
      <c r="EM18" s="30">
        <f t="shared" si="12"/>
        <v>11</v>
      </c>
      <c r="EN18" s="30">
        <f t="shared" si="12"/>
        <v>11</v>
      </c>
      <c r="EO18" s="30">
        <f t="shared" si="12"/>
        <v>11</v>
      </c>
      <c r="EP18" s="30">
        <f t="shared" si="12"/>
        <v>11</v>
      </c>
      <c r="EQ18" s="30">
        <f t="shared" si="12"/>
        <v>11</v>
      </c>
      <c r="ER18" s="30">
        <f t="shared" si="12"/>
        <v>11</v>
      </c>
      <c r="ES18" s="30">
        <f t="shared" si="12"/>
        <v>11</v>
      </c>
      <c r="ET18" s="30">
        <f t="shared" si="12"/>
        <v>11</v>
      </c>
      <c r="EU18" s="30">
        <f t="shared" si="12"/>
        <v>11</v>
      </c>
      <c r="EV18" s="30">
        <f t="shared" si="12"/>
        <v>11</v>
      </c>
      <c r="EW18" s="30">
        <f t="shared" si="12"/>
        <v>11</v>
      </c>
      <c r="EX18" s="30">
        <f t="shared" si="12"/>
        <v>11</v>
      </c>
      <c r="EY18" s="30">
        <f t="shared" si="12"/>
        <v>11</v>
      </c>
      <c r="EZ18" s="30">
        <f t="shared" si="12"/>
        <v>11</v>
      </c>
      <c r="FA18" s="30">
        <f t="shared" si="10"/>
        <v>11</v>
      </c>
      <c r="FB18" s="30">
        <f t="shared" si="10"/>
        <v>11</v>
      </c>
      <c r="FC18" s="30">
        <f t="shared" si="10"/>
        <v>11</v>
      </c>
      <c r="FD18" s="30">
        <f t="shared" si="10"/>
        <v>11</v>
      </c>
      <c r="FE18" s="30">
        <f t="shared" si="10"/>
        <v>11</v>
      </c>
      <c r="FF18" s="30">
        <f t="shared" si="10"/>
        <v>11</v>
      </c>
      <c r="FG18" s="30">
        <f t="shared" si="10"/>
        <v>11</v>
      </c>
      <c r="FH18" s="30">
        <f t="shared" si="10"/>
        <v>11</v>
      </c>
      <c r="FI18" s="30">
        <f t="shared" si="10"/>
        <v>11</v>
      </c>
      <c r="FJ18" s="30">
        <f t="shared" si="10"/>
        <v>11</v>
      </c>
      <c r="FK18" s="30">
        <f t="shared" si="10"/>
        <v>11</v>
      </c>
      <c r="FL18" s="30">
        <f t="shared" si="10"/>
        <v>11</v>
      </c>
      <c r="FM18" s="30">
        <f t="shared" si="10"/>
        <v>11</v>
      </c>
    </row>
    <row r="19" spans="2:169" ht="33.85" customHeight="1" x14ac:dyDescent="0.25">
      <c r="B19" s="490"/>
      <c r="C19" s="53">
        <v>5</v>
      </c>
      <c r="D19" s="33"/>
      <c r="E19" s="78" t="s">
        <v>295</v>
      </c>
      <c r="F19" s="104" t="s">
        <v>256</v>
      </c>
      <c r="G19" s="93" t="s">
        <v>314</v>
      </c>
      <c r="H19" s="54"/>
      <c r="I19" s="55"/>
      <c r="J19" s="56"/>
      <c r="L19" s="30"/>
      <c r="M19" s="30"/>
      <c r="O19" s="147" t="s">
        <v>360</v>
      </c>
      <c r="P19" s="33"/>
      <c r="Q19" s="33"/>
      <c r="R19" s="33"/>
      <c r="S19" s="33"/>
      <c r="T19" s="33"/>
      <c r="U19" s="33"/>
      <c r="V19" s="33"/>
      <c r="W19" s="33"/>
      <c r="X19" s="33"/>
      <c r="Y19" s="33"/>
      <c r="Z19" s="33"/>
      <c r="AA19" s="33"/>
      <c r="AB19" s="33">
        <v>1</v>
      </c>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0">
        <f t="shared" si="0"/>
        <v>1</v>
      </c>
      <c r="BZ19" s="30">
        <f t="shared" si="14"/>
        <v>1</v>
      </c>
      <c r="CA19" s="30">
        <f t="shared" si="14"/>
        <v>1</v>
      </c>
      <c r="CB19" s="30">
        <f t="shared" si="14"/>
        <v>1</v>
      </c>
      <c r="CC19" s="30">
        <f t="shared" si="14"/>
        <v>1</v>
      </c>
      <c r="CD19" s="30">
        <f t="shared" si="14"/>
        <v>1</v>
      </c>
      <c r="CE19" s="30">
        <f t="shared" si="14"/>
        <v>1</v>
      </c>
      <c r="CF19" s="30">
        <f t="shared" si="14"/>
        <v>1</v>
      </c>
      <c r="CG19" s="30">
        <f t="shared" si="14"/>
        <v>1</v>
      </c>
      <c r="CH19" s="30">
        <f t="shared" si="6"/>
        <v>1</v>
      </c>
      <c r="CI19" s="30">
        <f t="shared" si="6"/>
        <v>1</v>
      </c>
      <c r="CJ19" s="30">
        <f t="shared" si="6"/>
        <v>1</v>
      </c>
      <c r="CK19" s="30">
        <f t="shared" si="6"/>
        <v>1</v>
      </c>
      <c r="CL19" s="30">
        <f t="shared" si="6"/>
        <v>1</v>
      </c>
      <c r="CM19" s="30">
        <f t="shared" si="6"/>
        <v>1</v>
      </c>
      <c r="CN19" s="30">
        <f t="shared" si="6"/>
        <v>1</v>
      </c>
      <c r="CO19" s="30">
        <f t="shared" si="12"/>
        <v>1</v>
      </c>
      <c r="CP19" s="30">
        <f t="shared" si="12"/>
        <v>1</v>
      </c>
      <c r="CQ19" s="30">
        <f t="shared" si="12"/>
        <v>1</v>
      </c>
      <c r="CR19" s="30">
        <f t="shared" si="12"/>
        <v>1</v>
      </c>
      <c r="CS19" s="30">
        <f t="shared" si="12"/>
        <v>1</v>
      </c>
      <c r="CT19" s="30">
        <f t="shared" si="12"/>
        <v>1</v>
      </c>
      <c r="CU19" s="30">
        <f t="shared" si="12"/>
        <v>1</v>
      </c>
      <c r="CV19" s="30">
        <f t="shared" si="12"/>
        <v>1</v>
      </c>
      <c r="CW19" s="30">
        <f t="shared" si="12"/>
        <v>1</v>
      </c>
      <c r="CX19" s="30">
        <f t="shared" si="12"/>
        <v>1</v>
      </c>
      <c r="CY19" s="30">
        <f t="shared" si="12"/>
        <v>1</v>
      </c>
      <c r="CZ19" s="30">
        <f t="shared" si="12"/>
        <v>1</v>
      </c>
      <c r="DA19" s="30">
        <f t="shared" si="12"/>
        <v>1</v>
      </c>
      <c r="DB19" s="30">
        <f t="shared" si="12"/>
        <v>1</v>
      </c>
      <c r="DC19" s="30">
        <f t="shared" si="12"/>
        <v>1</v>
      </c>
      <c r="DD19" s="30">
        <f t="shared" si="12"/>
        <v>1</v>
      </c>
      <c r="DE19" s="30">
        <f t="shared" si="12"/>
        <v>1</v>
      </c>
      <c r="DF19" s="30">
        <f t="shared" si="12"/>
        <v>1</v>
      </c>
      <c r="DG19" s="30">
        <f t="shared" si="12"/>
        <v>1</v>
      </c>
      <c r="DH19" s="30">
        <f t="shared" si="12"/>
        <v>1</v>
      </c>
      <c r="DI19" s="30">
        <f t="shared" si="12"/>
        <v>1</v>
      </c>
      <c r="DJ19" s="30">
        <f t="shared" si="12"/>
        <v>1</v>
      </c>
      <c r="DK19" s="30">
        <f t="shared" si="12"/>
        <v>1</v>
      </c>
      <c r="DL19" s="30">
        <f t="shared" si="12"/>
        <v>1</v>
      </c>
      <c r="DM19" s="30">
        <f t="shared" si="12"/>
        <v>1</v>
      </c>
      <c r="DN19" s="30">
        <f t="shared" si="12"/>
        <v>1</v>
      </c>
      <c r="DO19" s="30">
        <f t="shared" si="12"/>
        <v>1</v>
      </c>
      <c r="DP19" s="30">
        <f t="shared" si="12"/>
        <v>1</v>
      </c>
      <c r="DQ19" s="30">
        <f t="shared" si="12"/>
        <v>1</v>
      </c>
      <c r="DR19" s="30">
        <f t="shared" si="12"/>
        <v>1</v>
      </c>
      <c r="DS19" s="30">
        <f t="shared" si="12"/>
        <v>1</v>
      </c>
      <c r="DT19" s="30">
        <f t="shared" si="12"/>
        <v>1</v>
      </c>
      <c r="DU19" s="30">
        <f t="shared" si="12"/>
        <v>1</v>
      </c>
      <c r="DV19" s="30">
        <f t="shared" si="12"/>
        <v>1</v>
      </c>
      <c r="DW19" s="30">
        <f t="shared" si="12"/>
        <v>1</v>
      </c>
      <c r="DX19" s="30">
        <f t="shared" si="12"/>
        <v>1</v>
      </c>
      <c r="DY19" s="30">
        <f t="shared" si="12"/>
        <v>1</v>
      </c>
      <c r="DZ19" s="30">
        <f t="shared" si="12"/>
        <v>1</v>
      </c>
      <c r="EA19" s="30">
        <f t="shared" si="12"/>
        <v>1</v>
      </c>
      <c r="EB19" s="30">
        <f t="shared" si="12"/>
        <v>1</v>
      </c>
      <c r="EC19" s="30">
        <f t="shared" si="12"/>
        <v>1</v>
      </c>
      <c r="ED19" s="30">
        <f t="shared" si="12"/>
        <v>1</v>
      </c>
      <c r="EE19" s="30">
        <f t="shared" si="12"/>
        <v>1</v>
      </c>
      <c r="EF19" s="30">
        <f t="shared" si="12"/>
        <v>1</v>
      </c>
      <c r="EG19" s="30">
        <f t="shared" si="12"/>
        <v>1</v>
      </c>
      <c r="EH19" s="30">
        <f t="shared" si="12"/>
        <v>1</v>
      </c>
      <c r="EI19" s="30">
        <f t="shared" si="12"/>
        <v>1</v>
      </c>
      <c r="EJ19" s="30">
        <f t="shared" si="12"/>
        <v>1</v>
      </c>
      <c r="EK19" s="30">
        <f t="shared" si="12"/>
        <v>1</v>
      </c>
      <c r="EL19" s="30">
        <f t="shared" si="12"/>
        <v>1</v>
      </c>
      <c r="EM19" s="30">
        <f t="shared" si="12"/>
        <v>1</v>
      </c>
      <c r="EN19" s="30">
        <f t="shared" si="12"/>
        <v>1</v>
      </c>
      <c r="EO19" s="30">
        <f t="shared" si="12"/>
        <v>1</v>
      </c>
      <c r="EP19" s="30">
        <f t="shared" si="12"/>
        <v>1</v>
      </c>
      <c r="EQ19" s="30">
        <f t="shared" si="12"/>
        <v>1</v>
      </c>
      <c r="ER19" s="30">
        <f t="shared" si="12"/>
        <v>1</v>
      </c>
      <c r="ES19" s="30">
        <f t="shared" si="12"/>
        <v>1</v>
      </c>
      <c r="ET19" s="30">
        <f t="shared" ref="ET19:EZ25" si="15">SUM($P19:$BX19)</f>
        <v>1</v>
      </c>
      <c r="EU19" s="30">
        <f t="shared" si="15"/>
        <v>1</v>
      </c>
      <c r="EV19" s="30">
        <f t="shared" si="15"/>
        <v>1</v>
      </c>
      <c r="EW19" s="30">
        <f t="shared" si="15"/>
        <v>1</v>
      </c>
      <c r="EX19" s="30">
        <f t="shared" si="15"/>
        <v>1</v>
      </c>
      <c r="EY19" s="30">
        <f t="shared" si="15"/>
        <v>1</v>
      </c>
      <c r="EZ19" s="30">
        <f t="shared" si="15"/>
        <v>1</v>
      </c>
      <c r="FA19" s="30">
        <f t="shared" si="10"/>
        <v>1</v>
      </c>
      <c r="FB19" s="30">
        <f t="shared" si="10"/>
        <v>1</v>
      </c>
      <c r="FC19" s="30">
        <f t="shared" si="10"/>
        <v>1</v>
      </c>
      <c r="FD19" s="30">
        <f t="shared" si="10"/>
        <v>1</v>
      </c>
      <c r="FE19" s="30">
        <f t="shared" si="10"/>
        <v>1</v>
      </c>
      <c r="FF19" s="30">
        <f t="shared" si="10"/>
        <v>1</v>
      </c>
      <c r="FG19" s="30">
        <f t="shared" si="10"/>
        <v>1</v>
      </c>
      <c r="FH19" s="30">
        <f t="shared" si="10"/>
        <v>1</v>
      </c>
      <c r="FI19" s="30">
        <f t="shared" si="10"/>
        <v>1</v>
      </c>
      <c r="FJ19" s="30">
        <f t="shared" si="10"/>
        <v>1</v>
      </c>
      <c r="FK19" s="30">
        <f t="shared" si="10"/>
        <v>1</v>
      </c>
      <c r="FL19" s="30">
        <f t="shared" si="10"/>
        <v>1</v>
      </c>
      <c r="FM19" s="30">
        <f t="shared" si="10"/>
        <v>1</v>
      </c>
    </row>
    <row r="20" spans="2:169" ht="29.45" thickBot="1" x14ac:dyDescent="0.3">
      <c r="B20" s="541"/>
      <c r="C20" s="97">
        <v>6</v>
      </c>
      <c r="D20" s="58"/>
      <c r="E20" s="98" t="s">
        <v>296</v>
      </c>
      <c r="F20" s="105" t="s">
        <v>256</v>
      </c>
      <c r="G20" s="99" t="s">
        <v>315</v>
      </c>
      <c r="H20" s="68"/>
      <c r="I20" s="69"/>
      <c r="J20" s="70"/>
      <c r="L20" s="30"/>
      <c r="M20" s="30"/>
      <c r="O20" s="147" t="s">
        <v>361</v>
      </c>
      <c r="P20" s="33">
        <v>1</v>
      </c>
      <c r="Q20" s="33">
        <v>1</v>
      </c>
      <c r="R20" s="33">
        <v>1</v>
      </c>
      <c r="S20" s="33">
        <v>1</v>
      </c>
      <c r="T20" s="33"/>
      <c r="U20" s="33"/>
      <c r="V20" s="33">
        <v>1</v>
      </c>
      <c r="W20" s="33">
        <v>1</v>
      </c>
      <c r="X20" s="33">
        <v>1</v>
      </c>
      <c r="Y20" s="33">
        <v>1</v>
      </c>
      <c r="Z20" s="33">
        <v>1</v>
      </c>
      <c r="AA20" s="33">
        <v>1</v>
      </c>
      <c r="AB20" s="33">
        <v>1</v>
      </c>
      <c r="AC20" s="33">
        <v>1</v>
      </c>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0">
        <f t="shared" si="0"/>
        <v>12</v>
      </c>
      <c r="BZ20" s="30">
        <f t="shared" si="14"/>
        <v>12</v>
      </c>
      <c r="CA20" s="30">
        <f t="shared" si="14"/>
        <v>12</v>
      </c>
      <c r="CB20" s="30">
        <f t="shared" si="14"/>
        <v>12</v>
      </c>
      <c r="CC20" s="30">
        <f t="shared" si="14"/>
        <v>12</v>
      </c>
      <c r="CD20" s="30">
        <f t="shared" si="14"/>
        <v>12</v>
      </c>
      <c r="CE20" s="30">
        <f t="shared" si="14"/>
        <v>12</v>
      </c>
      <c r="CF20" s="30">
        <f t="shared" si="14"/>
        <v>12</v>
      </c>
      <c r="CG20" s="30">
        <f t="shared" si="14"/>
        <v>12</v>
      </c>
      <c r="CH20" s="30">
        <f t="shared" si="6"/>
        <v>12</v>
      </c>
      <c r="CI20" s="30">
        <f t="shared" si="6"/>
        <v>12</v>
      </c>
      <c r="CJ20" s="30">
        <f t="shared" si="6"/>
        <v>12</v>
      </c>
      <c r="CK20" s="30">
        <f t="shared" si="6"/>
        <v>12</v>
      </c>
      <c r="CL20" s="30">
        <f t="shared" si="6"/>
        <v>12</v>
      </c>
      <c r="CM20" s="30">
        <f t="shared" si="6"/>
        <v>12</v>
      </c>
      <c r="CN20" s="30">
        <f t="shared" si="6"/>
        <v>12</v>
      </c>
      <c r="CO20" s="30">
        <f t="shared" si="12"/>
        <v>12</v>
      </c>
      <c r="CP20" s="30">
        <f t="shared" si="12"/>
        <v>12</v>
      </c>
      <c r="CQ20" s="30">
        <f t="shared" si="12"/>
        <v>12</v>
      </c>
      <c r="CR20" s="30">
        <f t="shared" si="12"/>
        <v>12</v>
      </c>
      <c r="CS20" s="30">
        <f t="shared" si="12"/>
        <v>12</v>
      </c>
      <c r="CT20" s="30">
        <f t="shared" si="12"/>
        <v>12</v>
      </c>
      <c r="CU20" s="30">
        <f t="shared" si="12"/>
        <v>12</v>
      </c>
      <c r="CV20" s="30">
        <f t="shared" si="12"/>
        <v>12</v>
      </c>
      <c r="CW20" s="30">
        <f t="shared" si="12"/>
        <v>12</v>
      </c>
      <c r="CX20" s="30">
        <f t="shared" si="12"/>
        <v>12</v>
      </c>
      <c r="CY20" s="30">
        <f t="shared" si="12"/>
        <v>12</v>
      </c>
      <c r="CZ20" s="30">
        <f t="shared" si="12"/>
        <v>12</v>
      </c>
      <c r="DA20" s="30">
        <f t="shared" si="12"/>
        <v>12</v>
      </c>
      <c r="DB20" s="30">
        <f t="shared" si="12"/>
        <v>12</v>
      </c>
      <c r="DC20" s="30">
        <f t="shared" si="12"/>
        <v>12</v>
      </c>
      <c r="DD20" s="30">
        <f t="shared" si="12"/>
        <v>12</v>
      </c>
      <c r="DE20" s="30">
        <f t="shared" si="12"/>
        <v>12</v>
      </c>
      <c r="DF20" s="30">
        <f t="shared" si="12"/>
        <v>12</v>
      </c>
      <c r="DG20" s="30">
        <f t="shared" si="12"/>
        <v>12</v>
      </c>
      <c r="DH20" s="30">
        <f t="shared" si="12"/>
        <v>12</v>
      </c>
      <c r="DI20" s="30">
        <f t="shared" ref="DI20:DR23" si="16">SUM($P20:$BX20)</f>
        <v>12</v>
      </c>
      <c r="DJ20" s="30">
        <f t="shared" si="16"/>
        <v>12</v>
      </c>
      <c r="DK20" s="30">
        <f t="shared" si="16"/>
        <v>12</v>
      </c>
      <c r="DL20" s="30">
        <f t="shared" si="16"/>
        <v>12</v>
      </c>
      <c r="DM20" s="30">
        <f t="shared" si="16"/>
        <v>12</v>
      </c>
      <c r="DN20" s="30">
        <f t="shared" si="16"/>
        <v>12</v>
      </c>
      <c r="DO20" s="30">
        <f t="shared" si="16"/>
        <v>12</v>
      </c>
      <c r="DP20" s="30">
        <f t="shared" si="16"/>
        <v>12</v>
      </c>
      <c r="DQ20" s="30">
        <f t="shared" si="16"/>
        <v>12</v>
      </c>
      <c r="DR20" s="30">
        <f t="shared" si="16"/>
        <v>12</v>
      </c>
      <c r="DS20" s="30">
        <f t="shared" ref="DS20:EB23" si="17">SUM($P20:$BX20)</f>
        <v>12</v>
      </c>
      <c r="DT20" s="30">
        <f t="shared" si="17"/>
        <v>12</v>
      </c>
      <c r="DU20" s="30">
        <f t="shared" si="17"/>
        <v>12</v>
      </c>
      <c r="DV20" s="30">
        <f t="shared" si="17"/>
        <v>12</v>
      </c>
      <c r="DW20" s="30">
        <f t="shared" si="17"/>
        <v>12</v>
      </c>
      <c r="DX20" s="30">
        <f t="shared" si="17"/>
        <v>12</v>
      </c>
      <c r="DY20" s="30">
        <f t="shared" si="17"/>
        <v>12</v>
      </c>
      <c r="DZ20" s="30">
        <f t="shared" si="17"/>
        <v>12</v>
      </c>
      <c r="EA20" s="30">
        <f t="shared" si="17"/>
        <v>12</v>
      </c>
      <c r="EB20" s="30">
        <f t="shared" si="17"/>
        <v>12</v>
      </c>
      <c r="EC20" s="30">
        <f t="shared" ref="EC20:EL23" si="18">SUM($P20:$BX20)</f>
        <v>12</v>
      </c>
      <c r="ED20" s="30">
        <f t="shared" si="18"/>
        <v>12</v>
      </c>
      <c r="EE20" s="30">
        <f t="shared" si="18"/>
        <v>12</v>
      </c>
      <c r="EF20" s="30">
        <f t="shared" si="18"/>
        <v>12</v>
      </c>
      <c r="EG20" s="30">
        <f t="shared" si="18"/>
        <v>12</v>
      </c>
      <c r="EH20" s="30">
        <f t="shared" si="18"/>
        <v>12</v>
      </c>
      <c r="EI20" s="30">
        <f t="shared" si="18"/>
        <v>12</v>
      </c>
      <c r="EJ20" s="30">
        <f t="shared" si="18"/>
        <v>12</v>
      </c>
      <c r="EK20" s="30">
        <f t="shared" si="18"/>
        <v>12</v>
      </c>
      <c r="EL20" s="30">
        <f t="shared" si="18"/>
        <v>12</v>
      </c>
      <c r="EM20" s="30">
        <f t="shared" ref="EM20:ES23" si="19">SUM($P20:$BX20)</f>
        <v>12</v>
      </c>
      <c r="EN20" s="30">
        <f t="shared" si="19"/>
        <v>12</v>
      </c>
      <c r="EO20" s="30">
        <f t="shared" si="19"/>
        <v>12</v>
      </c>
      <c r="EP20" s="30">
        <f t="shared" si="19"/>
        <v>12</v>
      </c>
      <c r="EQ20" s="30">
        <f t="shared" si="19"/>
        <v>12</v>
      </c>
      <c r="ER20" s="30">
        <f t="shared" si="19"/>
        <v>12</v>
      </c>
      <c r="ES20" s="30">
        <f t="shared" si="19"/>
        <v>12</v>
      </c>
      <c r="ET20" s="30">
        <f t="shared" si="15"/>
        <v>12</v>
      </c>
      <c r="EU20" s="30">
        <f t="shared" si="15"/>
        <v>12</v>
      </c>
      <c r="EV20" s="30">
        <f t="shared" si="15"/>
        <v>12</v>
      </c>
      <c r="EW20" s="30">
        <f t="shared" si="15"/>
        <v>12</v>
      </c>
      <c r="EX20" s="30">
        <f t="shared" si="15"/>
        <v>12</v>
      </c>
      <c r="EY20" s="30">
        <f t="shared" si="15"/>
        <v>12</v>
      </c>
      <c r="EZ20" s="30">
        <f t="shared" si="15"/>
        <v>12</v>
      </c>
      <c r="FA20" s="30">
        <f t="shared" si="10"/>
        <v>12</v>
      </c>
      <c r="FB20" s="30">
        <f t="shared" si="10"/>
        <v>12</v>
      </c>
      <c r="FC20" s="30">
        <f t="shared" si="10"/>
        <v>12</v>
      </c>
      <c r="FD20" s="30">
        <f t="shared" si="10"/>
        <v>12</v>
      </c>
      <c r="FE20" s="30">
        <f t="shared" si="10"/>
        <v>12</v>
      </c>
      <c r="FF20" s="30">
        <f t="shared" si="10"/>
        <v>12</v>
      </c>
      <c r="FG20" s="30">
        <f t="shared" si="10"/>
        <v>12</v>
      </c>
      <c r="FH20" s="30">
        <f t="shared" si="10"/>
        <v>12</v>
      </c>
      <c r="FI20" s="30">
        <f t="shared" si="10"/>
        <v>12</v>
      </c>
      <c r="FJ20" s="30">
        <f t="shared" si="10"/>
        <v>12</v>
      </c>
      <c r="FK20" s="30">
        <f t="shared" si="10"/>
        <v>12</v>
      </c>
      <c r="FL20" s="30">
        <f t="shared" si="10"/>
        <v>12</v>
      </c>
      <c r="FM20" s="30">
        <f t="shared" si="10"/>
        <v>12</v>
      </c>
    </row>
    <row r="21" spans="2:169" ht="17.55" x14ac:dyDescent="0.25">
      <c r="B21" s="486" t="s">
        <v>260</v>
      </c>
      <c r="C21" s="94">
        <v>0</v>
      </c>
      <c r="D21" s="94"/>
      <c r="E21" s="95" t="s">
        <v>263</v>
      </c>
      <c r="F21" s="106"/>
      <c r="G21" s="96"/>
      <c r="H21" s="88"/>
      <c r="I21" s="89"/>
      <c r="J21" s="90"/>
      <c r="L21" s="30"/>
      <c r="M21" s="30"/>
      <c r="O21" s="147" t="s">
        <v>362</v>
      </c>
      <c r="P21" s="33">
        <v>1</v>
      </c>
      <c r="Q21" s="33">
        <v>1</v>
      </c>
      <c r="R21" s="33">
        <v>1</v>
      </c>
      <c r="S21" s="33">
        <v>1</v>
      </c>
      <c r="T21" s="33"/>
      <c r="U21" s="33"/>
      <c r="V21" s="33">
        <v>1</v>
      </c>
      <c r="W21" s="33">
        <v>1</v>
      </c>
      <c r="X21" s="33">
        <v>1</v>
      </c>
      <c r="Y21" s="33">
        <v>1</v>
      </c>
      <c r="Z21" s="33">
        <v>1</v>
      </c>
      <c r="AA21" s="33">
        <v>1</v>
      </c>
      <c r="AB21" s="33">
        <v>1</v>
      </c>
      <c r="AC21" s="33">
        <v>1</v>
      </c>
      <c r="AD21" s="33">
        <v>1</v>
      </c>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0">
        <f t="shared" si="0"/>
        <v>13</v>
      </c>
      <c r="BZ21" s="30">
        <f t="shared" si="14"/>
        <v>13</v>
      </c>
      <c r="CA21" s="30">
        <f t="shared" si="14"/>
        <v>13</v>
      </c>
      <c r="CB21" s="30">
        <f t="shared" si="14"/>
        <v>13</v>
      </c>
      <c r="CC21" s="30">
        <f t="shared" si="14"/>
        <v>13</v>
      </c>
      <c r="CD21" s="30">
        <f t="shared" si="14"/>
        <v>13</v>
      </c>
      <c r="CE21" s="30">
        <f t="shared" si="14"/>
        <v>13</v>
      </c>
      <c r="CF21" s="30">
        <f t="shared" si="14"/>
        <v>13</v>
      </c>
      <c r="CG21" s="30">
        <f t="shared" si="14"/>
        <v>13</v>
      </c>
      <c r="CH21" s="30">
        <f t="shared" si="6"/>
        <v>13</v>
      </c>
      <c r="CI21" s="30">
        <f t="shared" si="6"/>
        <v>13</v>
      </c>
      <c r="CJ21" s="30">
        <f t="shared" si="6"/>
        <v>13</v>
      </c>
      <c r="CK21" s="30">
        <f t="shared" si="6"/>
        <v>13</v>
      </c>
      <c r="CL21" s="30">
        <f t="shared" si="6"/>
        <v>13</v>
      </c>
      <c r="CM21" s="30">
        <f t="shared" si="6"/>
        <v>13</v>
      </c>
      <c r="CN21" s="30">
        <f t="shared" si="6"/>
        <v>13</v>
      </c>
      <c r="CO21" s="30">
        <f t="shared" ref="CO21:CX23" si="20">SUM($P21:$BX21)</f>
        <v>13</v>
      </c>
      <c r="CP21" s="30">
        <f t="shared" si="20"/>
        <v>13</v>
      </c>
      <c r="CQ21" s="30">
        <f t="shared" si="20"/>
        <v>13</v>
      </c>
      <c r="CR21" s="30">
        <f t="shared" si="20"/>
        <v>13</v>
      </c>
      <c r="CS21" s="30">
        <f t="shared" si="20"/>
        <v>13</v>
      </c>
      <c r="CT21" s="30">
        <f t="shared" si="20"/>
        <v>13</v>
      </c>
      <c r="CU21" s="30">
        <f t="shared" si="20"/>
        <v>13</v>
      </c>
      <c r="CV21" s="30">
        <f t="shared" si="20"/>
        <v>13</v>
      </c>
      <c r="CW21" s="30">
        <f t="shared" si="20"/>
        <v>13</v>
      </c>
      <c r="CX21" s="30">
        <f t="shared" si="20"/>
        <v>13</v>
      </c>
      <c r="CY21" s="30">
        <f t="shared" ref="CY21:DH23" si="21">SUM($P21:$BX21)</f>
        <v>13</v>
      </c>
      <c r="CZ21" s="30">
        <f t="shared" si="21"/>
        <v>13</v>
      </c>
      <c r="DA21" s="30">
        <f t="shared" si="21"/>
        <v>13</v>
      </c>
      <c r="DB21" s="30">
        <f t="shared" si="21"/>
        <v>13</v>
      </c>
      <c r="DC21" s="30">
        <f t="shared" si="21"/>
        <v>13</v>
      </c>
      <c r="DD21" s="30">
        <f t="shared" si="21"/>
        <v>13</v>
      </c>
      <c r="DE21" s="30">
        <f t="shared" si="21"/>
        <v>13</v>
      </c>
      <c r="DF21" s="30">
        <f t="shared" si="21"/>
        <v>13</v>
      </c>
      <c r="DG21" s="30">
        <f t="shared" si="21"/>
        <v>13</v>
      </c>
      <c r="DH21" s="30">
        <f t="shared" si="21"/>
        <v>13</v>
      </c>
      <c r="DI21" s="30">
        <f t="shared" si="16"/>
        <v>13</v>
      </c>
      <c r="DJ21" s="30">
        <f t="shared" si="16"/>
        <v>13</v>
      </c>
      <c r="DK21" s="30">
        <f t="shared" si="16"/>
        <v>13</v>
      </c>
      <c r="DL21" s="30">
        <f t="shared" si="16"/>
        <v>13</v>
      </c>
      <c r="DM21" s="30">
        <f t="shared" si="16"/>
        <v>13</v>
      </c>
      <c r="DN21" s="30">
        <f t="shared" si="16"/>
        <v>13</v>
      </c>
      <c r="DO21" s="30">
        <f t="shared" si="16"/>
        <v>13</v>
      </c>
      <c r="DP21" s="30">
        <f t="shared" si="16"/>
        <v>13</v>
      </c>
      <c r="DQ21" s="30">
        <f t="shared" si="16"/>
        <v>13</v>
      </c>
      <c r="DR21" s="30">
        <f t="shared" si="16"/>
        <v>13</v>
      </c>
      <c r="DS21" s="30">
        <f t="shared" si="17"/>
        <v>13</v>
      </c>
      <c r="DT21" s="30">
        <f t="shared" si="17"/>
        <v>13</v>
      </c>
      <c r="DU21" s="30">
        <f t="shared" si="17"/>
        <v>13</v>
      </c>
      <c r="DV21" s="30">
        <f t="shared" si="17"/>
        <v>13</v>
      </c>
      <c r="DW21" s="30">
        <f t="shared" si="17"/>
        <v>13</v>
      </c>
      <c r="DX21" s="30">
        <f t="shared" si="17"/>
        <v>13</v>
      </c>
      <c r="DY21" s="30">
        <f t="shared" si="17"/>
        <v>13</v>
      </c>
      <c r="DZ21" s="30">
        <f t="shared" si="17"/>
        <v>13</v>
      </c>
      <c r="EA21" s="30">
        <f t="shared" si="17"/>
        <v>13</v>
      </c>
      <c r="EB21" s="30">
        <f t="shared" si="17"/>
        <v>13</v>
      </c>
      <c r="EC21" s="30">
        <f t="shared" si="18"/>
        <v>13</v>
      </c>
      <c r="ED21" s="30">
        <f t="shared" si="18"/>
        <v>13</v>
      </c>
      <c r="EE21" s="30">
        <f t="shared" si="18"/>
        <v>13</v>
      </c>
      <c r="EF21" s="30">
        <f t="shared" si="18"/>
        <v>13</v>
      </c>
      <c r="EG21" s="30">
        <f t="shared" si="18"/>
        <v>13</v>
      </c>
      <c r="EH21" s="30">
        <f t="shared" si="18"/>
        <v>13</v>
      </c>
      <c r="EI21" s="30">
        <f t="shared" si="18"/>
        <v>13</v>
      </c>
      <c r="EJ21" s="30">
        <f t="shared" si="18"/>
        <v>13</v>
      </c>
      <c r="EK21" s="30">
        <f t="shared" si="18"/>
        <v>13</v>
      </c>
      <c r="EL21" s="30">
        <f t="shared" si="18"/>
        <v>13</v>
      </c>
      <c r="EM21" s="30">
        <f t="shared" si="19"/>
        <v>13</v>
      </c>
      <c r="EN21" s="30">
        <f t="shared" si="19"/>
        <v>13</v>
      </c>
      <c r="EO21" s="30">
        <f t="shared" si="19"/>
        <v>13</v>
      </c>
      <c r="EP21" s="30">
        <f t="shared" si="19"/>
        <v>13</v>
      </c>
      <c r="EQ21" s="30">
        <f t="shared" si="19"/>
        <v>13</v>
      </c>
      <c r="ER21" s="30">
        <f t="shared" si="19"/>
        <v>13</v>
      </c>
      <c r="ES21" s="30">
        <f t="shared" si="19"/>
        <v>13</v>
      </c>
      <c r="ET21" s="30">
        <f t="shared" si="15"/>
        <v>13</v>
      </c>
      <c r="EU21" s="30">
        <f t="shared" si="15"/>
        <v>13</v>
      </c>
      <c r="EV21" s="30">
        <f t="shared" si="15"/>
        <v>13</v>
      </c>
      <c r="EW21" s="30">
        <f t="shared" si="15"/>
        <v>13</v>
      </c>
      <c r="EX21" s="30">
        <f t="shared" si="15"/>
        <v>13</v>
      </c>
      <c r="EY21" s="30">
        <f t="shared" si="15"/>
        <v>13</v>
      </c>
      <c r="EZ21" s="30">
        <f t="shared" si="15"/>
        <v>13</v>
      </c>
      <c r="FA21" s="30">
        <f t="shared" si="10"/>
        <v>13</v>
      </c>
      <c r="FB21" s="30">
        <f t="shared" si="10"/>
        <v>13</v>
      </c>
      <c r="FC21" s="30">
        <f t="shared" si="10"/>
        <v>13</v>
      </c>
      <c r="FD21" s="30">
        <f t="shared" si="10"/>
        <v>13</v>
      </c>
      <c r="FE21" s="30">
        <f t="shared" si="10"/>
        <v>13</v>
      </c>
      <c r="FF21" s="30">
        <f t="shared" si="10"/>
        <v>13</v>
      </c>
      <c r="FG21" s="30">
        <f t="shared" si="10"/>
        <v>13</v>
      </c>
      <c r="FH21" s="30">
        <f t="shared" si="10"/>
        <v>13</v>
      </c>
      <c r="FI21" s="30">
        <f t="shared" si="10"/>
        <v>13</v>
      </c>
      <c r="FJ21" s="30">
        <f t="shared" si="10"/>
        <v>13</v>
      </c>
      <c r="FK21" s="30">
        <f t="shared" si="10"/>
        <v>13</v>
      </c>
      <c r="FL21" s="30">
        <f t="shared" si="10"/>
        <v>13</v>
      </c>
      <c r="FM21" s="30">
        <f t="shared" si="10"/>
        <v>13</v>
      </c>
    </row>
    <row r="22" spans="2:169" ht="57.6" x14ac:dyDescent="0.25">
      <c r="B22" s="487"/>
      <c r="C22" s="53">
        <v>1</v>
      </c>
      <c r="D22" s="53"/>
      <c r="E22" s="33" t="s">
        <v>235</v>
      </c>
      <c r="F22" s="72"/>
      <c r="G22" s="40"/>
      <c r="H22" s="50"/>
      <c r="I22" s="51"/>
      <c r="J22" s="52"/>
      <c r="L22" s="30"/>
      <c r="M22" s="30"/>
      <c r="O22" s="147" t="s">
        <v>363</v>
      </c>
      <c r="P22" s="33">
        <v>1</v>
      </c>
      <c r="Q22" s="33">
        <v>1</v>
      </c>
      <c r="R22" s="33">
        <v>1</v>
      </c>
      <c r="S22" s="33">
        <v>1</v>
      </c>
      <c r="T22" s="33"/>
      <c r="U22" s="33"/>
      <c r="V22" s="33">
        <v>1</v>
      </c>
      <c r="W22" s="33">
        <v>1</v>
      </c>
      <c r="X22" s="33">
        <v>1</v>
      </c>
      <c r="Y22" s="33">
        <v>1</v>
      </c>
      <c r="Z22" s="33">
        <v>1</v>
      </c>
      <c r="AA22" s="33">
        <v>1</v>
      </c>
      <c r="AB22" s="33">
        <v>1</v>
      </c>
      <c r="AC22" s="33">
        <v>1</v>
      </c>
      <c r="AD22" s="33">
        <v>1</v>
      </c>
      <c r="AE22" s="33">
        <v>1</v>
      </c>
      <c r="AF22" s="33"/>
      <c r="AG22" s="33"/>
      <c r="AH22" s="33"/>
      <c r="AI22" s="33"/>
      <c r="AJ22" s="33"/>
      <c r="AK22" s="33"/>
      <c r="AL22" s="33"/>
      <c r="AM22" s="33"/>
      <c r="AN22" s="33"/>
      <c r="AO22" s="33"/>
      <c r="AP22" s="33"/>
      <c r="AQ22" s="33">
        <v>1</v>
      </c>
      <c r="AR22" s="33">
        <v>1</v>
      </c>
      <c r="AS22" s="33">
        <v>1</v>
      </c>
      <c r="AT22" s="33">
        <v>1</v>
      </c>
      <c r="AU22" s="33">
        <v>1</v>
      </c>
      <c r="AV22" s="33">
        <v>1</v>
      </c>
      <c r="AW22" s="33">
        <v>1</v>
      </c>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0">
        <f t="shared" si="0"/>
        <v>21</v>
      </c>
      <c r="BZ22" s="30">
        <f t="shared" si="14"/>
        <v>21</v>
      </c>
      <c r="CA22" s="30">
        <f t="shared" si="14"/>
        <v>21</v>
      </c>
      <c r="CB22" s="30">
        <f t="shared" si="14"/>
        <v>21</v>
      </c>
      <c r="CC22" s="30">
        <f t="shared" si="14"/>
        <v>21</v>
      </c>
      <c r="CD22" s="30">
        <f t="shared" si="14"/>
        <v>21</v>
      </c>
      <c r="CE22" s="30">
        <f t="shared" si="14"/>
        <v>21</v>
      </c>
      <c r="CF22" s="30">
        <f t="shared" si="14"/>
        <v>21</v>
      </c>
      <c r="CG22" s="30">
        <f t="shared" si="14"/>
        <v>21</v>
      </c>
      <c r="CH22" s="30">
        <f t="shared" si="6"/>
        <v>21</v>
      </c>
      <c r="CI22" s="30">
        <f t="shared" si="6"/>
        <v>21</v>
      </c>
      <c r="CJ22" s="30">
        <f t="shared" si="6"/>
        <v>21</v>
      </c>
      <c r="CK22" s="30">
        <f t="shared" si="6"/>
        <v>21</v>
      </c>
      <c r="CL22" s="30">
        <f t="shared" si="6"/>
        <v>21</v>
      </c>
      <c r="CM22" s="30">
        <f t="shared" si="6"/>
        <v>21</v>
      </c>
      <c r="CN22" s="30">
        <f t="shared" si="6"/>
        <v>21</v>
      </c>
      <c r="CO22" s="30">
        <f t="shared" si="20"/>
        <v>21</v>
      </c>
      <c r="CP22" s="30">
        <f t="shared" si="20"/>
        <v>21</v>
      </c>
      <c r="CQ22" s="30">
        <f t="shared" si="20"/>
        <v>21</v>
      </c>
      <c r="CR22" s="30">
        <f t="shared" si="20"/>
        <v>21</v>
      </c>
      <c r="CS22" s="30">
        <f t="shared" si="20"/>
        <v>21</v>
      </c>
      <c r="CT22" s="30">
        <f t="shared" si="20"/>
        <v>21</v>
      </c>
      <c r="CU22" s="30">
        <f t="shared" si="20"/>
        <v>21</v>
      </c>
      <c r="CV22" s="30">
        <f t="shared" si="20"/>
        <v>21</v>
      </c>
      <c r="CW22" s="30">
        <f t="shared" si="20"/>
        <v>21</v>
      </c>
      <c r="CX22" s="30">
        <f t="shared" si="20"/>
        <v>21</v>
      </c>
      <c r="CY22" s="30">
        <f t="shared" si="21"/>
        <v>21</v>
      </c>
      <c r="CZ22" s="30">
        <f t="shared" si="21"/>
        <v>21</v>
      </c>
      <c r="DA22" s="30">
        <f t="shared" si="21"/>
        <v>21</v>
      </c>
      <c r="DB22" s="30">
        <f t="shared" si="21"/>
        <v>21</v>
      </c>
      <c r="DC22" s="30">
        <f t="shared" si="21"/>
        <v>21</v>
      </c>
      <c r="DD22" s="30">
        <f t="shared" si="21"/>
        <v>21</v>
      </c>
      <c r="DE22" s="30">
        <f t="shared" si="21"/>
        <v>21</v>
      </c>
      <c r="DF22" s="30">
        <f t="shared" si="21"/>
        <v>21</v>
      </c>
      <c r="DG22" s="30">
        <f t="shared" si="21"/>
        <v>21</v>
      </c>
      <c r="DH22" s="30">
        <f t="shared" si="21"/>
        <v>21</v>
      </c>
      <c r="DI22" s="30">
        <f t="shared" si="16"/>
        <v>21</v>
      </c>
      <c r="DJ22" s="30">
        <f t="shared" si="16"/>
        <v>21</v>
      </c>
      <c r="DK22" s="30">
        <f t="shared" si="16"/>
        <v>21</v>
      </c>
      <c r="DL22" s="30">
        <f t="shared" si="16"/>
        <v>21</v>
      </c>
      <c r="DM22" s="30">
        <f t="shared" si="16"/>
        <v>21</v>
      </c>
      <c r="DN22" s="30">
        <f t="shared" si="16"/>
        <v>21</v>
      </c>
      <c r="DO22" s="30">
        <f t="shared" si="16"/>
        <v>21</v>
      </c>
      <c r="DP22" s="30">
        <f t="shared" si="16"/>
        <v>21</v>
      </c>
      <c r="DQ22" s="30">
        <f t="shared" si="16"/>
        <v>21</v>
      </c>
      <c r="DR22" s="30">
        <f t="shared" si="16"/>
        <v>21</v>
      </c>
      <c r="DS22" s="30">
        <f t="shared" si="17"/>
        <v>21</v>
      </c>
      <c r="DT22" s="30">
        <f t="shared" si="17"/>
        <v>21</v>
      </c>
      <c r="DU22" s="30">
        <f t="shared" si="17"/>
        <v>21</v>
      </c>
      <c r="DV22" s="30">
        <f t="shared" si="17"/>
        <v>21</v>
      </c>
      <c r="DW22" s="30">
        <f t="shared" si="17"/>
        <v>21</v>
      </c>
      <c r="DX22" s="30">
        <f t="shared" si="17"/>
        <v>21</v>
      </c>
      <c r="DY22" s="30">
        <f t="shared" si="17"/>
        <v>21</v>
      </c>
      <c r="DZ22" s="30">
        <f t="shared" si="17"/>
        <v>21</v>
      </c>
      <c r="EA22" s="30">
        <f t="shared" si="17"/>
        <v>21</v>
      </c>
      <c r="EB22" s="30">
        <f t="shared" si="17"/>
        <v>21</v>
      </c>
      <c r="EC22" s="30">
        <f t="shared" si="18"/>
        <v>21</v>
      </c>
      <c r="ED22" s="30">
        <f t="shared" si="18"/>
        <v>21</v>
      </c>
      <c r="EE22" s="30">
        <f t="shared" si="18"/>
        <v>21</v>
      </c>
      <c r="EF22" s="30">
        <f t="shared" si="18"/>
        <v>21</v>
      </c>
      <c r="EG22" s="30">
        <f t="shared" si="18"/>
        <v>21</v>
      </c>
      <c r="EH22" s="30">
        <f t="shared" si="18"/>
        <v>21</v>
      </c>
      <c r="EI22" s="30">
        <f t="shared" si="18"/>
        <v>21</v>
      </c>
      <c r="EJ22" s="30">
        <f t="shared" si="18"/>
        <v>21</v>
      </c>
      <c r="EK22" s="30">
        <f t="shared" si="18"/>
        <v>21</v>
      </c>
      <c r="EL22" s="30">
        <f t="shared" si="18"/>
        <v>21</v>
      </c>
      <c r="EM22" s="30">
        <f t="shared" si="19"/>
        <v>21</v>
      </c>
      <c r="EN22" s="30">
        <f t="shared" si="19"/>
        <v>21</v>
      </c>
      <c r="EO22" s="30">
        <f t="shared" si="19"/>
        <v>21</v>
      </c>
      <c r="EP22" s="30">
        <f t="shared" si="19"/>
        <v>21</v>
      </c>
      <c r="EQ22" s="30">
        <f t="shared" si="19"/>
        <v>21</v>
      </c>
      <c r="ER22" s="30">
        <f t="shared" si="19"/>
        <v>21</v>
      </c>
      <c r="ES22" s="30">
        <f t="shared" si="19"/>
        <v>21</v>
      </c>
      <c r="ET22" s="30">
        <f t="shared" si="15"/>
        <v>21</v>
      </c>
      <c r="EU22" s="30">
        <f t="shared" si="15"/>
        <v>21</v>
      </c>
      <c r="EV22" s="30">
        <f t="shared" si="15"/>
        <v>21</v>
      </c>
      <c r="EW22" s="30">
        <f t="shared" si="15"/>
        <v>21</v>
      </c>
      <c r="EX22" s="30">
        <f t="shared" si="15"/>
        <v>21</v>
      </c>
      <c r="EY22" s="30">
        <f t="shared" si="15"/>
        <v>21</v>
      </c>
      <c r="EZ22" s="30">
        <f t="shared" si="15"/>
        <v>21</v>
      </c>
      <c r="FA22" s="30">
        <f t="shared" ref="FA22:FM27" si="22">SUM($P22:$BX22)</f>
        <v>21</v>
      </c>
      <c r="FB22" s="30">
        <f t="shared" si="22"/>
        <v>21</v>
      </c>
      <c r="FC22" s="30">
        <f t="shared" si="22"/>
        <v>21</v>
      </c>
      <c r="FD22" s="30">
        <f t="shared" si="22"/>
        <v>21</v>
      </c>
      <c r="FE22" s="30">
        <f t="shared" si="22"/>
        <v>21</v>
      </c>
      <c r="FF22" s="30">
        <f t="shared" si="22"/>
        <v>21</v>
      </c>
      <c r="FG22" s="30">
        <f t="shared" si="22"/>
        <v>21</v>
      </c>
      <c r="FH22" s="30">
        <f t="shared" si="22"/>
        <v>21</v>
      </c>
      <c r="FI22" s="30">
        <f t="shared" si="22"/>
        <v>21</v>
      </c>
      <c r="FJ22" s="30">
        <f t="shared" si="22"/>
        <v>21</v>
      </c>
      <c r="FK22" s="30">
        <f t="shared" si="22"/>
        <v>21</v>
      </c>
      <c r="FL22" s="30">
        <f t="shared" si="22"/>
        <v>21</v>
      </c>
      <c r="FM22" s="30">
        <f t="shared" si="22"/>
        <v>21</v>
      </c>
    </row>
    <row r="23" spans="2:169" ht="28.8" x14ac:dyDescent="0.25">
      <c r="B23" s="487"/>
      <c r="C23" s="53">
        <v>2</v>
      </c>
      <c r="D23" s="53"/>
      <c r="E23" s="71" t="s">
        <v>99</v>
      </c>
      <c r="F23" s="72"/>
      <c r="G23" s="40"/>
      <c r="H23" s="50"/>
      <c r="I23" s="51"/>
      <c r="J23" s="52"/>
      <c r="M23" s="46" t="s">
        <v>301</v>
      </c>
      <c r="N23" s="46"/>
      <c r="O23" s="147" t="s">
        <v>364</v>
      </c>
      <c r="P23" s="33"/>
      <c r="Q23" s="33"/>
      <c r="R23" s="33"/>
      <c r="S23" s="33"/>
      <c r="T23" s="33"/>
      <c r="U23" s="33"/>
      <c r="V23" s="33"/>
      <c r="W23" s="33"/>
      <c r="X23" s="33"/>
      <c r="Y23" s="33"/>
      <c r="Z23" s="33"/>
      <c r="AA23" s="33"/>
      <c r="AB23" s="33">
        <v>1</v>
      </c>
      <c r="AC23" s="33">
        <v>1</v>
      </c>
      <c r="AD23" s="33">
        <v>1</v>
      </c>
      <c r="AE23" s="33">
        <v>1</v>
      </c>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0">
        <f t="shared" si="0"/>
        <v>4</v>
      </c>
      <c r="BZ23" s="30">
        <f t="shared" si="14"/>
        <v>4</v>
      </c>
      <c r="CA23" s="30">
        <f t="shared" si="14"/>
        <v>4</v>
      </c>
      <c r="CB23" s="30">
        <f t="shared" si="14"/>
        <v>4</v>
      </c>
      <c r="CC23" s="30">
        <f t="shared" si="14"/>
        <v>4</v>
      </c>
      <c r="CD23" s="30">
        <f t="shared" si="14"/>
        <v>4</v>
      </c>
      <c r="CE23" s="30">
        <f t="shared" si="14"/>
        <v>4</v>
      </c>
      <c r="CF23" s="30">
        <f t="shared" si="14"/>
        <v>4</v>
      </c>
      <c r="CG23" s="30">
        <f t="shared" si="14"/>
        <v>4</v>
      </c>
      <c r="CH23" s="30">
        <f t="shared" si="6"/>
        <v>4</v>
      </c>
      <c r="CI23" s="30">
        <f t="shared" si="6"/>
        <v>4</v>
      </c>
      <c r="CJ23" s="30">
        <f t="shared" si="6"/>
        <v>4</v>
      </c>
      <c r="CK23" s="30">
        <f t="shared" si="6"/>
        <v>4</v>
      </c>
      <c r="CL23" s="30">
        <f t="shared" si="6"/>
        <v>4</v>
      </c>
      <c r="CM23" s="30">
        <f t="shared" si="6"/>
        <v>4</v>
      </c>
      <c r="CN23" s="30">
        <f t="shared" si="6"/>
        <v>4</v>
      </c>
      <c r="CO23" s="30">
        <f t="shared" si="20"/>
        <v>4</v>
      </c>
      <c r="CP23" s="30">
        <f t="shared" si="20"/>
        <v>4</v>
      </c>
      <c r="CQ23" s="30">
        <f t="shared" si="20"/>
        <v>4</v>
      </c>
      <c r="CR23" s="30">
        <f t="shared" si="20"/>
        <v>4</v>
      </c>
      <c r="CS23" s="30">
        <f t="shared" si="20"/>
        <v>4</v>
      </c>
      <c r="CT23" s="30">
        <f t="shared" si="20"/>
        <v>4</v>
      </c>
      <c r="CU23" s="30">
        <f t="shared" si="20"/>
        <v>4</v>
      </c>
      <c r="CV23" s="30">
        <f t="shared" si="20"/>
        <v>4</v>
      </c>
      <c r="CW23" s="30">
        <f t="shared" si="20"/>
        <v>4</v>
      </c>
      <c r="CX23" s="30">
        <f t="shared" si="20"/>
        <v>4</v>
      </c>
      <c r="CY23" s="30">
        <f t="shared" si="21"/>
        <v>4</v>
      </c>
      <c r="CZ23" s="30">
        <f t="shared" si="21"/>
        <v>4</v>
      </c>
      <c r="DA23" s="30">
        <f t="shared" si="21"/>
        <v>4</v>
      </c>
      <c r="DB23" s="30">
        <f t="shared" si="21"/>
        <v>4</v>
      </c>
      <c r="DC23" s="30">
        <f t="shared" si="21"/>
        <v>4</v>
      </c>
      <c r="DD23" s="30">
        <f t="shared" si="21"/>
        <v>4</v>
      </c>
      <c r="DE23" s="30">
        <f t="shared" si="21"/>
        <v>4</v>
      </c>
      <c r="DF23" s="30">
        <f t="shared" si="21"/>
        <v>4</v>
      </c>
      <c r="DG23" s="30">
        <f t="shared" si="21"/>
        <v>4</v>
      </c>
      <c r="DH23" s="30">
        <f t="shared" si="21"/>
        <v>4</v>
      </c>
      <c r="DI23" s="30">
        <f t="shared" si="16"/>
        <v>4</v>
      </c>
      <c r="DJ23" s="30">
        <f t="shared" si="16"/>
        <v>4</v>
      </c>
      <c r="DK23" s="30">
        <f t="shared" si="16"/>
        <v>4</v>
      </c>
      <c r="DL23" s="30">
        <f t="shared" si="16"/>
        <v>4</v>
      </c>
      <c r="DM23" s="30">
        <f t="shared" si="16"/>
        <v>4</v>
      </c>
      <c r="DN23" s="30">
        <f t="shared" si="16"/>
        <v>4</v>
      </c>
      <c r="DO23" s="30">
        <f t="shared" si="16"/>
        <v>4</v>
      </c>
      <c r="DP23" s="30">
        <f t="shared" si="16"/>
        <v>4</v>
      </c>
      <c r="DQ23" s="30">
        <f t="shared" si="16"/>
        <v>4</v>
      </c>
      <c r="DR23" s="30">
        <f t="shared" si="16"/>
        <v>4</v>
      </c>
      <c r="DS23" s="30">
        <f t="shared" si="17"/>
        <v>4</v>
      </c>
      <c r="DT23" s="30">
        <f t="shared" si="17"/>
        <v>4</v>
      </c>
      <c r="DU23" s="30">
        <f t="shared" si="17"/>
        <v>4</v>
      </c>
      <c r="DV23" s="30">
        <f t="shared" si="17"/>
        <v>4</v>
      </c>
      <c r="DW23" s="30">
        <f t="shared" si="17"/>
        <v>4</v>
      </c>
      <c r="DX23" s="30">
        <f t="shared" si="17"/>
        <v>4</v>
      </c>
      <c r="DY23" s="30">
        <f t="shared" si="17"/>
        <v>4</v>
      </c>
      <c r="DZ23" s="30">
        <f t="shared" si="17"/>
        <v>4</v>
      </c>
      <c r="EA23" s="30">
        <f t="shared" si="17"/>
        <v>4</v>
      </c>
      <c r="EB23" s="30">
        <f t="shared" si="17"/>
        <v>4</v>
      </c>
      <c r="EC23" s="30">
        <f t="shared" si="18"/>
        <v>4</v>
      </c>
      <c r="ED23" s="30">
        <f t="shared" si="18"/>
        <v>4</v>
      </c>
      <c r="EE23" s="30">
        <f t="shared" si="18"/>
        <v>4</v>
      </c>
      <c r="EF23" s="30">
        <f t="shared" si="18"/>
        <v>4</v>
      </c>
      <c r="EG23" s="30">
        <f t="shared" si="18"/>
        <v>4</v>
      </c>
      <c r="EH23" s="30">
        <f t="shared" si="18"/>
        <v>4</v>
      </c>
      <c r="EI23" s="30">
        <f t="shared" si="18"/>
        <v>4</v>
      </c>
      <c r="EJ23" s="30">
        <f t="shared" si="18"/>
        <v>4</v>
      </c>
      <c r="EK23" s="30">
        <f t="shared" si="18"/>
        <v>4</v>
      </c>
      <c r="EL23" s="30">
        <f t="shared" si="18"/>
        <v>4</v>
      </c>
      <c r="EM23" s="30">
        <f t="shared" si="19"/>
        <v>4</v>
      </c>
      <c r="EN23" s="30">
        <f t="shared" si="19"/>
        <v>4</v>
      </c>
      <c r="EO23" s="30">
        <f t="shared" si="19"/>
        <v>4</v>
      </c>
      <c r="EP23" s="30">
        <f t="shared" si="19"/>
        <v>4</v>
      </c>
      <c r="EQ23" s="30">
        <f t="shared" si="19"/>
        <v>4</v>
      </c>
      <c r="ER23" s="30">
        <f t="shared" si="19"/>
        <v>4</v>
      </c>
      <c r="ES23" s="30">
        <f t="shared" si="19"/>
        <v>4</v>
      </c>
      <c r="ET23" s="30">
        <f t="shared" si="15"/>
        <v>4</v>
      </c>
      <c r="EU23" s="30">
        <f t="shared" si="15"/>
        <v>4</v>
      </c>
      <c r="EV23" s="30">
        <f t="shared" si="15"/>
        <v>4</v>
      </c>
      <c r="EW23" s="30">
        <f t="shared" si="15"/>
        <v>4</v>
      </c>
      <c r="EX23" s="30">
        <f t="shared" si="15"/>
        <v>4</v>
      </c>
      <c r="EY23" s="30">
        <f t="shared" si="15"/>
        <v>4</v>
      </c>
      <c r="EZ23" s="30">
        <f t="shared" si="15"/>
        <v>4</v>
      </c>
      <c r="FA23" s="30">
        <f t="shared" si="22"/>
        <v>4</v>
      </c>
      <c r="FB23" s="30">
        <f t="shared" si="22"/>
        <v>4</v>
      </c>
      <c r="FC23" s="30">
        <f t="shared" si="22"/>
        <v>4</v>
      </c>
      <c r="FD23" s="30">
        <f t="shared" si="22"/>
        <v>4</v>
      </c>
      <c r="FE23" s="30">
        <f t="shared" si="22"/>
        <v>4</v>
      </c>
      <c r="FF23" s="30">
        <f t="shared" si="22"/>
        <v>4</v>
      </c>
      <c r="FG23" s="30">
        <f t="shared" si="22"/>
        <v>4</v>
      </c>
      <c r="FH23" s="30">
        <f t="shared" si="22"/>
        <v>4</v>
      </c>
      <c r="FI23" s="30">
        <f t="shared" si="22"/>
        <v>4</v>
      </c>
      <c r="FJ23" s="30">
        <f t="shared" si="22"/>
        <v>4</v>
      </c>
      <c r="FK23" s="30">
        <f t="shared" si="22"/>
        <v>4</v>
      </c>
      <c r="FL23" s="30">
        <f t="shared" si="22"/>
        <v>4</v>
      </c>
      <c r="FM23" s="30">
        <f t="shared" si="22"/>
        <v>4</v>
      </c>
    </row>
    <row r="24" spans="2:169" ht="68.25" thickBot="1" x14ac:dyDescent="0.3">
      <c r="B24" s="487"/>
      <c r="C24" s="53">
        <v>3</v>
      </c>
      <c r="D24" s="53"/>
      <c r="E24" s="71" t="s">
        <v>100</v>
      </c>
      <c r="F24" s="72"/>
      <c r="G24" s="40"/>
      <c r="H24" s="50"/>
      <c r="I24" s="51"/>
      <c r="J24" s="52"/>
      <c r="L24" s="46" t="s">
        <v>256</v>
      </c>
      <c r="M24" s="46">
        <v>1</v>
      </c>
      <c r="N24" s="139" t="s">
        <v>228</v>
      </c>
      <c r="O24" s="147" t="s">
        <v>365</v>
      </c>
      <c r="P24" s="33">
        <v>1</v>
      </c>
      <c r="Q24" s="33">
        <v>1</v>
      </c>
      <c r="R24" s="33"/>
      <c r="S24" s="33"/>
      <c r="T24" s="33"/>
      <c r="U24" s="33"/>
      <c r="V24" s="33"/>
      <c r="W24" s="33"/>
      <c r="X24" s="33">
        <v>1</v>
      </c>
      <c r="Y24" s="33"/>
      <c r="Z24" s="33"/>
      <c r="AA24" s="33"/>
      <c r="AB24" s="33">
        <v>1</v>
      </c>
      <c r="AC24" s="33">
        <v>1</v>
      </c>
      <c r="AD24" s="33"/>
      <c r="AE24" s="33">
        <v>1</v>
      </c>
      <c r="AF24" s="33">
        <v>1</v>
      </c>
      <c r="AG24" s="33">
        <v>1</v>
      </c>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0">
        <f t="shared" si="0"/>
        <v>8</v>
      </c>
      <c r="BZ24" s="30">
        <f t="shared" si="14"/>
        <v>8</v>
      </c>
      <c r="CA24" s="30">
        <f t="shared" si="14"/>
        <v>8</v>
      </c>
      <c r="CB24" s="30">
        <f t="shared" si="14"/>
        <v>8</v>
      </c>
      <c r="CC24" s="30">
        <f t="shared" si="14"/>
        <v>8</v>
      </c>
      <c r="CD24" s="30">
        <f t="shared" si="14"/>
        <v>8</v>
      </c>
      <c r="CE24" s="30">
        <f t="shared" si="14"/>
        <v>8</v>
      </c>
      <c r="CF24" s="30">
        <f t="shared" si="14"/>
        <v>8</v>
      </c>
      <c r="CG24" s="30">
        <f t="shared" si="14"/>
        <v>8</v>
      </c>
      <c r="CH24" s="30">
        <f t="shared" ref="CH24:CI43" si="23">SUM($P24:$BX24)</f>
        <v>8</v>
      </c>
      <c r="CI24" s="30">
        <f t="shared" si="23"/>
        <v>8</v>
      </c>
      <c r="CJ24" s="30">
        <f t="shared" ref="CJ24:EU28" si="24">SUM($P24:$BX24)</f>
        <v>8</v>
      </c>
      <c r="CK24" s="30">
        <f t="shared" si="24"/>
        <v>8</v>
      </c>
      <c r="CL24" s="30">
        <f t="shared" si="24"/>
        <v>8</v>
      </c>
      <c r="CM24" s="30">
        <f t="shared" si="24"/>
        <v>8</v>
      </c>
      <c r="CN24" s="30">
        <f t="shared" si="24"/>
        <v>8</v>
      </c>
      <c r="CO24" s="30">
        <f t="shared" si="24"/>
        <v>8</v>
      </c>
      <c r="CP24" s="30">
        <f t="shared" si="24"/>
        <v>8</v>
      </c>
      <c r="CQ24" s="30">
        <f t="shared" si="24"/>
        <v>8</v>
      </c>
      <c r="CR24" s="30">
        <f t="shared" si="24"/>
        <v>8</v>
      </c>
      <c r="CS24" s="30">
        <f t="shared" si="24"/>
        <v>8</v>
      </c>
      <c r="CT24" s="30">
        <f t="shared" si="24"/>
        <v>8</v>
      </c>
      <c r="CU24" s="30">
        <f t="shared" si="24"/>
        <v>8</v>
      </c>
      <c r="CV24" s="30">
        <f t="shared" si="24"/>
        <v>8</v>
      </c>
      <c r="CW24" s="30">
        <f t="shared" si="24"/>
        <v>8</v>
      </c>
      <c r="CX24" s="30">
        <f t="shared" si="24"/>
        <v>8</v>
      </c>
      <c r="CY24" s="30">
        <f t="shared" si="24"/>
        <v>8</v>
      </c>
      <c r="CZ24" s="30">
        <f t="shared" si="24"/>
        <v>8</v>
      </c>
      <c r="DA24" s="30">
        <f t="shared" si="24"/>
        <v>8</v>
      </c>
      <c r="DB24" s="30">
        <f t="shared" si="24"/>
        <v>8</v>
      </c>
      <c r="DC24" s="30">
        <f t="shared" si="24"/>
        <v>8</v>
      </c>
      <c r="DD24" s="30">
        <f t="shared" si="24"/>
        <v>8</v>
      </c>
      <c r="DE24" s="30">
        <f t="shared" si="24"/>
        <v>8</v>
      </c>
      <c r="DF24" s="30">
        <f t="shared" si="24"/>
        <v>8</v>
      </c>
      <c r="DG24" s="30">
        <f t="shared" si="24"/>
        <v>8</v>
      </c>
      <c r="DH24" s="30">
        <f t="shared" si="24"/>
        <v>8</v>
      </c>
      <c r="DI24" s="30">
        <f t="shared" si="24"/>
        <v>8</v>
      </c>
      <c r="DJ24" s="30">
        <f t="shared" si="24"/>
        <v>8</v>
      </c>
      <c r="DK24" s="30">
        <f t="shared" si="24"/>
        <v>8</v>
      </c>
      <c r="DL24" s="30">
        <f t="shared" si="24"/>
        <v>8</v>
      </c>
      <c r="DM24" s="30">
        <f t="shared" si="24"/>
        <v>8</v>
      </c>
      <c r="DN24" s="30">
        <f t="shared" si="24"/>
        <v>8</v>
      </c>
      <c r="DO24" s="30">
        <f t="shared" si="24"/>
        <v>8</v>
      </c>
      <c r="DP24" s="30">
        <f t="shared" si="24"/>
        <v>8</v>
      </c>
      <c r="DQ24" s="30">
        <f t="shared" si="24"/>
        <v>8</v>
      </c>
      <c r="DR24" s="30">
        <f t="shared" si="24"/>
        <v>8</v>
      </c>
      <c r="DS24" s="30">
        <f t="shared" si="24"/>
        <v>8</v>
      </c>
      <c r="DT24" s="30">
        <f t="shared" si="24"/>
        <v>8</v>
      </c>
      <c r="DU24" s="30">
        <f t="shared" si="24"/>
        <v>8</v>
      </c>
      <c r="DV24" s="30">
        <f t="shared" si="24"/>
        <v>8</v>
      </c>
      <c r="DW24" s="30">
        <f t="shared" si="24"/>
        <v>8</v>
      </c>
      <c r="DX24" s="30">
        <f t="shared" si="24"/>
        <v>8</v>
      </c>
      <c r="DY24" s="30">
        <f t="shared" si="24"/>
        <v>8</v>
      </c>
      <c r="DZ24" s="30">
        <f t="shared" si="24"/>
        <v>8</v>
      </c>
      <c r="EA24" s="30">
        <f t="shared" si="24"/>
        <v>8</v>
      </c>
      <c r="EB24" s="30">
        <f t="shared" si="24"/>
        <v>8</v>
      </c>
      <c r="EC24" s="30">
        <f t="shared" si="24"/>
        <v>8</v>
      </c>
      <c r="ED24" s="30">
        <f t="shared" si="24"/>
        <v>8</v>
      </c>
      <c r="EE24" s="30">
        <f t="shared" si="24"/>
        <v>8</v>
      </c>
      <c r="EF24" s="30">
        <f t="shared" si="24"/>
        <v>8</v>
      </c>
      <c r="EG24" s="30">
        <f t="shared" si="24"/>
        <v>8</v>
      </c>
      <c r="EH24" s="30">
        <f t="shared" si="24"/>
        <v>8</v>
      </c>
      <c r="EI24" s="30">
        <f t="shared" si="24"/>
        <v>8</v>
      </c>
      <c r="EJ24" s="30">
        <f t="shared" si="24"/>
        <v>8</v>
      </c>
      <c r="EK24" s="30">
        <f t="shared" si="24"/>
        <v>8</v>
      </c>
      <c r="EL24" s="30">
        <f t="shared" si="24"/>
        <v>8</v>
      </c>
      <c r="EM24" s="30">
        <f t="shared" si="24"/>
        <v>8</v>
      </c>
      <c r="EN24" s="30">
        <f t="shared" si="24"/>
        <v>8</v>
      </c>
      <c r="EO24" s="30">
        <f t="shared" si="24"/>
        <v>8</v>
      </c>
      <c r="EP24" s="30">
        <f t="shared" si="24"/>
        <v>8</v>
      </c>
      <c r="EQ24" s="30">
        <f t="shared" si="24"/>
        <v>8</v>
      </c>
      <c r="ER24" s="30">
        <f t="shared" si="24"/>
        <v>8</v>
      </c>
      <c r="ES24" s="30">
        <f t="shared" si="24"/>
        <v>8</v>
      </c>
      <c r="ET24" s="30">
        <f t="shared" si="15"/>
        <v>8</v>
      </c>
      <c r="EU24" s="30">
        <f t="shared" si="15"/>
        <v>8</v>
      </c>
      <c r="EV24" s="30">
        <f t="shared" si="15"/>
        <v>8</v>
      </c>
      <c r="EW24" s="30">
        <f t="shared" si="15"/>
        <v>8</v>
      </c>
      <c r="EX24" s="30">
        <f t="shared" si="15"/>
        <v>8</v>
      </c>
      <c r="EY24" s="30">
        <f t="shared" si="15"/>
        <v>8</v>
      </c>
      <c r="EZ24" s="30">
        <f t="shared" si="15"/>
        <v>8</v>
      </c>
      <c r="FA24" s="30">
        <f t="shared" si="22"/>
        <v>8</v>
      </c>
      <c r="FB24" s="30">
        <f t="shared" si="22"/>
        <v>8</v>
      </c>
      <c r="FC24" s="30">
        <f t="shared" si="22"/>
        <v>8</v>
      </c>
      <c r="FD24" s="30">
        <f t="shared" si="22"/>
        <v>8</v>
      </c>
      <c r="FE24" s="30">
        <f t="shared" si="22"/>
        <v>8</v>
      </c>
      <c r="FF24" s="30">
        <f t="shared" si="22"/>
        <v>8</v>
      </c>
      <c r="FG24" s="30">
        <f t="shared" si="22"/>
        <v>8</v>
      </c>
      <c r="FH24" s="30">
        <f t="shared" si="22"/>
        <v>8</v>
      </c>
      <c r="FI24" s="30">
        <f t="shared" si="22"/>
        <v>8</v>
      </c>
      <c r="FJ24" s="30">
        <f t="shared" si="22"/>
        <v>8</v>
      </c>
      <c r="FK24" s="30">
        <f t="shared" si="22"/>
        <v>8</v>
      </c>
      <c r="FL24" s="30">
        <f t="shared" si="22"/>
        <v>8</v>
      </c>
      <c r="FM24" s="30">
        <f t="shared" si="22"/>
        <v>8</v>
      </c>
    </row>
    <row r="25" spans="2:169" ht="51.35" thickBot="1" x14ac:dyDescent="0.3">
      <c r="B25" s="487"/>
      <c r="C25" s="53">
        <v>4</v>
      </c>
      <c r="D25" s="53"/>
      <c r="E25" s="71" t="s">
        <v>101</v>
      </c>
      <c r="F25" s="107" t="s">
        <v>261</v>
      </c>
      <c r="G25" s="110" t="s">
        <v>261</v>
      </c>
      <c r="H25" s="50"/>
      <c r="I25" s="51"/>
      <c r="J25" s="52"/>
      <c r="L25" s="46" t="s">
        <v>259</v>
      </c>
      <c r="M25" s="46">
        <v>2</v>
      </c>
      <c r="N25" s="140" t="s">
        <v>290</v>
      </c>
      <c r="O25" s="147" t="s">
        <v>366</v>
      </c>
      <c r="P25" s="33">
        <v>1</v>
      </c>
      <c r="Q25" s="33">
        <v>1</v>
      </c>
      <c r="R25" s="33"/>
      <c r="S25" s="33">
        <v>1</v>
      </c>
      <c r="T25" s="33"/>
      <c r="U25" s="33"/>
      <c r="V25" s="33"/>
      <c r="W25" s="33"/>
      <c r="X25" s="33">
        <v>1</v>
      </c>
      <c r="Y25" s="33">
        <v>1</v>
      </c>
      <c r="Z25" s="33"/>
      <c r="AA25" s="33"/>
      <c r="AB25" s="33">
        <v>1</v>
      </c>
      <c r="AC25" s="33">
        <v>1</v>
      </c>
      <c r="AD25" s="33">
        <v>1</v>
      </c>
      <c r="AE25" s="33">
        <v>1</v>
      </c>
      <c r="AF25" s="33"/>
      <c r="AG25" s="33">
        <v>1</v>
      </c>
      <c r="AH25" s="33">
        <v>1</v>
      </c>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0">
        <f t="shared" si="0"/>
        <v>11</v>
      </c>
      <c r="BZ25" s="30">
        <f t="shared" si="14"/>
        <v>11</v>
      </c>
      <c r="CA25" s="30">
        <f t="shared" si="14"/>
        <v>11</v>
      </c>
      <c r="CB25" s="30">
        <f t="shared" si="14"/>
        <v>11</v>
      </c>
      <c r="CC25" s="30">
        <f t="shared" si="14"/>
        <v>11</v>
      </c>
      <c r="CD25" s="30">
        <f t="shared" si="14"/>
        <v>11</v>
      </c>
      <c r="CE25" s="30">
        <f t="shared" si="14"/>
        <v>11</v>
      </c>
      <c r="CF25" s="30">
        <f t="shared" si="14"/>
        <v>11</v>
      </c>
      <c r="CG25" s="30">
        <f t="shared" si="14"/>
        <v>11</v>
      </c>
      <c r="CH25" s="30">
        <f t="shared" si="23"/>
        <v>11</v>
      </c>
      <c r="CI25" s="30">
        <f t="shared" si="23"/>
        <v>11</v>
      </c>
      <c r="CJ25" s="30">
        <f t="shared" ref="CJ25:CN39" si="25">SUM($P25:$BX25)</f>
        <v>11</v>
      </c>
      <c r="CK25" s="30">
        <f t="shared" si="25"/>
        <v>11</v>
      </c>
      <c r="CL25" s="30">
        <f t="shared" si="25"/>
        <v>11</v>
      </c>
      <c r="CM25" s="30">
        <f t="shared" si="25"/>
        <v>11</v>
      </c>
      <c r="CN25" s="30">
        <f t="shared" si="25"/>
        <v>11</v>
      </c>
      <c r="CO25" s="30">
        <f t="shared" si="24"/>
        <v>11</v>
      </c>
      <c r="CP25" s="30">
        <f t="shared" si="24"/>
        <v>11</v>
      </c>
      <c r="CQ25" s="30">
        <f t="shared" si="24"/>
        <v>11</v>
      </c>
      <c r="CR25" s="30">
        <f t="shared" si="24"/>
        <v>11</v>
      </c>
      <c r="CS25" s="30">
        <f t="shared" si="24"/>
        <v>11</v>
      </c>
      <c r="CT25" s="30">
        <f t="shared" si="24"/>
        <v>11</v>
      </c>
      <c r="CU25" s="30">
        <f t="shared" si="24"/>
        <v>11</v>
      </c>
      <c r="CV25" s="30">
        <f t="shared" si="24"/>
        <v>11</v>
      </c>
      <c r="CW25" s="30">
        <f t="shared" si="24"/>
        <v>11</v>
      </c>
      <c r="CX25" s="30">
        <f t="shared" si="24"/>
        <v>11</v>
      </c>
      <c r="CY25" s="30">
        <f t="shared" si="24"/>
        <v>11</v>
      </c>
      <c r="CZ25" s="30">
        <f t="shared" si="24"/>
        <v>11</v>
      </c>
      <c r="DA25" s="30">
        <f t="shared" si="24"/>
        <v>11</v>
      </c>
      <c r="DB25" s="30">
        <f t="shared" si="24"/>
        <v>11</v>
      </c>
      <c r="DC25" s="30">
        <f t="shared" si="24"/>
        <v>11</v>
      </c>
      <c r="DD25" s="30">
        <f t="shared" si="24"/>
        <v>11</v>
      </c>
      <c r="DE25" s="30">
        <f t="shared" si="24"/>
        <v>11</v>
      </c>
      <c r="DF25" s="30">
        <f t="shared" si="24"/>
        <v>11</v>
      </c>
      <c r="DG25" s="30">
        <f t="shared" si="24"/>
        <v>11</v>
      </c>
      <c r="DH25" s="30">
        <f t="shared" si="24"/>
        <v>11</v>
      </c>
      <c r="DI25" s="30">
        <f t="shared" si="24"/>
        <v>11</v>
      </c>
      <c r="DJ25" s="30">
        <f t="shared" si="24"/>
        <v>11</v>
      </c>
      <c r="DK25" s="30">
        <f t="shared" si="24"/>
        <v>11</v>
      </c>
      <c r="DL25" s="30">
        <f t="shared" si="24"/>
        <v>11</v>
      </c>
      <c r="DM25" s="30">
        <f t="shared" si="24"/>
        <v>11</v>
      </c>
      <c r="DN25" s="30">
        <f t="shared" si="24"/>
        <v>11</v>
      </c>
      <c r="DO25" s="30">
        <f t="shared" si="24"/>
        <v>11</v>
      </c>
      <c r="DP25" s="30">
        <f t="shared" si="24"/>
        <v>11</v>
      </c>
      <c r="DQ25" s="30">
        <f t="shared" si="24"/>
        <v>11</v>
      </c>
      <c r="DR25" s="30">
        <f t="shared" si="24"/>
        <v>11</v>
      </c>
      <c r="DS25" s="30">
        <f t="shared" si="24"/>
        <v>11</v>
      </c>
      <c r="DT25" s="30">
        <f t="shared" si="24"/>
        <v>11</v>
      </c>
      <c r="DU25" s="30">
        <f t="shared" si="24"/>
        <v>11</v>
      </c>
      <c r="DV25" s="30">
        <f t="shared" si="24"/>
        <v>11</v>
      </c>
      <c r="DW25" s="30">
        <f t="shared" si="24"/>
        <v>11</v>
      </c>
      <c r="DX25" s="30">
        <f t="shared" si="24"/>
        <v>11</v>
      </c>
      <c r="DY25" s="30">
        <f t="shared" si="24"/>
        <v>11</v>
      </c>
      <c r="DZ25" s="30">
        <f t="shared" si="24"/>
        <v>11</v>
      </c>
      <c r="EA25" s="30">
        <f t="shared" si="24"/>
        <v>11</v>
      </c>
      <c r="EB25" s="30">
        <f t="shared" si="24"/>
        <v>11</v>
      </c>
      <c r="EC25" s="30">
        <f t="shared" si="24"/>
        <v>11</v>
      </c>
      <c r="ED25" s="30">
        <f t="shared" si="24"/>
        <v>11</v>
      </c>
      <c r="EE25" s="30">
        <f t="shared" si="24"/>
        <v>11</v>
      </c>
      <c r="EF25" s="30">
        <f t="shared" si="24"/>
        <v>11</v>
      </c>
      <c r="EG25" s="30">
        <f t="shared" si="24"/>
        <v>11</v>
      </c>
      <c r="EH25" s="30">
        <f t="shared" si="24"/>
        <v>11</v>
      </c>
      <c r="EI25" s="30">
        <f t="shared" si="24"/>
        <v>11</v>
      </c>
      <c r="EJ25" s="30">
        <f t="shared" si="24"/>
        <v>11</v>
      </c>
      <c r="EK25" s="30">
        <f t="shared" si="24"/>
        <v>11</v>
      </c>
      <c r="EL25" s="30">
        <f t="shared" si="24"/>
        <v>11</v>
      </c>
      <c r="EM25" s="30">
        <f t="shared" si="24"/>
        <v>11</v>
      </c>
      <c r="EN25" s="30">
        <f t="shared" si="24"/>
        <v>11</v>
      </c>
      <c r="EO25" s="30">
        <f t="shared" si="24"/>
        <v>11</v>
      </c>
      <c r="EP25" s="30">
        <f t="shared" si="24"/>
        <v>11</v>
      </c>
      <c r="EQ25" s="30">
        <f t="shared" si="24"/>
        <v>11</v>
      </c>
      <c r="ER25" s="30">
        <f t="shared" si="24"/>
        <v>11</v>
      </c>
      <c r="ES25" s="30">
        <f t="shared" si="24"/>
        <v>11</v>
      </c>
      <c r="ET25" s="30">
        <f t="shared" si="15"/>
        <v>11</v>
      </c>
      <c r="EU25" s="30">
        <f t="shared" si="15"/>
        <v>11</v>
      </c>
      <c r="EV25" s="30">
        <f t="shared" si="15"/>
        <v>11</v>
      </c>
      <c r="EW25" s="30">
        <f t="shared" si="15"/>
        <v>11</v>
      </c>
      <c r="EX25" s="30">
        <f t="shared" si="15"/>
        <v>11</v>
      </c>
      <c r="EY25" s="30">
        <f t="shared" si="15"/>
        <v>11</v>
      </c>
      <c r="EZ25" s="30">
        <f t="shared" si="15"/>
        <v>11</v>
      </c>
      <c r="FA25" s="30">
        <f t="shared" si="22"/>
        <v>11</v>
      </c>
      <c r="FB25" s="30">
        <f t="shared" si="22"/>
        <v>11</v>
      </c>
      <c r="FC25" s="30">
        <f t="shared" si="22"/>
        <v>11</v>
      </c>
      <c r="FD25" s="30">
        <f t="shared" si="22"/>
        <v>11</v>
      </c>
      <c r="FE25" s="30">
        <f t="shared" si="22"/>
        <v>11</v>
      </c>
      <c r="FF25" s="30">
        <f t="shared" si="22"/>
        <v>11</v>
      </c>
      <c r="FG25" s="30">
        <f t="shared" si="22"/>
        <v>11</v>
      </c>
      <c r="FH25" s="30">
        <f t="shared" si="22"/>
        <v>11</v>
      </c>
      <c r="FI25" s="30">
        <f t="shared" si="22"/>
        <v>11</v>
      </c>
      <c r="FJ25" s="30">
        <f t="shared" si="22"/>
        <v>11</v>
      </c>
      <c r="FK25" s="30">
        <f t="shared" si="22"/>
        <v>11</v>
      </c>
      <c r="FL25" s="30">
        <f t="shared" si="22"/>
        <v>11</v>
      </c>
      <c r="FM25" s="30">
        <f t="shared" si="22"/>
        <v>11</v>
      </c>
    </row>
    <row r="26" spans="2:169" ht="102.05" thickBot="1" x14ac:dyDescent="0.3">
      <c r="B26" s="487"/>
      <c r="C26" s="53">
        <v>5</v>
      </c>
      <c r="D26" s="53"/>
      <c r="E26" s="71" t="s">
        <v>324</v>
      </c>
      <c r="F26" s="107" t="s">
        <v>310</v>
      </c>
      <c r="G26" s="74" t="s">
        <v>316</v>
      </c>
      <c r="H26" s="50"/>
      <c r="I26" s="51"/>
      <c r="J26" s="52"/>
      <c r="L26" s="46" t="s">
        <v>260</v>
      </c>
      <c r="M26" s="46">
        <v>3</v>
      </c>
      <c r="N26" s="140" t="s">
        <v>263</v>
      </c>
      <c r="O26" s="147" t="s">
        <v>367</v>
      </c>
      <c r="P26" s="33">
        <v>1</v>
      </c>
      <c r="Q26" s="33">
        <v>1</v>
      </c>
      <c r="R26" s="33"/>
      <c r="S26" s="33">
        <v>1</v>
      </c>
      <c r="T26" s="33"/>
      <c r="U26" s="33"/>
      <c r="V26" s="33"/>
      <c r="W26" s="33"/>
      <c r="X26" s="33">
        <v>1</v>
      </c>
      <c r="Y26" s="33">
        <v>1</v>
      </c>
      <c r="Z26" s="33"/>
      <c r="AA26" s="33"/>
      <c r="AB26" s="33">
        <v>1</v>
      </c>
      <c r="AC26" s="33">
        <v>1</v>
      </c>
      <c r="AD26" s="33">
        <v>1</v>
      </c>
      <c r="AE26" s="33">
        <v>1</v>
      </c>
      <c r="AF26" s="33"/>
      <c r="AG26" s="33">
        <v>1</v>
      </c>
      <c r="AH26" s="33">
        <v>1</v>
      </c>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v>1</v>
      </c>
      <c r="BL26" s="33">
        <v>1</v>
      </c>
      <c r="BM26" s="33">
        <v>1</v>
      </c>
      <c r="BN26" s="33"/>
      <c r="BO26" s="33"/>
      <c r="BP26" s="33"/>
      <c r="BQ26" s="33"/>
      <c r="BR26" s="33"/>
      <c r="BS26" s="33"/>
      <c r="BT26" s="33"/>
      <c r="BU26" s="33"/>
      <c r="BV26" s="33"/>
      <c r="BW26" s="33"/>
      <c r="BX26" s="33"/>
      <c r="BY26" s="30">
        <f t="shared" si="0"/>
        <v>14</v>
      </c>
      <c r="BZ26" s="30">
        <f t="shared" si="14"/>
        <v>14</v>
      </c>
      <c r="CA26" s="30">
        <f t="shared" si="14"/>
        <v>14</v>
      </c>
      <c r="CB26" s="30">
        <f t="shared" si="14"/>
        <v>14</v>
      </c>
      <c r="CC26" s="30">
        <f t="shared" si="14"/>
        <v>14</v>
      </c>
      <c r="CD26" s="30">
        <f t="shared" si="14"/>
        <v>14</v>
      </c>
      <c r="CE26" s="30">
        <f t="shared" si="14"/>
        <v>14</v>
      </c>
      <c r="CF26" s="30">
        <f t="shared" si="14"/>
        <v>14</v>
      </c>
      <c r="CG26" s="30">
        <f t="shared" si="14"/>
        <v>14</v>
      </c>
      <c r="CH26" s="30">
        <f t="shared" si="23"/>
        <v>14</v>
      </c>
      <c r="CI26" s="30">
        <f t="shared" si="23"/>
        <v>14</v>
      </c>
      <c r="CJ26" s="30">
        <f t="shared" si="25"/>
        <v>14</v>
      </c>
      <c r="CK26" s="30">
        <f t="shared" si="25"/>
        <v>14</v>
      </c>
      <c r="CL26" s="30">
        <f t="shared" si="25"/>
        <v>14</v>
      </c>
      <c r="CM26" s="30">
        <f t="shared" si="25"/>
        <v>14</v>
      </c>
      <c r="CN26" s="30">
        <f t="shared" si="25"/>
        <v>14</v>
      </c>
      <c r="CO26" s="30">
        <f t="shared" si="24"/>
        <v>14</v>
      </c>
      <c r="CP26" s="30">
        <f t="shared" si="24"/>
        <v>14</v>
      </c>
      <c r="CQ26" s="30">
        <f t="shared" si="24"/>
        <v>14</v>
      </c>
      <c r="CR26" s="30">
        <f t="shared" si="24"/>
        <v>14</v>
      </c>
      <c r="CS26" s="30">
        <f t="shared" si="24"/>
        <v>14</v>
      </c>
      <c r="CT26" s="30">
        <f t="shared" si="24"/>
        <v>14</v>
      </c>
      <c r="CU26" s="30">
        <f t="shared" si="24"/>
        <v>14</v>
      </c>
      <c r="CV26" s="30">
        <f t="shared" si="24"/>
        <v>14</v>
      </c>
      <c r="CW26" s="30">
        <f t="shared" si="24"/>
        <v>14</v>
      </c>
      <c r="CX26" s="30">
        <f t="shared" si="24"/>
        <v>14</v>
      </c>
      <c r="CY26" s="30">
        <f t="shared" si="24"/>
        <v>14</v>
      </c>
      <c r="CZ26" s="30">
        <f t="shared" si="24"/>
        <v>14</v>
      </c>
      <c r="DA26" s="30">
        <f t="shared" si="24"/>
        <v>14</v>
      </c>
      <c r="DB26" s="30">
        <f t="shared" si="24"/>
        <v>14</v>
      </c>
      <c r="DC26" s="30">
        <f t="shared" si="24"/>
        <v>14</v>
      </c>
      <c r="DD26" s="30">
        <f t="shared" si="24"/>
        <v>14</v>
      </c>
      <c r="DE26" s="30">
        <f t="shared" si="24"/>
        <v>14</v>
      </c>
      <c r="DF26" s="30">
        <f t="shared" si="24"/>
        <v>14</v>
      </c>
      <c r="DG26" s="30">
        <f t="shared" si="24"/>
        <v>14</v>
      </c>
      <c r="DH26" s="30">
        <f t="shared" si="24"/>
        <v>14</v>
      </c>
      <c r="DI26" s="30">
        <f t="shared" si="24"/>
        <v>14</v>
      </c>
      <c r="DJ26" s="30">
        <f t="shared" si="24"/>
        <v>14</v>
      </c>
      <c r="DK26" s="30">
        <f t="shared" si="24"/>
        <v>14</v>
      </c>
      <c r="DL26" s="30">
        <f t="shared" si="24"/>
        <v>14</v>
      </c>
      <c r="DM26" s="30">
        <f t="shared" si="24"/>
        <v>14</v>
      </c>
      <c r="DN26" s="30">
        <f t="shared" si="24"/>
        <v>14</v>
      </c>
      <c r="DO26" s="30">
        <f t="shared" si="24"/>
        <v>14</v>
      </c>
      <c r="DP26" s="30">
        <f t="shared" si="24"/>
        <v>14</v>
      </c>
      <c r="DQ26" s="30">
        <f t="shared" si="24"/>
        <v>14</v>
      </c>
      <c r="DR26" s="30">
        <f t="shared" si="24"/>
        <v>14</v>
      </c>
      <c r="DS26" s="30">
        <f t="shared" si="24"/>
        <v>14</v>
      </c>
      <c r="DT26" s="30">
        <f t="shared" si="24"/>
        <v>14</v>
      </c>
      <c r="DU26" s="30">
        <f t="shared" si="24"/>
        <v>14</v>
      </c>
      <c r="DV26" s="30">
        <f t="shared" si="24"/>
        <v>14</v>
      </c>
      <c r="DW26" s="30">
        <f t="shared" si="24"/>
        <v>14</v>
      </c>
      <c r="DX26" s="30">
        <f t="shared" si="24"/>
        <v>14</v>
      </c>
      <c r="DY26" s="30">
        <f t="shared" si="24"/>
        <v>14</v>
      </c>
      <c r="DZ26" s="30">
        <f t="shared" si="24"/>
        <v>14</v>
      </c>
      <c r="EA26" s="30">
        <f t="shared" si="24"/>
        <v>14</v>
      </c>
      <c r="EB26" s="30">
        <f t="shared" si="24"/>
        <v>14</v>
      </c>
      <c r="EC26" s="30">
        <f t="shared" si="24"/>
        <v>14</v>
      </c>
      <c r="ED26" s="30">
        <f t="shared" si="24"/>
        <v>14</v>
      </c>
      <c r="EE26" s="30">
        <f t="shared" si="24"/>
        <v>14</v>
      </c>
      <c r="EF26" s="30">
        <f t="shared" si="24"/>
        <v>14</v>
      </c>
      <c r="EG26" s="30">
        <f t="shared" si="24"/>
        <v>14</v>
      </c>
      <c r="EH26" s="30">
        <f t="shared" si="24"/>
        <v>14</v>
      </c>
      <c r="EI26" s="30">
        <f t="shared" si="24"/>
        <v>14</v>
      </c>
      <c r="EJ26" s="30">
        <f t="shared" si="24"/>
        <v>14</v>
      </c>
      <c r="EK26" s="30">
        <f t="shared" si="24"/>
        <v>14</v>
      </c>
      <c r="EL26" s="30">
        <f t="shared" si="24"/>
        <v>14</v>
      </c>
      <c r="EM26" s="30">
        <f t="shared" si="24"/>
        <v>14</v>
      </c>
      <c r="EN26" s="30">
        <f t="shared" si="24"/>
        <v>14</v>
      </c>
      <c r="EO26" s="30">
        <f t="shared" si="24"/>
        <v>14</v>
      </c>
      <c r="EP26" s="30">
        <f t="shared" si="24"/>
        <v>14</v>
      </c>
      <c r="EQ26" s="30">
        <f t="shared" si="24"/>
        <v>14</v>
      </c>
      <c r="ER26" s="30">
        <f t="shared" si="24"/>
        <v>14</v>
      </c>
      <c r="ES26" s="30">
        <f t="shared" si="24"/>
        <v>14</v>
      </c>
      <c r="ET26" s="30">
        <f t="shared" si="24"/>
        <v>14</v>
      </c>
      <c r="EU26" s="30">
        <f t="shared" si="24"/>
        <v>14</v>
      </c>
      <c r="EV26" s="30">
        <f t="shared" ref="EV26:EZ29" si="26">SUM($P26:$BX26)</f>
        <v>14</v>
      </c>
      <c r="EW26" s="30">
        <f t="shared" si="26"/>
        <v>14</v>
      </c>
      <c r="EX26" s="30">
        <f t="shared" si="26"/>
        <v>14</v>
      </c>
      <c r="EY26" s="30">
        <f t="shared" si="26"/>
        <v>14</v>
      </c>
      <c r="EZ26" s="30">
        <f t="shared" si="26"/>
        <v>14</v>
      </c>
      <c r="FA26" s="30">
        <f t="shared" si="22"/>
        <v>14</v>
      </c>
      <c r="FB26" s="30">
        <f t="shared" si="22"/>
        <v>14</v>
      </c>
      <c r="FC26" s="30">
        <f t="shared" si="22"/>
        <v>14</v>
      </c>
      <c r="FD26" s="30">
        <f t="shared" si="22"/>
        <v>14</v>
      </c>
      <c r="FE26" s="30">
        <f t="shared" si="22"/>
        <v>14</v>
      </c>
      <c r="FF26" s="30">
        <f t="shared" si="22"/>
        <v>14</v>
      </c>
      <c r="FG26" s="30">
        <f t="shared" si="22"/>
        <v>14</v>
      </c>
      <c r="FH26" s="30">
        <f t="shared" si="22"/>
        <v>14</v>
      </c>
      <c r="FI26" s="30">
        <f t="shared" si="22"/>
        <v>14</v>
      </c>
      <c r="FJ26" s="30">
        <f t="shared" si="22"/>
        <v>14</v>
      </c>
      <c r="FK26" s="30">
        <f t="shared" si="22"/>
        <v>14</v>
      </c>
      <c r="FL26" s="30">
        <f t="shared" si="22"/>
        <v>14</v>
      </c>
      <c r="FM26" s="30">
        <f t="shared" si="22"/>
        <v>14</v>
      </c>
    </row>
    <row r="27" spans="2:169" ht="119" thickBot="1" x14ac:dyDescent="0.3">
      <c r="B27" s="487"/>
      <c r="C27" s="53">
        <v>6</v>
      </c>
      <c r="D27" s="43" t="s">
        <v>234</v>
      </c>
      <c r="E27" s="71" t="s">
        <v>214</v>
      </c>
      <c r="F27" s="104" t="s">
        <v>311</v>
      </c>
      <c r="G27" s="41" t="s">
        <v>317</v>
      </c>
      <c r="H27" s="54"/>
      <c r="I27" s="55"/>
      <c r="J27" s="56"/>
      <c r="L27" s="46" t="s">
        <v>261</v>
      </c>
      <c r="M27" s="46">
        <v>2</v>
      </c>
      <c r="N27" s="140" t="s">
        <v>262</v>
      </c>
      <c r="O27" s="147" t="s">
        <v>368</v>
      </c>
      <c r="P27" s="33">
        <v>1</v>
      </c>
      <c r="Q27" s="33">
        <v>1</v>
      </c>
      <c r="R27" s="33"/>
      <c r="S27" s="33"/>
      <c r="T27" s="33"/>
      <c r="U27" s="33"/>
      <c r="V27" s="33"/>
      <c r="W27" s="33"/>
      <c r="X27" s="33">
        <v>1</v>
      </c>
      <c r="Y27" s="33"/>
      <c r="Z27" s="33"/>
      <c r="AA27" s="33"/>
      <c r="AB27" s="33">
        <v>1</v>
      </c>
      <c r="AC27" s="33">
        <v>1</v>
      </c>
      <c r="AD27" s="33">
        <v>1</v>
      </c>
      <c r="AE27" s="33">
        <v>1</v>
      </c>
      <c r="AF27" s="33"/>
      <c r="AG27" s="33"/>
      <c r="AH27" s="33"/>
      <c r="AI27" s="33"/>
      <c r="AJ27" s="33"/>
      <c r="AK27" s="33"/>
      <c r="AL27" s="33"/>
      <c r="AM27" s="33"/>
      <c r="AN27" s="33"/>
      <c r="AO27" s="33"/>
      <c r="AP27" s="33"/>
      <c r="AQ27" s="33">
        <v>1</v>
      </c>
      <c r="AR27" s="33">
        <v>1</v>
      </c>
      <c r="AS27" s="33">
        <v>1</v>
      </c>
      <c r="AT27" s="33">
        <v>1</v>
      </c>
      <c r="AU27" s="33">
        <v>1</v>
      </c>
      <c r="AV27" s="33">
        <v>1</v>
      </c>
      <c r="AW27" s="33">
        <v>1</v>
      </c>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0">
        <f t="shared" si="0"/>
        <v>14</v>
      </c>
      <c r="BZ27" s="30">
        <f t="shared" ref="BZ27:CG36" si="27">SUM($P27:$BX27)</f>
        <v>14</v>
      </c>
      <c r="CA27" s="30">
        <f t="shared" si="27"/>
        <v>14</v>
      </c>
      <c r="CB27" s="30">
        <f t="shared" si="27"/>
        <v>14</v>
      </c>
      <c r="CC27" s="30">
        <f t="shared" si="27"/>
        <v>14</v>
      </c>
      <c r="CD27" s="30">
        <f t="shared" si="27"/>
        <v>14</v>
      </c>
      <c r="CE27" s="30">
        <f t="shared" si="27"/>
        <v>14</v>
      </c>
      <c r="CF27" s="30">
        <f t="shared" si="27"/>
        <v>14</v>
      </c>
      <c r="CG27" s="30">
        <f t="shared" si="27"/>
        <v>14</v>
      </c>
      <c r="CH27" s="30">
        <f t="shared" si="23"/>
        <v>14</v>
      </c>
      <c r="CI27" s="30">
        <f t="shared" si="23"/>
        <v>14</v>
      </c>
      <c r="CJ27" s="30">
        <f t="shared" si="25"/>
        <v>14</v>
      </c>
      <c r="CK27" s="30">
        <f t="shared" si="25"/>
        <v>14</v>
      </c>
      <c r="CL27" s="30">
        <f t="shared" si="25"/>
        <v>14</v>
      </c>
      <c r="CM27" s="30">
        <f t="shared" si="25"/>
        <v>14</v>
      </c>
      <c r="CN27" s="30">
        <f t="shared" si="25"/>
        <v>14</v>
      </c>
      <c r="CO27" s="30">
        <f t="shared" si="24"/>
        <v>14</v>
      </c>
      <c r="CP27" s="30">
        <f t="shared" si="24"/>
        <v>14</v>
      </c>
      <c r="CQ27" s="30">
        <f t="shared" si="24"/>
        <v>14</v>
      </c>
      <c r="CR27" s="30">
        <f t="shared" si="24"/>
        <v>14</v>
      </c>
      <c r="CS27" s="30">
        <f t="shared" si="24"/>
        <v>14</v>
      </c>
      <c r="CT27" s="30">
        <f t="shared" si="24"/>
        <v>14</v>
      </c>
      <c r="CU27" s="30">
        <f t="shared" si="24"/>
        <v>14</v>
      </c>
      <c r="CV27" s="30">
        <f t="shared" si="24"/>
        <v>14</v>
      </c>
      <c r="CW27" s="30">
        <f t="shared" si="24"/>
        <v>14</v>
      </c>
      <c r="CX27" s="30">
        <f t="shared" si="24"/>
        <v>14</v>
      </c>
      <c r="CY27" s="30">
        <f t="shared" si="24"/>
        <v>14</v>
      </c>
      <c r="CZ27" s="30">
        <f t="shared" si="24"/>
        <v>14</v>
      </c>
      <c r="DA27" s="30">
        <f t="shared" si="24"/>
        <v>14</v>
      </c>
      <c r="DB27" s="30">
        <f t="shared" si="24"/>
        <v>14</v>
      </c>
      <c r="DC27" s="30">
        <f t="shared" si="24"/>
        <v>14</v>
      </c>
      <c r="DD27" s="30">
        <f t="shared" si="24"/>
        <v>14</v>
      </c>
      <c r="DE27" s="30">
        <f t="shared" si="24"/>
        <v>14</v>
      </c>
      <c r="DF27" s="30">
        <f t="shared" si="24"/>
        <v>14</v>
      </c>
      <c r="DG27" s="30">
        <f t="shared" si="24"/>
        <v>14</v>
      </c>
      <c r="DH27" s="30">
        <f t="shared" si="24"/>
        <v>14</v>
      </c>
      <c r="DI27" s="30">
        <f t="shared" si="24"/>
        <v>14</v>
      </c>
      <c r="DJ27" s="30">
        <f t="shared" si="24"/>
        <v>14</v>
      </c>
      <c r="DK27" s="30">
        <f t="shared" si="24"/>
        <v>14</v>
      </c>
      <c r="DL27" s="30">
        <f t="shared" si="24"/>
        <v>14</v>
      </c>
      <c r="DM27" s="30">
        <f t="shared" si="24"/>
        <v>14</v>
      </c>
      <c r="DN27" s="30">
        <f t="shared" si="24"/>
        <v>14</v>
      </c>
      <c r="DO27" s="30">
        <f t="shared" si="24"/>
        <v>14</v>
      </c>
      <c r="DP27" s="30">
        <f t="shared" si="24"/>
        <v>14</v>
      </c>
      <c r="DQ27" s="30">
        <f t="shared" si="24"/>
        <v>14</v>
      </c>
      <c r="DR27" s="30">
        <f t="shared" si="24"/>
        <v>14</v>
      </c>
      <c r="DS27" s="30">
        <f t="shared" si="24"/>
        <v>14</v>
      </c>
      <c r="DT27" s="30">
        <f t="shared" si="24"/>
        <v>14</v>
      </c>
      <c r="DU27" s="30">
        <f t="shared" si="24"/>
        <v>14</v>
      </c>
      <c r="DV27" s="30">
        <f t="shared" si="24"/>
        <v>14</v>
      </c>
      <c r="DW27" s="30">
        <f t="shared" si="24"/>
        <v>14</v>
      </c>
      <c r="DX27" s="30">
        <f t="shared" si="24"/>
        <v>14</v>
      </c>
      <c r="DY27" s="30">
        <f t="shared" si="24"/>
        <v>14</v>
      </c>
      <c r="DZ27" s="30">
        <f t="shared" si="24"/>
        <v>14</v>
      </c>
      <c r="EA27" s="30">
        <f t="shared" si="24"/>
        <v>14</v>
      </c>
      <c r="EB27" s="30">
        <f t="shared" si="24"/>
        <v>14</v>
      </c>
      <c r="EC27" s="30">
        <f t="shared" si="24"/>
        <v>14</v>
      </c>
      <c r="ED27" s="30">
        <f t="shared" si="24"/>
        <v>14</v>
      </c>
      <c r="EE27" s="30">
        <f t="shared" si="24"/>
        <v>14</v>
      </c>
      <c r="EF27" s="30">
        <f t="shared" si="24"/>
        <v>14</v>
      </c>
      <c r="EG27" s="30">
        <f t="shared" si="24"/>
        <v>14</v>
      </c>
      <c r="EH27" s="30">
        <f t="shared" si="24"/>
        <v>14</v>
      </c>
      <c r="EI27" s="30">
        <f t="shared" si="24"/>
        <v>14</v>
      </c>
      <c r="EJ27" s="30">
        <f t="shared" si="24"/>
        <v>14</v>
      </c>
      <c r="EK27" s="30">
        <f t="shared" si="24"/>
        <v>14</v>
      </c>
      <c r="EL27" s="30">
        <f t="shared" si="24"/>
        <v>14</v>
      </c>
      <c r="EM27" s="30">
        <f t="shared" si="24"/>
        <v>14</v>
      </c>
      <c r="EN27" s="30">
        <f t="shared" si="24"/>
        <v>14</v>
      </c>
      <c r="EO27" s="30">
        <f t="shared" si="24"/>
        <v>14</v>
      </c>
      <c r="EP27" s="30">
        <f t="shared" si="24"/>
        <v>14</v>
      </c>
      <c r="EQ27" s="30">
        <f t="shared" si="24"/>
        <v>14</v>
      </c>
      <c r="ER27" s="30">
        <f t="shared" si="24"/>
        <v>14</v>
      </c>
      <c r="ES27" s="30">
        <f t="shared" si="24"/>
        <v>14</v>
      </c>
      <c r="ET27" s="30">
        <f t="shared" si="24"/>
        <v>14</v>
      </c>
      <c r="EU27" s="30">
        <f t="shared" si="24"/>
        <v>14</v>
      </c>
      <c r="EV27" s="30">
        <f t="shared" si="26"/>
        <v>14</v>
      </c>
      <c r="EW27" s="30">
        <f t="shared" si="26"/>
        <v>14</v>
      </c>
      <c r="EX27" s="30">
        <f t="shared" si="26"/>
        <v>14</v>
      </c>
      <c r="EY27" s="30">
        <f t="shared" si="26"/>
        <v>14</v>
      </c>
      <c r="EZ27" s="30">
        <f t="shared" si="26"/>
        <v>14</v>
      </c>
      <c r="FA27" s="30">
        <f t="shared" si="22"/>
        <v>14</v>
      </c>
      <c r="FB27" s="30">
        <f t="shared" si="22"/>
        <v>14</v>
      </c>
      <c r="FC27" s="30">
        <f t="shared" si="22"/>
        <v>14</v>
      </c>
      <c r="FD27" s="30">
        <f t="shared" si="22"/>
        <v>14</v>
      </c>
      <c r="FE27" s="30">
        <f t="shared" si="22"/>
        <v>14</v>
      </c>
      <c r="FF27" s="30">
        <f t="shared" si="22"/>
        <v>14</v>
      </c>
      <c r="FG27" s="30">
        <f t="shared" si="22"/>
        <v>14</v>
      </c>
      <c r="FH27" s="30">
        <f t="shared" si="22"/>
        <v>14</v>
      </c>
      <c r="FI27" s="30">
        <f t="shared" si="22"/>
        <v>14</v>
      </c>
      <c r="FJ27" s="30">
        <f t="shared" si="22"/>
        <v>14</v>
      </c>
      <c r="FK27" s="30">
        <f t="shared" si="22"/>
        <v>14</v>
      </c>
      <c r="FL27" s="30">
        <f t="shared" si="22"/>
        <v>14</v>
      </c>
      <c r="FM27" s="30">
        <f t="shared" si="22"/>
        <v>14</v>
      </c>
    </row>
    <row r="28" spans="2:169" ht="85.15" thickBot="1" x14ac:dyDescent="0.35">
      <c r="B28" s="487"/>
      <c r="C28" s="53">
        <v>7</v>
      </c>
      <c r="D28" s="53"/>
      <c r="E28" s="71" t="s">
        <v>219</v>
      </c>
      <c r="F28" s="104" t="s">
        <v>326</v>
      </c>
      <c r="G28" s="41" t="s">
        <v>327</v>
      </c>
      <c r="H28" s="54"/>
      <c r="I28" s="55"/>
      <c r="J28" s="56"/>
      <c r="L28" s="46" t="s">
        <v>267</v>
      </c>
      <c r="M28" s="46">
        <v>3</v>
      </c>
      <c r="N28" s="140" t="s">
        <v>308</v>
      </c>
      <c r="O28" s="147" t="s">
        <v>369</v>
      </c>
      <c r="P28" s="33"/>
      <c r="Q28" s="33"/>
      <c r="R28" s="33"/>
      <c r="S28" s="33"/>
      <c r="T28" s="33"/>
      <c r="U28" s="33"/>
      <c r="V28" s="33"/>
      <c r="W28" s="33"/>
      <c r="X28" s="33"/>
      <c r="Y28" s="33"/>
      <c r="Z28" s="33"/>
      <c r="AA28" s="33"/>
      <c r="AB28" s="33">
        <v>1</v>
      </c>
      <c r="AC28" s="33">
        <v>1</v>
      </c>
      <c r="AD28" s="33">
        <v>1</v>
      </c>
      <c r="AE28" s="33">
        <v>1</v>
      </c>
      <c r="AF28" s="33"/>
      <c r="AG28" s="33">
        <v>1</v>
      </c>
      <c r="AH28" s="33">
        <v>1</v>
      </c>
      <c r="AI28" s="33">
        <v>1</v>
      </c>
      <c r="AJ28" s="33">
        <v>1</v>
      </c>
      <c r="AK28" s="33">
        <v>1</v>
      </c>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v>1</v>
      </c>
      <c r="BO28" s="33">
        <v>1</v>
      </c>
      <c r="BP28" s="33">
        <v>1</v>
      </c>
      <c r="BQ28" s="33"/>
      <c r="BR28" s="33"/>
      <c r="BS28" s="33"/>
      <c r="BT28" s="33"/>
      <c r="BU28" s="33"/>
      <c r="BV28" s="33"/>
      <c r="BW28" s="33"/>
      <c r="BX28" s="33"/>
      <c r="BY28" s="30">
        <f t="shared" si="0"/>
        <v>12</v>
      </c>
      <c r="BZ28" s="30">
        <f t="shared" si="27"/>
        <v>12</v>
      </c>
      <c r="CA28" s="30">
        <f t="shared" si="27"/>
        <v>12</v>
      </c>
      <c r="CB28" s="30">
        <f t="shared" si="27"/>
        <v>12</v>
      </c>
      <c r="CC28" s="30">
        <f t="shared" si="27"/>
        <v>12</v>
      </c>
      <c r="CD28" s="30">
        <f t="shared" si="27"/>
        <v>12</v>
      </c>
      <c r="CE28" s="30">
        <f t="shared" si="27"/>
        <v>12</v>
      </c>
      <c r="CF28" s="30">
        <f t="shared" si="27"/>
        <v>12</v>
      </c>
      <c r="CG28" s="30">
        <f t="shared" si="27"/>
        <v>12</v>
      </c>
      <c r="CH28" s="30">
        <f t="shared" si="23"/>
        <v>12</v>
      </c>
      <c r="CI28" s="30">
        <f t="shared" si="23"/>
        <v>12</v>
      </c>
      <c r="CJ28" s="30">
        <f t="shared" si="25"/>
        <v>12</v>
      </c>
      <c r="CK28" s="30">
        <f t="shared" si="25"/>
        <v>12</v>
      </c>
      <c r="CL28" s="30">
        <f t="shared" si="25"/>
        <v>12</v>
      </c>
      <c r="CM28" s="30">
        <f t="shared" si="25"/>
        <v>12</v>
      </c>
      <c r="CN28" s="30">
        <f t="shared" si="25"/>
        <v>12</v>
      </c>
      <c r="CO28" s="30">
        <f t="shared" si="24"/>
        <v>12</v>
      </c>
      <c r="CP28" s="30">
        <f t="shared" si="24"/>
        <v>12</v>
      </c>
      <c r="CQ28" s="30">
        <f t="shared" si="24"/>
        <v>12</v>
      </c>
      <c r="CR28" s="30">
        <f t="shared" si="24"/>
        <v>12</v>
      </c>
      <c r="CS28" s="30">
        <f t="shared" si="24"/>
        <v>12</v>
      </c>
      <c r="CT28" s="30">
        <f t="shared" si="24"/>
        <v>12</v>
      </c>
      <c r="CU28" s="30">
        <f t="shared" si="24"/>
        <v>12</v>
      </c>
      <c r="CV28" s="30">
        <f t="shared" si="24"/>
        <v>12</v>
      </c>
      <c r="CW28" s="30">
        <f t="shared" si="24"/>
        <v>12</v>
      </c>
      <c r="CX28" s="30">
        <f t="shared" si="24"/>
        <v>12</v>
      </c>
      <c r="CY28" s="30">
        <f t="shared" si="24"/>
        <v>12</v>
      </c>
      <c r="CZ28" s="30">
        <f t="shared" si="24"/>
        <v>12</v>
      </c>
      <c r="DA28" s="30">
        <f t="shared" si="24"/>
        <v>12</v>
      </c>
      <c r="DB28" s="30">
        <f t="shared" si="24"/>
        <v>12</v>
      </c>
      <c r="DC28" s="30">
        <f t="shared" si="24"/>
        <v>12</v>
      </c>
      <c r="DD28" s="30">
        <f t="shared" si="24"/>
        <v>12</v>
      </c>
      <c r="DE28" s="30">
        <f t="shared" si="24"/>
        <v>12</v>
      </c>
      <c r="DF28" s="30">
        <f t="shared" si="24"/>
        <v>12</v>
      </c>
      <c r="DG28" s="30">
        <f t="shared" ref="DG28:EU28" si="28">SUM($P28:$BX28)</f>
        <v>12</v>
      </c>
      <c r="DH28" s="30">
        <f t="shared" si="28"/>
        <v>12</v>
      </c>
      <c r="DI28" s="30">
        <f t="shared" si="28"/>
        <v>12</v>
      </c>
      <c r="DJ28" s="30">
        <f t="shared" si="28"/>
        <v>12</v>
      </c>
      <c r="DK28" s="30">
        <f t="shared" si="28"/>
        <v>12</v>
      </c>
      <c r="DL28" s="30">
        <f t="shared" si="28"/>
        <v>12</v>
      </c>
      <c r="DM28" s="30">
        <f t="shared" si="28"/>
        <v>12</v>
      </c>
      <c r="DN28" s="30">
        <f t="shared" si="28"/>
        <v>12</v>
      </c>
      <c r="DO28" s="30">
        <f t="shared" si="28"/>
        <v>12</v>
      </c>
      <c r="DP28" s="30">
        <f t="shared" si="28"/>
        <v>12</v>
      </c>
      <c r="DQ28" s="30">
        <f t="shared" si="28"/>
        <v>12</v>
      </c>
      <c r="DR28" s="30">
        <f t="shared" si="28"/>
        <v>12</v>
      </c>
      <c r="DS28" s="30">
        <f t="shared" si="28"/>
        <v>12</v>
      </c>
      <c r="DT28" s="30">
        <f t="shared" si="28"/>
        <v>12</v>
      </c>
      <c r="DU28" s="30">
        <f t="shared" si="28"/>
        <v>12</v>
      </c>
      <c r="DV28" s="30">
        <f t="shared" si="28"/>
        <v>12</v>
      </c>
      <c r="DW28" s="30">
        <f t="shared" si="28"/>
        <v>12</v>
      </c>
      <c r="DX28" s="30">
        <f t="shared" si="28"/>
        <v>12</v>
      </c>
      <c r="DY28" s="30">
        <f t="shared" si="28"/>
        <v>12</v>
      </c>
      <c r="DZ28" s="30">
        <f t="shared" si="28"/>
        <v>12</v>
      </c>
      <c r="EA28" s="30">
        <f t="shared" si="28"/>
        <v>12</v>
      </c>
      <c r="EB28" s="30">
        <f t="shared" si="28"/>
        <v>12</v>
      </c>
      <c r="EC28" s="30">
        <f t="shared" si="28"/>
        <v>12</v>
      </c>
      <c r="ED28" s="30">
        <f t="shared" si="28"/>
        <v>12</v>
      </c>
      <c r="EE28" s="30">
        <f t="shared" si="28"/>
        <v>12</v>
      </c>
      <c r="EF28" s="30">
        <f t="shared" si="28"/>
        <v>12</v>
      </c>
      <c r="EG28" s="30">
        <f t="shared" si="28"/>
        <v>12</v>
      </c>
      <c r="EH28" s="30">
        <f t="shared" si="28"/>
        <v>12</v>
      </c>
      <c r="EI28" s="30">
        <f t="shared" si="28"/>
        <v>12</v>
      </c>
      <c r="EJ28" s="30">
        <f t="shared" si="28"/>
        <v>12</v>
      </c>
      <c r="EK28" s="30">
        <f t="shared" si="28"/>
        <v>12</v>
      </c>
      <c r="EL28" s="30">
        <f t="shared" si="28"/>
        <v>12</v>
      </c>
      <c r="EM28" s="30">
        <f t="shared" si="28"/>
        <v>12</v>
      </c>
      <c r="EN28" s="30">
        <f t="shared" si="28"/>
        <v>12</v>
      </c>
      <c r="EO28" s="30">
        <f t="shared" si="28"/>
        <v>12</v>
      </c>
      <c r="EP28" s="30">
        <f t="shared" si="28"/>
        <v>12</v>
      </c>
      <c r="EQ28" s="30">
        <f t="shared" si="28"/>
        <v>12</v>
      </c>
      <c r="ER28" s="30">
        <f t="shared" si="28"/>
        <v>12</v>
      </c>
      <c r="ES28" s="30">
        <f t="shared" si="28"/>
        <v>12</v>
      </c>
      <c r="ET28" s="30">
        <f t="shared" si="28"/>
        <v>12</v>
      </c>
      <c r="EU28" s="30">
        <f t="shared" si="28"/>
        <v>12</v>
      </c>
      <c r="EV28" s="30">
        <f t="shared" si="26"/>
        <v>12</v>
      </c>
      <c r="EW28" s="30">
        <f t="shared" si="26"/>
        <v>12</v>
      </c>
      <c r="EX28" s="30">
        <f t="shared" si="26"/>
        <v>12</v>
      </c>
      <c r="EY28" s="30">
        <f t="shared" si="26"/>
        <v>12</v>
      </c>
      <c r="EZ28" s="30">
        <f t="shared" si="26"/>
        <v>12</v>
      </c>
      <c r="FA28" s="30">
        <f t="shared" ref="FA28:FM37" si="29">SUM($P28:$BX28)</f>
        <v>12</v>
      </c>
      <c r="FB28" s="30">
        <f t="shared" si="29"/>
        <v>12</v>
      </c>
      <c r="FC28" s="30">
        <f t="shared" si="29"/>
        <v>12</v>
      </c>
      <c r="FD28" s="30">
        <f t="shared" si="29"/>
        <v>12</v>
      </c>
      <c r="FE28" s="30">
        <f t="shared" si="29"/>
        <v>12</v>
      </c>
      <c r="FF28" s="30">
        <f t="shared" si="29"/>
        <v>12</v>
      </c>
      <c r="FG28" s="30">
        <f t="shared" si="29"/>
        <v>12</v>
      </c>
      <c r="FH28" s="30">
        <f t="shared" si="29"/>
        <v>12</v>
      </c>
      <c r="FI28" s="30">
        <f t="shared" si="29"/>
        <v>12</v>
      </c>
      <c r="FJ28" s="30">
        <f t="shared" si="29"/>
        <v>12</v>
      </c>
      <c r="FK28" s="30">
        <f t="shared" si="29"/>
        <v>12</v>
      </c>
      <c r="FL28" s="30">
        <f t="shared" si="29"/>
        <v>12</v>
      </c>
      <c r="FM28" s="30">
        <f t="shared" si="29"/>
        <v>12</v>
      </c>
    </row>
    <row r="29" spans="2:169" ht="101.45" x14ac:dyDescent="0.25">
      <c r="B29" s="487"/>
      <c r="C29" s="53">
        <v>8</v>
      </c>
      <c r="D29" s="53"/>
      <c r="E29" s="32" t="s">
        <v>222</v>
      </c>
      <c r="F29" s="104" t="s">
        <v>311</v>
      </c>
      <c r="G29" s="41" t="s">
        <v>319</v>
      </c>
      <c r="H29" s="54"/>
      <c r="I29" s="55"/>
      <c r="J29" s="56"/>
      <c r="L29" s="46" t="s">
        <v>270</v>
      </c>
      <c r="M29" s="46">
        <v>2</v>
      </c>
      <c r="N29" s="141" t="s">
        <v>212</v>
      </c>
      <c r="O29" s="147" t="s">
        <v>370</v>
      </c>
      <c r="P29" s="33">
        <v>1</v>
      </c>
      <c r="Q29" s="33">
        <v>1</v>
      </c>
      <c r="R29" s="33"/>
      <c r="S29" s="33"/>
      <c r="T29" s="33"/>
      <c r="U29" s="33"/>
      <c r="V29" s="33"/>
      <c r="W29" s="33"/>
      <c r="X29" s="33">
        <v>1</v>
      </c>
      <c r="Y29" s="33"/>
      <c r="Z29" s="33"/>
      <c r="AA29" s="33"/>
      <c r="AB29" s="33">
        <v>1</v>
      </c>
      <c r="AC29" s="33">
        <v>1</v>
      </c>
      <c r="AD29" s="33">
        <v>1</v>
      </c>
      <c r="AE29" s="33">
        <v>1</v>
      </c>
      <c r="AF29" s="33"/>
      <c r="AG29" s="33">
        <v>1</v>
      </c>
      <c r="AH29" s="33">
        <v>1</v>
      </c>
      <c r="AI29" s="33">
        <v>1</v>
      </c>
      <c r="AJ29" s="33">
        <v>1</v>
      </c>
      <c r="AK29" s="33">
        <v>1</v>
      </c>
      <c r="AL29" s="33">
        <v>1</v>
      </c>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v>1</v>
      </c>
      <c r="BO29" s="33">
        <v>1</v>
      </c>
      <c r="BP29" s="33">
        <v>1</v>
      </c>
      <c r="BQ29" s="33"/>
      <c r="BR29" s="33"/>
      <c r="BS29" s="33"/>
      <c r="BT29" s="33"/>
      <c r="BU29" s="33"/>
      <c r="BV29" s="33"/>
      <c r="BW29" s="33"/>
      <c r="BX29" s="33"/>
      <c r="BY29" s="30">
        <f t="shared" si="0"/>
        <v>16</v>
      </c>
      <c r="BZ29" s="30">
        <f t="shared" si="27"/>
        <v>16</v>
      </c>
      <c r="CA29" s="30">
        <f t="shared" si="27"/>
        <v>16</v>
      </c>
      <c r="CB29" s="30">
        <f t="shared" si="27"/>
        <v>16</v>
      </c>
      <c r="CC29" s="30">
        <f t="shared" si="27"/>
        <v>16</v>
      </c>
      <c r="CD29" s="30">
        <f t="shared" si="27"/>
        <v>16</v>
      </c>
      <c r="CE29" s="30">
        <f t="shared" si="27"/>
        <v>16</v>
      </c>
      <c r="CF29" s="30">
        <f t="shared" si="27"/>
        <v>16</v>
      </c>
      <c r="CG29" s="30">
        <f t="shared" si="27"/>
        <v>16</v>
      </c>
      <c r="CH29" s="30">
        <f t="shared" si="23"/>
        <v>16</v>
      </c>
      <c r="CI29" s="30">
        <f t="shared" si="23"/>
        <v>16</v>
      </c>
      <c r="CJ29" s="30">
        <f t="shared" si="25"/>
        <v>16</v>
      </c>
      <c r="CK29" s="30">
        <f t="shared" si="25"/>
        <v>16</v>
      </c>
      <c r="CL29" s="30">
        <f t="shared" si="25"/>
        <v>16</v>
      </c>
      <c r="CM29" s="30">
        <f t="shared" si="25"/>
        <v>16</v>
      </c>
      <c r="CN29" s="30">
        <f t="shared" si="25"/>
        <v>16</v>
      </c>
      <c r="CO29" s="30">
        <f t="shared" ref="CO29:EZ33" si="30">SUM($P29:$BX29)</f>
        <v>16</v>
      </c>
      <c r="CP29" s="30">
        <f t="shared" si="30"/>
        <v>16</v>
      </c>
      <c r="CQ29" s="30">
        <f t="shared" si="30"/>
        <v>16</v>
      </c>
      <c r="CR29" s="30">
        <f t="shared" si="30"/>
        <v>16</v>
      </c>
      <c r="CS29" s="30">
        <f t="shared" si="30"/>
        <v>16</v>
      </c>
      <c r="CT29" s="30">
        <f t="shared" si="30"/>
        <v>16</v>
      </c>
      <c r="CU29" s="30">
        <f t="shared" si="30"/>
        <v>16</v>
      </c>
      <c r="CV29" s="30">
        <f t="shared" si="30"/>
        <v>16</v>
      </c>
      <c r="CW29" s="30">
        <f t="shared" si="30"/>
        <v>16</v>
      </c>
      <c r="CX29" s="30">
        <f t="shared" si="30"/>
        <v>16</v>
      </c>
      <c r="CY29" s="30">
        <f t="shared" si="30"/>
        <v>16</v>
      </c>
      <c r="CZ29" s="30">
        <f t="shared" si="30"/>
        <v>16</v>
      </c>
      <c r="DA29" s="30">
        <f t="shared" si="30"/>
        <v>16</v>
      </c>
      <c r="DB29" s="30">
        <f t="shared" si="30"/>
        <v>16</v>
      </c>
      <c r="DC29" s="30">
        <f t="shared" si="30"/>
        <v>16</v>
      </c>
      <c r="DD29" s="30">
        <f t="shared" si="30"/>
        <v>16</v>
      </c>
      <c r="DE29" s="30">
        <f t="shared" si="30"/>
        <v>16</v>
      </c>
      <c r="DF29" s="30">
        <f t="shared" si="30"/>
        <v>16</v>
      </c>
      <c r="DG29" s="30">
        <f t="shared" si="30"/>
        <v>16</v>
      </c>
      <c r="DH29" s="30">
        <f t="shared" si="30"/>
        <v>16</v>
      </c>
      <c r="DI29" s="30">
        <f t="shared" si="30"/>
        <v>16</v>
      </c>
      <c r="DJ29" s="30">
        <f t="shared" si="30"/>
        <v>16</v>
      </c>
      <c r="DK29" s="30">
        <f t="shared" si="30"/>
        <v>16</v>
      </c>
      <c r="DL29" s="30">
        <f t="shared" si="30"/>
        <v>16</v>
      </c>
      <c r="DM29" s="30">
        <f t="shared" si="30"/>
        <v>16</v>
      </c>
      <c r="DN29" s="30">
        <f t="shared" si="30"/>
        <v>16</v>
      </c>
      <c r="DO29" s="30">
        <f t="shared" si="30"/>
        <v>16</v>
      </c>
      <c r="DP29" s="30">
        <f t="shared" si="30"/>
        <v>16</v>
      </c>
      <c r="DQ29" s="30">
        <f t="shared" si="30"/>
        <v>16</v>
      </c>
      <c r="DR29" s="30">
        <f t="shared" si="30"/>
        <v>16</v>
      </c>
      <c r="DS29" s="30">
        <f t="shared" si="30"/>
        <v>16</v>
      </c>
      <c r="DT29" s="30">
        <f t="shared" si="30"/>
        <v>16</v>
      </c>
      <c r="DU29" s="30">
        <f t="shared" si="30"/>
        <v>16</v>
      </c>
      <c r="DV29" s="30">
        <f t="shared" si="30"/>
        <v>16</v>
      </c>
      <c r="DW29" s="30">
        <f t="shared" si="30"/>
        <v>16</v>
      </c>
      <c r="DX29" s="30">
        <f t="shared" si="30"/>
        <v>16</v>
      </c>
      <c r="DY29" s="30">
        <f t="shared" si="30"/>
        <v>16</v>
      </c>
      <c r="DZ29" s="30">
        <f t="shared" si="30"/>
        <v>16</v>
      </c>
      <c r="EA29" s="30">
        <f t="shared" si="30"/>
        <v>16</v>
      </c>
      <c r="EB29" s="30">
        <f t="shared" si="30"/>
        <v>16</v>
      </c>
      <c r="EC29" s="30">
        <f t="shared" si="30"/>
        <v>16</v>
      </c>
      <c r="ED29" s="30">
        <f t="shared" si="30"/>
        <v>16</v>
      </c>
      <c r="EE29" s="30">
        <f t="shared" si="30"/>
        <v>16</v>
      </c>
      <c r="EF29" s="30">
        <f t="shared" si="30"/>
        <v>16</v>
      </c>
      <c r="EG29" s="30">
        <f t="shared" si="30"/>
        <v>16</v>
      </c>
      <c r="EH29" s="30">
        <f t="shared" si="30"/>
        <v>16</v>
      </c>
      <c r="EI29" s="30">
        <f t="shared" si="30"/>
        <v>16</v>
      </c>
      <c r="EJ29" s="30">
        <f t="shared" si="30"/>
        <v>16</v>
      </c>
      <c r="EK29" s="30">
        <f t="shared" si="30"/>
        <v>16</v>
      </c>
      <c r="EL29" s="30">
        <f t="shared" si="30"/>
        <v>16</v>
      </c>
      <c r="EM29" s="30">
        <f t="shared" si="30"/>
        <v>16</v>
      </c>
      <c r="EN29" s="30">
        <f t="shared" si="30"/>
        <v>16</v>
      </c>
      <c r="EO29" s="30">
        <f t="shared" si="30"/>
        <v>16</v>
      </c>
      <c r="EP29" s="30">
        <f t="shared" si="30"/>
        <v>16</v>
      </c>
      <c r="EQ29" s="30">
        <f t="shared" si="30"/>
        <v>16</v>
      </c>
      <c r="ER29" s="30">
        <f t="shared" si="30"/>
        <v>16</v>
      </c>
      <c r="ES29" s="30">
        <f t="shared" si="30"/>
        <v>16</v>
      </c>
      <c r="ET29" s="30">
        <f>SUM($P29:$BX29)</f>
        <v>16</v>
      </c>
      <c r="EU29" s="30">
        <f>SUM($P29:$BX29)</f>
        <v>16</v>
      </c>
      <c r="EV29" s="30">
        <f t="shared" si="26"/>
        <v>16</v>
      </c>
      <c r="EW29" s="30">
        <f t="shared" si="26"/>
        <v>16</v>
      </c>
      <c r="EX29" s="30">
        <f t="shared" si="26"/>
        <v>16</v>
      </c>
      <c r="EY29" s="30">
        <f t="shared" si="26"/>
        <v>16</v>
      </c>
      <c r="EZ29" s="30">
        <f t="shared" si="26"/>
        <v>16</v>
      </c>
      <c r="FA29" s="30">
        <f t="shared" si="29"/>
        <v>16</v>
      </c>
      <c r="FB29" s="30">
        <f t="shared" si="29"/>
        <v>16</v>
      </c>
      <c r="FC29" s="30">
        <f t="shared" si="29"/>
        <v>16</v>
      </c>
      <c r="FD29" s="30">
        <f t="shared" si="29"/>
        <v>16</v>
      </c>
      <c r="FE29" s="30">
        <f t="shared" si="29"/>
        <v>16</v>
      </c>
      <c r="FF29" s="30">
        <f t="shared" si="29"/>
        <v>16</v>
      </c>
      <c r="FG29" s="30">
        <f t="shared" si="29"/>
        <v>16</v>
      </c>
      <c r="FH29" s="30">
        <f t="shared" si="29"/>
        <v>16</v>
      </c>
      <c r="FI29" s="30">
        <f t="shared" si="29"/>
        <v>16</v>
      </c>
      <c r="FJ29" s="30">
        <f t="shared" si="29"/>
        <v>16</v>
      </c>
      <c r="FK29" s="30">
        <f t="shared" si="29"/>
        <v>16</v>
      </c>
      <c r="FL29" s="30">
        <f t="shared" si="29"/>
        <v>16</v>
      </c>
      <c r="FM29" s="30">
        <f t="shared" si="29"/>
        <v>16</v>
      </c>
    </row>
    <row r="30" spans="2:169" ht="66.400000000000006" customHeight="1" x14ac:dyDescent="0.3">
      <c r="B30" s="487"/>
      <c r="C30" s="53">
        <v>9</v>
      </c>
      <c r="D30" s="53"/>
      <c r="E30" s="43" t="s">
        <v>285</v>
      </c>
      <c r="F30" s="104" t="s">
        <v>320</v>
      </c>
      <c r="G30" s="41" t="s">
        <v>321</v>
      </c>
      <c r="H30" s="54"/>
      <c r="I30" s="55"/>
      <c r="J30" s="56"/>
      <c r="L30" s="46" t="s">
        <v>289</v>
      </c>
      <c r="M30" s="46">
        <v>4</v>
      </c>
      <c r="N30" s="142" t="s">
        <v>271</v>
      </c>
      <c r="O30" s="147" t="s">
        <v>371</v>
      </c>
      <c r="P30" s="33">
        <v>1</v>
      </c>
      <c r="Q30" s="33">
        <v>1</v>
      </c>
      <c r="R30" s="33"/>
      <c r="S30" s="33"/>
      <c r="T30" s="33"/>
      <c r="U30" s="33"/>
      <c r="V30" s="33"/>
      <c r="W30" s="33"/>
      <c r="X30" s="33">
        <v>1</v>
      </c>
      <c r="Y30" s="33"/>
      <c r="Z30" s="33"/>
      <c r="AA30" s="33"/>
      <c r="AB30" s="33">
        <v>1</v>
      </c>
      <c r="AC30" s="33">
        <v>1</v>
      </c>
      <c r="AD30" s="33">
        <v>1</v>
      </c>
      <c r="AE30" s="33">
        <v>1</v>
      </c>
      <c r="AF30" s="33"/>
      <c r="AG30" s="33">
        <v>1</v>
      </c>
      <c r="AH30" s="33">
        <v>1</v>
      </c>
      <c r="AI30" s="33">
        <v>1</v>
      </c>
      <c r="AJ30" s="33">
        <v>1</v>
      </c>
      <c r="AK30" s="33">
        <v>1</v>
      </c>
      <c r="AL30" s="33">
        <v>1</v>
      </c>
      <c r="AM30" s="33">
        <v>1</v>
      </c>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0">
        <f t="shared" si="0"/>
        <v>14</v>
      </c>
      <c r="BZ30" s="30">
        <f t="shared" si="27"/>
        <v>14</v>
      </c>
      <c r="CA30" s="30">
        <f t="shared" si="27"/>
        <v>14</v>
      </c>
      <c r="CB30" s="30">
        <f t="shared" si="27"/>
        <v>14</v>
      </c>
      <c r="CC30" s="30">
        <f t="shared" si="27"/>
        <v>14</v>
      </c>
      <c r="CD30" s="30">
        <f t="shared" si="27"/>
        <v>14</v>
      </c>
      <c r="CE30" s="30">
        <f t="shared" si="27"/>
        <v>14</v>
      </c>
      <c r="CF30" s="30">
        <f t="shared" si="27"/>
        <v>14</v>
      </c>
      <c r="CG30" s="30">
        <f t="shared" si="27"/>
        <v>14</v>
      </c>
      <c r="CH30" s="30">
        <f t="shared" si="23"/>
        <v>14</v>
      </c>
      <c r="CI30" s="30">
        <f t="shared" si="23"/>
        <v>14</v>
      </c>
      <c r="CJ30" s="30">
        <f t="shared" si="25"/>
        <v>14</v>
      </c>
      <c r="CK30" s="30">
        <f t="shared" si="25"/>
        <v>14</v>
      </c>
      <c r="CL30" s="30">
        <f t="shared" si="25"/>
        <v>14</v>
      </c>
      <c r="CM30" s="30">
        <f t="shared" si="25"/>
        <v>14</v>
      </c>
      <c r="CN30" s="30">
        <f t="shared" si="25"/>
        <v>14</v>
      </c>
      <c r="CO30" s="30">
        <f t="shared" si="30"/>
        <v>14</v>
      </c>
      <c r="CP30" s="30">
        <f t="shared" si="30"/>
        <v>14</v>
      </c>
      <c r="CQ30" s="30">
        <f t="shared" si="30"/>
        <v>14</v>
      </c>
      <c r="CR30" s="30">
        <f t="shared" si="30"/>
        <v>14</v>
      </c>
      <c r="CS30" s="30">
        <f t="shared" si="30"/>
        <v>14</v>
      </c>
      <c r="CT30" s="30">
        <f t="shared" si="30"/>
        <v>14</v>
      </c>
      <c r="CU30" s="30">
        <f t="shared" si="30"/>
        <v>14</v>
      </c>
      <c r="CV30" s="30">
        <f t="shared" si="30"/>
        <v>14</v>
      </c>
      <c r="CW30" s="30">
        <f t="shared" si="30"/>
        <v>14</v>
      </c>
      <c r="CX30" s="30">
        <f t="shared" si="30"/>
        <v>14</v>
      </c>
      <c r="CY30" s="30">
        <f t="shared" si="30"/>
        <v>14</v>
      </c>
      <c r="CZ30" s="30">
        <f t="shared" si="30"/>
        <v>14</v>
      </c>
      <c r="DA30" s="30">
        <f t="shared" si="30"/>
        <v>14</v>
      </c>
      <c r="DB30" s="30">
        <f t="shared" si="30"/>
        <v>14</v>
      </c>
      <c r="DC30" s="30">
        <f t="shared" si="30"/>
        <v>14</v>
      </c>
      <c r="DD30" s="30">
        <f t="shared" si="30"/>
        <v>14</v>
      </c>
      <c r="DE30" s="30">
        <f t="shared" si="30"/>
        <v>14</v>
      </c>
      <c r="DF30" s="30">
        <f t="shared" si="30"/>
        <v>14</v>
      </c>
      <c r="DG30" s="30">
        <f t="shared" si="30"/>
        <v>14</v>
      </c>
      <c r="DH30" s="30">
        <f t="shared" si="30"/>
        <v>14</v>
      </c>
      <c r="DI30" s="30">
        <f t="shared" si="30"/>
        <v>14</v>
      </c>
      <c r="DJ30" s="30">
        <f t="shared" si="30"/>
        <v>14</v>
      </c>
      <c r="DK30" s="30">
        <f t="shared" si="30"/>
        <v>14</v>
      </c>
      <c r="DL30" s="30">
        <f t="shared" si="30"/>
        <v>14</v>
      </c>
      <c r="DM30" s="30">
        <f t="shared" si="30"/>
        <v>14</v>
      </c>
      <c r="DN30" s="30">
        <f t="shared" si="30"/>
        <v>14</v>
      </c>
      <c r="DO30" s="30">
        <f t="shared" si="30"/>
        <v>14</v>
      </c>
      <c r="DP30" s="30">
        <f t="shared" si="30"/>
        <v>14</v>
      </c>
      <c r="DQ30" s="30">
        <f t="shared" si="30"/>
        <v>14</v>
      </c>
      <c r="DR30" s="30">
        <f t="shared" si="30"/>
        <v>14</v>
      </c>
      <c r="DS30" s="30">
        <f t="shared" si="30"/>
        <v>14</v>
      </c>
      <c r="DT30" s="30">
        <f t="shared" si="30"/>
        <v>14</v>
      </c>
      <c r="DU30" s="30">
        <f t="shared" si="30"/>
        <v>14</v>
      </c>
      <c r="DV30" s="30">
        <f t="shared" si="30"/>
        <v>14</v>
      </c>
      <c r="DW30" s="30">
        <f t="shared" si="30"/>
        <v>14</v>
      </c>
      <c r="DX30" s="30">
        <f t="shared" si="30"/>
        <v>14</v>
      </c>
      <c r="DY30" s="30">
        <f t="shared" si="30"/>
        <v>14</v>
      </c>
      <c r="DZ30" s="30">
        <f t="shared" si="30"/>
        <v>14</v>
      </c>
      <c r="EA30" s="30">
        <f t="shared" si="30"/>
        <v>14</v>
      </c>
      <c r="EB30" s="30">
        <f t="shared" si="30"/>
        <v>14</v>
      </c>
      <c r="EC30" s="30">
        <f t="shared" si="30"/>
        <v>14</v>
      </c>
      <c r="ED30" s="30">
        <f t="shared" si="30"/>
        <v>14</v>
      </c>
      <c r="EE30" s="30">
        <f t="shared" si="30"/>
        <v>14</v>
      </c>
      <c r="EF30" s="30">
        <f t="shared" si="30"/>
        <v>14</v>
      </c>
      <c r="EG30" s="30">
        <f t="shared" si="30"/>
        <v>14</v>
      </c>
      <c r="EH30" s="30">
        <f t="shared" si="30"/>
        <v>14</v>
      </c>
      <c r="EI30" s="30">
        <f t="shared" si="30"/>
        <v>14</v>
      </c>
      <c r="EJ30" s="30">
        <f t="shared" si="30"/>
        <v>14</v>
      </c>
      <c r="EK30" s="30">
        <f t="shared" si="30"/>
        <v>14</v>
      </c>
      <c r="EL30" s="30">
        <f t="shared" si="30"/>
        <v>14</v>
      </c>
      <c r="EM30" s="30">
        <f t="shared" si="30"/>
        <v>14</v>
      </c>
      <c r="EN30" s="30">
        <f t="shared" si="30"/>
        <v>14</v>
      </c>
      <c r="EO30" s="30">
        <f t="shared" si="30"/>
        <v>14</v>
      </c>
      <c r="EP30" s="30">
        <f t="shared" si="30"/>
        <v>14</v>
      </c>
      <c r="EQ30" s="30">
        <f t="shared" si="30"/>
        <v>14</v>
      </c>
      <c r="ER30" s="30">
        <f t="shared" si="30"/>
        <v>14</v>
      </c>
      <c r="ES30" s="30">
        <f t="shared" si="30"/>
        <v>14</v>
      </c>
      <c r="ET30" s="30">
        <f t="shared" si="30"/>
        <v>14</v>
      </c>
      <c r="EU30" s="30">
        <f t="shared" si="30"/>
        <v>14</v>
      </c>
      <c r="EV30" s="30">
        <f t="shared" si="30"/>
        <v>14</v>
      </c>
      <c r="EW30" s="30">
        <f t="shared" si="30"/>
        <v>14</v>
      </c>
      <c r="EX30" s="30">
        <f t="shared" si="30"/>
        <v>14</v>
      </c>
      <c r="EY30" s="30">
        <f t="shared" si="30"/>
        <v>14</v>
      </c>
      <c r="EZ30" s="30">
        <f t="shared" si="30"/>
        <v>14</v>
      </c>
      <c r="FA30" s="30">
        <f t="shared" si="29"/>
        <v>14</v>
      </c>
      <c r="FB30" s="30">
        <f t="shared" si="29"/>
        <v>14</v>
      </c>
      <c r="FC30" s="30">
        <f t="shared" si="29"/>
        <v>14</v>
      </c>
      <c r="FD30" s="30">
        <f t="shared" si="29"/>
        <v>14</v>
      </c>
      <c r="FE30" s="30">
        <f t="shared" si="29"/>
        <v>14</v>
      </c>
      <c r="FF30" s="30">
        <f t="shared" si="29"/>
        <v>14</v>
      </c>
      <c r="FG30" s="30">
        <f t="shared" si="29"/>
        <v>14</v>
      </c>
      <c r="FH30" s="30">
        <f t="shared" si="29"/>
        <v>14</v>
      </c>
      <c r="FI30" s="30">
        <f t="shared" si="29"/>
        <v>14</v>
      </c>
      <c r="FJ30" s="30">
        <f t="shared" si="29"/>
        <v>14</v>
      </c>
      <c r="FK30" s="30">
        <f t="shared" si="29"/>
        <v>14</v>
      </c>
      <c r="FL30" s="30">
        <f t="shared" si="29"/>
        <v>14</v>
      </c>
      <c r="FM30" s="30">
        <f t="shared" si="29"/>
        <v>14</v>
      </c>
    </row>
    <row r="31" spans="2:169" ht="67.650000000000006" x14ac:dyDescent="0.25">
      <c r="B31" s="487"/>
      <c r="C31" s="53">
        <v>10</v>
      </c>
      <c r="D31" s="53"/>
      <c r="E31" s="71" t="s">
        <v>325</v>
      </c>
      <c r="F31" s="107" t="s">
        <v>261</v>
      </c>
      <c r="G31" s="110" t="s">
        <v>261</v>
      </c>
      <c r="H31" s="54"/>
      <c r="I31" s="55"/>
      <c r="J31" s="56"/>
      <c r="L31" s="46" t="s">
        <v>297</v>
      </c>
      <c r="M31" s="46">
        <v>4</v>
      </c>
      <c r="N31" s="143" t="s">
        <v>276</v>
      </c>
      <c r="O31" s="147" t="s">
        <v>372</v>
      </c>
      <c r="P31" s="33"/>
      <c r="Q31" s="33"/>
      <c r="R31" s="33"/>
      <c r="S31" s="33"/>
      <c r="T31" s="33"/>
      <c r="U31" s="33"/>
      <c r="V31" s="33"/>
      <c r="W31" s="33"/>
      <c r="X31" s="33"/>
      <c r="Y31" s="33"/>
      <c r="Z31" s="33"/>
      <c r="AA31" s="33"/>
      <c r="AB31" s="33">
        <v>1</v>
      </c>
      <c r="AC31" s="33">
        <v>1</v>
      </c>
      <c r="AD31" s="33">
        <v>1</v>
      </c>
      <c r="AE31" s="33">
        <v>1</v>
      </c>
      <c r="AF31" s="33"/>
      <c r="AG31" s="33">
        <v>1</v>
      </c>
      <c r="AH31" s="33">
        <v>1</v>
      </c>
      <c r="AI31" s="33">
        <v>1</v>
      </c>
      <c r="AJ31" s="33">
        <v>1</v>
      </c>
      <c r="AK31" s="33">
        <v>1</v>
      </c>
      <c r="AL31" s="33">
        <v>1</v>
      </c>
      <c r="AM31" s="33">
        <v>1</v>
      </c>
      <c r="AN31" s="33">
        <v>1</v>
      </c>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v>1</v>
      </c>
      <c r="BT31" s="33">
        <v>1</v>
      </c>
      <c r="BU31" s="33">
        <v>1</v>
      </c>
      <c r="BV31" s="33">
        <v>1</v>
      </c>
      <c r="BW31" s="33">
        <v>1</v>
      </c>
      <c r="BX31" s="33">
        <v>1</v>
      </c>
      <c r="BY31" s="30">
        <f t="shared" si="0"/>
        <v>18</v>
      </c>
      <c r="BZ31" s="30">
        <f t="shared" si="27"/>
        <v>18</v>
      </c>
      <c r="CA31" s="30">
        <f t="shared" si="27"/>
        <v>18</v>
      </c>
      <c r="CB31" s="30">
        <f t="shared" si="27"/>
        <v>18</v>
      </c>
      <c r="CC31" s="30">
        <f t="shared" si="27"/>
        <v>18</v>
      </c>
      <c r="CD31" s="30">
        <f t="shared" si="27"/>
        <v>18</v>
      </c>
      <c r="CE31" s="30">
        <f t="shared" si="27"/>
        <v>18</v>
      </c>
      <c r="CF31" s="30">
        <f t="shared" si="27"/>
        <v>18</v>
      </c>
      <c r="CG31" s="30">
        <f t="shared" si="27"/>
        <v>18</v>
      </c>
      <c r="CH31" s="30">
        <f t="shared" si="23"/>
        <v>18</v>
      </c>
      <c r="CI31" s="30">
        <f t="shared" si="23"/>
        <v>18</v>
      </c>
      <c r="CJ31" s="30">
        <f t="shared" si="25"/>
        <v>18</v>
      </c>
      <c r="CK31" s="30">
        <f t="shared" si="25"/>
        <v>18</v>
      </c>
      <c r="CL31" s="30">
        <f t="shared" si="25"/>
        <v>18</v>
      </c>
      <c r="CM31" s="30">
        <f t="shared" si="25"/>
        <v>18</v>
      </c>
      <c r="CN31" s="30">
        <f t="shared" si="25"/>
        <v>18</v>
      </c>
      <c r="CO31" s="30">
        <f t="shared" si="30"/>
        <v>18</v>
      </c>
      <c r="CP31" s="30">
        <f t="shared" si="30"/>
        <v>18</v>
      </c>
      <c r="CQ31" s="30">
        <f t="shared" si="30"/>
        <v>18</v>
      </c>
      <c r="CR31" s="30">
        <f t="shared" si="30"/>
        <v>18</v>
      </c>
      <c r="CS31" s="30">
        <f t="shared" si="30"/>
        <v>18</v>
      </c>
      <c r="CT31" s="30">
        <f t="shared" si="30"/>
        <v>18</v>
      </c>
      <c r="CU31" s="30">
        <f t="shared" si="30"/>
        <v>18</v>
      </c>
      <c r="CV31" s="30">
        <f t="shared" si="30"/>
        <v>18</v>
      </c>
      <c r="CW31" s="30">
        <f t="shared" si="30"/>
        <v>18</v>
      </c>
      <c r="CX31" s="30">
        <f t="shared" si="30"/>
        <v>18</v>
      </c>
      <c r="CY31" s="30">
        <f t="shared" si="30"/>
        <v>18</v>
      </c>
      <c r="CZ31" s="30">
        <f t="shared" si="30"/>
        <v>18</v>
      </c>
      <c r="DA31" s="30">
        <f t="shared" si="30"/>
        <v>18</v>
      </c>
      <c r="DB31" s="30">
        <f t="shared" si="30"/>
        <v>18</v>
      </c>
      <c r="DC31" s="30">
        <f t="shared" si="30"/>
        <v>18</v>
      </c>
      <c r="DD31" s="30">
        <f t="shared" si="30"/>
        <v>18</v>
      </c>
      <c r="DE31" s="30">
        <f t="shared" si="30"/>
        <v>18</v>
      </c>
      <c r="DF31" s="30">
        <f t="shared" si="30"/>
        <v>18</v>
      </c>
      <c r="DG31" s="30">
        <f t="shared" si="30"/>
        <v>18</v>
      </c>
      <c r="DH31" s="30">
        <f t="shared" si="30"/>
        <v>18</v>
      </c>
      <c r="DI31" s="30">
        <f t="shared" si="30"/>
        <v>18</v>
      </c>
      <c r="DJ31" s="30">
        <f t="shared" si="30"/>
        <v>18</v>
      </c>
      <c r="DK31" s="30">
        <f t="shared" si="30"/>
        <v>18</v>
      </c>
      <c r="DL31" s="30">
        <f t="shared" si="30"/>
        <v>18</v>
      </c>
      <c r="DM31" s="30">
        <f t="shared" si="30"/>
        <v>18</v>
      </c>
      <c r="DN31" s="30">
        <f t="shared" si="30"/>
        <v>18</v>
      </c>
      <c r="DO31" s="30">
        <f t="shared" si="30"/>
        <v>18</v>
      </c>
      <c r="DP31" s="30">
        <f t="shared" si="30"/>
        <v>18</v>
      </c>
      <c r="DQ31" s="30">
        <f t="shared" si="30"/>
        <v>18</v>
      </c>
      <c r="DR31" s="30">
        <f t="shared" si="30"/>
        <v>18</v>
      </c>
      <c r="DS31" s="30">
        <f t="shared" si="30"/>
        <v>18</v>
      </c>
      <c r="DT31" s="30">
        <f t="shared" si="30"/>
        <v>18</v>
      </c>
      <c r="DU31" s="30">
        <f t="shared" si="30"/>
        <v>18</v>
      </c>
      <c r="DV31" s="30">
        <f t="shared" si="30"/>
        <v>18</v>
      </c>
      <c r="DW31" s="30">
        <f t="shared" si="30"/>
        <v>18</v>
      </c>
      <c r="DX31" s="30">
        <f t="shared" si="30"/>
        <v>18</v>
      </c>
      <c r="DY31" s="30">
        <f t="shared" si="30"/>
        <v>18</v>
      </c>
      <c r="DZ31" s="30">
        <f t="shared" si="30"/>
        <v>18</v>
      </c>
      <c r="EA31" s="30">
        <f t="shared" si="30"/>
        <v>18</v>
      </c>
      <c r="EB31" s="30">
        <f t="shared" si="30"/>
        <v>18</v>
      </c>
      <c r="EC31" s="30">
        <f t="shared" si="30"/>
        <v>18</v>
      </c>
      <c r="ED31" s="30">
        <f t="shared" si="30"/>
        <v>18</v>
      </c>
      <c r="EE31" s="30">
        <f t="shared" si="30"/>
        <v>18</v>
      </c>
      <c r="EF31" s="30">
        <f t="shared" si="30"/>
        <v>18</v>
      </c>
      <c r="EG31" s="30">
        <f t="shared" si="30"/>
        <v>18</v>
      </c>
      <c r="EH31" s="30">
        <f t="shared" si="30"/>
        <v>18</v>
      </c>
      <c r="EI31" s="30">
        <f t="shared" si="30"/>
        <v>18</v>
      </c>
      <c r="EJ31" s="30">
        <f t="shared" si="30"/>
        <v>18</v>
      </c>
      <c r="EK31" s="30">
        <f t="shared" si="30"/>
        <v>18</v>
      </c>
      <c r="EL31" s="30">
        <f t="shared" si="30"/>
        <v>18</v>
      </c>
      <c r="EM31" s="30">
        <f t="shared" si="30"/>
        <v>18</v>
      </c>
      <c r="EN31" s="30">
        <f t="shared" si="30"/>
        <v>18</v>
      </c>
      <c r="EO31" s="30">
        <f t="shared" si="30"/>
        <v>18</v>
      </c>
      <c r="EP31" s="30">
        <f t="shared" si="30"/>
        <v>18</v>
      </c>
      <c r="EQ31" s="30">
        <f t="shared" si="30"/>
        <v>18</v>
      </c>
      <c r="ER31" s="30">
        <f t="shared" si="30"/>
        <v>18</v>
      </c>
      <c r="ES31" s="30">
        <f t="shared" si="30"/>
        <v>18</v>
      </c>
      <c r="ET31" s="30">
        <f t="shared" si="30"/>
        <v>18</v>
      </c>
      <c r="EU31" s="30">
        <f t="shared" si="30"/>
        <v>18</v>
      </c>
      <c r="EV31" s="30">
        <f t="shared" si="30"/>
        <v>18</v>
      </c>
      <c r="EW31" s="30">
        <f t="shared" si="30"/>
        <v>18</v>
      </c>
      <c r="EX31" s="30">
        <f t="shared" si="30"/>
        <v>18</v>
      </c>
      <c r="EY31" s="30">
        <f t="shared" si="30"/>
        <v>18</v>
      </c>
      <c r="EZ31" s="30">
        <f t="shared" si="30"/>
        <v>18</v>
      </c>
      <c r="FA31" s="30">
        <f t="shared" si="29"/>
        <v>18</v>
      </c>
      <c r="FB31" s="30">
        <f t="shared" si="29"/>
        <v>18</v>
      </c>
      <c r="FC31" s="30">
        <f t="shared" si="29"/>
        <v>18</v>
      </c>
      <c r="FD31" s="30">
        <f t="shared" si="29"/>
        <v>18</v>
      </c>
      <c r="FE31" s="30">
        <f t="shared" si="29"/>
        <v>18</v>
      </c>
      <c r="FF31" s="30">
        <f t="shared" si="29"/>
        <v>18</v>
      </c>
      <c r="FG31" s="30">
        <f t="shared" si="29"/>
        <v>18</v>
      </c>
      <c r="FH31" s="30">
        <f t="shared" si="29"/>
        <v>18</v>
      </c>
      <c r="FI31" s="30">
        <f t="shared" si="29"/>
        <v>18</v>
      </c>
      <c r="FJ31" s="30">
        <f t="shared" si="29"/>
        <v>18</v>
      </c>
      <c r="FK31" s="30">
        <f t="shared" si="29"/>
        <v>18</v>
      </c>
      <c r="FL31" s="30">
        <f t="shared" si="29"/>
        <v>18</v>
      </c>
      <c r="FM31" s="30">
        <f t="shared" si="29"/>
        <v>18</v>
      </c>
    </row>
    <row r="32" spans="2:169" ht="66.55" customHeight="1" x14ac:dyDescent="0.3">
      <c r="B32" s="487"/>
      <c r="C32" s="53">
        <v>11</v>
      </c>
      <c r="D32" s="53"/>
      <c r="E32" s="32" t="s">
        <v>232</v>
      </c>
      <c r="F32" s="104" t="s">
        <v>328</v>
      </c>
      <c r="G32" s="41" t="s">
        <v>347</v>
      </c>
      <c r="H32" s="54"/>
      <c r="I32" s="55"/>
      <c r="J32" s="56"/>
      <c r="L32" s="46" t="s">
        <v>298</v>
      </c>
      <c r="M32" s="46">
        <v>4</v>
      </c>
      <c r="N32" s="144" t="s">
        <v>272</v>
      </c>
      <c r="O32" s="147" t="s">
        <v>373</v>
      </c>
      <c r="P32" s="33"/>
      <c r="Q32" s="33"/>
      <c r="R32" s="33"/>
      <c r="S32" s="33"/>
      <c r="T32" s="33"/>
      <c r="U32" s="33"/>
      <c r="V32" s="33"/>
      <c r="W32" s="33"/>
      <c r="X32" s="33"/>
      <c r="Y32" s="33"/>
      <c r="Z32" s="33"/>
      <c r="AA32" s="33"/>
      <c r="AB32" s="33">
        <v>1</v>
      </c>
      <c r="AC32" s="33">
        <v>1</v>
      </c>
      <c r="AD32" s="33">
        <v>1</v>
      </c>
      <c r="AE32" s="33">
        <v>1</v>
      </c>
      <c r="AF32" s="33"/>
      <c r="AG32" s="33">
        <v>1</v>
      </c>
      <c r="AH32" s="33">
        <v>1</v>
      </c>
      <c r="AI32" s="33">
        <v>1</v>
      </c>
      <c r="AJ32" s="33">
        <v>1</v>
      </c>
      <c r="AK32" s="33">
        <v>1</v>
      </c>
      <c r="AL32" s="33">
        <v>1</v>
      </c>
      <c r="AM32" s="33">
        <v>1</v>
      </c>
      <c r="AN32" s="33">
        <v>1</v>
      </c>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v>1</v>
      </c>
      <c r="BT32" s="33">
        <v>1</v>
      </c>
      <c r="BU32" s="33">
        <v>1</v>
      </c>
      <c r="BV32" s="33">
        <v>1</v>
      </c>
      <c r="BW32" s="33">
        <v>1</v>
      </c>
      <c r="BX32" s="33">
        <v>1</v>
      </c>
      <c r="BY32" s="30">
        <f t="shared" si="0"/>
        <v>18</v>
      </c>
      <c r="BZ32" s="30">
        <f t="shared" si="27"/>
        <v>18</v>
      </c>
      <c r="CA32" s="30">
        <f t="shared" si="27"/>
        <v>18</v>
      </c>
      <c r="CB32" s="30">
        <f t="shared" si="27"/>
        <v>18</v>
      </c>
      <c r="CC32" s="30">
        <f t="shared" si="27"/>
        <v>18</v>
      </c>
      <c r="CD32" s="30">
        <f t="shared" si="27"/>
        <v>18</v>
      </c>
      <c r="CE32" s="30">
        <f t="shared" si="27"/>
        <v>18</v>
      </c>
      <c r="CF32" s="30">
        <f t="shared" si="27"/>
        <v>18</v>
      </c>
      <c r="CG32" s="30">
        <f t="shared" si="27"/>
        <v>18</v>
      </c>
      <c r="CH32" s="30">
        <f t="shared" si="23"/>
        <v>18</v>
      </c>
      <c r="CI32" s="30">
        <f t="shared" si="23"/>
        <v>18</v>
      </c>
      <c r="CJ32" s="30">
        <f t="shared" si="25"/>
        <v>18</v>
      </c>
      <c r="CK32" s="30">
        <f t="shared" si="25"/>
        <v>18</v>
      </c>
      <c r="CL32" s="30">
        <f t="shared" si="25"/>
        <v>18</v>
      </c>
      <c r="CM32" s="30">
        <f t="shared" si="25"/>
        <v>18</v>
      </c>
      <c r="CN32" s="30">
        <f t="shared" si="25"/>
        <v>18</v>
      </c>
      <c r="CO32" s="30">
        <f t="shared" si="30"/>
        <v>18</v>
      </c>
      <c r="CP32" s="30">
        <f t="shared" si="30"/>
        <v>18</v>
      </c>
      <c r="CQ32" s="30">
        <f t="shared" si="30"/>
        <v>18</v>
      </c>
      <c r="CR32" s="30">
        <f t="shared" si="30"/>
        <v>18</v>
      </c>
      <c r="CS32" s="30">
        <f t="shared" si="30"/>
        <v>18</v>
      </c>
      <c r="CT32" s="30">
        <f t="shared" si="30"/>
        <v>18</v>
      </c>
      <c r="CU32" s="30">
        <f t="shared" si="30"/>
        <v>18</v>
      </c>
      <c r="CV32" s="30">
        <f t="shared" si="30"/>
        <v>18</v>
      </c>
      <c r="CW32" s="30">
        <f t="shared" si="30"/>
        <v>18</v>
      </c>
      <c r="CX32" s="30">
        <f t="shared" si="30"/>
        <v>18</v>
      </c>
      <c r="CY32" s="30">
        <f t="shared" si="30"/>
        <v>18</v>
      </c>
      <c r="CZ32" s="30">
        <f t="shared" si="30"/>
        <v>18</v>
      </c>
      <c r="DA32" s="30">
        <f t="shared" si="30"/>
        <v>18</v>
      </c>
      <c r="DB32" s="30">
        <f t="shared" si="30"/>
        <v>18</v>
      </c>
      <c r="DC32" s="30">
        <f t="shared" si="30"/>
        <v>18</v>
      </c>
      <c r="DD32" s="30">
        <f t="shared" si="30"/>
        <v>18</v>
      </c>
      <c r="DE32" s="30">
        <f t="shared" si="30"/>
        <v>18</v>
      </c>
      <c r="DF32" s="30">
        <f t="shared" si="30"/>
        <v>18</v>
      </c>
      <c r="DG32" s="30">
        <f t="shared" si="30"/>
        <v>18</v>
      </c>
      <c r="DH32" s="30">
        <f t="shared" si="30"/>
        <v>18</v>
      </c>
      <c r="DI32" s="30">
        <f t="shared" si="30"/>
        <v>18</v>
      </c>
      <c r="DJ32" s="30">
        <f t="shared" si="30"/>
        <v>18</v>
      </c>
      <c r="DK32" s="30">
        <f t="shared" si="30"/>
        <v>18</v>
      </c>
      <c r="DL32" s="30">
        <f t="shared" si="30"/>
        <v>18</v>
      </c>
      <c r="DM32" s="30">
        <f t="shared" si="30"/>
        <v>18</v>
      </c>
      <c r="DN32" s="30">
        <f t="shared" si="30"/>
        <v>18</v>
      </c>
      <c r="DO32" s="30">
        <f t="shared" si="30"/>
        <v>18</v>
      </c>
      <c r="DP32" s="30">
        <f t="shared" si="30"/>
        <v>18</v>
      </c>
      <c r="DQ32" s="30">
        <f t="shared" si="30"/>
        <v>18</v>
      </c>
      <c r="DR32" s="30">
        <f t="shared" si="30"/>
        <v>18</v>
      </c>
      <c r="DS32" s="30">
        <f t="shared" si="30"/>
        <v>18</v>
      </c>
      <c r="DT32" s="30">
        <f t="shared" si="30"/>
        <v>18</v>
      </c>
      <c r="DU32" s="30">
        <f t="shared" si="30"/>
        <v>18</v>
      </c>
      <c r="DV32" s="30">
        <f t="shared" si="30"/>
        <v>18</v>
      </c>
      <c r="DW32" s="30">
        <f t="shared" si="30"/>
        <v>18</v>
      </c>
      <c r="DX32" s="30">
        <f t="shared" si="30"/>
        <v>18</v>
      </c>
      <c r="DY32" s="30">
        <f t="shared" si="30"/>
        <v>18</v>
      </c>
      <c r="DZ32" s="30">
        <f t="shared" si="30"/>
        <v>18</v>
      </c>
      <c r="EA32" s="30">
        <f t="shared" si="30"/>
        <v>18</v>
      </c>
      <c r="EB32" s="30">
        <f t="shared" si="30"/>
        <v>18</v>
      </c>
      <c r="EC32" s="30">
        <f t="shared" si="30"/>
        <v>18</v>
      </c>
      <c r="ED32" s="30">
        <f t="shared" si="30"/>
        <v>18</v>
      </c>
      <c r="EE32" s="30">
        <f t="shared" si="30"/>
        <v>18</v>
      </c>
      <c r="EF32" s="30">
        <f t="shared" si="30"/>
        <v>18</v>
      </c>
      <c r="EG32" s="30">
        <f t="shared" si="30"/>
        <v>18</v>
      </c>
      <c r="EH32" s="30">
        <f t="shared" si="30"/>
        <v>18</v>
      </c>
      <c r="EI32" s="30">
        <f t="shared" si="30"/>
        <v>18</v>
      </c>
      <c r="EJ32" s="30">
        <f t="shared" si="30"/>
        <v>18</v>
      </c>
      <c r="EK32" s="30">
        <f t="shared" si="30"/>
        <v>18</v>
      </c>
      <c r="EL32" s="30">
        <f t="shared" si="30"/>
        <v>18</v>
      </c>
      <c r="EM32" s="30">
        <f t="shared" si="30"/>
        <v>18</v>
      </c>
      <c r="EN32" s="30">
        <f t="shared" si="30"/>
        <v>18</v>
      </c>
      <c r="EO32" s="30">
        <f t="shared" si="30"/>
        <v>18</v>
      </c>
      <c r="EP32" s="30">
        <f t="shared" si="30"/>
        <v>18</v>
      </c>
      <c r="EQ32" s="30">
        <f t="shared" si="30"/>
        <v>18</v>
      </c>
      <c r="ER32" s="30">
        <f t="shared" si="30"/>
        <v>18</v>
      </c>
      <c r="ES32" s="30">
        <f t="shared" si="30"/>
        <v>18</v>
      </c>
      <c r="ET32" s="30">
        <f t="shared" ref="ET32:EZ34" si="31">SUM($P32:$BX32)</f>
        <v>18</v>
      </c>
      <c r="EU32" s="30">
        <f t="shared" si="31"/>
        <v>18</v>
      </c>
      <c r="EV32" s="30">
        <f t="shared" si="31"/>
        <v>18</v>
      </c>
      <c r="EW32" s="30">
        <f t="shared" si="31"/>
        <v>18</v>
      </c>
      <c r="EX32" s="30">
        <f t="shared" si="31"/>
        <v>18</v>
      </c>
      <c r="EY32" s="30">
        <f t="shared" si="31"/>
        <v>18</v>
      </c>
      <c r="EZ32" s="30">
        <f t="shared" si="31"/>
        <v>18</v>
      </c>
      <c r="FA32" s="30">
        <f t="shared" si="29"/>
        <v>18</v>
      </c>
      <c r="FB32" s="30">
        <f t="shared" si="29"/>
        <v>18</v>
      </c>
      <c r="FC32" s="30">
        <f t="shared" si="29"/>
        <v>18</v>
      </c>
      <c r="FD32" s="30">
        <f t="shared" si="29"/>
        <v>18</v>
      </c>
      <c r="FE32" s="30">
        <f t="shared" si="29"/>
        <v>18</v>
      </c>
      <c r="FF32" s="30">
        <f t="shared" si="29"/>
        <v>18</v>
      </c>
      <c r="FG32" s="30">
        <f t="shared" si="29"/>
        <v>18</v>
      </c>
      <c r="FH32" s="30">
        <f t="shared" si="29"/>
        <v>18</v>
      </c>
      <c r="FI32" s="30">
        <f t="shared" si="29"/>
        <v>18</v>
      </c>
      <c r="FJ32" s="30">
        <f t="shared" si="29"/>
        <v>18</v>
      </c>
      <c r="FK32" s="30">
        <f t="shared" si="29"/>
        <v>18</v>
      </c>
      <c r="FL32" s="30">
        <f t="shared" si="29"/>
        <v>18</v>
      </c>
      <c r="FM32" s="30">
        <f t="shared" si="29"/>
        <v>18</v>
      </c>
    </row>
    <row r="33" spans="2:169" ht="85.15" x14ac:dyDescent="0.3">
      <c r="B33" s="487"/>
      <c r="C33" s="53">
        <v>12</v>
      </c>
      <c r="D33" s="53"/>
      <c r="E33" s="71" t="s">
        <v>67</v>
      </c>
      <c r="F33" s="104" t="s">
        <v>328</v>
      </c>
      <c r="G33" s="41" t="s">
        <v>344</v>
      </c>
      <c r="H33" s="54"/>
      <c r="I33" s="55"/>
      <c r="J33" s="56"/>
      <c r="L33" s="46" t="s">
        <v>299</v>
      </c>
      <c r="M33" s="46">
        <v>5</v>
      </c>
      <c r="N33" s="145" t="s">
        <v>30</v>
      </c>
      <c r="O33" s="147" t="s">
        <v>374</v>
      </c>
      <c r="P33" s="33">
        <v>1</v>
      </c>
      <c r="Q33" s="33">
        <v>1</v>
      </c>
      <c r="R33" s="33"/>
      <c r="S33" s="33"/>
      <c r="T33" s="33"/>
      <c r="U33" s="33"/>
      <c r="V33" s="33">
        <v>1</v>
      </c>
      <c r="W33" s="33">
        <v>1</v>
      </c>
      <c r="X33" s="33">
        <v>1</v>
      </c>
      <c r="Y33" s="33">
        <v>1</v>
      </c>
      <c r="Z33" s="33">
        <v>1</v>
      </c>
      <c r="AA33" s="33">
        <v>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v>1</v>
      </c>
      <c r="BJ33" s="33">
        <v>1</v>
      </c>
      <c r="BK33" s="33"/>
      <c r="BL33" s="33"/>
      <c r="BM33" s="33"/>
      <c r="BN33" s="33"/>
      <c r="BO33" s="33"/>
      <c r="BP33" s="33"/>
      <c r="BQ33" s="33"/>
      <c r="BR33" s="33"/>
      <c r="BS33" s="33"/>
      <c r="BT33" s="33"/>
      <c r="BU33" s="33"/>
      <c r="BV33" s="33"/>
      <c r="BW33" s="33"/>
      <c r="BX33" s="33"/>
      <c r="BY33" s="30">
        <f t="shared" si="0"/>
        <v>10</v>
      </c>
      <c r="BZ33" s="30">
        <f t="shared" si="27"/>
        <v>10</v>
      </c>
      <c r="CA33" s="30">
        <f t="shared" si="27"/>
        <v>10</v>
      </c>
      <c r="CB33" s="30">
        <f t="shared" si="27"/>
        <v>10</v>
      </c>
      <c r="CC33" s="30">
        <f t="shared" si="27"/>
        <v>10</v>
      </c>
      <c r="CD33" s="30">
        <f t="shared" si="27"/>
        <v>10</v>
      </c>
      <c r="CE33" s="30">
        <f t="shared" si="27"/>
        <v>10</v>
      </c>
      <c r="CF33" s="30">
        <f t="shared" si="27"/>
        <v>10</v>
      </c>
      <c r="CG33" s="30">
        <f t="shared" si="27"/>
        <v>10</v>
      </c>
      <c r="CH33" s="30">
        <f t="shared" si="23"/>
        <v>10</v>
      </c>
      <c r="CI33" s="30">
        <f t="shared" si="23"/>
        <v>10</v>
      </c>
      <c r="CJ33" s="30">
        <f t="shared" si="25"/>
        <v>10</v>
      </c>
      <c r="CK33" s="30">
        <f t="shared" si="25"/>
        <v>10</v>
      </c>
      <c r="CL33" s="30">
        <f t="shared" si="25"/>
        <v>10</v>
      </c>
      <c r="CM33" s="30">
        <f t="shared" si="25"/>
        <v>10</v>
      </c>
      <c r="CN33" s="30">
        <f t="shared" si="25"/>
        <v>10</v>
      </c>
      <c r="CO33" s="30">
        <f t="shared" si="30"/>
        <v>10</v>
      </c>
      <c r="CP33" s="30">
        <f t="shared" si="30"/>
        <v>10</v>
      </c>
      <c r="CQ33" s="30">
        <f t="shared" si="30"/>
        <v>10</v>
      </c>
      <c r="CR33" s="30">
        <f t="shared" si="30"/>
        <v>10</v>
      </c>
      <c r="CS33" s="30">
        <f t="shared" si="30"/>
        <v>10</v>
      </c>
      <c r="CT33" s="30">
        <f t="shared" si="30"/>
        <v>10</v>
      </c>
      <c r="CU33" s="30">
        <f t="shared" si="30"/>
        <v>10</v>
      </c>
      <c r="CV33" s="30">
        <f t="shared" si="30"/>
        <v>10</v>
      </c>
      <c r="CW33" s="30">
        <f t="shared" si="30"/>
        <v>10</v>
      </c>
      <c r="CX33" s="30">
        <f t="shared" si="30"/>
        <v>10</v>
      </c>
      <c r="CY33" s="30">
        <f t="shared" si="30"/>
        <v>10</v>
      </c>
      <c r="CZ33" s="30">
        <f t="shared" si="30"/>
        <v>10</v>
      </c>
      <c r="DA33" s="30">
        <f t="shared" si="30"/>
        <v>10</v>
      </c>
      <c r="DB33" s="30">
        <f t="shared" ref="DB33:ES33" si="32">SUM($P33:$BX33)</f>
        <v>10</v>
      </c>
      <c r="DC33" s="30">
        <f t="shared" si="32"/>
        <v>10</v>
      </c>
      <c r="DD33" s="30">
        <f t="shared" si="32"/>
        <v>10</v>
      </c>
      <c r="DE33" s="30">
        <f t="shared" si="32"/>
        <v>10</v>
      </c>
      <c r="DF33" s="30">
        <f t="shared" si="32"/>
        <v>10</v>
      </c>
      <c r="DG33" s="30">
        <f t="shared" si="32"/>
        <v>10</v>
      </c>
      <c r="DH33" s="30">
        <f t="shared" si="32"/>
        <v>10</v>
      </c>
      <c r="DI33" s="30">
        <f t="shared" si="32"/>
        <v>10</v>
      </c>
      <c r="DJ33" s="30">
        <f t="shared" si="32"/>
        <v>10</v>
      </c>
      <c r="DK33" s="30">
        <f t="shared" si="32"/>
        <v>10</v>
      </c>
      <c r="DL33" s="30">
        <f t="shared" si="32"/>
        <v>10</v>
      </c>
      <c r="DM33" s="30">
        <f t="shared" si="32"/>
        <v>10</v>
      </c>
      <c r="DN33" s="30">
        <f t="shared" si="32"/>
        <v>10</v>
      </c>
      <c r="DO33" s="30">
        <f t="shared" si="32"/>
        <v>10</v>
      </c>
      <c r="DP33" s="30">
        <f t="shared" si="32"/>
        <v>10</v>
      </c>
      <c r="DQ33" s="30">
        <f t="shared" si="32"/>
        <v>10</v>
      </c>
      <c r="DR33" s="30">
        <f t="shared" si="32"/>
        <v>10</v>
      </c>
      <c r="DS33" s="30">
        <f t="shared" si="32"/>
        <v>10</v>
      </c>
      <c r="DT33" s="30">
        <f t="shared" si="32"/>
        <v>10</v>
      </c>
      <c r="DU33" s="30">
        <f t="shared" si="32"/>
        <v>10</v>
      </c>
      <c r="DV33" s="30">
        <f t="shared" si="32"/>
        <v>10</v>
      </c>
      <c r="DW33" s="30">
        <f t="shared" si="32"/>
        <v>10</v>
      </c>
      <c r="DX33" s="30">
        <f t="shared" si="32"/>
        <v>10</v>
      </c>
      <c r="DY33" s="30">
        <f t="shared" si="32"/>
        <v>10</v>
      </c>
      <c r="DZ33" s="30">
        <f t="shared" si="32"/>
        <v>10</v>
      </c>
      <c r="EA33" s="30">
        <f t="shared" si="32"/>
        <v>10</v>
      </c>
      <c r="EB33" s="30">
        <f t="shared" si="32"/>
        <v>10</v>
      </c>
      <c r="EC33" s="30">
        <f t="shared" si="32"/>
        <v>10</v>
      </c>
      <c r="ED33" s="30">
        <f t="shared" si="32"/>
        <v>10</v>
      </c>
      <c r="EE33" s="30">
        <f t="shared" si="32"/>
        <v>10</v>
      </c>
      <c r="EF33" s="30">
        <f t="shared" si="32"/>
        <v>10</v>
      </c>
      <c r="EG33" s="30">
        <f t="shared" si="32"/>
        <v>10</v>
      </c>
      <c r="EH33" s="30">
        <f t="shared" si="32"/>
        <v>10</v>
      </c>
      <c r="EI33" s="30">
        <f t="shared" si="32"/>
        <v>10</v>
      </c>
      <c r="EJ33" s="30">
        <f t="shared" si="32"/>
        <v>10</v>
      </c>
      <c r="EK33" s="30">
        <f t="shared" si="32"/>
        <v>10</v>
      </c>
      <c r="EL33" s="30">
        <f t="shared" si="32"/>
        <v>10</v>
      </c>
      <c r="EM33" s="30">
        <f t="shared" si="32"/>
        <v>10</v>
      </c>
      <c r="EN33" s="30">
        <f t="shared" si="32"/>
        <v>10</v>
      </c>
      <c r="EO33" s="30">
        <f t="shared" si="32"/>
        <v>10</v>
      </c>
      <c r="EP33" s="30">
        <f t="shared" si="32"/>
        <v>10</v>
      </c>
      <c r="EQ33" s="30">
        <f t="shared" si="32"/>
        <v>10</v>
      </c>
      <c r="ER33" s="30">
        <f t="shared" si="32"/>
        <v>10</v>
      </c>
      <c r="ES33" s="30">
        <f t="shared" si="32"/>
        <v>10</v>
      </c>
      <c r="ET33" s="30">
        <f t="shared" si="31"/>
        <v>10</v>
      </c>
      <c r="EU33" s="30">
        <f t="shared" si="31"/>
        <v>10</v>
      </c>
      <c r="EV33" s="30">
        <f t="shared" si="31"/>
        <v>10</v>
      </c>
      <c r="EW33" s="30">
        <f t="shared" si="31"/>
        <v>10</v>
      </c>
      <c r="EX33" s="30">
        <f t="shared" si="31"/>
        <v>10</v>
      </c>
      <c r="EY33" s="30">
        <f t="shared" si="31"/>
        <v>10</v>
      </c>
      <c r="EZ33" s="30">
        <f t="shared" si="31"/>
        <v>10</v>
      </c>
      <c r="FA33" s="30">
        <f t="shared" si="29"/>
        <v>10</v>
      </c>
      <c r="FB33" s="30">
        <f t="shared" si="29"/>
        <v>10</v>
      </c>
      <c r="FC33" s="30">
        <f t="shared" si="29"/>
        <v>10</v>
      </c>
      <c r="FD33" s="30">
        <f t="shared" si="29"/>
        <v>10</v>
      </c>
      <c r="FE33" s="30">
        <f t="shared" si="29"/>
        <v>10</v>
      </c>
      <c r="FF33" s="30">
        <f t="shared" si="29"/>
        <v>10</v>
      </c>
      <c r="FG33" s="30">
        <f t="shared" si="29"/>
        <v>10</v>
      </c>
      <c r="FH33" s="30">
        <f t="shared" si="29"/>
        <v>10</v>
      </c>
      <c r="FI33" s="30">
        <f t="shared" si="29"/>
        <v>10</v>
      </c>
      <c r="FJ33" s="30">
        <f t="shared" si="29"/>
        <v>10</v>
      </c>
      <c r="FK33" s="30">
        <f t="shared" si="29"/>
        <v>10</v>
      </c>
      <c r="FL33" s="30">
        <f t="shared" si="29"/>
        <v>10</v>
      </c>
      <c r="FM33" s="30">
        <f t="shared" si="29"/>
        <v>10</v>
      </c>
    </row>
    <row r="34" spans="2:169" ht="67" customHeight="1" x14ac:dyDescent="0.3">
      <c r="B34" s="487"/>
      <c r="C34" s="53">
        <v>13</v>
      </c>
      <c r="D34" s="53"/>
      <c r="E34" s="71" t="s">
        <v>68</v>
      </c>
      <c r="F34" s="104" t="s">
        <v>322</v>
      </c>
      <c r="G34" s="41" t="s">
        <v>345</v>
      </c>
      <c r="H34" s="54"/>
      <c r="I34" s="55"/>
      <c r="J34" s="56"/>
      <c r="L34" s="46" t="s">
        <v>300</v>
      </c>
      <c r="M34" s="46">
        <v>5</v>
      </c>
      <c r="N34" s="143" t="s">
        <v>275</v>
      </c>
      <c r="O34" s="147" t="s">
        <v>375</v>
      </c>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v>1</v>
      </c>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0">
        <f t="shared" si="0"/>
        <v>1</v>
      </c>
      <c r="BZ34" s="30">
        <f t="shared" si="27"/>
        <v>1</v>
      </c>
      <c r="CA34" s="30">
        <f t="shared" si="27"/>
        <v>1</v>
      </c>
      <c r="CB34" s="30">
        <f t="shared" si="27"/>
        <v>1</v>
      </c>
      <c r="CC34" s="30">
        <f t="shared" si="27"/>
        <v>1</v>
      </c>
      <c r="CD34" s="30">
        <f t="shared" si="27"/>
        <v>1</v>
      </c>
      <c r="CE34" s="30">
        <f t="shared" si="27"/>
        <v>1</v>
      </c>
      <c r="CF34" s="30">
        <f t="shared" si="27"/>
        <v>1</v>
      </c>
      <c r="CG34" s="30">
        <f t="shared" si="27"/>
        <v>1</v>
      </c>
      <c r="CH34" s="30">
        <f t="shared" si="23"/>
        <v>1</v>
      </c>
      <c r="CI34" s="30">
        <f t="shared" si="23"/>
        <v>1</v>
      </c>
      <c r="CJ34" s="30">
        <f t="shared" si="25"/>
        <v>1</v>
      </c>
      <c r="CK34" s="30">
        <f t="shared" si="25"/>
        <v>1</v>
      </c>
      <c r="CL34" s="30">
        <f t="shared" si="25"/>
        <v>1</v>
      </c>
      <c r="CM34" s="30">
        <f t="shared" si="25"/>
        <v>1</v>
      </c>
      <c r="CN34" s="30">
        <f t="shared" si="25"/>
        <v>1</v>
      </c>
      <c r="CO34" s="30">
        <f t="shared" ref="CO34:EZ38" si="33">SUM($P34:$BX34)</f>
        <v>1</v>
      </c>
      <c r="CP34" s="30">
        <f t="shared" si="33"/>
        <v>1</v>
      </c>
      <c r="CQ34" s="30">
        <f t="shared" si="33"/>
        <v>1</v>
      </c>
      <c r="CR34" s="30">
        <f t="shared" si="33"/>
        <v>1</v>
      </c>
      <c r="CS34" s="30">
        <f t="shared" si="33"/>
        <v>1</v>
      </c>
      <c r="CT34" s="30">
        <f t="shared" si="33"/>
        <v>1</v>
      </c>
      <c r="CU34" s="30">
        <f t="shared" si="33"/>
        <v>1</v>
      </c>
      <c r="CV34" s="30">
        <f t="shared" si="33"/>
        <v>1</v>
      </c>
      <c r="CW34" s="30">
        <f t="shared" si="33"/>
        <v>1</v>
      </c>
      <c r="CX34" s="30">
        <f t="shared" si="33"/>
        <v>1</v>
      </c>
      <c r="CY34" s="30">
        <f t="shared" si="33"/>
        <v>1</v>
      </c>
      <c r="CZ34" s="30">
        <f t="shared" si="33"/>
        <v>1</v>
      </c>
      <c r="DA34" s="30">
        <f t="shared" si="33"/>
        <v>1</v>
      </c>
      <c r="DB34" s="30">
        <f t="shared" si="33"/>
        <v>1</v>
      </c>
      <c r="DC34" s="30">
        <f t="shared" si="33"/>
        <v>1</v>
      </c>
      <c r="DD34" s="30">
        <f t="shared" si="33"/>
        <v>1</v>
      </c>
      <c r="DE34" s="30">
        <f t="shared" si="33"/>
        <v>1</v>
      </c>
      <c r="DF34" s="30">
        <f t="shared" si="33"/>
        <v>1</v>
      </c>
      <c r="DG34" s="30">
        <f t="shared" si="33"/>
        <v>1</v>
      </c>
      <c r="DH34" s="30">
        <f t="shared" si="33"/>
        <v>1</v>
      </c>
      <c r="DI34" s="30">
        <f t="shared" si="33"/>
        <v>1</v>
      </c>
      <c r="DJ34" s="30">
        <f t="shared" si="33"/>
        <v>1</v>
      </c>
      <c r="DK34" s="30">
        <f t="shared" si="33"/>
        <v>1</v>
      </c>
      <c r="DL34" s="30">
        <f t="shared" si="33"/>
        <v>1</v>
      </c>
      <c r="DM34" s="30">
        <f t="shared" si="33"/>
        <v>1</v>
      </c>
      <c r="DN34" s="30">
        <f t="shared" si="33"/>
        <v>1</v>
      </c>
      <c r="DO34" s="30">
        <f t="shared" si="33"/>
        <v>1</v>
      </c>
      <c r="DP34" s="30">
        <f t="shared" si="33"/>
        <v>1</v>
      </c>
      <c r="DQ34" s="30">
        <f t="shared" si="33"/>
        <v>1</v>
      </c>
      <c r="DR34" s="30">
        <f t="shared" si="33"/>
        <v>1</v>
      </c>
      <c r="DS34" s="30">
        <f t="shared" si="33"/>
        <v>1</v>
      </c>
      <c r="DT34" s="30">
        <f t="shared" si="33"/>
        <v>1</v>
      </c>
      <c r="DU34" s="30">
        <f t="shared" si="33"/>
        <v>1</v>
      </c>
      <c r="DV34" s="30">
        <f t="shared" si="33"/>
        <v>1</v>
      </c>
      <c r="DW34" s="30">
        <f t="shared" si="33"/>
        <v>1</v>
      </c>
      <c r="DX34" s="30">
        <f t="shared" si="33"/>
        <v>1</v>
      </c>
      <c r="DY34" s="30">
        <f t="shared" si="33"/>
        <v>1</v>
      </c>
      <c r="DZ34" s="30">
        <f t="shared" si="33"/>
        <v>1</v>
      </c>
      <c r="EA34" s="30">
        <f t="shared" si="33"/>
        <v>1</v>
      </c>
      <c r="EB34" s="30">
        <f t="shared" si="33"/>
        <v>1</v>
      </c>
      <c r="EC34" s="30">
        <f t="shared" si="33"/>
        <v>1</v>
      </c>
      <c r="ED34" s="30">
        <f t="shared" si="33"/>
        <v>1</v>
      </c>
      <c r="EE34" s="30">
        <f t="shared" si="33"/>
        <v>1</v>
      </c>
      <c r="EF34" s="30">
        <f t="shared" si="33"/>
        <v>1</v>
      </c>
      <c r="EG34" s="30">
        <f t="shared" si="33"/>
        <v>1</v>
      </c>
      <c r="EH34" s="30">
        <f t="shared" si="33"/>
        <v>1</v>
      </c>
      <c r="EI34" s="30">
        <f t="shared" si="33"/>
        <v>1</v>
      </c>
      <c r="EJ34" s="30">
        <f t="shared" si="33"/>
        <v>1</v>
      </c>
      <c r="EK34" s="30">
        <f t="shared" si="33"/>
        <v>1</v>
      </c>
      <c r="EL34" s="30">
        <f t="shared" si="33"/>
        <v>1</v>
      </c>
      <c r="EM34" s="30">
        <f t="shared" si="33"/>
        <v>1</v>
      </c>
      <c r="EN34" s="30">
        <f t="shared" si="33"/>
        <v>1</v>
      </c>
      <c r="EO34" s="30">
        <f t="shared" si="33"/>
        <v>1</v>
      </c>
      <c r="EP34" s="30">
        <f t="shared" si="33"/>
        <v>1</v>
      </c>
      <c r="EQ34" s="30">
        <f t="shared" si="33"/>
        <v>1</v>
      </c>
      <c r="ER34" s="30">
        <f t="shared" si="33"/>
        <v>1</v>
      </c>
      <c r="ES34" s="30">
        <f t="shared" si="33"/>
        <v>1</v>
      </c>
      <c r="ET34" s="30">
        <f t="shared" si="31"/>
        <v>1</v>
      </c>
      <c r="EU34" s="30">
        <f t="shared" si="31"/>
        <v>1</v>
      </c>
      <c r="EV34" s="30">
        <f t="shared" si="31"/>
        <v>1</v>
      </c>
      <c r="EW34" s="30">
        <f t="shared" si="31"/>
        <v>1</v>
      </c>
      <c r="EX34" s="30">
        <f t="shared" si="31"/>
        <v>1</v>
      </c>
      <c r="EY34" s="30">
        <f t="shared" si="31"/>
        <v>1</v>
      </c>
      <c r="EZ34" s="30">
        <f t="shared" si="31"/>
        <v>1</v>
      </c>
      <c r="FA34" s="30">
        <f t="shared" si="29"/>
        <v>1</v>
      </c>
      <c r="FB34" s="30">
        <f t="shared" si="29"/>
        <v>1</v>
      </c>
      <c r="FC34" s="30">
        <f t="shared" si="29"/>
        <v>1</v>
      </c>
      <c r="FD34" s="30">
        <f t="shared" si="29"/>
        <v>1</v>
      </c>
      <c r="FE34" s="30">
        <f t="shared" si="29"/>
        <v>1</v>
      </c>
      <c r="FF34" s="30">
        <f t="shared" si="29"/>
        <v>1</v>
      </c>
      <c r="FG34" s="30">
        <f t="shared" si="29"/>
        <v>1</v>
      </c>
      <c r="FH34" s="30">
        <f t="shared" si="29"/>
        <v>1</v>
      </c>
      <c r="FI34" s="30">
        <f t="shared" si="29"/>
        <v>1</v>
      </c>
      <c r="FJ34" s="30">
        <f t="shared" si="29"/>
        <v>1</v>
      </c>
      <c r="FK34" s="30">
        <f t="shared" si="29"/>
        <v>1</v>
      </c>
      <c r="FL34" s="30">
        <f t="shared" si="29"/>
        <v>1</v>
      </c>
      <c r="FM34" s="30">
        <f t="shared" si="29"/>
        <v>1</v>
      </c>
    </row>
    <row r="35" spans="2:169" ht="70.75" customHeight="1" x14ac:dyDescent="0.3">
      <c r="B35" s="487"/>
      <c r="C35" s="53">
        <v>14</v>
      </c>
      <c r="D35" s="53"/>
      <c r="E35" s="32" t="s">
        <v>236</v>
      </c>
      <c r="F35" s="104" t="s">
        <v>323</v>
      </c>
      <c r="G35" s="41" t="s">
        <v>346</v>
      </c>
      <c r="H35" s="54"/>
      <c r="I35" s="55"/>
      <c r="J35" s="56"/>
      <c r="O35" s="147" t="s">
        <v>376</v>
      </c>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v>1</v>
      </c>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0">
        <f t="shared" si="0"/>
        <v>1</v>
      </c>
      <c r="BZ35" s="30">
        <f t="shared" si="27"/>
        <v>1</v>
      </c>
      <c r="CA35" s="30">
        <f t="shared" si="27"/>
        <v>1</v>
      </c>
      <c r="CB35" s="30">
        <f t="shared" si="27"/>
        <v>1</v>
      </c>
      <c r="CC35" s="30">
        <f t="shared" si="27"/>
        <v>1</v>
      </c>
      <c r="CD35" s="30">
        <f t="shared" si="27"/>
        <v>1</v>
      </c>
      <c r="CE35" s="30">
        <f t="shared" si="27"/>
        <v>1</v>
      </c>
      <c r="CF35" s="30">
        <f t="shared" si="27"/>
        <v>1</v>
      </c>
      <c r="CG35" s="30">
        <f t="shared" si="27"/>
        <v>1</v>
      </c>
      <c r="CH35" s="30">
        <f t="shared" si="23"/>
        <v>1</v>
      </c>
      <c r="CI35" s="30">
        <f t="shared" si="23"/>
        <v>1</v>
      </c>
      <c r="CJ35" s="30">
        <f t="shared" si="25"/>
        <v>1</v>
      </c>
      <c r="CK35" s="30">
        <f t="shared" si="25"/>
        <v>1</v>
      </c>
      <c r="CL35" s="30">
        <f t="shared" si="25"/>
        <v>1</v>
      </c>
      <c r="CM35" s="30">
        <f t="shared" si="25"/>
        <v>1</v>
      </c>
      <c r="CN35" s="30">
        <f t="shared" si="25"/>
        <v>1</v>
      </c>
      <c r="CO35" s="30">
        <f t="shared" si="33"/>
        <v>1</v>
      </c>
      <c r="CP35" s="30">
        <f t="shared" si="33"/>
        <v>1</v>
      </c>
      <c r="CQ35" s="30">
        <f t="shared" si="33"/>
        <v>1</v>
      </c>
      <c r="CR35" s="30">
        <f t="shared" si="33"/>
        <v>1</v>
      </c>
      <c r="CS35" s="30">
        <f t="shared" si="33"/>
        <v>1</v>
      </c>
      <c r="CT35" s="30">
        <f t="shared" si="33"/>
        <v>1</v>
      </c>
      <c r="CU35" s="30">
        <f t="shared" si="33"/>
        <v>1</v>
      </c>
      <c r="CV35" s="30">
        <f t="shared" si="33"/>
        <v>1</v>
      </c>
      <c r="CW35" s="30">
        <f t="shared" si="33"/>
        <v>1</v>
      </c>
      <c r="CX35" s="30">
        <f t="shared" si="33"/>
        <v>1</v>
      </c>
      <c r="CY35" s="30">
        <f t="shared" si="33"/>
        <v>1</v>
      </c>
      <c r="CZ35" s="30">
        <f t="shared" si="33"/>
        <v>1</v>
      </c>
      <c r="DA35" s="30">
        <f t="shared" si="33"/>
        <v>1</v>
      </c>
      <c r="DB35" s="30">
        <f t="shared" si="33"/>
        <v>1</v>
      </c>
      <c r="DC35" s="30">
        <f t="shared" si="33"/>
        <v>1</v>
      </c>
      <c r="DD35" s="30">
        <f t="shared" si="33"/>
        <v>1</v>
      </c>
      <c r="DE35" s="30">
        <f t="shared" si="33"/>
        <v>1</v>
      </c>
      <c r="DF35" s="30">
        <f t="shared" si="33"/>
        <v>1</v>
      </c>
      <c r="DG35" s="30">
        <f t="shared" si="33"/>
        <v>1</v>
      </c>
      <c r="DH35" s="30">
        <f t="shared" si="33"/>
        <v>1</v>
      </c>
      <c r="DI35" s="30">
        <f t="shared" si="33"/>
        <v>1</v>
      </c>
      <c r="DJ35" s="30">
        <f t="shared" si="33"/>
        <v>1</v>
      </c>
      <c r="DK35" s="30">
        <f t="shared" si="33"/>
        <v>1</v>
      </c>
      <c r="DL35" s="30">
        <f t="shared" si="33"/>
        <v>1</v>
      </c>
      <c r="DM35" s="30">
        <f t="shared" si="33"/>
        <v>1</v>
      </c>
      <c r="DN35" s="30">
        <f t="shared" si="33"/>
        <v>1</v>
      </c>
      <c r="DO35" s="30">
        <f t="shared" si="33"/>
        <v>1</v>
      </c>
      <c r="DP35" s="30">
        <f t="shared" si="33"/>
        <v>1</v>
      </c>
      <c r="DQ35" s="30">
        <f t="shared" si="33"/>
        <v>1</v>
      </c>
      <c r="DR35" s="30">
        <f t="shared" si="33"/>
        <v>1</v>
      </c>
      <c r="DS35" s="30">
        <f t="shared" si="33"/>
        <v>1</v>
      </c>
      <c r="DT35" s="30">
        <f t="shared" si="33"/>
        <v>1</v>
      </c>
      <c r="DU35" s="30">
        <f t="shared" si="33"/>
        <v>1</v>
      </c>
      <c r="DV35" s="30">
        <f t="shared" si="33"/>
        <v>1</v>
      </c>
      <c r="DW35" s="30">
        <f t="shared" si="33"/>
        <v>1</v>
      </c>
      <c r="DX35" s="30">
        <f t="shared" si="33"/>
        <v>1</v>
      </c>
      <c r="DY35" s="30">
        <f t="shared" si="33"/>
        <v>1</v>
      </c>
      <c r="DZ35" s="30">
        <f t="shared" si="33"/>
        <v>1</v>
      </c>
      <c r="EA35" s="30">
        <f t="shared" si="33"/>
        <v>1</v>
      </c>
      <c r="EB35" s="30">
        <f t="shared" si="33"/>
        <v>1</v>
      </c>
      <c r="EC35" s="30">
        <f t="shared" si="33"/>
        <v>1</v>
      </c>
      <c r="ED35" s="30">
        <f t="shared" si="33"/>
        <v>1</v>
      </c>
      <c r="EE35" s="30">
        <f t="shared" si="33"/>
        <v>1</v>
      </c>
      <c r="EF35" s="30">
        <f t="shared" si="33"/>
        <v>1</v>
      </c>
      <c r="EG35" s="30">
        <f t="shared" si="33"/>
        <v>1</v>
      </c>
      <c r="EH35" s="30">
        <f t="shared" si="33"/>
        <v>1</v>
      </c>
      <c r="EI35" s="30">
        <f t="shared" si="33"/>
        <v>1</v>
      </c>
      <c r="EJ35" s="30">
        <f t="shared" si="33"/>
        <v>1</v>
      </c>
      <c r="EK35" s="30">
        <f t="shared" si="33"/>
        <v>1</v>
      </c>
      <c r="EL35" s="30">
        <f t="shared" si="33"/>
        <v>1</v>
      </c>
      <c r="EM35" s="30">
        <f t="shared" si="33"/>
        <v>1</v>
      </c>
      <c r="EN35" s="30">
        <f t="shared" si="33"/>
        <v>1</v>
      </c>
      <c r="EO35" s="30">
        <f t="shared" si="33"/>
        <v>1</v>
      </c>
      <c r="EP35" s="30">
        <f t="shared" si="33"/>
        <v>1</v>
      </c>
      <c r="EQ35" s="30">
        <f t="shared" si="33"/>
        <v>1</v>
      </c>
      <c r="ER35" s="30">
        <f t="shared" si="33"/>
        <v>1</v>
      </c>
      <c r="ES35" s="30">
        <f t="shared" si="33"/>
        <v>1</v>
      </c>
      <c r="ET35" s="30">
        <f t="shared" si="33"/>
        <v>1</v>
      </c>
      <c r="EU35" s="30">
        <f t="shared" si="33"/>
        <v>1</v>
      </c>
      <c r="EV35" s="30">
        <f t="shared" si="33"/>
        <v>1</v>
      </c>
      <c r="EW35" s="30">
        <f t="shared" si="33"/>
        <v>1</v>
      </c>
      <c r="EX35" s="30">
        <f t="shared" si="33"/>
        <v>1</v>
      </c>
      <c r="EY35" s="30">
        <f t="shared" si="33"/>
        <v>1</v>
      </c>
      <c r="EZ35" s="30">
        <f t="shared" si="33"/>
        <v>1</v>
      </c>
      <c r="FA35" s="30">
        <f t="shared" si="29"/>
        <v>1</v>
      </c>
      <c r="FB35" s="30">
        <f t="shared" si="29"/>
        <v>1</v>
      </c>
      <c r="FC35" s="30">
        <f t="shared" si="29"/>
        <v>1</v>
      </c>
      <c r="FD35" s="30">
        <f t="shared" si="29"/>
        <v>1</v>
      </c>
      <c r="FE35" s="30">
        <f t="shared" si="29"/>
        <v>1</v>
      </c>
      <c r="FF35" s="30">
        <f t="shared" si="29"/>
        <v>1</v>
      </c>
      <c r="FG35" s="30">
        <f t="shared" si="29"/>
        <v>1</v>
      </c>
      <c r="FH35" s="30">
        <f t="shared" si="29"/>
        <v>1</v>
      </c>
      <c r="FI35" s="30">
        <f t="shared" si="29"/>
        <v>1</v>
      </c>
      <c r="FJ35" s="30">
        <f t="shared" si="29"/>
        <v>1</v>
      </c>
      <c r="FK35" s="30">
        <f t="shared" si="29"/>
        <v>1</v>
      </c>
      <c r="FL35" s="30">
        <f t="shared" si="29"/>
        <v>1</v>
      </c>
      <c r="FM35" s="30">
        <f t="shared" si="29"/>
        <v>1</v>
      </c>
    </row>
    <row r="36" spans="2:169" ht="70.75" customHeight="1" x14ac:dyDescent="0.3">
      <c r="B36" s="487"/>
      <c r="C36" s="53">
        <v>15</v>
      </c>
      <c r="D36" s="53"/>
      <c r="E36" s="32" t="s">
        <v>237</v>
      </c>
      <c r="F36" s="104" t="s">
        <v>323</v>
      </c>
      <c r="G36" s="41" t="s">
        <v>346</v>
      </c>
      <c r="H36" s="54"/>
      <c r="I36" s="55"/>
      <c r="J36" s="56"/>
      <c r="O36" s="147" t="s">
        <v>377</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v>1</v>
      </c>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0">
        <f t="shared" si="0"/>
        <v>1</v>
      </c>
      <c r="BZ36" s="30">
        <f t="shared" si="27"/>
        <v>1</v>
      </c>
      <c r="CA36" s="30">
        <f t="shared" si="27"/>
        <v>1</v>
      </c>
      <c r="CB36" s="30">
        <f t="shared" si="27"/>
        <v>1</v>
      </c>
      <c r="CC36" s="30">
        <f t="shared" si="27"/>
        <v>1</v>
      </c>
      <c r="CD36" s="30">
        <f t="shared" si="27"/>
        <v>1</v>
      </c>
      <c r="CE36" s="30">
        <f t="shared" si="27"/>
        <v>1</v>
      </c>
      <c r="CF36" s="30">
        <f t="shared" si="27"/>
        <v>1</v>
      </c>
      <c r="CG36" s="30">
        <f t="shared" si="27"/>
        <v>1</v>
      </c>
      <c r="CH36" s="30">
        <f t="shared" si="23"/>
        <v>1</v>
      </c>
      <c r="CI36" s="30">
        <f t="shared" si="23"/>
        <v>1</v>
      </c>
      <c r="CJ36" s="30">
        <f t="shared" si="25"/>
        <v>1</v>
      </c>
      <c r="CK36" s="30">
        <f t="shared" si="25"/>
        <v>1</v>
      </c>
      <c r="CL36" s="30">
        <f t="shared" si="25"/>
        <v>1</v>
      </c>
      <c r="CM36" s="30">
        <f t="shared" si="25"/>
        <v>1</v>
      </c>
      <c r="CN36" s="30">
        <f t="shared" si="25"/>
        <v>1</v>
      </c>
      <c r="CO36" s="30">
        <f t="shared" si="33"/>
        <v>1</v>
      </c>
      <c r="CP36" s="30">
        <f t="shared" si="33"/>
        <v>1</v>
      </c>
      <c r="CQ36" s="30">
        <f t="shared" si="33"/>
        <v>1</v>
      </c>
      <c r="CR36" s="30">
        <f t="shared" si="33"/>
        <v>1</v>
      </c>
      <c r="CS36" s="30">
        <f t="shared" si="33"/>
        <v>1</v>
      </c>
      <c r="CT36" s="30">
        <f t="shared" si="33"/>
        <v>1</v>
      </c>
      <c r="CU36" s="30">
        <f t="shared" si="33"/>
        <v>1</v>
      </c>
      <c r="CV36" s="30">
        <f t="shared" si="33"/>
        <v>1</v>
      </c>
      <c r="CW36" s="30">
        <f t="shared" si="33"/>
        <v>1</v>
      </c>
      <c r="CX36" s="30">
        <f t="shared" si="33"/>
        <v>1</v>
      </c>
      <c r="CY36" s="30">
        <f t="shared" si="33"/>
        <v>1</v>
      </c>
      <c r="CZ36" s="30">
        <f t="shared" si="33"/>
        <v>1</v>
      </c>
      <c r="DA36" s="30">
        <f t="shared" si="33"/>
        <v>1</v>
      </c>
      <c r="DB36" s="30">
        <f t="shared" si="33"/>
        <v>1</v>
      </c>
      <c r="DC36" s="30">
        <f t="shared" si="33"/>
        <v>1</v>
      </c>
      <c r="DD36" s="30">
        <f t="shared" si="33"/>
        <v>1</v>
      </c>
      <c r="DE36" s="30">
        <f t="shared" si="33"/>
        <v>1</v>
      </c>
      <c r="DF36" s="30">
        <f t="shared" si="33"/>
        <v>1</v>
      </c>
      <c r="DG36" s="30">
        <f t="shared" si="33"/>
        <v>1</v>
      </c>
      <c r="DH36" s="30">
        <f t="shared" si="33"/>
        <v>1</v>
      </c>
      <c r="DI36" s="30">
        <f t="shared" si="33"/>
        <v>1</v>
      </c>
      <c r="DJ36" s="30">
        <f t="shared" si="33"/>
        <v>1</v>
      </c>
      <c r="DK36" s="30">
        <f t="shared" si="33"/>
        <v>1</v>
      </c>
      <c r="DL36" s="30">
        <f t="shared" si="33"/>
        <v>1</v>
      </c>
      <c r="DM36" s="30">
        <f t="shared" si="33"/>
        <v>1</v>
      </c>
      <c r="DN36" s="30">
        <f t="shared" si="33"/>
        <v>1</v>
      </c>
      <c r="DO36" s="30">
        <f t="shared" si="33"/>
        <v>1</v>
      </c>
      <c r="DP36" s="30">
        <f t="shared" si="33"/>
        <v>1</v>
      </c>
      <c r="DQ36" s="30">
        <f t="shared" si="33"/>
        <v>1</v>
      </c>
      <c r="DR36" s="30">
        <f t="shared" si="33"/>
        <v>1</v>
      </c>
      <c r="DS36" s="30">
        <f t="shared" si="33"/>
        <v>1</v>
      </c>
      <c r="DT36" s="30">
        <f t="shared" si="33"/>
        <v>1</v>
      </c>
      <c r="DU36" s="30">
        <f t="shared" si="33"/>
        <v>1</v>
      </c>
      <c r="DV36" s="30">
        <f t="shared" si="33"/>
        <v>1</v>
      </c>
      <c r="DW36" s="30">
        <f t="shared" si="33"/>
        <v>1</v>
      </c>
      <c r="DX36" s="30">
        <f t="shared" si="33"/>
        <v>1</v>
      </c>
      <c r="DY36" s="30">
        <f t="shared" si="33"/>
        <v>1</v>
      </c>
      <c r="DZ36" s="30">
        <f t="shared" si="33"/>
        <v>1</v>
      </c>
      <c r="EA36" s="30">
        <f t="shared" si="33"/>
        <v>1</v>
      </c>
      <c r="EB36" s="30">
        <f t="shared" si="33"/>
        <v>1</v>
      </c>
      <c r="EC36" s="30">
        <f t="shared" si="33"/>
        <v>1</v>
      </c>
      <c r="ED36" s="30">
        <f t="shared" si="33"/>
        <v>1</v>
      </c>
      <c r="EE36" s="30">
        <f t="shared" si="33"/>
        <v>1</v>
      </c>
      <c r="EF36" s="30">
        <f t="shared" si="33"/>
        <v>1</v>
      </c>
      <c r="EG36" s="30">
        <f t="shared" si="33"/>
        <v>1</v>
      </c>
      <c r="EH36" s="30">
        <f t="shared" si="33"/>
        <v>1</v>
      </c>
      <c r="EI36" s="30">
        <f t="shared" si="33"/>
        <v>1</v>
      </c>
      <c r="EJ36" s="30">
        <f t="shared" si="33"/>
        <v>1</v>
      </c>
      <c r="EK36" s="30">
        <f t="shared" si="33"/>
        <v>1</v>
      </c>
      <c r="EL36" s="30">
        <f t="shared" si="33"/>
        <v>1</v>
      </c>
      <c r="EM36" s="30">
        <f t="shared" si="33"/>
        <v>1</v>
      </c>
      <c r="EN36" s="30">
        <f t="shared" si="33"/>
        <v>1</v>
      </c>
      <c r="EO36" s="30">
        <f t="shared" si="33"/>
        <v>1</v>
      </c>
      <c r="EP36" s="30">
        <f t="shared" si="33"/>
        <v>1</v>
      </c>
      <c r="EQ36" s="30">
        <f t="shared" si="33"/>
        <v>1</v>
      </c>
      <c r="ER36" s="30">
        <f t="shared" si="33"/>
        <v>1</v>
      </c>
      <c r="ES36" s="30">
        <f t="shared" si="33"/>
        <v>1</v>
      </c>
      <c r="ET36" s="30">
        <f t="shared" ref="ET36:EZ42" si="34">SUM($P36:$BX36)</f>
        <v>1</v>
      </c>
      <c r="EU36" s="30">
        <f t="shared" si="34"/>
        <v>1</v>
      </c>
      <c r="EV36" s="30">
        <f t="shared" si="34"/>
        <v>1</v>
      </c>
      <c r="EW36" s="30">
        <f t="shared" si="34"/>
        <v>1</v>
      </c>
      <c r="EX36" s="30">
        <f t="shared" si="34"/>
        <v>1</v>
      </c>
      <c r="EY36" s="30">
        <f t="shared" si="34"/>
        <v>1</v>
      </c>
      <c r="EZ36" s="30">
        <f t="shared" si="34"/>
        <v>1</v>
      </c>
      <c r="FA36" s="30">
        <f t="shared" si="29"/>
        <v>1</v>
      </c>
      <c r="FB36" s="30">
        <f t="shared" si="29"/>
        <v>1</v>
      </c>
      <c r="FC36" s="30">
        <f t="shared" si="29"/>
        <v>1</v>
      </c>
      <c r="FD36" s="30">
        <f t="shared" si="29"/>
        <v>1</v>
      </c>
      <c r="FE36" s="30">
        <f t="shared" si="29"/>
        <v>1</v>
      </c>
      <c r="FF36" s="30">
        <f t="shared" si="29"/>
        <v>1</v>
      </c>
      <c r="FG36" s="30">
        <f t="shared" si="29"/>
        <v>1</v>
      </c>
      <c r="FH36" s="30">
        <f t="shared" si="29"/>
        <v>1</v>
      </c>
      <c r="FI36" s="30">
        <f t="shared" si="29"/>
        <v>1</v>
      </c>
      <c r="FJ36" s="30">
        <f t="shared" si="29"/>
        <v>1</v>
      </c>
      <c r="FK36" s="30">
        <f t="shared" si="29"/>
        <v>1</v>
      </c>
      <c r="FL36" s="30">
        <f t="shared" si="29"/>
        <v>1</v>
      </c>
      <c r="FM36" s="30">
        <f t="shared" si="29"/>
        <v>1</v>
      </c>
    </row>
    <row r="37" spans="2:169" ht="29.45" customHeight="1" thickBot="1" x14ac:dyDescent="0.3">
      <c r="B37" s="488"/>
      <c r="C37" s="44"/>
      <c r="D37" s="44"/>
      <c r="E37" s="67"/>
      <c r="F37" s="108"/>
      <c r="G37" s="29"/>
      <c r="H37" s="68"/>
      <c r="I37" s="69"/>
      <c r="J37" s="70"/>
      <c r="O37" s="147" t="s">
        <v>378</v>
      </c>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v>1</v>
      </c>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0">
        <f t="shared" si="0"/>
        <v>1</v>
      </c>
      <c r="BZ37" s="30">
        <f t="shared" ref="BZ37:CG46" si="35">SUM($P37:$BX37)</f>
        <v>1</v>
      </c>
      <c r="CA37" s="30">
        <f t="shared" si="35"/>
        <v>1</v>
      </c>
      <c r="CB37" s="30">
        <f t="shared" si="35"/>
        <v>1</v>
      </c>
      <c r="CC37" s="30">
        <f t="shared" si="35"/>
        <v>1</v>
      </c>
      <c r="CD37" s="30">
        <f t="shared" si="35"/>
        <v>1</v>
      </c>
      <c r="CE37" s="30">
        <f t="shared" si="35"/>
        <v>1</v>
      </c>
      <c r="CF37" s="30">
        <f t="shared" si="35"/>
        <v>1</v>
      </c>
      <c r="CG37" s="30">
        <f t="shared" si="35"/>
        <v>1</v>
      </c>
      <c r="CH37" s="30">
        <f t="shared" si="23"/>
        <v>1</v>
      </c>
      <c r="CI37" s="30">
        <f t="shared" si="23"/>
        <v>1</v>
      </c>
      <c r="CJ37" s="30">
        <f t="shared" si="25"/>
        <v>1</v>
      </c>
      <c r="CK37" s="30">
        <f t="shared" si="25"/>
        <v>1</v>
      </c>
      <c r="CL37" s="30">
        <f t="shared" si="25"/>
        <v>1</v>
      </c>
      <c r="CM37" s="30">
        <f t="shared" si="25"/>
        <v>1</v>
      </c>
      <c r="CN37" s="30">
        <f t="shared" si="25"/>
        <v>1</v>
      </c>
      <c r="CO37" s="30">
        <f t="shared" si="33"/>
        <v>1</v>
      </c>
      <c r="CP37" s="30">
        <f t="shared" si="33"/>
        <v>1</v>
      </c>
      <c r="CQ37" s="30">
        <f t="shared" si="33"/>
        <v>1</v>
      </c>
      <c r="CR37" s="30">
        <f t="shared" si="33"/>
        <v>1</v>
      </c>
      <c r="CS37" s="30">
        <f t="shared" si="33"/>
        <v>1</v>
      </c>
      <c r="CT37" s="30">
        <f t="shared" si="33"/>
        <v>1</v>
      </c>
      <c r="CU37" s="30">
        <f t="shared" si="33"/>
        <v>1</v>
      </c>
      <c r="CV37" s="30">
        <f t="shared" si="33"/>
        <v>1</v>
      </c>
      <c r="CW37" s="30">
        <f t="shared" si="33"/>
        <v>1</v>
      </c>
      <c r="CX37" s="30">
        <f t="shared" si="33"/>
        <v>1</v>
      </c>
      <c r="CY37" s="30">
        <f t="shared" si="33"/>
        <v>1</v>
      </c>
      <c r="CZ37" s="30">
        <f t="shared" si="33"/>
        <v>1</v>
      </c>
      <c r="DA37" s="30">
        <f t="shared" si="33"/>
        <v>1</v>
      </c>
      <c r="DB37" s="30">
        <f t="shared" si="33"/>
        <v>1</v>
      </c>
      <c r="DC37" s="30">
        <f t="shared" si="33"/>
        <v>1</v>
      </c>
      <c r="DD37" s="30">
        <f t="shared" si="33"/>
        <v>1</v>
      </c>
      <c r="DE37" s="30">
        <f t="shared" si="33"/>
        <v>1</v>
      </c>
      <c r="DF37" s="30">
        <f t="shared" si="33"/>
        <v>1</v>
      </c>
      <c r="DG37" s="30">
        <f t="shared" si="33"/>
        <v>1</v>
      </c>
      <c r="DH37" s="30">
        <f t="shared" si="33"/>
        <v>1</v>
      </c>
      <c r="DI37" s="30">
        <f t="shared" si="33"/>
        <v>1</v>
      </c>
      <c r="DJ37" s="30">
        <f t="shared" si="33"/>
        <v>1</v>
      </c>
      <c r="DK37" s="30">
        <f t="shared" si="33"/>
        <v>1</v>
      </c>
      <c r="DL37" s="30">
        <f t="shared" si="33"/>
        <v>1</v>
      </c>
      <c r="DM37" s="30">
        <f t="shared" si="33"/>
        <v>1</v>
      </c>
      <c r="DN37" s="30">
        <f t="shared" si="33"/>
        <v>1</v>
      </c>
      <c r="DO37" s="30">
        <f t="shared" si="33"/>
        <v>1</v>
      </c>
      <c r="DP37" s="30">
        <f t="shared" si="33"/>
        <v>1</v>
      </c>
      <c r="DQ37" s="30">
        <f t="shared" si="33"/>
        <v>1</v>
      </c>
      <c r="DR37" s="30">
        <f t="shared" si="33"/>
        <v>1</v>
      </c>
      <c r="DS37" s="30">
        <f t="shared" si="33"/>
        <v>1</v>
      </c>
      <c r="DT37" s="30">
        <f t="shared" si="33"/>
        <v>1</v>
      </c>
      <c r="DU37" s="30">
        <f t="shared" si="33"/>
        <v>1</v>
      </c>
      <c r="DV37" s="30">
        <f t="shared" si="33"/>
        <v>1</v>
      </c>
      <c r="DW37" s="30">
        <f t="shared" si="33"/>
        <v>1</v>
      </c>
      <c r="DX37" s="30">
        <f t="shared" si="33"/>
        <v>1</v>
      </c>
      <c r="DY37" s="30">
        <f t="shared" si="33"/>
        <v>1</v>
      </c>
      <c r="DZ37" s="30">
        <f t="shared" si="33"/>
        <v>1</v>
      </c>
      <c r="EA37" s="30">
        <f t="shared" si="33"/>
        <v>1</v>
      </c>
      <c r="EB37" s="30">
        <f t="shared" si="33"/>
        <v>1</v>
      </c>
      <c r="EC37" s="30">
        <f t="shared" si="33"/>
        <v>1</v>
      </c>
      <c r="ED37" s="30">
        <f t="shared" si="33"/>
        <v>1</v>
      </c>
      <c r="EE37" s="30">
        <f t="shared" si="33"/>
        <v>1</v>
      </c>
      <c r="EF37" s="30">
        <f t="shared" si="33"/>
        <v>1</v>
      </c>
      <c r="EG37" s="30">
        <f t="shared" si="33"/>
        <v>1</v>
      </c>
      <c r="EH37" s="30">
        <f t="shared" si="33"/>
        <v>1</v>
      </c>
      <c r="EI37" s="30">
        <f t="shared" si="33"/>
        <v>1</v>
      </c>
      <c r="EJ37" s="30">
        <f t="shared" si="33"/>
        <v>1</v>
      </c>
      <c r="EK37" s="30">
        <f t="shared" si="33"/>
        <v>1</v>
      </c>
      <c r="EL37" s="30">
        <f t="shared" si="33"/>
        <v>1</v>
      </c>
      <c r="EM37" s="30">
        <f t="shared" si="33"/>
        <v>1</v>
      </c>
      <c r="EN37" s="30">
        <f t="shared" si="33"/>
        <v>1</v>
      </c>
      <c r="EO37" s="30">
        <f t="shared" si="33"/>
        <v>1</v>
      </c>
      <c r="EP37" s="30">
        <f t="shared" si="33"/>
        <v>1</v>
      </c>
      <c r="EQ37" s="30">
        <f t="shared" si="33"/>
        <v>1</v>
      </c>
      <c r="ER37" s="30">
        <f t="shared" si="33"/>
        <v>1</v>
      </c>
      <c r="ES37" s="30">
        <f t="shared" si="33"/>
        <v>1</v>
      </c>
      <c r="ET37" s="30">
        <f t="shared" si="34"/>
        <v>1</v>
      </c>
      <c r="EU37" s="30">
        <f t="shared" si="34"/>
        <v>1</v>
      </c>
      <c r="EV37" s="30">
        <f t="shared" si="34"/>
        <v>1</v>
      </c>
      <c r="EW37" s="30">
        <f t="shared" si="34"/>
        <v>1</v>
      </c>
      <c r="EX37" s="30">
        <f t="shared" si="34"/>
        <v>1</v>
      </c>
      <c r="EY37" s="30">
        <f t="shared" si="34"/>
        <v>1</v>
      </c>
      <c r="EZ37" s="30">
        <f t="shared" si="34"/>
        <v>1</v>
      </c>
      <c r="FA37" s="30">
        <f t="shared" si="29"/>
        <v>1</v>
      </c>
      <c r="FB37" s="30">
        <f t="shared" si="29"/>
        <v>1</v>
      </c>
      <c r="FC37" s="30">
        <f t="shared" si="29"/>
        <v>1</v>
      </c>
      <c r="FD37" s="30">
        <f t="shared" si="29"/>
        <v>1</v>
      </c>
      <c r="FE37" s="30">
        <f t="shared" si="29"/>
        <v>1</v>
      </c>
      <c r="FF37" s="30">
        <f t="shared" si="29"/>
        <v>1</v>
      </c>
      <c r="FG37" s="30">
        <f t="shared" si="29"/>
        <v>1</v>
      </c>
      <c r="FH37" s="30">
        <f t="shared" si="29"/>
        <v>1</v>
      </c>
      <c r="FI37" s="30">
        <f t="shared" si="29"/>
        <v>1</v>
      </c>
      <c r="FJ37" s="30">
        <f t="shared" si="29"/>
        <v>1</v>
      </c>
      <c r="FK37" s="30">
        <f t="shared" si="29"/>
        <v>1</v>
      </c>
      <c r="FL37" s="30">
        <f t="shared" si="29"/>
        <v>1</v>
      </c>
      <c r="FM37" s="30">
        <f t="shared" si="29"/>
        <v>1</v>
      </c>
    </row>
    <row r="38" spans="2:169" ht="35.1" x14ac:dyDescent="0.25">
      <c r="B38" s="486" t="s">
        <v>261</v>
      </c>
      <c r="C38" s="94">
        <v>0</v>
      </c>
      <c r="D38" s="94"/>
      <c r="E38" s="95" t="s">
        <v>262</v>
      </c>
      <c r="F38" s="106"/>
      <c r="G38" s="96"/>
      <c r="H38" s="88"/>
      <c r="I38" s="89"/>
      <c r="J38" s="90"/>
      <c r="O38" s="147" t="s">
        <v>379</v>
      </c>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v>1</v>
      </c>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0">
        <f t="shared" ref="BY38:BY66" si="36">SUM($P38:$BX38)</f>
        <v>1</v>
      </c>
      <c r="BZ38" s="30">
        <f t="shared" si="35"/>
        <v>1</v>
      </c>
      <c r="CA38" s="30">
        <f t="shared" si="35"/>
        <v>1</v>
      </c>
      <c r="CB38" s="30">
        <f t="shared" si="35"/>
        <v>1</v>
      </c>
      <c r="CC38" s="30">
        <f t="shared" si="35"/>
        <v>1</v>
      </c>
      <c r="CD38" s="30">
        <f t="shared" si="35"/>
        <v>1</v>
      </c>
      <c r="CE38" s="30">
        <f t="shared" si="35"/>
        <v>1</v>
      </c>
      <c r="CF38" s="30">
        <f t="shared" si="35"/>
        <v>1</v>
      </c>
      <c r="CG38" s="30">
        <f t="shared" si="35"/>
        <v>1</v>
      </c>
      <c r="CH38" s="30">
        <f t="shared" si="23"/>
        <v>1</v>
      </c>
      <c r="CI38" s="30">
        <f t="shared" si="23"/>
        <v>1</v>
      </c>
      <c r="CJ38" s="30">
        <f t="shared" si="25"/>
        <v>1</v>
      </c>
      <c r="CK38" s="30">
        <f t="shared" si="25"/>
        <v>1</v>
      </c>
      <c r="CL38" s="30">
        <f t="shared" si="25"/>
        <v>1</v>
      </c>
      <c r="CM38" s="30">
        <f t="shared" si="25"/>
        <v>1</v>
      </c>
      <c r="CN38" s="30">
        <f t="shared" si="25"/>
        <v>1</v>
      </c>
      <c r="CO38" s="30">
        <f t="shared" si="33"/>
        <v>1</v>
      </c>
      <c r="CP38" s="30">
        <f t="shared" si="33"/>
        <v>1</v>
      </c>
      <c r="CQ38" s="30">
        <f t="shared" si="33"/>
        <v>1</v>
      </c>
      <c r="CR38" s="30">
        <f t="shared" si="33"/>
        <v>1</v>
      </c>
      <c r="CS38" s="30">
        <f t="shared" si="33"/>
        <v>1</v>
      </c>
      <c r="CT38" s="30">
        <f t="shared" si="33"/>
        <v>1</v>
      </c>
      <c r="CU38" s="30">
        <f t="shared" si="33"/>
        <v>1</v>
      </c>
      <c r="CV38" s="30">
        <f t="shared" si="33"/>
        <v>1</v>
      </c>
      <c r="CW38" s="30">
        <f t="shared" si="33"/>
        <v>1</v>
      </c>
      <c r="CX38" s="30">
        <f t="shared" si="33"/>
        <v>1</v>
      </c>
      <c r="CY38" s="30">
        <f t="shared" si="33"/>
        <v>1</v>
      </c>
      <c r="CZ38" s="30">
        <f t="shared" si="33"/>
        <v>1</v>
      </c>
      <c r="DA38" s="30">
        <f t="shared" si="33"/>
        <v>1</v>
      </c>
      <c r="DB38" s="30">
        <f t="shared" si="33"/>
        <v>1</v>
      </c>
      <c r="DC38" s="30">
        <f t="shared" si="33"/>
        <v>1</v>
      </c>
      <c r="DD38" s="30">
        <f t="shared" si="33"/>
        <v>1</v>
      </c>
      <c r="DE38" s="30">
        <f t="shared" si="33"/>
        <v>1</v>
      </c>
      <c r="DF38" s="30">
        <f t="shared" si="33"/>
        <v>1</v>
      </c>
      <c r="DG38" s="30">
        <f t="shared" si="33"/>
        <v>1</v>
      </c>
      <c r="DH38" s="30">
        <f t="shared" si="33"/>
        <v>1</v>
      </c>
      <c r="DI38" s="30">
        <f t="shared" ref="DI38:DR39" si="37">SUM($P38:$BX38)</f>
        <v>1</v>
      </c>
      <c r="DJ38" s="30">
        <f t="shared" si="37"/>
        <v>1</v>
      </c>
      <c r="DK38" s="30">
        <f t="shared" si="37"/>
        <v>1</v>
      </c>
      <c r="DL38" s="30">
        <f t="shared" si="37"/>
        <v>1</v>
      </c>
      <c r="DM38" s="30">
        <f t="shared" si="37"/>
        <v>1</v>
      </c>
      <c r="DN38" s="30">
        <f t="shared" si="37"/>
        <v>1</v>
      </c>
      <c r="DO38" s="30">
        <f t="shared" si="37"/>
        <v>1</v>
      </c>
      <c r="DP38" s="30">
        <f t="shared" si="37"/>
        <v>1</v>
      </c>
      <c r="DQ38" s="30">
        <f t="shared" si="37"/>
        <v>1</v>
      </c>
      <c r="DR38" s="30">
        <f t="shared" si="37"/>
        <v>1</v>
      </c>
      <c r="DS38" s="30">
        <f t="shared" ref="DS38:EB39" si="38">SUM($P38:$BX38)</f>
        <v>1</v>
      </c>
      <c r="DT38" s="30">
        <f t="shared" si="38"/>
        <v>1</v>
      </c>
      <c r="DU38" s="30">
        <f t="shared" si="38"/>
        <v>1</v>
      </c>
      <c r="DV38" s="30">
        <f t="shared" si="38"/>
        <v>1</v>
      </c>
      <c r="DW38" s="30">
        <f t="shared" si="38"/>
        <v>1</v>
      </c>
      <c r="DX38" s="30">
        <f t="shared" si="38"/>
        <v>1</v>
      </c>
      <c r="DY38" s="30">
        <f t="shared" si="38"/>
        <v>1</v>
      </c>
      <c r="DZ38" s="30">
        <f t="shared" si="38"/>
        <v>1</v>
      </c>
      <c r="EA38" s="30">
        <f t="shared" si="38"/>
        <v>1</v>
      </c>
      <c r="EB38" s="30">
        <f t="shared" si="38"/>
        <v>1</v>
      </c>
      <c r="EC38" s="30">
        <f t="shared" ref="EC38:EL39" si="39">SUM($P38:$BX38)</f>
        <v>1</v>
      </c>
      <c r="ED38" s="30">
        <f t="shared" si="39"/>
        <v>1</v>
      </c>
      <c r="EE38" s="30">
        <f t="shared" si="39"/>
        <v>1</v>
      </c>
      <c r="EF38" s="30">
        <f t="shared" si="39"/>
        <v>1</v>
      </c>
      <c r="EG38" s="30">
        <f t="shared" si="39"/>
        <v>1</v>
      </c>
      <c r="EH38" s="30">
        <f t="shared" si="39"/>
        <v>1</v>
      </c>
      <c r="EI38" s="30">
        <f t="shared" si="39"/>
        <v>1</v>
      </c>
      <c r="EJ38" s="30">
        <f t="shared" si="39"/>
        <v>1</v>
      </c>
      <c r="EK38" s="30">
        <f t="shared" si="39"/>
        <v>1</v>
      </c>
      <c r="EL38" s="30">
        <f t="shared" si="39"/>
        <v>1</v>
      </c>
      <c r="EM38" s="30">
        <f t="shared" ref="EM38:ES39" si="40">SUM($P38:$BX38)</f>
        <v>1</v>
      </c>
      <c r="EN38" s="30">
        <f t="shared" si="40"/>
        <v>1</v>
      </c>
      <c r="EO38" s="30">
        <f t="shared" si="40"/>
        <v>1</v>
      </c>
      <c r="EP38" s="30">
        <f t="shared" si="40"/>
        <v>1</v>
      </c>
      <c r="EQ38" s="30">
        <f t="shared" si="40"/>
        <v>1</v>
      </c>
      <c r="ER38" s="30">
        <f t="shared" si="40"/>
        <v>1</v>
      </c>
      <c r="ES38" s="30">
        <f t="shared" si="40"/>
        <v>1</v>
      </c>
      <c r="ET38" s="30">
        <f t="shared" si="34"/>
        <v>1</v>
      </c>
      <c r="EU38" s="30">
        <f t="shared" si="34"/>
        <v>1</v>
      </c>
      <c r="EV38" s="30">
        <f t="shared" si="34"/>
        <v>1</v>
      </c>
      <c r="EW38" s="30">
        <f t="shared" si="34"/>
        <v>1</v>
      </c>
      <c r="EX38" s="30">
        <f t="shared" si="34"/>
        <v>1</v>
      </c>
      <c r="EY38" s="30">
        <f t="shared" si="34"/>
        <v>1</v>
      </c>
      <c r="EZ38" s="30">
        <f t="shared" si="34"/>
        <v>1</v>
      </c>
      <c r="FA38" s="30">
        <f t="shared" ref="FA38:FM47" si="41">SUM($P38:$BX38)</f>
        <v>1</v>
      </c>
      <c r="FB38" s="30">
        <f t="shared" si="41"/>
        <v>1</v>
      </c>
      <c r="FC38" s="30">
        <f t="shared" si="41"/>
        <v>1</v>
      </c>
      <c r="FD38" s="30">
        <f t="shared" si="41"/>
        <v>1</v>
      </c>
      <c r="FE38" s="30">
        <f t="shared" si="41"/>
        <v>1</v>
      </c>
      <c r="FF38" s="30">
        <f t="shared" si="41"/>
        <v>1</v>
      </c>
      <c r="FG38" s="30">
        <f t="shared" si="41"/>
        <v>1</v>
      </c>
      <c r="FH38" s="30">
        <f t="shared" si="41"/>
        <v>1</v>
      </c>
      <c r="FI38" s="30">
        <f t="shared" si="41"/>
        <v>1</v>
      </c>
      <c r="FJ38" s="30">
        <f t="shared" si="41"/>
        <v>1</v>
      </c>
      <c r="FK38" s="30">
        <f t="shared" si="41"/>
        <v>1</v>
      </c>
      <c r="FL38" s="30">
        <f t="shared" si="41"/>
        <v>1</v>
      </c>
      <c r="FM38" s="30">
        <f t="shared" si="41"/>
        <v>1</v>
      </c>
    </row>
    <row r="39" spans="2:169" ht="43.2" x14ac:dyDescent="0.25">
      <c r="B39" s="487"/>
      <c r="C39" s="53">
        <v>1</v>
      </c>
      <c r="D39" s="53"/>
      <c r="E39" s="43" t="s">
        <v>219</v>
      </c>
      <c r="F39" s="104" t="s">
        <v>256</v>
      </c>
      <c r="G39" s="93" t="s">
        <v>329</v>
      </c>
      <c r="H39" s="54"/>
      <c r="I39" s="55"/>
      <c r="J39" s="56"/>
      <c r="O39" s="147" t="s">
        <v>380</v>
      </c>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v>1</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0">
        <f t="shared" si="36"/>
        <v>1</v>
      </c>
      <c r="BZ39" s="30">
        <f t="shared" si="35"/>
        <v>1</v>
      </c>
      <c r="CA39" s="30">
        <f t="shared" si="35"/>
        <v>1</v>
      </c>
      <c r="CB39" s="30">
        <f t="shared" si="35"/>
        <v>1</v>
      </c>
      <c r="CC39" s="30">
        <f t="shared" si="35"/>
        <v>1</v>
      </c>
      <c r="CD39" s="30">
        <f t="shared" si="35"/>
        <v>1</v>
      </c>
      <c r="CE39" s="30">
        <f t="shared" si="35"/>
        <v>1</v>
      </c>
      <c r="CF39" s="30">
        <f t="shared" si="35"/>
        <v>1</v>
      </c>
      <c r="CG39" s="30">
        <f t="shared" si="35"/>
        <v>1</v>
      </c>
      <c r="CH39" s="30">
        <f t="shared" si="23"/>
        <v>1</v>
      </c>
      <c r="CI39" s="30">
        <f t="shared" si="23"/>
        <v>1</v>
      </c>
      <c r="CJ39" s="30">
        <f t="shared" si="25"/>
        <v>1</v>
      </c>
      <c r="CK39" s="30">
        <f t="shared" si="25"/>
        <v>1</v>
      </c>
      <c r="CL39" s="30">
        <f t="shared" si="25"/>
        <v>1</v>
      </c>
      <c r="CM39" s="30">
        <f t="shared" si="25"/>
        <v>1</v>
      </c>
      <c r="CN39" s="30">
        <f t="shared" si="25"/>
        <v>1</v>
      </c>
      <c r="CO39" s="30">
        <f t="shared" ref="CO39:DH39" si="42">SUM($P39:$BX39)</f>
        <v>1</v>
      </c>
      <c r="CP39" s="30">
        <f t="shared" si="42"/>
        <v>1</v>
      </c>
      <c r="CQ39" s="30">
        <f t="shared" si="42"/>
        <v>1</v>
      </c>
      <c r="CR39" s="30">
        <f t="shared" si="42"/>
        <v>1</v>
      </c>
      <c r="CS39" s="30">
        <f t="shared" si="42"/>
        <v>1</v>
      </c>
      <c r="CT39" s="30">
        <f t="shared" si="42"/>
        <v>1</v>
      </c>
      <c r="CU39" s="30">
        <f t="shared" si="42"/>
        <v>1</v>
      </c>
      <c r="CV39" s="30">
        <f t="shared" si="42"/>
        <v>1</v>
      </c>
      <c r="CW39" s="30">
        <f t="shared" si="42"/>
        <v>1</v>
      </c>
      <c r="CX39" s="30">
        <f t="shared" si="42"/>
        <v>1</v>
      </c>
      <c r="CY39" s="30">
        <f t="shared" si="42"/>
        <v>1</v>
      </c>
      <c r="CZ39" s="30">
        <f t="shared" si="42"/>
        <v>1</v>
      </c>
      <c r="DA39" s="30">
        <f t="shared" si="42"/>
        <v>1</v>
      </c>
      <c r="DB39" s="30">
        <f t="shared" si="42"/>
        <v>1</v>
      </c>
      <c r="DC39" s="30">
        <f t="shared" si="42"/>
        <v>1</v>
      </c>
      <c r="DD39" s="30">
        <f t="shared" si="42"/>
        <v>1</v>
      </c>
      <c r="DE39" s="30">
        <f t="shared" si="42"/>
        <v>1</v>
      </c>
      <c r="DF39" s="30">
        <f t="shared" si="42"/>
        <v>1</v>
      </c>
      <c r="DG39" s="30">
        <f t="shared" si="42"/>
        <v>1</v>
      </c>
      <c r="DH39" s="30">
        <f t="shared" si="42"/>
        <v>1</v>
      </c>
      <c r="DI39" s="30">
        <f t="shared" si="37"/>
        <v>1</v>
      </c>
      <c r="DJ39" s="30">
        <f t="shared" si="37"/>
        <v>1</v>
      </c>
      <c r="DK39" s="30">
        <f t="shared" si="37"/>
        <v>1</v>
      </c>
      <c r="DL39" s="30">
        <f t="shared" si="37"/>
        <v>1</v>
      </c>
      <c r="DM39" s="30">
        <f t="shared" si="37"/>
        <v>1</v>
      </c>
      <c r="DN39" s="30">
        <f t="shared" si="37"/>
        <v>1</v>
      </c>
      <c r="DO39" s="30">
        <f t="shared" si="37"/>
        <v>1</v>
      </c>
      <c r="DP39" s="30">
        <f t="shared" si="37"/>
        <v>1</v>
      </c>
      <c r="DQ39" s="30">
        <f t="shared" si="37"/>
        <v>1</v>
      </c>
      <c r="DR39" s="30">
        <f t="shared" si="37"/>
        <v>1</v>
      </c>
      <c r="DS39" s="30">
        <f t="shared" si="38"/>
        <v>1</v>
      </c>
      <c r="DT39" s="30">
        <f t="shared" si="38"/>
        <v>1</v>
      </c>
      <c r="DU39" s="30">
        <f t="shared" si="38"/>
        <v>1</v>
      </c>
      <c r="DV39" s="30">
        <f t="shared" si="38"/>
        <v>1</v>
      </c>
      <c r="DW39" s="30">
        <f t="shared" si="38"/>
        <v>1</v>
      </c>
      <c r="DX39" s="30">
        <f t="shared" si="38"/>
        <v>1</v>
      </c>
      <c r="DY39" s="30">
        <f t="shared" si="38"/>
        <v>1</v>
      </c>
      <c r="DZ39" s="30">
        <f t="shared" si="38"/>
        <v>1</v>
      </c>
      <c r="EA39" s="30">
        <f t="shared" si="38"/>
        <v>1</v>
      </c>
      <c r="EB39" s="30">
        <f t="shared" si="38"/>
        <v>1</v>
      </c>
      <c r="EC39" s="30">
        <f t="shared" si="39"/>
        <v>1</v>
      </c>
      <c r="ED39" s="30">
        <f t="shared" si="39"/>
        <v>1</v>
      </c>
      <c r="EE39" s="30">
        <f t="shared" si="39"/>
        <v>1</v>
      </c>
      <c r="EF39" s="30">
        <f t="shared" si="39"/>
        <v>1</v>
      </c>
      <c r="EG39" s="30">
        <f t="shared" si="39"/>
        <v>1</v>
      </c>
      <c r="EH39" s="30">
        <f t="shared" si="39"/>
        <v>1</v>
      </c>
      <c r="EI39" s="30">
        <f t="shared" si="39"/>
        <v>1</v>
      </c>
      <c r="EJ39" s="30">
        <f t="shared" si="39"/>
        <v>1</v>
      </c>
      <c r="EK39" s="30">
        <f t="shared" si="39"/>
        <v>1</v>
      </c>
      <c r="EL39" s="30">
        <f t="shared" si="39"/>
        <v>1</v>
      </c>
      <c r="EM39" s="30">
        <f t="shared" si="40"/>
        <v>1</v>
      </c>
      <c r="EN39" s="30">
        <f t="shared" si="40"/>
        <v>1</v>
      </c>
      <c r="EO39" s="30">
        <f t="shared" si="40"/>
        <v>1</v>
      </c>
      <c r="EP39" s="30">
        <f t="shared" si="40"/>
        <v>1</v>
      </c>
      <c r="EQ39" s="30">
        <f t="shared" si="40"/>
        <v>1</v>
      </c>
      <c r="ER39" s="30">
        <f t="shared" si="40"/>
        <v>1</v>
      </c>
      <c r="ES39" s="30">
        <f t="shared" si="40"/>
        <v>1</v>
      </c>
      <c r="ET39" s="30">
        <f t="shared" si="34"/>
        <v>1</v>
      </c>
      <c r="EU39" s="30">
        <f t="shared" si="34"/>
        <v>1</v>
      </c>
      <c r="EV39" s="30">
        <f t="shared" si="34"/>
        <v>1</v>
      </c>
      <c r="EW39" s="30">
        <f t="shared" si="34"/>
        <v>1</v>
      </c>
      <c r="EX39" s="30">
        <f t="shared" si="34"/>
        <v>1</v>
      </c>
      <c r="EY39" s="30">
        <f t="shared" si="34"/>
        <v>1</v>
      </c>
      <c r="EZ39" s="30">
        <f t="shared" si="34"/>
        <v>1</v>
      </c>
      <c r="FA39" s="30">
        <f t="shared" si="41"/>
        <v>1</v>
      </c>
      <c r="FB39" s="30">
        <f t="shared" si="41"/>
        <v>1</v>
      </c>
      <c r="FC39" s="30">
        <f t="shared" si="41"/>
        <v>1</v>
      </c>
      <c r="FD39" s="30">
        <f t="shared" si="41"/>
        <v>1</v>
      </c>
      <c r="FE39" s="30">
        <f t="shared" si="41"/>
        <v>1</v>
      </c>
      <c r="FF39" s="30">
        <f t="shared" si="41"/>
        <v>1</v>
      </c>
      <c r="FG39" s="30">
        <f t="shared" si="41"/>
        <v>1</v>
      </c>
      <c r="FH39" s="30">
        <f t="shared" si="41"/>
        <v>1</v>
      </c>
      <c r="FI39" s="30">
        <f t="shared" si="41"/>
        <v>1</v>
      </c>
      <c r="FJ39" s="30">
        <f t="shared" si="41"/>
        <v>1</v>
      </c>
      <c r="FK39" s="30">
        <f t="shared" si="41"/>
        <v>1</v>
      </c>
      <c r="FL39" s="30">
        <f t="shared" si="41"/>
        <v>1</v>
      </c>
      <c r="FM39" s="30">
        <f t="shared" si="41"/>
        <v>1</v>
      </c>
    </row>
    <row r="40" spans="2:169" ht="14.4" customHeight="1" x14ac:dyDescent="0.25">
      <c r="B40" s="487"/>
      <c r="C40" s="53">
        <v>2</v>
      </c>
      <c r="D40" s="43"/>
      <c r="E40" s="71" t="s">
        <v>217</v>
      </c>
      <c r="F40" s="104" t="s">
        <v>256</v>
      </c>
      <c r="G40" s="93" t="s">
        <v>306</v>
      </c>
      <c r="H40" s="54"/>
      <c r="I40" s="55"/>
      <c r="J40" s="56"/>
      <c r="O40" s="147" t="s">
        <v>381</v>
      </c>
      <c r="P40" s="33"/>
      <c r="Q40" s="33"/>
      <c r="R40" s="33"/>
      <c r="S40" s="33"/>
      <c r="T40" s="33"/>
      <c r="U40" s="33"/>
      <c r="V40" s="33"/>
      <c r="W40" s="33"/>
      <c r="X40" s="33"/>
      <c r="Y40" s="33"/>
      <c r="Z40" s="33"/>
      <c r="AA40" s="33"/>
      <c r="AB40" s="33">
        <v>1</v>
      </c>
      <c r="AC40" s="33"/>
      <c r="AD40" s="33"/>
      <c r="AE40" s="33"/>
      <c r="AF40" s="33">
        <v>1</v>
      </c>
      <c r="AG40" s="33"/>
      <c r="AH40" s="33"/>
      <c r="AI40" s="33"/>
      <c r="AJ40" s="33"/>
      <c r="AK40" s="33"/>
      <c r="AL40" s="33"/>
      <c r="AM40" s="33"/>
      <c r="AN40" s="33"/>
      <c r="AO40" s="33">
        <v>1</v>
      </c>
      <c r="AP40" s="33">
        <v>1</v>
      </c>
      <c r="AQ40" s="33">
        <v>1</v>
      </c>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0">
        <f t="shared" si="36"/>
        <v>5</v>
      </c>
      <c r="BZ40" s="30">
        <f t="shared" si="35"/>
        <v>5</v>
      </c>
      <c r="CA40" s="30">
        <f t="shared" si="35"/>
        <v>5</v>
      </c>
      <c r="CB40" s="30">
        <f t="shared" si="35"/>
        <v>5</v>
      </c>
      <c r="CC40" s="30">
        <f t="shared" si="35"/>
        <v>5</v>
      </c>
      <c r="CD40" s="30">
        <f t="shared" si="35"/>
        <v>5</v>
      </c>
      <c r="CE40" s="30">
        <f t="shared" si="35"/>
        <v>5</v>
      </c>
      <c r="CF40" s="30">
        <f t="shared" si="35"/>
        <v>5</v>
      </c>
      <c r="CG40" s="30">
        <f t="shared" si="35"/>
        <v>5</v>
      </c>
      <c r="CH40" s="30">
        <f t="shared" si="23"/>
        <v>5</v>
      </c>
      <c r="CI40" s="30">
        <f t="shared" si="23"/>
        <v>5</v>
      </c>
      <c r="CJ40" s="30">
        <f t="shared" ref="CJ40:CM66" si="43">SUM($P40:$BX40)</f>
        <v>5</v>
      </c>
      <c r="CK40" s="30">
        <f t="shared" si="43"/>
        <v>5</v>
      </c>
      <c r="CL40" s="30">
        <f t="shared" si="43"/>
        <v>5</v>
      </c>
      <c r="CM40" s="30">
        <f t="shared" si="43"/>
        <v>5</v>
      </c>
      <c r="CN40" s="30">
        <f t="shared" ref="CN40:EY44" si="44">SUM($P40:$BX40)</f>
        <v>5</v>
      </c>
      <c r="CO40" s="30">
        <f t="shared" si="44"/>
        <v>5</v>
      </c>
      <c r="CP40" s="30">
        <f t="shared" si="44"/>
        <v>5</v>
      </c>
      <c r="CQ40" s="30">
        <f t="shared" si="44"/>
        <v>5</v>
      </c>
      <c r="CR40" s="30">
        <f t="shared" si="44"/>
        <v>5</v>
      </c>
      <c r="CS40" s="30">
        <f t="shared" si="44"/>
        <v>5</v>
      </c>
      <c r="CT40" s="30">
        <f t="shared" si="44"/>
        <v>5</v>
      </c>
      <c r="CU40" s="30">
        <f t="shared" si="44"/>
        <v>5</v>
      </c>
      <c r="CV40" s="30">
        <f t="shared" si="44"/>
        <v>5</v>
      </c>
      <c r="CW40" s="30">
        <f t="shared" si="44"/>
        <v>5</v>
      </c>
      <c r="CX40" s="30">
        <f t="shared" si="44"/>
        <v>5</v>
      </c>
      <c r="CY40" s="30">
        <f t="shared" si="44"/>
        <v>5</v>
      </c>
      <c r="CZ40" s="30">
        <f t="shared" si="44"/>
        <v>5</v>
      </c>
      <c r="DA40" s="30">
        <f t="shared" si="44"/>
        <v>5</v>
      </c>
      <c r="DB40" s="30">
        <f t="shared" si="44"/>
        <v>5</v>
      </c>
      <c r="DC40" s="30">
        <f t="shared" si="44"/>
        <v>5</v>
      </c>
      <c r="DD40" s="30">
        <f t="shared" si="44"/>
        <v>5</v>
      </c>
      <c r="DE40" s="30">
        <f t="shared" si="44"/>
        <v>5</v>
      </c>
      <c r="DF40" s="30">
        <f t="shared" si="44"/>
        <v>5</v>
      </c>
      <c r="DG40" s="30">
        <f t="shared" si="44"/>
        <v>5</v>
      </c>
      <c r="DH40" s="30">
        <f t="shared" si="44"/>
        <v>5</v>
      </c>
      <c r="DI40" s="30">
        <f t="shared" si="44"/>
        <v>5</v>
      </c>
      <c r="DJ40" s="30">
        <f t="shared" si="44"/>
        <v>5</v>
      </c>
      <c r="DK40" s="30">
        <f t="shared" si="44"/>
        <v>5</v>
      </c>
      <c r="DL40" s="30">
        <f t="shared" si="44"/>
        <v>5</v>
      </c>
      <c r="DM40" s="30">
        <f t="shared" si="44"/>
        <v>5</v>
      </c>
      <c r="DN40" s="30">
        <f t="shared" si="44"/>
        <v>5</v>
      </c>
      <c r="DO40" s="30">
        <f t="shared" si="44"/>
        <v>5</v>
      </c>
      <c r="DP40" s="30">
        <f t="shared" si="44"/>
        <v>5</v>
      </c>
      <c r="DQ40" s="30">
        <f t="shared" si="44"/>
        <v>5</v>
      </c>
      <c r="DR40" s="30">
        <f t="shared" si="44"/>
        <v>5</v>
      </c>
      <c r="DS40" s="30">
        <f t="shared" si="44"/>
        <v>5</v>
      </c>
      <c r="DT40" s="30">
        <f t="shared" si="44"/>
        <v>5</v>
      </c>
      <c r="DU40" s="30">
        <f t="shared" si="44"/>
        <v>5</v>
      </c>
      <c r="DV40" s="30">
        <f t="shared" si="44"/>
        <v>5</v>
      </c>
      <c r="DW40" s="30">
        <f t="shared" si="44"/>
        <v>5</v>
      </c>
      <c r="DX40" s="30">
        <f t="shared" si="44"/>
        <v>5</v>
      </c>
      <c r="DY40" s="30">
        <f t="shared" si="44"/>
        <v>5</v>
      </c>
      <c r="DZ40" s="30">
        <f t="shared" si="44"/>
        <v>5</v>
      </c>
      <c r="EA40" s="30">
        <f t="shared" si="44"/>
        <v>5</v>
      </c>
      <c r="EB40" s="30">
        <f t="shared" si="44"/>
        <v>5</v>
      </c>
      <c r="EC40" s="30">
        <f t="shared" si="44"/>
        <v>5</v>
      </c>
      <c r="ED40" s="30">
        <f t="shared" si="44"/>
        <v>5</v>
      </c>
      <c r="EE40" s="30">
        <f t="shared" si="44"/>
        <v>5</v>
      </c>
      <c r="EF40" s="30">
        <f t="shared" si="44"/>
        <v>5</v>
      </c>
      <c r="EG40" s="30">
        <f t="shared" si="44"/>
        <v>5</v>
      </c>
      <c r="EH40" s="30">
        <f t="shared" si="44"/>
        <v>5</v>
      </c>
      <c r="EI40" s="30">
        <f t="shared" si="44"/>
        <v>5</v>
      </c>
      <c r="EJ40" s="30">
        <f t="shared" si="44"/>
        <v>5</v>
      </c>
      <c r="EK40" s="30">
        <f t="shared" si="44"/>
        <v>5</v>
      </c>
      <c r="EL40" s="30">
        <f t="shared" si="44"/>
        <v>5</v>
      </c>
      <c r="EM40" s="30">
        <f t="shared" si="44"/>
        <v>5</v>
      </c>
      <c r="EN40" s="30">
        <f t="shared" si="44"/>
        <v>5</v>
      </c>
      <c r="EO40" s="30">
        <f t="shared" si="44"/>
        <v>5</v>
      </c>
      <c r="EP40" s="30">
        <f t="shared" si="44"/>
        <v>5</v>
      </c>
      <c r="EQ40" s="30">
        <f t="shared" si="44"/>
        <v>5</v>
      </c>
      <c r="ER40" s="30">
        <f t="shared" si="44"/>
        <v>5</v>
      </c>
      <c r="ES40" s="30">
        <f t="shared" si="44"/>
        <v>5</v>
      </c>
      <c r="ET40" s="30">
        <f t="shared" si="34"/>
        <v>5</v>
      </c>
      <c r="EU40" s="30">
        <f t="shared" si="34"/>
        <v>5</v>
      </c>
      <c r="EV40" s="30">
        <f t="shared" si="34"/>
        <v>5</v>
      </c>
      <c r="EW40" s="30">
        <f t="shared" si="34"/>
        <v>5</v>
      </c>
      <c r="EX40" s="30">
        <f t="shared" si="34"/>
        <v>5</v>
      </c>
      <c r="EY40" s="30">
        <f t="shared" si="34"/>
        <v>5</v>
      </c>
      <c r="EZ40" s="30">
        <f t="shared" si="34"/>
        <v>5</v>
      </c>
      <c r="FA40" s="30">
        <f t="shared" si="41"/>
        <v>5</v>
      </c>
      <c r="FB40" s="30">
        <f t="shared" si="41"/>
        <v>5</v>
      </c>
      <c r="FC40" s="30">
        <f t="shared" si="41"/>
        <v>5</v>
      </c>
      <c r="FD40" s="30">
        <f t="shared" si="41"/>
        <v>5</v>
      </c>
      <c r="FE40" s="30">
        <f t="shared" si="41"/>
        <v>5</v>
      </c>
      <c r="FF40" s="30">
        <f t="shared" si="41"/>
        <v>5</v>
      </c>
      <c r="FG40" s="30">
        <f t="shared" si="41"/>
        <v>5</v>
      </c>
      <c r="FH40" s="30">
        <f t="shared" si="41"/>
        <v>5</v>
      </c>
      <c r="FI40" s="30">
        <f t="shared" si="41"/>
        <v>5</v>
      </c>
      <c r="FJ40" s="30">
        <f t="shared" si="41"/>
        <v>5</v>
      </c>
      <c r="FK40" s="30">
        <f t="shared" si="41"/>
        <v>5</v>
      </c>
      <c r="FL40" s="30">
        <f t="shared" si="41"/>
        <v>5</v>
      </c>
      <c r="FM40" s="30">
        <f t="shared" si="41"/>
        <v>5</v>
      </c>
    </row>
    <row r="41" spans="2:169" ht="14.4" customHeight="1" x14ac:dyDescent="0.25">
      <c r="B41" s="487"/>
      <c r="C41" s="53">
        <v>3</v>
      </c>
      <c r="D41" s="53"/>
      <c r="E41" s="32" t="s">
        <v>264</v>
      </c>
      <c r="F41" s="104" t="s">
        <v>256</v>
      </c>
      <c r="G41" s="93" t="s">
        <v>306</v>
      </c>
      <c r="H41" s="54"/>
      <c r="I41" s="55"/>
      <c r="J41" s="56"/>
      <c r="O41" s="147" t="s">
        <v>382</v>
      </c>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v>1</v>
      </c>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0">
        <f t="shared" si="36"/>
        <v>1</v>
      </c>
      <c r="BZ41" s="30">
        <f t="shared" si="35"/>
        <v>1</v>
      </c>
      <c r="CA41" s="30">
        <f t="shared" si="35"/>
        <v>1</v>
      </c>
      <c r="CB41" s="30">
        <f t="shared" si="35"/>
        <v>1</v>
      </c>
      <c r="CC41" s="30">
        <f t="shared" si="35"/>
        <v>1</v>
      </c>
      <c r="CD41" s="30">
        <f t="shared" si="35"/>
        <v>1</v>
      </c>
      <c r="CE41" s="30">
        <f t="shared" si="35"/>
        <v>1</v>
      </c>
      <c r="CF41" s="30">
        <f t="shared" si="35"/>
        <v>1</v>
      </c>
      <c r="CG41" s="30">
        <f t="shared" si="35"/>
        <v>1</v>
      </c>
      <c r="CH41" s="30">
        <f t="shared" si="23"/>
        <v>1</v>
      </c>
      <c r="CI41" s="30">
        <f t="shared" si="23"/>
        <v>1</v>
      </c>
      <c r="CJ41" s="30">
        <f t="shared" si="43"/>
        <v>1</v>
      </c>
      <c r="CK41" s="30">
        <f t="shared" si="43"/>
        <v>1</v>
      </c>
      <c r="CL41" s="30">
        <f t="shared" si="43"/>
        <v>1</v>
      </c>
      <c r="CM41" s="30">
        <f t="shared" si="43"/>
        <v>1</v>
      </c>
      <c r="CN41" s="30">
        <f t="shared" ref="CN41:CN55" si="45">SUM($P41:$BX41)</f>
        <v>1</v>
      </c>
      <c r="CO41" s="30">
        <f t="shared" si="44"/>
        <v>1</v>
      </c>
      <c r="CP41" s="30">
        <f t="shared" si="44"/>
        <v>1</v>
      </c>
      <c r="CQ41" s="30">
        <f t="shared" si="44"/>
        <v>1</v>
      </c>
      <c r="CR41" s="30">
        <f t="shared" si="44"/>
        <v>1</v>
      </c>
      <c r="CS41" s="30">
        <f t="shared" si="44"/>
        <v>1</v>
      </c>
      <c r="CT41" s="30">
        <f t="shared" si="44"/>
        <v>1</v>
      </c>
      <c r="CU41" s="30">
        <f t="shared" si="44"/>
        <v>1</v>
      </c>
      <c r="CV41" s="30">
        <f t="shared" si="44"/>
        <v>1</v>
      </c>
      <c r="CW41" s="30">
        <f t="shared" si="44"/>
        <v>1</v>
      </c>
      <c r="CX41" s="30">
        <f t="shared" si="44"/>
        <v>1</v>
      </c>
      <c r="CY41" s="30">
        <f t="shared" si="44"/>
        <v>1</v>
      </c>
      <c r="CZ41" s="30">
        <f t="shared" si="44"/>
        <v>1</v>
      </c>
      <c r="DA41" s="30">
        <f t="shared" si="44"/>
        <v>1</v>
      </c>
      <c r="DB41" s="30">
        <f t="shared" si="44"/>
        <v>1</v>
      </c>
      <c r="DC41" s="30">
        <f t="shared" si="44"/>
        <v>1</v>
      </c>
      <c r="DD41" s="30">
        <f t="shared" si="44"/>
        <v>1</v>
      </c>
      <c r="DE41" s="30">
        <f t="shared" si="44"/>
        <v>1</v>
      </c>
      <c r="DF41" s="30">
        <f t="shared" si="44"/>
        <v>1</v>
      </c>
      <c r="DG41" s="30">
        <f t="shared" si="44"/>
        <v>1</v>
      </c>
      <c r="DH41" s="30">
        <f t="shared" si="44"/>
        <v>1</v>
      </c>
      <c r="DI41" s="30">
        <f t="shared" si="44"/>
        <v>1</v>
      </c>
      <c r="DJ41" s="30">
        <f t="shared" si="44"/>
        <v>1</v>
      </c>
      <c r="DK41" s="30">
        <f t="shared" si="44"/>
        <v>1</v>
      </c>
      <c r="DL41" s="30">
        <f t="shared" si="44"/>
        <v>1</v>
      </c>
      <c r="DM41" s="30">
        <f t="shared" si="44"/>
        <v>1</v>
      </c>
      <c r="DN41" s="30">
        <f t="shared" si="44"/>
        <v>1</v>
      </c>
      <c r="DO41" s="30">
        <f t="shared" si="44"/>
        <v>1</v>
      </c>
      <c r="DP41" s="30">
        <f t="shared" si="44"/>
        <v>1</v>
      </c>
      <c r="DQ41" s="30">
        <f t="shared" si="44"/>
        <v>1</v>
      </c>
      <c r="DR41" s="30">
        <f t="shared" si="44"/>
        <v>1</v>
      </c>
      <c r="DS41" s="30">
        <f t="shared" si="44"/>
        <v>1</v>
      </c>
      <c r="DT41" s="30">
        <f t="shared" si="44"/>
        <v>1</v>
      </c>
      <c r="DU41" s="30">
        <f t="shared" si="44"/>
        <v>1</v>
      </c>
      <c r="DV41" s="30">
        <f t="shared" si="44"/>
        <v>1</v>
      </c>
      <c r="DW41" s="30">
        <f t="shared" si="44"/>
        <v>1</v>
      </c>
      <c r="DX41" s="30">
        <f t="shared" si="44"/>
        <v>1</v>
      </c>
      <c r="DY41" s="30">
        <f t="shared" si="44"/>
        <v>1</v>
      </c>
      <c r="DZ41" s="30">
        <f t="shared" si="44"/>
        <v>1</v>
      </c>
      <c r="EA41" s="30">
        <f t="shared" si="44"/>
        <v>1</v>
      </c>
      <c r="EB41" s="30">
        <f t="shared" si="44"/>
        <v>1</v>
      </c>
      <c r="EC41" s="30">
        <f t="shared" si="44"/>
        <v>1</v>
      </c>
      <c r="ED41" s="30">
        <f t="shared" si="44"/>
        <v>1</v>
      </c>
      <c r="EE41" s="30">
        <f t="shared" si="44"/>
        <v>1</v>
      </c>
      <c r="EF41" s="30">
        <f t="shared" si="44"/>
        <v>1</v>
      </c>
      <c r="EG41" s="30">
        <f t="shared" si="44"/>
        <v>1</v>
      </c>
      <c r="EH41" s="30">
        <f t="shared" si="44"/>
        <v>1</v>
      </c>
      <c r="EI41" s="30">
        <f t="shared" si="44"/>
        <v>1</v>
      </c>
      <c r="EJ41" s="30">
        <f t="shared" si="44"/>
        <v>1</v>
      </c>
      <c r="EK41" s="30">
        <f t="shared" si="44"/>
        <v>1</v>
      </c>
      <c r="EL41" s="30">
        <f t="shared" si="44"/>
        <v>1</v>
      </c>
      <c r="EM41" s="30">
        <f t="shared" si="44"/>
        <v>1</v>
      </c>
      <c r="EN41" s="30">
        <f t="shared" si="44"/>
        <v>1</v>
      </c>
      <c r="EO41" s="30">
        <f t="shared" si="44"/>
        <v>1</v>
      </c>
      <c r="EP41" s="30">
        <f t="shared" si="44"/>
        <v>1</v>
      </c>
      <c r="EQ41" s="30">
        <f t="shared" si="44"/>
        <v>1</v>
      </c>
      <c r="ER41" s="30">
        <f t="shared" si="44"/>
        <v>1</v>
      </c>
      <c r="ES41" s="30">
        <f t="shared" si="44"/>
        <v>1</v>
      </c>
      <c r="ET41" s="30">
        <f t="shared" si="34"/>
        <v>1</v>
      </c>
      <c r="EU41" s="30">
        <f t="shared" si="34"/>
        <v>1</v>
      </c>
      <c r="EV41" s="30">
        <f t="shared" si="34"/>
        <v>1</v>
      </c>
      <c r="EW41" s="30">
        <f t="shared" si="34"/>
        <v>1</v>
      </c>
      <c r="EX41" s="30">
        <f t="shared" si="34"/>
        <v>1</v>
      </c>
      <c r="EY41" s="30">
        <f t="shared" si="34"/>
        <v>1</v>
      </c>
      <c r="EZ41" s="30">
        <f t="shared" si="34"/>
        <v>1</v>
      </c>
      <c r="FA41" s="30">
        <f t="shared" si="41"/>
        <v>1</v>
      </c>
      <c r="FB41" s="30">
        <f t="shared" si="41"/>
        <v>1</v>
      </c>
      <c r="FC41" s="30">
        <f t="shared" si="41"/>
        <v>1</v>
      </c>
      <c r="FD41" s="30">
        <f t="shared" si="41"/>
        <v>1</v>
      </c>
      <c r="FE41" s="30">
        <f t="shared" si="41"/>
        <v>1</v>
      </c>
      <c r="FF41" s="30">
        <f t="shared" si="41"/>
        <v>1</v>
      </c>
      <c r="FG41" s="30">
        <f t="shared" si="41"/>
        <v>1</v>
      </c>
      <c r="FH41" s="30">
        <f t="shared" si="41"/>
        <v>1</v>
      </c>
      <c r="FI41" s="30">
        <f t="shared" si="41"/>
        <v>1</v>
      </c>
      <c r="FJ41" s="30">
        <f t="shared" si="41"/>
        <v>1</v>
      </c>
      <c r="FK41" s="30">
        <f t="shared" si="41"/>
        <v>1</v>
      </c>
      <c r="FL41" s="30">
        <f t="shared" si="41"/>
        <v>1</v>
      </c>
      <c r="FM41" s="30">
        <f t="shared" si="41"/>
        <v>1</v>
      </c>
    </row>
    <row r="42" spans="2:169" ht="15.05" customHeight="1" x14ac:dyDescent="0.25">
      <c r="B42" s="487"/>
      <c r="C42" s="53">
        <v>4</v>
      </c>
      <c r="D42" s="53"/>
      <c r="E42" s="71" t="s">
        <v>216</v>
      </c>
      <c r="F42" s="104" t="s">
        <v>256</v>
      </c>
      <c r="G42" s="93" t="s">
        <v>306</v>
      </c>
      <c r="H42" s="54"/>
      <c r="I42" s="55"/>
      <c r="J42" s="56"/>
      <c r="O42" s="147" t="s">
        <v>383</v>
      </c>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v>1</v>
      </c>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0">
        <f t="shared" si="36"/>
        <v>1</v>
      </c>
      <c r="BZ42" s="30">
        <f t="shared" si="35"/>
        <v>1</v>
      </c>
      <c r="CA42" s="30">
        <f t="shared" si="35"/>
        <v>1</v>
      </c>
      <c r="CB42" s="30">
        <f t="shared" si="35"/>
        <v>1</v>
      </c>
      <c r="CC42" s="30">
        <f t="shared" si="35"/>
        <v>1</v>
      </c>
      <c r="CD42" s="30">
        <f t="shared" si="35"/>
        <v>1</v>
      </c>
      <c r="CE42" s="30">
        <f t="shared" si="35"/>
        <v>1</v>
      </c>
      <c r="CF42" s="30">
        <f t="shared" si="35"/>
        <v>1</v>
      </c>
      <c r="CG42" s="30">
        <f t="shared" si="35"/>
        <v>1</v>
      </c>
      <c r="CH42" s="30">
        <f t="shared" si="23"/>
        <v>1</v>
      </c>
      <c r="CI42" s="30">
        <f t="shared" si="23"/>
        <v>1</v>
      </c>
      <c r="CJ42" s="30">
        <f t="shared" si="43"/>
        <v>1</v>
      </c>
      <c r="CK42" s="30">
        <f t="shared" si="43"/>
        <v>1</v>
      </c>
      <c r="CL42" s="30">
        <f t="shared" si="43"/>
        <v>1</v>
      </c>
      <c r="CM42" s="30">
        <f t="shared" si="43"/>
        <v>1</v>
      </c>
      <c r="CN42" s="30">
        <f t="shared" si="45"/>
        <v>1</v>
      </c>
      <c r="CO42" s="30">
        <f t="shared" si="44"/>
        <v>1</v>
      </c>
      <c r="CP42" s="30">
        <f t="shared" si="44"/>
        <v>1</v>
      </c>
      <c r="CQ42" s="30">
        <f t="shared" si="44"/>
        <v>1</v>
      </c>
      <c r="CR42" s="30">
        <f t="shared" si="44"/>
        <v>1</v>
      </c>
      <c r="CS42" s="30">
        <f t="shared" si="44"/>
        <v>1</v>
      </c>
      <c r="CT42" s="30">
        <f t="shared" si="44"/>
        <v>1</v>
      </c>
      <c r="CU42" s="30">
        <f t="shared" si="44"/>
        <v>1</v>
      </c>
      <c r="CV42" s="30">
        <f t="shared" si="44"/>
        <v>1</v>
      </c>
      <c r="CW42" s="30">
        <f t="shared" si="44"/>
        <v>1</v>
      </c>
      <c r="CX42" s="30">
        <f t="shared" si="44"/>
        <v>1</v>
      </c>
      <c r="CY42" s="30">
        <f t="shared" si="44"/>
        <v>1</v>
      </c>
      <c r="CZ42" s="30">
        <f t="shared" si="44"/>
        <v>1</v>
      </c>
      <c r="DA42" s="30">
        <f t="shared" si="44"/>
        <v>1</v>
      </c>
      <c r="DB42" s="30">
        <f t="shared" si="44"/>
        <v>1</v>
      </c>
      <c r="DC42" s="30">
        <f t="shared" si="44"/>
        <v>1</v>
      </c>
      <c r="DD42" s="30">
        <f t="shared" si="44"/>
        <v>1</v>
      </c>
      <c r="DE42" s="30">
        <f t="shared" si="44"/>
        <v>1</v>
      </c>
      <c r="DF42" s="30">
        <f t="shared" si="44"/>
        <v>1</v>
      </c>
      <c r="DG42" s="30">
        <f t="shared" si="44"/>
        <v>1</v>
      </c>
      <c r="DH42" s="30">
        <f t="shared" si="44"/>
        <v>1</v>
      </c>
      <c r="DI42" s="30">
        <f t="shared" si="44"/>
        <v>1</v>
      </c>
      <c r="DJ42" s="30">
        <f t="shared" si="44"/>
        <v>1</v>
      </c>
      <c r="DK42" s="30">
        <f t="shared" si="44"/>
        <v>1</v>
      </c>
      <c r="DL42" s="30">
        <f t="shared" si="44"/>
        <v>1</v>
      </c>
      <c r="DM42" s="30">
        <f t="shared" si="44"/>
        <v>1</v>
      </c>
      <c r="DN42" s="30">
        <f t="shared" si="44"/>
        <v>1</v>
      </c>
      <c r="DO42" s="30">
        <f t="shared" si="44"/>
        <v>1</v>
      </c>
      <c r="DP42" s="30">
        <f t="shared" si="44"/>
        <v>1</v>
      </c>
      <c r="DQ42" s="30">
        <f t="shared" si="44"/>
        <v>1</v>
      </c>
      <c r="DR42" s="30">
        <f t="shared" si="44"/>
        <v>1</v>
      </c>
      <c r="DS42" s="30">
        <f t="shared" si="44"/>
        <v>1</v>
      </c>
      <c r="DT42" s="30">
        <f t="shared" si="44"/>
        <v>1</v>
      </c>
      <c r="DU42" s="30">
        <f t="shared" si="44"/>
        <v>1</v>
      </c>
      <c r="DV42" s="30">
        <f t="shared" si="44"/>
        <v>1</v>
      </c>
      <c r="DW42" s="30">
        <f t="shared" si="44"/>
        <v>1</v>
      </c>
      <c r="DX42" s="30">
        <f t="shared" si="44"/>
        <v>1</v>
      </c>
      <c r="DY42" s="30">
        <f t="shared" si="44"/>
        <v>1</v>
      </c>
      <c r="DZ42" s="30">
        <f t="shared" si="44"/>
        <v>1</v>
      </c>
      <c r="EA42" s="30">
        <f t="shared" si="44"/>
        <v>1</v>
      </c>
      <c r="EB42" s="30">
        <f t="shared" si="44"/>
        <v>1</v>
      </c>
      <c r="EC42" s="30">
        <f t="shared" si="44"/>
        <v>1</v>
      </c>
      <c r="ED42" s="30">
        <f t="shared" si="44"/>
        <v>1</v>
      </c>
      <c r="EE42" s="30">
        <f t="shared" si="44"/>
        <v>1</v>
      </c>
      <c r="EF42" s="30">
        <f t="shared" si="44"/>
        <v>1</v>
      </c>
      <c r="EG42" s="30">
        <f t="shared" si="44"/>
        <v>1</v>
      </c>
      <c r="EH42" s="30">
        <f t="shared" si="44"/>
        <v>1</v>
      </c>
      <c r="EI42" s="30">
        <f t="shared" si="44"/>
        <v>1</v>
      </c>
      <c r="EJ42" s="30">
        <f t="shared" si="44"/>
        <v>1</v>
      </c>
      <c r="EK42" s="30">
        <f t="shared" si="44"/>
        <v>1</v>
      </c>
      <c r="EL42" s="30">
        <f t="shared" si="44"/>
        <v>1</v>
      </c>
      <c r="EM42" s="30">
        <f t="shared" si="44"/>
        <v>1</v>
      </c>
      <c r="EN42" s="30">
        <f t="shared" si="44"/>
        <v>1</v>
      </c>
      <c r="EO42" s="30">
        <f t="shared" si="44"/>
        <v>1</v>
      </c>
      <c r="EP42" s="30">
        <f t="shared" si="44"/>
        <v>1</v>
      </c>
      <c r="EQ42" s="30">
        <f t="shared" si="44"/>
        <v>1</v>
      </c>
      <c r="ER42" s="30">
        <f t="shared" si="44"/>
        <v>1</v>
      </c>
      <c r="ES42" s="30">
        <f t="shared" si="44"/>
        <v>1</v>
      </c>
      <c r="ET42" s="30">
        <f t="shared" si="34"/>
        <v>1</v>
      </c>
      <c r="EU42" s="30">
        <f t="shared" si="34"/>
        <v>1</v>
      </c>
      <c r="EV42" s="30">
        <f t="shared" si="34"/>
        <v>1</v>
      </c>
      <c r="EW42" s="30">
        <f t="shared" si="34"/>
        <v>1</v>
      </c>
      <c r="EX42" s="30">
        <f t="shared" si="34"/>
        <v>1</v>
      </c>
      <c r="EY42" s="30">
        <f t="shared" si="34"/>
        <v>1</v>
      </c>
      <c r="EZ42" s="30">
        <f t="shared" si="34"/>
        <v>1</v>
      </c>
      <c r="FA42" s="30">
        <f t="shared" si="41"/>
        <v>1</v>
      </c>
      <c r="FB42" s="30">
        <f t="shared" si="41"/>
        <v>1</v>
      </c>
      <c r="FC42" s="30">
        <f t="shared" si="41"/>
        <v>1</v>
      </c>
      <c r="FD42" s="30">
        <f t="shared" si="41"/>
        <v>1</v>
      </c>
      <c r="FE42" s="30">
        <f t="shared" si="41"/>
        <v>1</v>
      </c>
      <c r="FF42" s="30">
        <f t="shared" si="41"/>
        <v>1</v>
      </c>
      <c r="FG42" s="30">
        <f t="shared" si="41"/>
        <v>1</v>
      </c>
      <c r="FH42" s="30">
        <f t="shared" si="41"/>
        <v>1</v>
      </c>
      <c r="FI42" s="30">
        <f t="shared" si="41"/>
        <v>1</v>
      </c>
      <c r="FJ42" s="30">
        <f t="shared" si="41"/>
        <v>1</v>
      </c>
      <c r="FK42" s="30">
        <f t="shared" si="41"/>
        <v>1</v>
      </c>
      <c r="FL42" s="30">
        <f t="shared" si="41"/>
        <v>1</v>
      </c>
      <c r="FM42" s="30">
        <f t="shared" si="41"/>
        <v>1</v>
      </c>
    </row>
    <row r="43" spans="2:169" ht="14.4" customHeight="1" x14ac:dyDescent="0.25">
      <c r="B43" s="487"/>
      <c r="C43" s="53">
        <v>5</v>
      </c>
      <c r="D43" s="53"/>
      <c r="E43" s="43" t="s">
        <v>218</v>
      </c>
      <c r="F43" s="104" t="s">
        <v>256</v>
      </c>
      <c r="G43" s="93" t="s">
        <v>306</v>
      </c>
      <c r="H43" s="54"/>
      <c r="I43" s="55"/>
      <c r="J43" s="56"/>
      <c r="O43" s="147" t="s">
        <v>384</v>
      </c>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v>1</v>
      </c>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0">
        <f t="shared" si="36"/>
        <v>1</v>
      </c>
      <c r="BZ43" s="30">
        <f t="shared" si="35"/>
        <v>1</v>
      </c>
      <c r="CA43" s="30">
        <f t="shared" si="35"/>
        <v>1</v>
      </c>
      <c r="CB43" s="30">
        <f t="shared" si="35"/>
        <v>1</v>
      </c>
      <c r="CC43" s="30">
        <f t="shared" si="35"/>
        <v>1</v>
      </c>
      <c r="CD43" s="30">
        <f t="shared" si="35"/>
        <v>1</v>
      </c>
      <c r="CE43" s="30">
        <f t="shared" si="35"/>
        <v>1</v>
      </c>
      <c r="CF43" s="30">
        <f t="shared" si="35"/>
        <v>1</v>
      </c>
      <c r="CG43" s="30">
        <f t="shared" si="35"/>
        <v>1</v>
      </c>
      <c r="CH43" s="30">
        <f t="shared" si="23"/>
        <v>1</v>
      </c>
      <c r="CI43" s="30">
        <f t="shared" si="23"/>
        <v>1</v>
      </c>
      <c r="CJ43" s="30">
        <f t="shared" si="43"/>
        <v>1</v>
      </c>
      <c r="CK43" s="30">
        <f t="shared" si="43"/>
        <v>1</v>
      </c>
      <c r="CL43" s="30">
        <f t="shared" si="43"/>
        <v>1</v>
      </c>
      <c r="CM43" s="30">
        <f t="shared" si="43"/>
        <v>1</v>
      </c>
      <c r="CN43" s="30">
        <f t="shared" si="45"/>
        <v>1</v>
      </c>
      <c r="CO43" s="30">
        <f t="shared" si="44"/>
        <v>1</v>
      </c>
      <c r="CP43" s="30">
        <f t="shared" si="44"/>
        <v>1</v>
      </c>
      <c r="CQ43" s="30">
        <f t="shared" si="44"/>
        <v>1</v>
      </c>
      <c r="CR43" s="30">
        <f t="shared" si="44"/>
        <v>1</v>
      </c>
      <c r="CS43" s="30">
        <f t="shared" si="44"/>
        <v>1</v>
      </c>
      <c r="CT43" s="30">
        <f t="shared" si="44"/>
        <v>1</v>
      </c>
      <c r="CU43" s="30">
        <f t="shared" si="44"/>
        <v>1</v>
      </c>
      <c r="CV43" s="30">
        <f t="shared" si="44"/>
        <v>1</v>
      </c>
      <c r="CW43" s="30">
        <f t="shared" si="44"/>
        <v>1</v>
      </c>
      <c r="CX43" s="30">
        <f t="shared" si="44"/>
        <v>1</v>
      </c>
      <c r="CY43" s="30">
        <f t="shared" si="44"/>
        <v>1</v>
      </c>
      <c r="CZ43" s="30">
        <f t="shared" si="44"/>
        <v>1</v>
      </c>
      <c r="DA43" s="30">
        <f t="shared" si="44"/>
        <v>1</v>
      </c>
      <c r="DB43" s="30">
        <f t="shared" si="44"/>
        <v>1</v>
      </c>
      <c r="DC43" s="30">
        <f t="shared" si="44"/>
        <v>1</v>
      </c>
      <c r="DD43" s="30">
        <f t="shared" si="44"/>
        <v>1</v>
      </c>
      <c r="DE43" s="30">
        <f t="shared" si="44"/>
        <v>1</v>
      </c>
      <c r="DF43" s="30">
        <f t="shared" si="44"/>
        <v>1</v>
      </c>
      <c r="DG43" s="30">
        <f t="shared" si="44"/>
        <v>1</v>
      </c>
      <c r="DH43" s="30">
        <f t="shared" si="44"/>
        <v>1</v>
      </c>
      <c r="DI43" s="30">
        <f t="shared" si="44"/>
        <v>1</v>
      </c>
      <c r="DJ43" s="30">
        <f t="shared" si="44"/>
        <v>1</v>
      </c>
      <c r="DK43" s="30">
        <f t="shared" si="44"/>
        <v>1</v>
      </c>
      <c r="DL43" s="30">
        <f t="shared" si="44"/>
        <v>1</v>
      </c>
      <c r="DM43" s="30">
        <f t="shared" si="44"/>
        <v>1</v>
      </c>
      <c r="DN43" s="30">
        <f t="shared" si="44"/>
        <v>1</v>
      </c>
      <c r="DO43" s="30">
        <f t="shared" si="44"/>
        <v>1</v>
      </c>
      <c r="DP43" s="30">
        <f t="shared" si="44"/>
        <v>1</v>
      </c>
      <c r="DQ43" s="30">
        <f t="shared" si="44"/>
        <v>1</v>
      </c>
      <c r="DR43" s="30">
        <f t="shared" si="44"/>
        <v>1</v>
      </c>
      <c r="DS43" s="30">
        <f t="shared" si="44"/>
        <v>1</v>
      </c>
      <c r="DT43" s="30">
        <f t="shared" si="44"/>
        <v>1</v>
      </c>
      <c r="DU43" s="30">
        <f t="shared" si="44"/>
        <v>1</v>
      </c>
      <c r="DV43" s="30">
        <f t="shared" si="44"/>
        <v>1</v>
      </c>
      <c r="DW43" s="30">
        <f t="shared" si="44"/>
        <v>1</v>
      </c>
      <c r="DX43" s="30">
        <f t="shared" si="44"/>
        <v>1</v>
      </c>
      <c r="DY43" s="30">
        <f t="shared" si="44"/>
        <v>1</v>
      </c>
      <c r="DZ43" s="30">
        <f t="shared" si="44"/>
        <v>1</v>
      </c>
      <c r="EA43" s="30">
        <f t="shared" si="44"/>
        <v>1</v>
      </c>
      <c r="EB43" s="30">
        <f t="shared" si="44"/>
        <v>1</v>
      </c>
      <c r="EC43" s="30">
        <f t="shared" si="44"/>
        <v>1</v>
      </c>
      <c r="ED43" s="30">
        <f t="shared" si="44"/>
        <v>1</v>
      </c>
      <c r="EE43" s="30">
        <f t="shared" si="44"/>
        <v>1</v>
      </c>
      <c r="EF43" s="30">
        <f t="shared" si="44"/>
        <v>1</v>
      </c>
      <c r="EG43" s="30">
        <f t="shared" si="44"/>
        <v>1</v>
      </c>
      <c r="EH43" s="30">
        <f t="shared" si="44"/>
        <v>1</v>
      </c>
      <c r="EI43" s="30">
        <f t="shared" si="44"/>
        <v>1</v>
      </c>
      <c r="EJ43" s="30">
        <f t="shared" si="44"/>
        <v>1</v>
      </c>
      <c r="EK43" s="30">
        <f t="shared" si="44"/>
        <v>1</v>
      </c>
      <c r="EL43" s="30">
        <f t="shared" si="44"/>
        <v>1</v>
      </c>
      <c r="EM43" s="30">
        <f t="shared" si="44"/>
        <v>1</v>
      </c>
      <c r="EN43" s="30">
        <f t="shared" si="44"/>
        <v>1</v>
      </c>
      <c r="EO43" s="30">
        <f t="shared" si="44"/>
        <v>1</v>
      </c>
      <c r="EP43" s="30">
        <f t="shared" si="44"/>
        <v>1</v>
      </c>
      <c r="EQ43" s="30">
        <f t="shared" si="44"/>
        <v>1</v>
      </c>
      <c r="ER43" s="30">
        <f t="shared" si="44"/>
        <v>1</v>
      </c>
      <c r="ES43" s="30">
        <f t="shared" si="44"/>
        <v>1</v>
      </c>
      <c r="ET43" s="30">
        <f t="shared" si="44"/>
        <v>1</v>
      </c>
      <c r="EU43" s="30">
        <f t="shared" si="44"/>
        <v>1</v>
      </c>
      <c r="EV43" s="30">
        <f t="shared" si="44"/>
        <v>1</v>
      </c>
      <c r="EW43" s="30">
        <f t="shared" si="44"/>
        <v>1</v>
      </c>
      <c r="EX43" s="30">
        <f t="shared" si="44"/>
        <v>1</v>
      </c>
      <c r="EY43" s="30">
        <f t="shared" si="44"/>
        <v>1</v>
      </c>
      <c r="EZ43" s="30">
        <f t="shared" ref="EZ43:EZ50" si="46">SUM($P43:$BX43)</f>
        <v>1</v>
      </c>
      <c r="FA43" s="30">
        <f t="shared" si="41"/>
        <v>1</v>
      </c>
      <c r="FB43" s="30">
        <f t="shared" si="41"/>
        <v>1</v>
      </c>
      <c r="FC43" s="30">
        <f t="shared" si="41"/>
        <v>1</v>
      </c>
      <c r="FD43" s="30">
        <f t="shared" si="41"/>
        <v>1</v>
      </c>
      <c r="FE43" s="30">
        <f t="shared" si="41"/>
        <v>1</v>
      </c>
      <c r="FF43" s="30">
        <f t="shared" si="41"/>
        <v>1</v>
      </c>
      <c r="FG43" s="30">
        <f t="shared" si="41"/>
        <v>1</v>
      </c>
      <c r="FH43" s="30">
        <f t="shared" si="41"/>
        <v>1</v>
      </c>
      <c r="FI43" s="30">
        <f t="shared" si="41"/>
        <v>1</v>
      </c>
      <c r="FJ43" s="30">
        <f t="shared" si="41"/>
        <v>1</v>
      </c>
      <c r="FK43" s="30">
        <f t="shared" si="41"/>
        <v>1</v>
      </c>
      <c r="FL43" s="30">
        <f t="shared" si="41"/>
        <v>1</v>
      </c>
      <c r="FM43" s="30">
        <f t="shared" si="41"/>
        <v>1</v>
      </c>
    </row>
    <row r="44" spans="2:169" ht="28.8" x14ac:dyDescent="0.25">
      <c r="B44" s="487"/>
      <c r="C44" s="53">
        <v>6</v>
      </c>
      <c r="D44" s="53"/>
      <c r="E44" s="33" t="s">
        <v>223</v>
      </c>
      <c r="F44" s="104" t="s">
        <v>256</v>
      </c>
      <c r="G44" s="93" t="s">
        <v>306</v>
      </c>
      <c r="H44" s="54"/>
      <c r="I44" s="55"/>
      <c r="J44" s="56"/>
      <c r="O44" s="147" t="s">
        <v>385</v>
      </c>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v>1</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0">
        <f t="shared" si="36"/>
        <v>1</v>
      </c>
      <c r="BZ44" s="30">
        <f t="shared" si="35"/>
        <v>1</v>
      </c>
      <c r="CA44" s="30">
        <f t="shared" si="35"/>
        <v>1</v>
      </c>
      <c r="CB44" s="30">
        <f t="shared" si="35"/>
        <v>1</v>
      </c>
      <c r="CC44" s="30">
        <f t="shared" si="35"/>
        <v>1</v>
      </c>
      <c r="CD44" s="30">
        <f t="shared" si="35"/>
        <v>1</v>
      </c>
      <c r="CE44" s="30">
        <f t="shared" si="35"/>
        <v>1</v>
      </c>
      <c r="CF44" s="30">
        <f t="shared" si="35"/>
        <v>1</v>
      </c>
      <c r="CG44" s="30">
        <f t="shared" si="35"/>
        <v>1</v>
      </c>
      <c r="CH44" s="30">
        <f t="shared" ref="CH44:CI66" si="47">SUM($P44:$BX44)</f>
        <v>1</v>
      </c>
      <c r="CI44" s="30">
        <f t="shared" si="47"/>
        <v>1</v>
      </c>
      <c r="CJ44" s="30">
        <f t="shared" si="43"/>
        <v>1</v>
      </c>
      <c r="CK44" s="30">
        <f t="shared" si="43"/>
        <v>1</v>
      </c>
      <c r="CL44" s="30">
        <f t="shared" si="43"/>
        <v>1</v>
      </c>
      <c r="CM44" s="30">
        <f t="shared" si="43"/>
        <v>1</v>
      </c>
      <c r="CN44" s="30">
        <f t="shared" si="45"/>
        <v>1</v>
      </c>
      <c r="CO44" s="30">
        <f t="shared" si="44"/>
        <v>1</v>
      </c>
      <c r="CP44" s="30">
        <f t="shared" si="44"/>
        <v>1</v>
      </c>
      <c r="CQ44" s="30">
        <f t="shared" si="44"/>
        <v>1</v>
      </c>
      <c r="CR44" s="30">
        <f t="shared" si="44"/>
        <v>1</v>
      </c>
      <c r="CS44" s="30">
        <f t="shared" si="44"/>
        <v>1</v>
      </c>
      <c r="CT44" s="30">
        <f t="shared" si="44"/>
        <v>1</v>
      </c>
      <c r="CU44" s="30">
        <f t="shared" si="44"/>
        <v>1</v>
      </c>
      <c r="CV44" s="30">
        <f t="shared" si="44"/>
        <v>1</v>
      </c>
      <c r="CW44" s="30">
        <f t="shared" si="44"/>
        <v>1</v>
      </c>
      <c r="CX44" s="30">
        <f t="shared" si="44"/>
        <v>1</v>
      </c>
      <c r="CY44" s="30">
        <f t="shared" si="44"/>
        <v>1</v>
      </c>
      <c r="CZ44" s="30">
        <f t="shared" si="44"/>
        <v>1</v>
      </c>
      <c r="DA44" s="30">
        <f t="shared" si="44"/>
        <v>1</v>
      </c>
      <c r="DB44" s="30">
        <f t="shared" si="44"/>
        <v>1</v>
      </c>
      <c r="DC44" s="30">
        <f t="shared" si="44"/>
        <v>1</v>
      </c>
      <c r="DD44" s="30">
        <f t="shared" si="44"/>
        <v>1</v>
      </c>
      <c r="DE44" s="30">
        <f t="shared" si="44"/>
        <v>1</v>
      </c>
      <c r="DF44" s="30">
        <f t="shared" si="44"/>
        <v>1</v>
      </c>
      <c r="DG44" s="30">
        <f t="shared" si="44"/>
        <v>1</v>
      </c>
      <c r="DH44" s="30">
        <f t="shared" si="44"/>
        <v>1</v>
      </c>
      <c r="DI44" s="30">
        <f t="shared" ref="DI44:EY44" si="48">SUM($P44:$BX44)</f>
        <v>1</v>
      </c>
      <c r="DJ44" s="30">
        <f t="shared" si="48"/>
        <v>1</v>
      </c>
      <c r="DK44" s="30">
        <f t="shared" si="48"/>
        <v>1</v>
      </c>
      <c r="DL44" s="30">
        <f t="shared" si="48"/>
        <v>1</v>
      </c>
      <c r="DM44" s="30">
        <f t="shared" si="48"/>
        <v>1</v>
      </c>
      <c r="DN44" s="30">
        <f t="shared" si="48"/>
        <v>1</v>
      </c>
      <c r="DO44" s="30">
        <f t="shared" si="48"/>
        <v>1</v>
      </c>
      <c r="DP44" s="30">
        <f t="shared" si="48"/>
        <v>1</v>
      </c>
      <c r="DQ44" s="30">
        <f t="shared" si="48"/>
        <v>1</v>
      </c>
      <c r="DR44" s="30">
        <f t="shared" si="48"/>
        <v>1</v>
      </c>
      <c r="DS44" s="30">
        <f t="shared" si="48"/>
        <v>1</v>
      </c>
      <c r="DT44" s="30">
        <f t="shared" si="48"/>
        <v>1</v>
      </c>
      <c r="DU44" s="30">
        <f t="shared" si="48"/>
        <v>1</v>
      </c>
      <c r="DV44" s="30">
        <f t="shared" si="48"/>
        <v>1</v>
      </c>
      <c r="DW44" s="30">
        <f t="shared" si="48"/>
        <v>1</v>
      </c>
      <c r="DX44" s="30">
        <f t="shared" si="48"/>
        <v>1</v>
      </c>
      <c r="DY44" s="30">
        <f t="shared" si="48"/>
        <v>1</v>
      </c>
      <c r="DZ44" s="30">
        <f t="shared" si="48"/>
        <v>1</v>
      </c>
      <c r="EA44" s="30">
        <f t="shared" si="48"/>
        <v>1</v>
      </c>
      <c r="EB44" s="30">
        <f t="shared" si="48"/>
        <v>1</v>
      </c>
      <c r="EC44" s="30">
        <f t="shared" si="48"/>
        <v>1</v>
      </c>
      <c r="ED44" s="30">
        <f t="shared" si="48"/>
        <v>1</v>
      </c>
      <c r="EE44" s="30">
        <f t="shared" si="48"/>
        <v>1</v>
      </c>
      <c r="EF44" s="30">
        <f t="shared" si="48"/>
        <v>1</v>
      </c>
      <c r="EG44" s="30">
        <f t="shared" si="48"/>
        <v>1</v>
      </c>
      <c r="EH44" s="30">
        <f t="shared" si="48"/>
        <v>1</v>
      </c>
      <c r="EI44" s="30">
        <f t="shared" si="48"/>
        <v>1</v>
      </c>
      <c r="EJ44" s="30">
        <f t="shared" si="48"/>
        <v>1</v>
      </c>
      <c r="EK44" s="30">
        <f t="shared" si="48"/>
        <v>1</v>
      </c>
      <c r="EL44" s="30">
        <f t="shared" si="48"/>
        <v>1</v>
      </c>
      <c r="EM44" s="30">
        <f t="shared" si="48"/>
        <v>1</v>
      </c>
      <c r="EN44" s="30">
        <f t="shared" si="48"/>
        <v>1</v>
      </c>
      <c r="EO44" s="30">
        <f t="shared" si="48"/>
        <v>1</v>
      </c>
      <c r="EP44" s="30">
        <f t="shared" si="48"/>
        <v>1</v>
      </c>
      <c r="EQ44" s="30">
        <f t="shared" si="48"/>
        <v>1</v>
      </c>
      <c r="ER44" s="30">
        <f t="shared" si="48"/>
        <v>1</v>
      </c>
      <c r="ES44" s="30">
        <f t="shared" si="48"/>
        <v>1</v>
      </c>
      <c r="ET44" s="30">
        <f t="shared" si="48"/>
        <v>1</v>
      </c>
      <c r="EU44" s="30">
        <f t="shared" si="48"/>
        <v>1</v>
      </c>
      <c r="EV44" s="30">
        <f t="shared" si="48"/>
        <v>1</v>
      </c>
      <c r="EW44" s="30">
        <f t="shared" si="48"/>
        <v>1</v>
      </c>
      <c r="EX44" s="30">
        <f t="shared" si="48"/>
        <v>1</v>
      </c>
      <c r="EY44" s="30">
        <f t="shared" si="48"/>
        <v>1</v>
      </c>
      <c r="EZ44" s="30">
        <f t="shared" si="46"/>
        <v>1</v>
      </c>
      <c r="FA44" s="30">
        <f t="shared" si="41"/>
        <v>1</v>
      </c>
      <c r="FB44" s="30">
        <f t="shared" si="41"/>
        <v>1</v>
      </c>
      <c r="FC44" s="30">
        <f t="shared" si="41"/>
        <v>1</v>
      </c>
      <c r="FD44" s="30">
        <f t="shared" si="41"/>
        <v>1</v>
      </c>
      <c r="FE44" s="30">
        <f t="shared" si="41"/>
        <v>1</v>
      </c>
      <c r="FF44" s="30">
        <f t="shared" si="41"/>
        <v>1</v>
      </c>
      <c r="FG44" s="30">
        <f t="shared" si="41"/>
        <v>1</v>
      </c>
      <c r="FH44" s="30">
        <f t="shared" si="41"/>
        <v>1</v>
      </c>
      <c r="FI44" s="30">
        <f t="shared" si="41"/>
        <v>1</v>
      </c>
      <c r="FJ44" s="30">
        <f t="shared" si="41"/>
        <v>1</v>
      </c>
      <c r="FK44" s="30">
        <f t="shared" si="41"/>
        <v>1</v>
      </c>
      <c r="FL44" s="30">
        <f t="shared" si="41"/>
        <v>1</v>
      </c>
      <c r="FM44" s="30">
        <f t="shared" si="41"/>
        <v>1</v>
      </c>
    </row>
    <row r="45" spans="2:169" ht="28.8" x14ac:dyDescent="0.25">
      <c r="B45" s="487"/>
      <c r="C45" s="53">
        <v>7</v>
      </c>
      <c r="D45" s="53"/>
      <c r="E45" s="71" t="s">
        <v>220</v>
      </c>
      <c r="F45" s="104" t="s">
        <v>256</v>
      </c>
      <c r="G45" s="93" t="s">
        <v>306</v>
      </c>
      <c r="H45" s="54"/>
      <c r="I45" s="55"/>
      <c r="J45" s="56"/>
      <c r="O45" s="147" t="s">
        <v>386</v>
      </c>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v>1</v>
      </c>
      <c r="BC45" s="33"/>
      <c r="BD45" s="33"/>
      <c r="BE45" s="33"/>
      <c r="BF45" s="33"/>
      <c r="BG45" s="33"/>
      <c r="BH45" s="33"/>
      <c r="BI45" s="33"/>
      <c r="BJ45" s="33"/>
      <c r="BK45" s="33"/>
      <c r="BL45" s="33"/>
      <c r="BM45" s="33"/>
      <c r="BN45" s="33"/>
      <c r="BO45" s="33"/>
      <c r="BP45" s="33"/>
      <c r="BQ45" s="33"/>
      <c r="BR45" s="33"/>
      <c r="BS45" s="33"/>
      <c r="BT45" s="33"/>
      <c r="BU45" s="33"/>
      <c r="BV45" s="33"/>
      <c r="BW45" s="33"/>
      <c r="BX45" s="33"/>
      <c r="BY45" s="30">
        <f t="shared" si="36"/>
        <v>1</v>
      </c>
      <c r="BZ45" s="30">
        <f t="shared" si="35"/>
        <v>1</v>
      </c>
      <c r="CA45" s="30">
        <f t="shared" si="35"/>
        <v>1</v>
      </c>
      <c r="CB45" s="30">
        <f t="shared" si="35"/>
        <v>1</v>
      </c>
      <c r="CC45" s="30">
        <f t="shared" si="35"/>
        <v>1</v>
      </c>
      <c r="CD45" s="30">
        <f t="shared" si="35"/>
        <v>1</v>
      </c>
      <c r="CE45" s="30">
        <f t="shared" si="35"/>
        <v>1</v>
      </c>
      <c r="CF45" s="30">
        <f t="shared" si="35"/>
        <v>1</v>
      </c>
      <c r="CG45" s="30">
        <f t="shared" si="35"/>
        <v>1</v>
      </c>
      <c r="CH45" s="30">
        <f t="shared" si="47"/>
        <v>1</v>
      </c>
      <c r="CI45" s="30">
        <f t="shared" si="47"/>
        <v>1</v>
      </c>
      <c r="CJ45" s="30">
        <f t="shared" si="43"/>
        <v>1</v>
      </c>
      <c r="CK45" s="30">
        <f t="shared" si="43"/>
        <v>1</v>
      </c>
      <c r="CL45" s="30">
        <f t="shared" si="43"/>
        <v>1</v>
      </c>
      <c r="CM45" s="30">
        <f t="shared" si="43"/>
        <v>1</v>
      </c>
      <c r="CN45" s="30">
        <f t="shared" si="45"/>
        <v>1</v>
      </c>
      <c r="CO45" s="30">
        <f t="shared" ref="CO45:ES49" si="49">SUM($P45:$BX45)</f>
        <v>1</v>
      </c>
      <c r="CP45" s="30">
        <f t="shared" si="49"/>
        <v>1</v>
      </c>
      <c r="CQ45" s="30">
        <f t="shared" si="49"/>
        <v>1</v>
      </c>
      <c r="CR45" s="30">
        <f t="shared" si="49"/>
        <v>1</v>
      </c>
      <c r="CS45" s="30">
        <f t="shared" si="49"/>
        <v>1</v>
      </c>
      <c r="CT45" s="30">
        <f t="shared" si="49"/>
        <v>1</v>
      </c>
      <c r="CU45" s="30">
        <f t="shared" si="49"/>
        <v>1</v>
      </c>
      <c r="CV45" s="30">
        <f t="shared" si="49"/>
        <v>1</v>
      </c>
      <c r="CW45" s="30">
        <f t="shared" si="49"/>
        <v>1</v>
      </c>
      <c r="CX45" s="30">
        <f t="shared" si="49"/>
        <v>1</v>
      </c>
      <c r="CY45" s="30">
        <f t="shared" si="49"/>
        <v>1</v>
      </c>
      <c r="CZ45" s="30">
        <f t="shared" si="49"/>
        <v>1</v>
      </c>
      <c r="DA45" s="30">
        <f t="shared" si="49"/>
        <v>1</v>
      </c>
      <c r="DB45" s="30">
        <f t="shared" si="49"/>
        <v>1</v>
      </c>
      <c r="DC45" s="30">
        <f t="shared" si="49"/>
        <v>1</v>
      </c>
      <c r="DD45" s="30">
        <f t="shared" si="49"/>
        <v>1</v>
      </c>
      <c r="DE45" s="30">
        <f t="shared" si="49"/>
        <v>1</v>
      </c>
      <c r="DF45" s="30">
        <f t="shared" si="49"/>
        <v>1</v>
      </c>
      <c r="DG45" s="30">
        <f t="shared" si="49"/>
        <v>1</v>
      </c>
      <c r="DH45" s="30">
        <f t="shared" si="49"/>
        <v>1</v>
      </c>
      <c r="DI45" s="30">
        <f t="shared" si="49"/>
        <v>1</v>
      </c>
      <c r="DJ45" s="30">
        <f t="shared" si="49"/>
        <v>1</v>
      </c>
      <c r="DK45" s="30">
        <f t="shared" si="49"/>
        <v>1</v>
      </c>
      <c r="DL45" s="30">
        <f t="shared" si="49"/>
        <v>1</v>
      </c>
      <c r="DM45" s="30">
        <f t="shared" si="49"/>
        <v>1</v>
      </c>
      <c r="DN45" s="30">
        <f t="shared" si="49"/>
        <v>1</v>
      </c>
      <c r="DO45" s="30">
        <f t="shared" si="49"/>
        <v>1</v>
      </c>
      <c r="DP45" s="30">
        <f t="shared" si="49"/>
        <v>1</v>
      </c>
      <c r="DQ45" s="30">
        <f t="shared" si="49"/>
        <v>1</v>
      </c>
      <c r="DR45" s="30">
        <f t="shared" si="49"/>
        <v>1</v>
      </c>
      <c r="DS45" s="30">
        <f t="shared" si="49"/>
        <v>1</v>
      </c>
      <c r="DT45" s="30">
        <f t="shared" si="49"/>
        <v>1</v>
      </c>
      <c r="DU45" s="30">
        <f t="shared" si="49"/>
        <v>1</v>
      </c>
      <c r="DV45" s="30">
        <f t="shared" si="49"/>
        <v>1</v>
      </c>
      <c r="DW45" s="30">
        <f t="shared" si="49"/>
        <v>1</v>
      </c>
      <c r="DX45" s="30">
        <f t="shared" si="49"/>
        <v>1</v>
      </c>
      <c r="DY45" s="30">
        <f t="shared" si="49"/>
        <v>1</v>
      </c>
      <c r="DZ45" s="30">
        <f t="shared" si="49"/>
        <v>1</v>
      </c>
      <c r="EA45" s="30">
        <f t="shared" si="49"/>
        <v>1</v>
      </c>
      <c r="EB45" s="30">
        <f t="shared" si="49"/>
        <v>1</v>
      </c>
      <c r="EC45" s="30">
        <f t="shared" si="49"/>
        <v>1</v>
      </c>
      <c r="ED45" s="30">
        <f t="shared" si="49"/>
        <v>1</v>
      </c>
      <c r="EE45" s="30">
        <f t="shared" si="49"/>
        <v>1</v>
      </c>
      <c r="EF45" s="30">
        <f t="shared" si="49"/>
        <v>1</v>
      </c>
      <c r="EG45" s="30">
        <f t="shared" si="49"/>
        <v>1</v>
      </c>
      <c r="EH45" s="30">
        <f t="shared" si="49"/>
        <v>1</v>
      </c>
      <c r="EI45" s="30">
        <f t="shared" si="49"/>
        <v>1</v>
      </c>
      <c r="EJ45" s="30">
        <f t="shared" si="49"/>
        <v>1</v>
      </c>
      <c r="EK45" s="30">
        <f t="shared" si="49"/>
        <v>1</v>
      </c>
      <c r="EL45" s="30">
        <f t="shared" si="49"/>
        <v>1</v>
      </c>
      <c r="EM45" s="30">
        <f t="shared" si="49"/>
        <v>1</v>
      </c>
      <c r="EN45" s="30">
        <f t="shared" si="49"/>
        <v>1</v>
      </c>
      <c r="EO45" s="30">
        <f t="shared" si="49"/>
        <v>1</v>
      </c>
      <c r="EP45" s="30">
        <f t="shared" si="49"/>
        <v>1</v>
      </c>
      <c r="EQ45" s="30">
        <f t="shared" si="49"/>
        <v>1</v>
      </c>
      <c r="ER45" s="30">
        <f t="shared" si="49"/>
        <v>1</v>
      </c>
      <c r="ES45" s="30">
        <f t="shared" si="49"/>
        <v>1</v>
      </c>
      <c r="ET45" s="30">
        <f t="shared" ref="ET45:EY50" si="50">SUM($P45:$BX45)</f>
        <v>1</v>
      </c>
      <c r="EU45" s="30">
        <f t="shared" si="50"/>
        <v>1</v>
      </c>
      <c r="EV45" s="30">
        <f t="shared" si="50"/>
        <v>1</v>
      </c>
      <c r="EW45" s="30">
        <f t="shared" si="50"/>
        <v>1</v>
      </c>
      <c r="EX45" s="30">
        <f t="shared" si="50"/>
        <v>1</v>
      </c>
      <c r="EY45" s="30">
        <f t="shared" si="50"/>
        <v>1</v>
      </c>
      <c r="EZ45" s="30">
        <f t="shared" si="46"/>
        <v>1</v>
      </c>
      <c r="FA45" s="30">
        <f t="shared" si="41"/>
        <v>1</v>
      </c>
      <c r="FB45" s="30">
        <f t="shared" si="41"/>
        <v>1</v>
      </c>
      <c r="FC45" s="30">
        <f t="shared" si="41"/>
        <v>1</v>
      </c>
      <c r="FD45" s="30">
        <f t="shared" si="41"/>
        <v>1</v>
      </c>
      <c r="FE45" s="30">
        <f t="shared" si="41"/>
        <v>1</v>
      </c>
      <c r="FF45" s="30">
        <f t="shared" si="41"/>
        <v>1</v>
      </c>
      <c r="FG45" s="30">
        <f t="shared" si="41"/>
        <v>1</v>
      </c>
      <c r="FH45" s="30">
        <f t="shared" si="41"/>
        <v>1</v>
      </c>
      <c r="FI45" s="30">
        <f t="shared" si="41"/>
        <v>1</v>
      </c>
      <c r="FJ45" s="30">
        <f t="shared" si="41"/>
        <v>1</v>
      </c>
      <c r="FK45" s="30">
        <f t="shared" si="41"/>
        <v>1</v>
      </c>
      <c r="FL45" s="30">
        <f t="shared" si="41"/>
        <v>1</v>
      </c>
      <c r="FM45" s="30">
        <f t="shared" si="41"/>
        <v>1</v>
      </c>
    </row>
    <row r="46" spans="2:169" ht="17.55" x14ac:dyDescent="0.25">
      <c r="B46" s="487"/>
      <c r="C46" s="53"/>
      <c r="D46" s="53"/>
      <c r="E46" s="32"/>
      <c r="F46" s="104"/>
      <c r="G46" s="41"/>
      <c r="H46" s="54"/>
      <c r="I46" s="55"/>
      <c r="J46" s="56"/>
      <c r="O46" s="147" t="s">
        <v>387</v>
      </c>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v>1</v>
      </c>
      <c r="BD46" s="33"/>
      <c r="BE46" s="33"/>
      <c r="BF46" s="33"/>
      <c r="BG46" s="33"/>
      <c r="BH46" s="33"/>
      <c r="BI46" s="33"/>
      <c r="BJ46" s="33"/>
      <c r="BK46" s="33"/>
      <c r="BL46" s="33"/>
      <c r="BM46" s="33"/>
      <c r="BN46" s="33"/>
      <c r="BO46" s="33"/>
      <c r="BP46" s="33"/>
      <c r="BQ46" s="33"/>
      <c r="BR46" s="33"/>
      <c r="BS46" s="33"/>
      <c r="BT46" s="33"/>
      <c r="BU46" s="33"/>
      <c r="BV46" s="33"/>
      <c r="BW46" s="33"/>
      <c r="BX46" s="33"/>
      <c r="BY46" s="30">
        <f t="shared" si="36"/>
        <v>1</v>
      </c>
      <c r="BZ46" s="30">
        <f t="shared" si="35"/>
        <v>1</v>
      </c>
      <c r="CA46" s="30">
        <f t="shared" si="35"/>
        <v>1</v>
      </c>
      <c r="CB46" s="30">
        <f t="shared" si="35"/>
        <v>1</v>
      </c>
      <c r="CC46" s="30">
        <f t="shared" si="35"/>
        <v>1</v>
      </c>
      <c r="CD46" s="30">
        <f t="shared" si="35"/>
        <v>1</v>
      </c>
      <c r="CE46" s="30">
        <f t="shared" si="35"/>
        <v>1</v>
      </c>
      <c r="CF46" s="30">
        <f t="shared" si="35"/>
        <v>1</v>
      </c>
      <c r="CG46" s="30">
        <f t="shared" si="35"/>
        <v>1</v>
      </c>
      <c r="CH46" s="30">
        <f t="shared" si="47"/>
        <v>1</v>
      </c>
      <c r="CI46" s="30">
        <f t="shared" si="47"/>
        <v>1</v>
      </c>
      <c r="CJ46" s="30">
        <f t="shared" si="43"/>
        <v>1</v>
      </c>
      <c r="CK46" s="30">
        <f t="shared" si="43"/>
        <v>1</v>
      </c>
      <c r="CL46" s="30">
        <f t="shared" si="43"/>
        <v>1</v>
      </c>
      <c r="CM46" s="30">
        <f t="shared" si="43"/>
        <v>1</v>
      </c>
      <c r="CN46" s="30">
        <f t="shared" si="45"/>
        <v>1</v>
      </c>
      <c r="CO46" s="30">
        <f t="shared" si="49"/>
        <v>1</v>
      </c>
      <c r="CP46" s="30">
        <f t="shared" si="49"/>
        <v>1</v>
      </c>
      <c r="CQ46" s="30">
        <f t="shared" si="49"/>
        <v>1</v>
      </c>
      <c r="CR46" s="30">
        <f t="shared" si="49"/>
        <v>1</v>
      </c>
      <c r="CS46" s="30">
        <f t="shared" si="49"/>
        <v>1</v>
      </c>
      <c r="CT46" s="30">
        <f t="shared" si="49"/>
        <v>1</v>
      </c>
      <c r="CU46" s="30">
        <f t="shared" si="49"/>
        <v>1</v>
      </c>
      <c r="CV46" s="30">
        <f t="shared" si="49"/>
        <v>1</v>
      </c>
      <c r="CW46" s="30">
        <f t="shared" si="49"/>
        <v>1</v>
      </c>
      <c r="CX46" s="30">
        <f t="shared" si="49"/>
        <v>1</v>
      </c>
      <c r="CY46" s="30">
        <f t="shared" si="49"/>
        <v>1</v>
      </c>
      <c r="CZ46" s="30">
        <f t="shared" si="49"/>
        <v>1</v>
      </c>
      <c r="DA46" s="30">
        <f t="shared" si="49"/>
        <v>1</v>
      </c>
      <c r="DB46" s="30">
        <f t="shared" si="49"/>
        <v>1</v>
      </c>
      <c r="DC46" s="30">
        <f t="shared" si="49"/>
        <v>1</v>
      </c>
      <c r="DD46" s="30">
        <f t="shared" si="49"/>
        <v>1</v>
      </c>
      <c r="DE46" s="30">
        <f t="shared" si="49"/>
        <v>1</v>
      </c>
      <c r="DF46" s="30">
        <f t="shared" si="49"/>
        <v>1</v>
      </c>
      <c r="DG46" s="30">
        <f t="shared" si="49"/>
        <v>1</v>
      </c>
      <c r="DH46" s="30">
        <f t="shared" si="49"/>
        <v>1</v>
      </c>
      <c r="DI46" s="30">
        <f t="shared" si="49"/>
        <v>1</v>
      </c>
      <c r="DJ46" s="30">
        <f t="shared" si="49"/>
        <v>1</v>
      </c>
      <c r="DK46" s="30">
        <f t="shared" si="49"/>
        <v>1</v>
      </c>
      <c r="DL46" s="30">
        <f t="shared" si="49"/>
        <v>1</v>
      </c>
      <c r="DM46" s="30">
        <f t="shared" si="49"/>
        <v>1</v>
      </c>
      <c r="DN46" s="30">
        <f t="shared" si="49"/>
        <v>1</v>
      </c>
      <c r="DO46" s="30">
        <f t="shared" si="49"/>
        <v>1</v>
      </c>
      <c r="DP46" s="30">
        <f t="shared" si="49"/>
        <v>1</v>
      </c>
      <c r="DQ46" s="30">
        <f t="shared" si="49"/>
        <v>1</v>
      </c>
      <c r="DR46" s="30">
        <f t="shared" si="49"/>
        <v>1</v>
      </c>
      <c r="DS46" s="30">
        <f t="shared" si="49"/>
        <v>1</v>
      </c>
      <c r="DT46" s="30">
        <f t="shared" si="49"/>
        <v>1</v>
      </c>
      <c r="DU46" s="30">
        <f t="shared" si="49"/>
        <v>1</v>
      </c>
      <c r="DV46" s="30">
        <f t="shared" si="49"/>
        <v>1</v>
      </c>
      <c r="DW46" s="30">
        <f t="shared" si="49"/>
        <v>1</v>
      </c>
      <c r="DX46" s="30">
        <f t="shared" si="49"/>
        <v>1</v>
      </c>
      <c r="DY46" s="30">
        <f t="shared" si="49"/>
        <v>1</v>
      </c>
      <c r="DZ46" s="30">
        <f t="shared" si="49"/>
        <v>1</v>
      </c>
      <c r="EA46" s="30">
        <f t="shared" si="49"/>
        <v>1</v>
      </c>
      <c r="EB46" s="30">
        <f t="shared" si="49"/>
        <v>1</v>
      </c>
      <c r="EC46" s="30">
        <f t="shared" si="49"/>
        <v>1</v>
      </c>
      <c r="ED46" s="30">
        <f t="shared" si="49"/>
        <v>1</v>
      </c>
      <c r="EE46" s="30">
        <f t="shared" si="49"/>
        <v>1</v>
      </c>
      <c r="EF46" s="30">
        <f t="shared" si="49"/>
        <v>1</v>
      </c>
      <c r="EG46" s="30">
        <f t="shared" si="49"/>
        <v>1</v>
      </c>
      <c r="EH46" s="30">
        <f t="shared" si="49"/>
        <v>1</v>
      </c>
      <c r="EI46" s="30">
        <f t="shared" si="49"/>
        <v>1</v>
      </c>
      <c r="EJ46" s="30">
        <f t="shared" si="49"/>
        <v>1</v>
      </c>
      <c r="EK46" s="30">
        <f t="shared" si="49"/>
        <v>1</v>
      </c>
      <c r="EL46" s="30">
        <f t="shared" si="49"/>
        <v>1</v>
      </c>
      <c r="EM46" s="30">
        <f t="shared" si="49"/>
        <v>1</v>
      </c>
      <c r="EN46" s="30">
        <f t="shared" si="49"/>
        <v>1</v>
      </c>
      <c r="EO46" s="30">
        <f t="shared" si="49"/>
        <v>1</v>
      </c>
      <c r="EP46" s="30">
        <f t="shared" si="49"/>
        <v>1</v>
      </c>
      <c r="EQ46" s="30">
        <f t="shared" si="49"/>
        <v>1</v>
      </c>
      <c r="ER46" s="30">
        <f t="shared" si="49"/>
        <v>1</v>
      </c>
      <c r="ES46" s="30">
        <f t="shared" si="49"/>
        <v>1</v>
      </c>
      <c r="ET46" s="30">
        <f t="shared" si="50"/>
        <v>1</v>
      </c>
      <c r="EU46" s="30">
        <f t="shared" si="50"/>
        <v>1</v>
      </c>
      <c r="EV46" s="30">
        <f t="shared" si="50"/>
        <v>1</v>
      </c>
      <c r="EW46" s="30">
        <f t="shared" si="50"/>
        <v>1</v>
      </c>
      <c r="EX46" s="30">
        <f t="shared" si="50"/>
        <v>1</v>
      </c>
      <c r="EY46" s="30">
        <f t="shared" si="50"/>
        <v>1</v>
      </c>
      <c r="EZ46" s="30">
        <f t="shared" si="46"/>
        <v>1</v>
      </c>
      <c r="FA46" s="30">
        <f t="shared" si="41"/>
        <v>1</v>
      </c>
      <c r="FB46" s="30">
        <f t="shared" si="41"/>
        <v>1</v>
      </c>
      <c r="FC46" s="30">
        <f t="shared" si="41"/>
        <v>1</v>
      </c>
      <c r="FD46" s="30">
        <f t="shared" si="41"/>
        <v>1</v>
      </c>
      <c r="FE46" s="30">
        <f t="shared" si="41"/>
        <v>1</v>
      </c>
      <c r="FF46" s="30">
        <f t="shared" si="41"/>
        <v>1</v>
      </c>
      <c r="FG46" s="30">
        <f t="shared" si="41"/>
        <v>1</v>
      </c>
      <c r="FH46" s="30">
        <f t="shared" si="41"/>
        <v>1</v>
      </c>
      <c r="FI46" s="30">
        <f t="shared" si="41"/>
        <v>1</v>
      </c>
      <c r="FJ46" s="30">
        <f t="shared" si="41"/>
        <v>1</v>
      </c>
      <c r="FK46" s="30">
        <f t="shared" si="41"/>
        <v>1</v>
      </c>
      <c r="FL46" s="30">
        <f t="shared" si="41"/>
        <v>1</v>
      </c>
      <c r="FM46" s="30">
        <f t="shared" si="41"/>
        <v>1</v>
      </c>
    </row>
    <row r="47" spans="2:169" ht="17.55" thickBot="1" x14ac:dyDescent="0.3">
      <c r="B47" s="488"/>
      <c r="C47" s="44"/>
      <c r="D47" s="44"/>
      <c r="E47" s="67"/>
      <c r="F47" s="108"/>
      <c r="G47" s="29"/>
      <c r="H47" s="68"/>
      <c r="I47" s="69"/>
      <c r="J47" s="70"/>
      <c r="O47" s="147" t="s">
        <v>388</v>
      </c>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v>1</v>
      </c>
      <c r="BE47" s="33"/>
      <c r="BF47" s="33"/>
      <c r="BG47" s="33"/>
      <c r="BH47" s="33"/>
      <c r="BI47" s="33"/>
      <c r="BJ47" s="33"/>
      <c r="BK47" s="33"/>
      <c r="BL47" s="33"/>
      <c r="BM47" s="33"/>
      <c r="BN47" s="33"/>
      <c r="BO47" s="33"/>
      <c r="BP47" s="33"/>
      <c r="BQ47" s="33"/>
      <c r="BR47" s="33"/>
      <c r="BS47" s="33"/>
      <c r="BT47" s="33"/>
      <c r="BU47" s="33"/>
      <c r="BV47" s="33"/>
      <c r="BW47" s="33"/>
      <c r="BX47" s="33"/>
      <c r="BY47" s="30">
        <f t="shared" si="36"/>
        <v>1</v>
      </c>
      <c r="BZ47" s="30">
        <f t="shared" ref="BZ47:CG56" si="51">SUM($P47:$BX47)</f>
        <v>1</v>
      </c>
      <c r="CA47" s="30">
        <f t="shared" si="51"/>
        <v>1</v>
      </c>
      <c r="CB47" s="30">
        <f t="shared" si="51"/>
        <v>1</v>
      </c>
      <c r="CC47" s="30">
        <f t="shared" si="51"/>
        <v>1</v>
      </c>
      <c r="CD47" s="30">
        <f t="shared" si="51"/>
        <v>1</v>
      </c>
      <c r="CE47" s="30">
        <f t="shared" si="51"/>
        <v>1</v>
      </c>
      <c r="CF47" s="30">
        <f t="shared" si="51"/>
        <v>1</v>
      </c>
      <c r="CG47" s="30">
        <f t="shared" si="51"/>
        <v>1</v>
      </c>
      <c r="CH47" s="30">
        <f t="shared" si="47"/>
        <v>1</v>
      </c>
      <c r="CI47" s="30">
        <f t="shared" si="47"/>
        <v>1</v>
      </c>
      <c r="CJ47" s="30">
        <f t="shared" si="43"/>
        <v>1</v>
      </c>
      <c r="CK47" s="30">
        <f t="shared" si="43"/>
        <v>1</v>
      </c>
      <c r="CL47" s="30">
        <f t="shared" si="43"/>
        <v>1</v>
      </c>
      <c r="CM47" s="30">
        <f t="shared" si="43"/>
        <v>1</v>
      </c>
      <c r="CN47" s="30">
        <f t="shared" si="45"/>
        <v>1</v>
      </c>
      <c r="CO47" s="30">
        <f t="shared" si="49"/>
        <v>1</v>
      </c>
      <c r="CP47" s="30">
        <f t="shared" si="49"/>
        <v>1</v>
      </c>
      <c r="CQ47" s="30">
        <f t="shared" si="49"/>
        <v>1</v>
      </c>
      <c r="CR47" s="30">
        <f t="shared" si="49"/>
        <v>1</v>
      </c>
      <c r="CS47" s="30">
        <f t="shared" si="49"/>
        <v>1</v>
      </c>
      <c r="CT47" s="30">
        <f t="shared" si="49"/>
        <v>1</v>
      </c>
      <c r="CU47" s="30">
        <f t="shared" si="49"/>
        <v>1</v>
      </c>
      <c r="CV47" s="30">
        <f t="shared" si="49"/>
        <v>1</v>
      </c>
      <c r="CW47" s="30">
        <f t="shared" si="49"/>
        <v>1</v>
      </c>
      <c r="CX47" s="30">
        <f t="shared" si="49"/>
        <v>1</v>
      </c>
      <c r="CY47" s="30">
        <f t="shared" si="49"/>
        <v>1</v>
      </c>
      <c r="CZ47" s="30">
        <f t="shared" si="49"/>
        <v>1</v>
      </c>
      <c r="DA47" s="30">
        <f t="shared" si="49"/>
        <v>1</v>
      </c>
      <c r="DB47" s="30">
        <f t="shared" si="49"/>
        <v>1</v>
      </c>
      <c r="DC47" s="30">
        <f t="shared" si="49"/>
        <v>1</v>
      </c>
      <c r="DD47" s="30">
        <f t="shared" si="49"/>
        <v>1</v>
      </c>
      <c r="DE47" s="30">
        <f t="shared" si="49"/>
        <v>1</v>
      </c>
      <c r="DF47" s="30">
        <f t="shared" si="49"/>
        <v>1</v>
      </c>
      <c r="DG47" s="30">
        <f t="shared" si="49"/>
        <v>1</v>
      </c>
      <c r="DH47" s="30">
        <f t="shared" si="49"/>
        <v>1</v>
      </c>
      <c r="DI47" s="30">
        <f t="shared" si="49"/>
        <v>1</v>
      </c>
      <c r="DJ47" s="30">
        <f t="shared" si="49"/>
        <v>1</v>
      </c>
      <c r="DK47" s="30">
        <f t="shared" si="49"/>
        <v>1</v>
      </c>
      <c r="DL47" s="30">
        <f t="shared" si="49"/>
        <v>1</v>
      </c>
      <c r="DM47" s="30">
        <f t="shared" si="49"/>
        <v>1</v>
      </c>
      <c r="DN47" s="30">
        <f t="shared" si="49"/>
        <v>1</v>
      </c>
      <c r="DO47" s="30">
        <f t="shared" si="49"/>
        <v>1</v>
      </c>
      <c r="DP47" s="30">
        <f t="shared" si="49"/>
        <v>1</v>
      </c>
      <c r="DQ47" s="30">
        <f t="shared" si="49"/>
        <v>1</v>
      </c>
      <c r="DR47" s="30">
        <f t="shared" si="49"/>
        <v>1</v>
      </c>
      <c r="DS47" s="30">
        <f t="shared" si="49"/>
        <v>1</v>
      </c>
      <c r="DT47" s="30">
        <f t="shared" si="49"/>
        <v>1</v>
      </c>
      <c r="DU47" s="30">
        <f t="shared" si="49"/>
        <v>1</v>
      </c>
      <c r="DV47" s="30">
        <f t="shared" si="49"/>
        <v>1</v>
      </c>
      <c r="DW47" s="30">
        <f t="shared" si="49"/>
        <v>1</v>
      </c>
      <c r="DX47" s="30">
        <f t="shared" si="49"/>
        <v>1</v>
      </c>
      <c r="DY47" s="30">
        <f t="shared" si="49"/>
        <v>1</v>
      </c>
      <c r="DZ47" s="30">
        <f t="shared" si="49"/>
        <v>1</v>
      </c>
      <c r="EA47" s="30">
        <f t="shared" si="49"/>
        <v>1</v>
      </c>
      <c r="EB47" s="30">
        <f t="shared" si="49"/>
        <v>1</v>
      </c>
      <c r="EC47" s="30">
        <f t="shared" si="49"/>
        <v>1</v>
      </c>
      <c r="ED47" s="30">
        <f t="shared" si="49"/>
        <v>1</v>
      </c>
      <c r="EE47" s="30">
        <f t="shared" si="49"/>
        <v>1</v>
      </c>
      <c r="EF47" s="30">
        <f t="shared" si="49"/>
        <v>1</v>
      </c>
      <c r="EG47" s="30">
        <f t="shared" si="49"/>
        <v>1</v>
      </c>
      <c r="EH47" s="30">
        <f t="shared" si="49"/>
        <v>1</v>
      </c>
      <c r="EI47" s="30">
        <f t="shared" si="49"/>
        <v>1</v>
      </c>
      <c r="EJ47" s="30">
        <f t="shared" si="49"/>
        <v>1</v>
      </c>
      <c r="EK47" s="30">
        <f t="shared" si="49"/>
        <v>1</v>
      </c>
      <c r="EL47" s="30">
        <f t="shared" si="49"/>
        <v>1</v>
      </c>
      <c r="EM47" s="30">
        <f t="shared" si="49"/>
        <v>1</v>
      </c>
      <c r="EN47" s="30">
        <f t="shared" si="49"/>
        <v>1</v>
      </c>
      <c r="EO47" s="30">
        <f t="shared" si="49"/>
        <v>1</v>
      </c>
      <c r="EP47" s="30">
        <f t="shared" si="49"/>
        <v>1</v>
      </c>
      <c r="EQ47" s="30">
        <f t="shared" si="49"/>
        <v>1</v>
      </c>
      <c r="ER47" s="30">
        <f t="shared" si="49"/>
        <v>1</v>
      </c>
      <c r="ES47" s="30">
        <f t="shared" si="49"/>
        <v>1</v>
      </c>
      <c r="ET47" s="30">
        <f t="shared" si="50"/>
        <v>1</v>
      </c>
      <c r="EU47" s="30">
        <f t="shared" si="50"/>
        <v>1</v>
      </c>
      <c r="EV47" s="30">
        <f t="shared" si="50"/>
        <v>1</v>
      </c>
      <c r="EW47" s="30">
        <f t="shared" si="50"/>
        <v>1</v>
      </c>
      <c r="EX47" s="30">
        <f t="shared" si="50"/>
        <v>1</v>
      </c>
      <c r="EY47" s="30">
        <f t="shared" si="50"/>
        <v>1</v>
      </c>
      <c r="EZ47" s="30">
        <f t="shared" si="46"/>
        <v>1</v>
      </c>
      <c r="FA47" s="30">
        <f t="shared" si="41"/>
        <v>1</v>
      </c>
      <c r="FB47" s="30">
        <f t="shared" si="41"/>
        <v>1</v>
      </c>
      <c r="FC47" s="30">
        <f t="shared" si="41"/>
        <v>1</v>
      </c>
      <c r="FD47" s="30">
        <f t="shared" si="41"/>
        <v>1</v>
      </c>
      <c r="FE47" s="30">
        <f t="shared" si="41"/>
        <v>1</v>
      </c>
      <c r="FF47" s="30">
        <f t="shared" si="41"/>
        <v>1</v>
      </c>
      <c r="FG47" s="30">
        <f t="shared" si="41"/>
        <v>1</v>
      </c>
      <c r="FH47" s="30">
        <f t="shared" si="41"/>
        <v>1</v>
      </c>
      <c r="FI47" s="30">
        <f t="shared" si="41"/>
        <v>1</v>
      </c>
      <c r="FJ47" s="30">
        <f t="shared" si="41"/>
        <v>1</v>
      </c>
      <c r="FK47" s="30">
        <f t="shared" si="41"/>
        <v>1</v>
      </c>
      <c r="FL47" s="30">
        <f t="shared" si="41"/>
        <v>1</v>
      </c>
      <c r="FM47" s="30">
        <f t="shared" si="41"/>
        <v>1</v>
      </c>
    </row>
    <row r="48" spans="2:169" ht="17.55" x14ac:dyDescent="0.25">
      <c r="B48" s="486" t="s">
        <v>267</v>
      </c>
      <c r="C48" s="94">
        <v>0</v>
      </c>
      <c r="D48" s="85"/>
      <c r="E48" s="95" t="s">
        <v>308</v>
      </c>
      <c r="F48" s="113"/>
      <c r="G48" s="96"/>
      <c r="H48" s="88"/>
      <c r="I48" s="89"/>
      <c r="J48" s="90"/>
      <c r="O48" s="147" t="s">
        <v>389</v>
      </c>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v>1</v>
      </c>
      <c r="BF48" s="33"/>
      <c r="BG48" s="33"/>
      <c r="BH48" s="33"/>
      <c r="BI48" s="33"/>
      <c r="BJ48" s="33"/>
      <c r="BK48" s="33"/>
      <c r="BL48" s="33"/>
      <c r="BM48" s="33"/>
      <c r="BN48" s="33"/>
      <c r="BO48" s="33"/>
      <c r="BP48" s="33"/>
      <c r="BQ48" s="33"/>
      <c r="BR48" s="33"/>
      <c r="BS48" s="33"/>
      <c r="BT48" s="33"/>
      <c r="BU48" s="33"/>
      <c r="BV48" s="33"/>
      <c r="BW48" s="33"/>
      <c r="BX48" s="33"/>
      <c r="BY48" s="30">
        <f t="shared" si="36"/>
        <v>1</v>
      </c>
      <c r="BZ48" s="30">
        <f t="shared" si="51"/>
        <v>1</v>
      </c>
      <c r="CA48" s="30">
        <f t="shared" si="51"/>
        <v>1</v>
      </c>
      <c r="CB48" s="30">
        <f t="shared" si="51"/>
        <v>1</v>
      </c>
      <c r="CC48" s="30">
        <f t="shared" si="51"/>
        <v>1</v>
      </c>
      <c r="CD48" s="30">
        <f t="shared" si="51"/>
        <v>1</v>
      </c>
      <c r="CE48" s="30">
        <f t="shared" si="51"/>
        <v>1</v>
      </c>
      <c r="CF48" s="30">
        <f t="shared" si="51"/>
        <v>1</v>
      </c>
      <c r="CG48" s="30">
        <f t="shared" si="51"/>
        <v>1</v>
      </c>
      <c r="CH48" s="30">
        <f t="shared" si="47"/>
        <v>1</v>
      </c>
      <c r="CI48" s="30">
        <f t="shared" si="47"/>
        <v>1</v>
      </c>
      <c r="CJ48" s="30">
        <f t="shared" si="43"/>
        <v>1</v>
      </c>
      <c r="CK48" s="30">
        <f t="shared" si="43"/>
        <v>1</v>
      </c>
      <c r="CL48" s="30">
        <f t="shared" si="43"/>
        <v>1</v>
      </c>
      <c r="CM48" s="30">
        <f t="shared" si="43"/>
        <v>1</v>
      </c>
      <c r="CN48" s="30">
        <f t="shared" si="45"/>
        <v>1</v>
      </c>
      <c r="CO48" s="30">
        <f t="shared" si="49"/>
        <v>1</v>
      </c>
      <c r="CP48" s="30">
        <f t="shared" si="49"/>
        <v>1</v>
      </c>
      <c r="CQ48" s="30">
        <f t="shared" si="49"/>
        <v>1</v>
      </c>
      <c r="CR48" s="30">
        <f t="shared" si="49"/>
        <v>1</v>
      </c>
      <c r="CS48" s="30">
        <f t="shared" si="49"/>
        <v>1</v>
      </c>
      <c r="CT48" s="30">
        <f t="shared" si="49"/>
        <v>1</v>
      </c>
      <c r="CU48" s="30">
        <f t="shared" si="49"/>
        <v>1</v>
      </c>
      <c r="CV48" s="30">
        <f t="shared" si="49"/>
        <v>1</v>
      </c>
      <c r="CW48" s="30">
        <f t="shared" si="49"/>
        <v>1</v>
      </c>
      <c r="CX48" s="30">
        <f t="shared" si="49"/>
        <v>1</v>
      </c>
      <c r="CY48" s="30">
        <f t="shared" si="49"/>
        <v>1</v>
      </c>
      <c r="CZ48" s="30">
        <f t="shared" si="49"/>
        <v>1</v>
      </c>
      <c r="DA48" s="30">
        <f t="shared" si="49"/>
        <v>1</v>
      </c>
      <c r="DB48" s="30">
        <f t="shared" si="49"/>
        <v>1</v>
      </c>
      <c r="DC48" s="30">
        <f t="shared" si="49"/>
        <v>1</v>
      </c>
      <c r="DD48" s="30">
        <f t="shared" si="49"/>
        <v>1</v>
      </c>
      <c r="DE48" s="30">
        <f t="shared" si="49"/>
        <v>1</v>
      </c>
      <c r="DF48" s="30">
        <f t="shared" si="49"/>
        <v>1</v>
      </c>
      <c r="DG48" s="30">
        <f t="shared" si="49"/>
        <v>1</v>
      </c>
      <c r="DH48" s="30">
        <f t="shared" si="49"/>
        <v>1</v>
      </c>
      <c r="DI48" s="30">
        <f t="shared" si="49"/>
        <v>1</v>
      </c>
      <c r="DJ48" s="30">
        <f t="shared" si="49"/>
        <v>1</v>
      </c>
      <c r="DK48" s="30">
        <f t="shared" si="49"/>
        <v>1</v>
      </c>
      <c r="DL48" s="30">
        <f t="shared" si="49"/>
        <v>1</v>
      </c>
      <c r="DM48" s="30">
        <f t="shared" si="49"/>
        <v>1</v>
      </c>
      <c r="DN48" s="30">
        <f t="shared" si="49"/>
        <v>1</v>
      </c>
      <c r="DO48" s="30">
        <f t="shared" si="49"/>
        <v>1</v>
      </c>
      <c r="DP48" s="30">
        <f t="shared" si="49"/>
        <v>1</v>
      </c>
      <c r="DQ48" s="30">
        <f t="shared" si="49"/>
        <v>1</v>
      </c>
      <c r="DR48" s="30">
        <f t="shared" si="49"/>
        <v>1</v>
      </c>
      <c r="DS48" s="30">
        <f t="shared" si="49"/>
        <v>1</v>
      </c>
      <c r="DT48" s="30">
        <f t="shared" si="49"/>
        <v>1</v>
      </c>
      <c r="DU48" s="30">
        <f t="shared" si="49"/>
        <v>1</v>
      </c>
      <c r="DV48" s="30">
        <f t="shared" si="49"/>
        <v>1</v>
      </c>
      <c r="DW48" s="30">
        <f t="shared" si="49"/>
        <v>1</v>
      </c>
      <c r="DX48" s="30">
        <f t="shared" si="49"/>
        <v>1</v>
      </c>
      <c r="DY48" s="30">
        <f t="shared" si="49"/>
        <v>1</v>
      </c>
      <c r="DZ48" s="30">
        <f t="shared" si="49"/>
        <v>1</v>
      </c>
      <c r="EA48" s="30">
        <f t="shared" si="49"/>
        <v>1</v>
      </c>
      <c r="EB48" s="30">
        <f t="shared" si="49"/>
        <v>1</v>
      </c>
      <c r="EC48" s="30">
        <f t="shared" si="49"/>
        <v>1</v>
      </c>
      <c r="ED48" s="30">
        <f t="shared" si="49"/>
        <v>1</v>
      </c>
      <c r="EE48" s="30">
        <f t="shared" si="49"/>
        <v>1</v>
      </c>
      <c r="EF48" s="30">
        <f t="shared" si="49"/>
        <v>1</v>
      </c>
      <c r="EG48" s="30">
        <f t="shared" si="49"/>
        <v>1</v>
      </c>
      <c r="EH48" s="30">
        <f t="shared" si="49"/>
        <v>1</v>
      </c>
      <c r="EI48" s="30">
        <f t="shared" si="49"/>
        <v>1</v>
      </c>
      <c r="EJ48" s="30">
        <f t="shared" si="49"/>
        <v>1</v>
      </c>
      <c r="EK48" s="30">
        <f t="shared" si="49"/>
        <v>1</v>
      </c>
      <c r="EL48" s="30">
        <f t="shared" si="49"/>
        <v>1</v>
      </c>
      <c r="EM48" s="30">
        <f t="shared" si="49"/>
        <v>1</v>
      </c>
      <c r="EN48" s="30">
        <f t="shared" si="49"/>
        <v>1</v>
      </c>
      <c r="EO48" s="30">
        <f t="shared" si="49"/>
        <v>1</v>
      </c>
      <c r="EP48" s="30">
        <f t="shared" si="49"/>
        <v>1</v>
      </c>
      <c r="EQ48" s="30">
        <f t="shared" si="49"/>
        <v>1</v>
      </c>
      <c r="ER48" s="30">
        <f t="shared" si="49"/>
        <v>1</v>
      </c>
      <c r="ES48" s="30">
        <f t="shared" si="49"/>
        <v>1</v>
      </c>
      <c r="ET48" s="30">
        <f t="shared" si="50"/>
        <v>1</v>
      </c>
      <c r="EU48" s="30">
        <f t="shared" si="50"/>
        <v>1</v>
      </c>
      <c r="EV48" s="30">
        <f t="shared" si="50"/>
        <v>1</v>
      </c>
      <c r="EW48" s="30">
        <f t="shared" si="50"/>
        <v>1</v>
      </c>
      <c r="EX48" s="30">
        <f t="shared" si="50"/>
        <v>1</v>
      </c>
      <c r="EY48" s="30">
        <f t="shared" si="50"/>
        <v>1</v>
      </c>
      <c r="EZ48" s="30">
        <f t="shared" si="46"/>
        <v>1</v>
      </c>
      <c r="FA48" s="30">
        <f t="shared" ref="FA48:FM57" si="52">SUM($P48:$BX48)</f>
        <v>1</v>
      </c>
      <c r="FB48" s="30">
        <f t="shared" si="52"/>
        <v>1</v>
      </c>
      <c r="FC48" s="30">
        <f t="shared" si="52"/>
        <v>1</v>
      </c>
      <c r="FD48" s="30">
        <f t="shared" si="52"/>
        <v>1</v>
      </c>
      <c r="FE48" s="30">
        <f t="shared" si="52"/>
        <v>1</v>
      </c>
      <c r="FF48" s="30">
        <f t="shared" si="52"/>
        <v>1</v>
      </c>
      <c r="FG48" s="30">
        <f t="shared" si="52"/>
        <v>1</v>
      </c>
      <c r="FH48" s="30">
        <f t="shared" si="52"/>
        <v>1</v>
      </c>
      <c r="FI48" s="30">
        <f t="shared" si="52"/>
        <v>1</v>
      </c>
      <c r="FJ48" s="30">
        <f t="shared" si="52"/>
        <v>1</v>
      </c>
      <c r="FK48" s="30">
        <f t="shared" si="52"/>
        <v>1</v>
      </c>
      <c r="FL48" s="30">
        <f t="shared" si="52"/>
        <v>1</v>
      </c>
      <c r="FM48" s="30">
        <f t="shared" si="52"/>
        <v>1</v>
      </c>
    </row>
    <row r="49" spans="2:169" ht="100.8" x14ac:dyDescent="0.25">
      <c r="B49" s="487"/>
      <c r="C49" s="49">
        <v>1</v>
      </c>
      <c r="D49" s="49"/>
      <c r="E49" s="43" t="s">
        <v>502</v>
      </c>
      <c r="F49" s="111"/>
      <c r="G49" s="40"/>
      <c r="H49" s="50"/>
      <c r="I49" s="51"/>
      <c r="J49" s="52"/>
      <c r="O49" s="147" t="s">
        <v>390</v>
      </c>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v>1</v>
      </c>
      <c r="BG49" s="33"/>
      <c r="BH49" s="33"/>
      <c r="BI49" s="33">
        <v>1</v>
      </c>
      <c r="BJ49" s="33">
        <v>1</v>
      </c>
      <c r="BK49" s="33"/>
      <c r="BL49" s="33"/>
      <c r="BM49" s="33"/>
      <c r="BN49" s="33"/>
      <c r="BO49" s="33"/>
      <c r="BP49" s="33"/>
      <c r="BQ49" s="33"/>
      <c r="BR49" s="33"/>
      <c r="BS49" s="33"/>
      <c r="BT49" s="33"/>
      <c r="BU49" s="33"/>
      <c r="BV49" s="33"/>
      <c r="BW49" s="33"/>
      <c r="BX49" s="33"/>
      <c r="BY49" s="30">
        <f t="shared" si="36"/>
        <v>3</v>
      </c>
      <c r="BZ49" s="30">
        <f t="shared" si="51"/>
        <v>3</v>
      </c>
      <c r="CA49" s="30">
        <f t="shared" si="51"/>
        <v>3</v>
      </c>
      <c r="CB49" s="30">
        <f t="shared" si="51"/>
        <v>3</v>
      </c>
      <c r="CC49" s="30">
        <f t="shared" si="51"/>
        <v>3</v>
      </c>
      <c r="CD49" s="30">
        <f t="shared" si="51"/>
        <v>3</v>
      </c>
      <c r="CE49" s="30">
        <f t="shared" si="51"/>
        <v>3</v>
      </c>
      <c r="CF49" s="30">
        <f t="shared" si="51"/>
        <v>3</v>
      </c>
      <c r="CG49" s="30">
        <f t="shared" si="51"/>
        <v>3</v>
      </c>
      <c r="CH49" s="30">
        <f t="shared" si="47"/>
        <v>3</v>
      </c>
      <c r="CI49" s="30">
        <f t="shared" si="47"/>
        <v>3</v>
      </c>
      <c r="CJ49" s="30">
        <f t="shared" si="43"/>
        <v>3</v>
      </c>
      <c r="CK49" s="30">
        <f t="shared" si="43"/>
        <v>3</v>
      </c>
      <c r="CL49" s="30">
        <f t="shared" si="43"/>
        <v>3</v>
      </c>
      <c r="CM49" s="30">
        <f t="shared" si="43"/>
        <v>3</v>
      </c>
      <c r="CN49" s="30">
        <f t="shared" si="45"/>
        <v>3</v>
      </c>
      <c r="CO49" s="30">
        <f t="shared" si="49"/>
        <v>3</v>
      </c>
      <c r="CP49" s="30">
        <f t="shared" si="49"/>
        <v>3</v>
      </c>
      <c r="CQ49" s="30">
        <f t="shared" si="49"/>
        <v>3</v>
      </c>
      <c r="CR49" s="30">
        <f t="shared" si="49"/>
        <v>3</v>
      </c>
      <c r="CS49" s="30">
        <f t="shared" si="49"/>
        <v>3</v>
      </c>
      <c r="CT49" s="30">
        <f t="shared" si="49"/>
        <v>3</v>
      </c>
      <c r="CU49" s="30">
        <f t="shared" si="49"/>
        <v>3</v>
      </c>
      <c r="CV49" s="30">
        <f t="shared" si="49"/>
        <v>3</v>
      </c>
      <c r="CW49" s="30">
        <f t="shared" si="49"/>
        <v>3</v>
      </c>
      <c r="CX49" s="30">
        <f t="shared" si="49"/>
        <v>3</v>
      </c>
      <c r="CY49" s="30">
        <f t="shared" si="49"/>
        <v>3</v>
      </c>
      <c r="CZ49" s="30">
        <f t="shared" si="49"/>
        <v>3</v>
      </c>
      <c r="DA49" s="30">
        <f t="shared" si="49"/>
        <v>3</v>
      </c>
      <c r="DB49" s="30">
        <f t="shared" si="49"/>
        <v>3</v>
      </c>
      <c r="DC49" s="30">
        <f t="shared" si="49"/>
        <v>3</v>
      </c>
      <c r="DD49" s="30">
        <f t="shared" si="49"/>
        <v>3</v>
      </c>
      <c r="DE49" s="30">
        <f t="shared" si="49"/>
        <v>3</v>
      </c>
      <c r="DF49" s="30">
        <f t="shared" si="49"/>
        <v>3</v>
      </c>
      <c r="DG49" s="30">
        <f t="shared" si="49"/>
        <v>3</v>
      </c>
      <c r="DH49" s="30">
        <f t="shared" si="49"/>
        <v>3</v>
      </c>
      <c r="DI49" s="30">
        <f t="shared" si="49"/>
        <v>3</v>
      </c>
      <c r="DJ49" s="30">
        <f t="shared" si="49"/>
        <v>3</v>
      </c>
      <c r="DK49" s="30">
        <f t="shared" si="49"/>
        <v>3</v>
      </c>
      <c r="DL49" s="30">
        <f t="shared" si="49"/>
        <v>3</v>
      </c>
      <c r="DM49" s="30">
        <f t="shared" si="49"/>
        <v>3</v>
      </c>
      <c r="DN49" s="30">
        <f t="shared" si="49"/>
        <v>3</v>
      </c>
      <c r="DO49" s="30">
        <f t="shared" si="49"/>
        <v>3</v>
      </c>
      <c r="DP49" s="30">
        <f t="shared" ref="DP49:ES49" si="53">SUM($P49:$BX49)</f>
        <v>3</v>
      </c>
      <c r="DQ49" s="30">
        <f t="shared" si="53"/>
        <v>3</v>
      </c>
      <c r="DR49" s="30">
        <f t="shared" si="53"/>
        <v>3</v>
      </c>
      <c r="DS49" s="30">
        <f t="shared" si="53"/>
        <v>3</v>
      </c>
      <c r="DT49" s="30">
        <f t="shared" si="53"/>
        <v>3</v>
      </c>
      <c r="DU49" s="30">
        <f t="shared" si="53"/>
        <v>3</v>
      </c>
      <c r="DV49" s="30">
        <f t="shared" si="53"/>
        <v>3</v>
      </c>
      <c r="DW49" s="30">
        <f t="shared" si="53"/>
        <v>3</v>
      </c>
      <c r="DX49" s="30">
        <f t="shared" si="53"/>
        <v>3</v>
      </c>
      <c r="DY49" s="30">
        <f t="shared" si="53"/>
        <v>3</v>
      </c>
      <c r="DZ49" s="30">
        <f t="shared" si="53"/>
        <v>3</v>
      </c>
      <c r="EA49" s="30">
        <f t="shared" si="53"/>
        <v>3</v>
      </c>
      <c r="EB49" s="30">
        <f t="shared" si="53"/>
        <v>3</v>
      </c>
      <c r="EC49" s="30">
        <f t="shared" si="53"/>
        <v>3</v>
      </c>
      <c r="ED49" s="30">
        <f t="shared" si="53"/>
        <v>3</v>
      </c>
      <c r="EE49" s="30">
        <f t="shared" si="53"/>
        <v>3</v>
      </c>
      <c r="EF49" s="30">
        <f t="shared" si="53"/>
        <v>3</v>
      </c>
      <c r="EG49" s="30">
        <f t="shared" si="53"/>
        <v>3</v>
      </c>
      <c r="EH49" s="30">
        <f t="shared" si="53"/>
        <v>3</v>
      </c>
      <c r="EI49" s="30">
        <f t="shared" si="53"/>
        <v>3</v>
      </c>
      <c r="EJ49" s="30">
        <f t="shared" si="53"/>
        <v>3</v>
      </c>
      <c r="EK49" s="30">
        <f t="shared" si="53"/>
        <v>3</v>
      </c>
      <c r="EL49" s="30">
        <f t="shared" si="53"/>
        <v>3</v>
      </c>
      <c r="EM49" s="30">
        <f t="shared" si="53"/>
        <v>3</v>
      </c>
      <c r="EN49" s="30">
        <f t="shared" si="53"/>
        <v>3</v>
      </c>
      <c r="EO49" s="30">
        <f t="shared" si="53"/>
        <v>3</v>
      </c>
      <c r="EP49" s="30">
        <f t="shared" si="53"/>
        <v>3</v>
      </c>
      <c r="EQ49" s="30">
        <f t="shared" si="53"/>
        <v>3</v>
      </c>
      <c r="ER49" s="30">
        <f t="shared" si="53"/>
        <v>3</v>
      </c>
      <c r="ES49" s="30">
        <f t="shared" si="53"/>
        <v>3</v>
      </c>
      <c r="ET49" s="30">
        <f t="shared" si="50"/>
        <v>3</v>
      </c>
      <c r="EU49" s="30">
        <f t="shared" si="50"/>
        <v>3</v>
      </c>
      <c r="EV49" s="30">
        <f t="shared" si="50"/>
        <v>3</v>
      </c>
      <c r="EW49" s="30">
        <f t="shared" si="50"/>
        <v>3</v>
      </c>
      <c r="EX49" s="30">
        <f t="shared" si="50"/>
        <v>3</v>
      </c>
      <c r="EY49" s="30">
        <f t="shared" si="50"/>
        <v>3</v>
      </c>
      <c r="EZ49" s="30">
        <f t="shared" si="46"/>
        <v>3</v>
      </c>
      <c r="FA49" s="30">
        <f t="shared" si="52"/>
        <v>3</v>
      </c>
      <c r="FB49" s="30">
        <f t="shared" si="52"/>
        <v>3</v>
      </c>
      <c r="FC49" s="30">
        <f t="shared" si="52"/>
        <v>3</v>
      </c>
      <c r="FD49" s="30">
        <f t="shared" si="52"/>
        <v>3</v>
      </c>
      <c r="FE49" s="30">
        <f t="shared" si="52"/>
        <v>3</v>
      </c>
      <c r="FF49" s="30">
        <f t="shared" si="52"/>
        <v>3</v>
      </c>
      <c r="FG49" s="30">
        <f t="shared" si="52"/>
        <v>3</v>
      </c>
      <c r="FH49" s="30">
        <f t="shared" si="52"/>
        <v>3</v>
      </c>
      <c r="FI49" s="30">
        <f t="shared" si="52"/>
        <v>3</v>
      </c>
      <c r="FJ49" s="30">
        <f t="shared" si="52"/>
        <v>3</v>
      </c>
      <c r="FK49" s="30">
        <f t="shared" si="52"/>
        <v>3</v>
      </c>
      <c r="FL49" s="30">
        <f t="shared" si="52"/>
        <v>3</v>
      </c>
      <c r="FM49" s="30">
        <f t="shared" si="52"/>
        <v>3</v>
      </c>
    </row>
    <row r="50" spans="2:169" ht="28.8" x14ac:dyDescent="0.25">
      <c r="B50" s="487"/>
      <c r="C50" s="49">
        <v>2</v>
      </c>
      <c r="D50" s="49"/>
      <c r="E50" s="71" t="s">
        <v>99</v>
      </c>
      <c r="F50" s="111"/>
      <c r="G50" s="40"/>
      <c r="H50" s="50"/>
      <c r="I50" s="51"/>
      <c r="J50" s="52"/>
      <c r="O50" s="147" t="s">
        <v>391</v>
      </c>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v>1</v>
      </c>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0">
        <f t="shared" si="36"/>
        <v>1</v>
      </c>
      <c r="BZ50" s="30">
        <f t="shared" si="51"/>
        <v>1</v>
      </c>
      <c r="CA50" s="30">
        <f t="shared" si="51"/>
        <v>1</v>
      </c>
      <c r="CB50" s="30">
        <f t="shared" si="51"/>
        <v>1</v>
      </c>
      <c r="CC50" s="30">
        <f t="shared" si="51"/>
        <v>1</v>
      </c>
      <c r="CD50" s="30">
        <f t="shared" si="51"/>
        <v>1</v>
      </c>
      <c r="CE50" s="30">
        <f t="shared" si="51"/>
        <v>1</v>
      </c>
      <c r="CF50" s="30">
        <f t="shared" si="51"/>
        <v>1</v>
      </c>
      <c r="CG50" s="30">
        <f t="shared" si="51"/>
        <v>1</v>
      </c>
      <c r="CH50" s="30">
        <f t="shared" si="47"/>
        <v>1</v>
      </c>
      <c r="CI50" s="30">
        <f t="shared" si="47"/>
        <v>1</v>
      </c>
      <c r="CJ50" s="30">
        <f t="shared" si="43"/>
        <v>1</v>
      </c>
      <c r="CK50" s="30">
        <f t="shared" si="43"/>
        <v>1</v>
      </c>
      <c r="CL50" s="30">
        <f t="shared" si="43"/>
        <v>1</v>
      </c>
      <c r="CM50" s="30">
        <f t="shared" si="43"/>
        <v>1</v>
      </c>
      <c r="CN50" s="30">
        <f t="shared" si="45"/>
        <v>1</v>
      </c>
      <c r="CO50" s="30">
        <f t="shared" ref="CO50:EZ54" si="54">SUM($P50:$BX50)</f>
        <v>1</v>
      </c>
      <c r="CP50" s="30">
        <f t="shared" si="54"/>
        <v>1</v>
      </c>
      <c r="CQ50" s="30">
        <f t="shared" si="54"/>
        <v>1</v>
      </c>
      <c r="CR50" s="30">
        <f t="shared" si="54"/>
        <v>1</v>
      </c>
      <c r="CS50" s="30">
        <f t="shared" si="54"/>
        <v>1</v>
      </c>
      <c r="CT50" s="30">
        <f t="shared" si="54"/>
        <v>1</v>
      </c>
      <c r="CU50" s="30">
        <f t="shared" si="54"/>
        <v>1</v>
      </c>
      <c r="CV50" s="30">
        <f t="shared" si="54"/>
        <v>1</v>
      </c>
      <c r="CW50" s="30">
        <f t="shared" si="54"/>
        <v>1</v>
      </c>
      <c r="CX50" s="30">
        <f t="shared" si="54"/>
        <v>1</v>
      </c>
      <c r="CY50" s="30">
        <f t="shared" si="54"/>
        <v>1</v>
      </c>
      <c r="CZ50" s="30">
        <f t="shared" si="54"/>
        <v>1</v>
      </c>
      <c r="DA50" s="30">
        <f t="shared" si="54"/>
        <v>1</v>
      </c>
      <c r="DB50" s="30">
        <f t="shared" si="54"/>
        <v>1</v>
      </c>
      <c r="DC50" s="30">
        <f t="shared" si="54"/>
        <v>1</v>
      </c>
      <c r="DD50" s="30">
        <f t="shared" si="54"/>
        <v>1</v>
      </c>
      <c r="DE50" s="30">
        <f t="shared" si="54"/>
        <v>1</v>
      </c>
      <c r="DF50" s="30">
        <f t="shared" si="54"/>
        <v>1</v>
      </c>
      <c r="DG50" s="30">
        <f t="shared" si="54"/>
        <v>1</v>
      </c>
      <c r="DH50" s="30">
        <f t="shared" si="54"/>
        <v>1</v>
      </c>
      <c r="DI50" s="30">
        <f t="shared" si="54"/>
        <v>1</v>
      </c>
      <c r="DJ50" s="30">
        <f t="shared" si="54"/>
        <v>1</v>
      </c>
      <c r="DK50" s="30">
        <f t="shared" si="54"/>
        <v>1</v>
      </c>
      <c r="DL50" s="30">
        <f t="shared" si="54"/>
        <v>1</v>
      </c>
      <c r="DM50" s="30">
        <f t="shared" si="54"/>
        <v>1</v>
      </c>
      <c r="DN50" s="30">
        <f t="shared" si="54"/>
        <v>1</v>
      </c>
      <c r="DO50" s="30">
        <f t="shared" si="54"/>
        <v>1</v>
      </c>
      <c r="DP50" s="30">
        <f t="shared" si="54"/>
        <v>1</v>
      </c>
      <c r="DQ50" s="30">
        <f t="shared" si="54"/>
        <v>1</v>
      </c>
      <c r="DR50" s="30">
        <f t="shared" si="54"/>
        <v>1</v>
      </c>
      <c r="DS50" s="30">
        <f t="shared" si="54"/>
        <v>1</v>
      </c>
      <c r="DT50" s="30">
        <f t="shared" si="54"/>
        <v>1</v>
      </c>
      <c r="DU50" s="30">
        <f t="shared" si="54"/>
        <v>1</v>
      </c>
      <c r="DV50" s="30">
        <f t="shared" si="54"/>
        <v>1</v>
      </c>
      <c r="DW50" s="30">
        <f t="shared" si="54"/>
        <v>1</v>
      </c>
      <c r="DX50" s="30">
        <f t="shared" si="54"/>
        <v>1</v>
      </c>
      <c r="DY50" s="30">
        <f t="shared" si="54"/>
        <v>1</v>
      </c>
      <c r="DZ50" s="30">
        <f t="shared" si="54"/>
        <v>1</v>
      </c>
      <c r="EA50" s="30">
        <f t="shared" si="54"/>
        <v>1</v>
      </c>
      <c r="EB50" s="30">
        <f t="shared" si="54"/>
        <v>1</v>
      </c>
      <c r="EC50" s="30">
        <f t="shared" si="54"/>
        <v>1</v>
      </c>
      <c r="ED50" s="30">
        <f t="shared" si="54"/>
        <v>1</v>
      </c>
      <c r="EE50" s="30">
        <f t="shared" si="54"/>
        <v>1</v>
      </c>
      <c r="EF50" s="30">
        <f t="shared" si="54"/>
        <v>1</v>
      </c>
      <c r="EG50" s="30">
        <f t="shared" si="54"/>
        <v>1</v>
      </c>
      <c r="EH50" s="30">
        <f t="shared" si="54"/>
        <v>1</v>
      </c>
      <c r="EI50" s="30">
        <f t="shared" si="54"/>
        <v>1</v>
      </c>
      <c r="EJ50" s="30">
        <f t="shared" si="54"/>
        <v>1</v>
      </c>
      <c r="EK50" s="30">
        <f t="shared" si="54"/>
        <v>1</v>
      </c>
      <c r="EL50" s="30">
        <f t="shared" si="54"/>
        <v>1</v>
      </c>
      <c r="EM50" s="30">
        <f t="shared" si="54"/>
        <v>1</v>
      </c>
      <c r="EN50" s="30">
        <f t="shared" si="54"/>
        <v>1</v>
      </c>
      <c r="EO50" s="30">
        <f t="shared" si="54"/>
        <v>1</v>
      </c>
      <c r="EP50" s="30">
        <f t="shared" si="54"/>
        <v>1</v>
      </c>
      <c r="EQ50" s="30">
        <f t="shared" si="54"/>
        <v>1</v>
      </c>
      <c r="ER50" s="30">
        <f t="shared" si="54"/>
        <v>1</v>
      </c>
      <c r="ES50" s="30">
        <f t="shared" si="54"/>
        <v>1</v>
      </c>
      <c r="ET50" s="30">
        <f t="shared" si="50"/>
        <v>1</v>
      </c>
      <c r="EU50" s="30">
        <f t="shared" si="50"/>
        <v>1</v>
      </c>
      <c r="EV50" s="30">
        <f t="shared" si="50"/>
        <v>1</v>
      </c>
      <c r="EW50" s="30">
        <f t="shared" si="50"/>
        <v>1</v>
      </c>
      <c r="EX50" s="30">
        <f t="shared" si="50"/>
        <v>1</v>
      </c>
      <c r="EY50" s="30">
        <f t="shared" si="50"/>
        <v>1</v>
      </c>
      <c r="EZ50" s="30">
        <f t="shared" si="46"/>
        <v>1</v>
      </c>
      <c r="FA50" s="30">
        <f t="shared" si="52"/>
        <v>1</v>
      </c>
      <c r="FB50" s="30">
        <f t="shared" si="52"/>
        <v>1</v>
      </c>
      <c r="FC50" s="30">
        <f t="shared" si="52"/>
        <v>1</v>
      </c>
      <c r="FD50" s="30">
        <f t="shared" si="52"/>
        <v>1</v>
      </c>
      <c r="FE50" s="30">
        <f t="shared" si="52"/>
        <v>1</v>
      </c>
      <c r="FF50" s="30">
        <f t="shared" si="52"/>
        <v>1</v>
      </c>
      <c r="FG50" s="30">
        <f t="shared" si="52"/>
        <v>1</v>
      </c>
      <c r="FH50" s="30">
        <f t="shared" si="52"/>
        <v>1</v>
      </c>
      <c r="FI50" s="30">
        <f t="shared" si="52"/>
        <v>1</v>
      </c>
      <c r="FJ50" s="30">
        <f t="shared" si="52"/>
        <v>1</v>
      </c>
      <c r="FK50" s="30">
        <f t="shared" si="52"/>
        <v>1</v>
      </c>
      <c r="FL50" s="30">
        <f t="shared" si="52"/>
        <v>1</v>
      </c>
      <c r="FM50" s="30">
        <f t="shared" si="52"/>
        <v>1</v>
      </c>
    </row>
    <row r="51" spans="2:169" ht="28.8" x14ac:dyDescent="0.25">
      <c r="B51" s="487"/>
      <c r="C51" s="49">
        <v>3</v>
      </c>
      <c r="D51" s="49"/>
      <c r="E51" s="71" t="s">
        <v>100</v>
      </c>
      <c r="F51" s="111"/>
      <c r="G51" s="40"/>
      <c r="H51" s="50"/>
      <c r="I51" s="51"/>
      <c r="J51" s="52"/>
      <c r="O51" s="147" t="s">
        <v>392</v>
      </c>
      <c r="P51" s="33">
        <v>1</v>
      </c>
      <c r="Q51" s="33">
        <v>1</v>
      </c>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0">
        <f t="shared" si="36"/>
        <v>2</v>
      </c>
      <c r="BZ51" s="30">
        <f t="shared" si="51"/>
        <v>2</v>
      </c>
      <c r="CA51" s="30">
        <f t="shared" si="51"/>
        <v>2</v>
      </c>
      <c r="CB51" s="30">
        <f t="shared" si="51"/>
        <v>2</v>
      </c>
      <c r="CC51" s="30">
        <f t="shared" si="51"/>
        <v>2</v>
      </c>
      <c r="CD51" s="30">
        <f t="shared" si="51"/>
        <v>2</v>
      </c>
      <c r="CE51" s="30">
        <f t="shared" si="51"/>
        <v>2</v>
      </c>
      <c r="CF51" s="30">
        <f t="shared" si="51"/>
        <v>2</v>
      </c>
      <c r="CG51" s="30">
        <f t="shared" si="51"/>
        <v>2</v>
      </c>
      <c r="CH51" s="30">
        <f t="shared" si="47"/>
        <v>2</v>
      </c>
      <c r="CI51" s="30">
        <f t="shared" si="47"/>
        <v>2</v>
      </c>
      <c r="CJ51" s="30">
        <f t="shared" si="43"/>
        <v>2</v>
      </c>
      <c r="CK51" s="30">
        <f t="shared" si="43"/>
        <v>2</v>
      </c>
      <c r="CL51" s="30">
        <f t="shared" si="43"/>
        <v>2</v>
      </c>
      <c r="CM51" s="30">
        <f t="shared" si="43"/>
        <v>2</v>
      </c>
      <c r="CN51" s="30">
        <f t="shared" si="45"/>
        <v>2</v>
      </c>
      <c r="CO51" s="30">
        <f t="shared" si="54"/>
        <v>2</v>
      </c>
      <c r="CP51" s="30">
        <f t="shared" si="54"/>
        <v>2</v>
      </c>
      <c r="CQ51" s="30">
        <f t="shared" si="54"/>
        <v>2</v>
      </c>
      <c r="CR51" s="30">
        <f t="shared" si="54"/>
        <v>2</v>
      </c>
      <c r="CS51" s="30">
        <f t="shared" si="54"/>
        <v>2</v>
      </c>
      <c r="CT51" s="30">
        <f t="shared" si="54"/>
        <v>2</v>
      </c>
      <c r="CU51" s="30">
        <f t="shared" si="54"/>
        <v>2</v>
      </c>
      <c r="CV51" s="30">
        <f t="shared" si="54"/>
        <v>2</v>
      </c>
      <c r="CW51" s="30">
        <f t="shared" si="54"/>
        <v>2</v>
      </c>
      <c r="CX51" s="30">
        <f t="shared" si="54"/>
        <v>2</v>
      </c>
      <c r="CY51" s="30">
        <f t="shared" si="54"/>
        <v>2</v>
      </c>
      <c r="CZ51" s="30">
        <f t="shared" si="54"/>
        <v>2</v>
      </c>
      <c r="DA51" s="30">
        <f t="shared" si="54"/>
        <v>2</v>
      </c>
      <c r="DB51" s="30">
        <f t="shared" si="54"/>
        <v>2</v>
      </c>
      <c r="DC51" s="30">
        <f t="shared" si="54"/>
        <v>2</v>
      </c>
      <c r="DD51" s="30">
        <f t="shared" si="54"/>
        <v>2</v>
      </c>
      <c r="DE51" s="30">
        <f t="shared" si="54"/>
        <v>2</v>
      </c>
      <c r="DF51" s="30">
        <f t="shared" si="54"/>
        <v>2</v>
      </c>
      <c r="DG51" s="30">
        <f t="shared" si="54"/>
        <v>2</v>
      </c>
      <c r="DH51" s="30">
        <f t="shared" si="54"/>
        <v>2</v>
      </c>
      <c r="DI51" s="30">
        <f t="shared" si="54"/>
        <v>2</v>
      </c>
      <c r="DJ51" s="30">
        <f t="shared" si="54"/>
        <v>2</v>
      </c>
      <c r="DK51" s="30">
        <f t="shared" si="54"/>
        <v>2</v>
      </c>
      <c r="DL51" s="30">
        <f t="shared" si="54"/>
        <v>2</v>
      </c>
      <c r="DM51" s="30">
        <f t="shared" si="54"/>
        <v>2</v>
      </c>
      <c r="DN51" s="30">
        <f t="shared" si="54"/>
        <v>2</v>
      </c>
      <c r="DO51" s="30">
        <f t="shared" si="54"/>
        <v>2</v>
      </c>
      <c r="DP51" s="30">
        <f t="shared" si="54"/>
        <v>2</v>
      </c>
      <c r="DQ51" s="30">
        <f t="shared" si="54"/>
        <v>2</v>
      </c>
      <c r="DR51" s="30">
        <f t="shared" si="54"/>
        <v>2</v>
      </c>
      <c r="DS51" s="30">
        <f t="shared" si="54"/>
        <v>2</v>
      </c>
      <c r="DT51" s="30">
        <f t="shared" si="54"/>
        <v>2</v>
      </c>
      <c r="DU51" s="30">
        <f t="shared" si="54"/>
        <v>2</v>
      </c>
      <c r="DV51" s="30">
        <f t="shared" si="54"/>
        <v>2</v>
      </c>
      <c r="DW51" s="30">
        <f t="shared" si="54"/>
        <v>2</v>
      </c>
      <c r="DX51" s="30">
        <f t="shared" si="54"/>
        <v>2</v>
      </c>
      <c r="DY51" s="30">
        <f t="shared" si="54"/>
        <v>2</v>
      </c>
      <c r="DZ51" s="30">
        <f t="shared" si="54"/>
        <v>2</v>
      </c>
      <c r="EA51" s="30">
        <f t="shared" si="54"/>
        <v>2</v>
      </c>
      <c r="EB51" s="30">
        <f t="shared" si="54"/>
        <v>2</v>
      </c>
      <c r="EC51" s="30">
        <f t="shared" si="54"/>
        <v>2</v>
      </c>
      <c r="ED51" s="30">
        <f t="shared" si="54"/>
        <v>2</v>
      </c>
      <c r="EE51" s="30">
        <f t="shared" si="54"/>
        <v>2</v>
      </c>
      <c r="EF51" s="30">
        <f t="shared" si="54"/>
        <v>2</v>
      </c>
      <c r="EG51" s="30">
        <f t="shared" si="54"/>
        <v>2</v>
      </c>
      <c r="EH51" s="30">
        <f t="shared" si="54"/>
        <v>2</v>
      </c>
      <c r="EI51" s="30">
        <f t="shared" si="54"/>
        <v>2</v>
      </c>
      <c r="EJ51" s="30">
        <f t="shared" si="54"/>
        <v>2</v>
      </c>
      <c r="EK51" s="30">
        <f t="shared" si="54"/>
        <v>2</v>
      </c>
      <c r="EL51" s="30">
        <f t="shared" si="54"/>
        <v>2</v>
      </c>
      <c r="EM51" s="30">
        <f t="shared" si="54"/>
        <v>2</v>
      </c>
      <c r="EN51" s="30">
        <f t="shared" si="54"/>
        <v>2</v>
      </c>
      <c r="EO51" s="30">
        <f t="shared" si="54"/>
        <v>2</v>
      </c>
      <c r="EP51" s="30">
        <f t="shared" si="54"/>
        <v>2</v>
      </c>
      <c r="EQ51" s="30">
        <f t="shared" si="54"/>
        <v>2</v>
      </c>
      <c r="ER51" s="30">
        <f t="shared" si="54"/>
        <v>2</v>
      </c>
      <c r="ES51" s="30">
        <f t="shared" si="54"/>
        <v>2</v>
      </c>
      <c r="ET51" s="30">
        <f t="shared" si="54"/>
        <v>2</v>
      </c>
      <c r="EU51" s="30">
        <f t="shared" si="54"/>
        <v>2</v>
      </c>
      <c r="EV51" s="30">
        <f t="shared" si="54"/>
        <v>2</v>
      </c>
      <c r="EW51" s="30">
        <f t="shared" si="54"/>
        <v>2</v>
      </c>
      <c r="EX51" s="30">
        <f t="shared" si="54"/>
        <v>2</v>
      </c>
      <c r="EY51" s="30">
        <f t="shared" si="54"/>
        <v>2</v>
      </c>
      <c r="EZ51" s="30">
        <f t="shared" si="54"/>
        <v>2</v>
      </c>
      <c r="FA51" s="30">
        <f t="shared" si="52"/>
        <v>2</v>
      </c>
      <c r="FB51" s="30">
        <f t="shared" si="52"/>
        <v>2</v>
      </c>
      <c r="FC51" s="30">
        <f t="shared" si="52"/>
        <v>2</v>
      </c>
      <c r="FD51" s="30">
        <f t="shared" si="52"/>
        <v>2</v>
      </c>
      <c r="FE51" s="30">
        <f t="shared" si="52"/>
        <v>2</v>
      </c>
      <c r="FF51" s="30">
        <f t="shared" si="52"/>
        <v>2</v>
      </c>
      <c r="FG51" s="30">
        <f t="shared" si="52"/>
        <v>2</v>
      </c>
      <c r="FH51" s="30">
        <f t="shared" si="52"/>
        <v>2</v>
      </c>
      <c r="FI51" s="30">
        <f t="shared" si="52"/>
        <v>2</v>
      </c>
      <c r="FJ51" s="30">
        <f t="shared" si="52"/>
        <v>2</v>
      </c>
      <c r="FK51" s="30">
        <f t="shared" si="52"/>
        <v>2</v>
      </c>
      <c r="FL51" s="30">
        <f t="shared" si="52"/>
        <v>2</v>
      </c>
      <c r="FM51" s="30">
        <f t="shared" si="52"/>
        <v>2</v>
      </c>
    </row>
    <row r="52" spans="2:169" ht="31.95" x14ac:dyDescent="0.25">
      <c r="B52" s="487"/>
      <c r="C52" s="49">
        <v>4</v>
      </c>
      <c r="D52" s="33"/>
      <c r="E52" s="71" t="s">
        <v>101</v>
      </c>
      <c r="F52" s="104" t="s">
        <v>309</v>
      </c>
      <c r="G52" s="93" t="s">
        <v>338</v>
      </c>
      <c r="H52" s="54"/>
      <c r="I52" s="55"/>
      <c r="J52" s="56"/>
      <c r="O52" s="147" t="s">
        <v>393</v>
      </c>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v>1</v>
      </c>
      <c r="BJ52" s="33"/>
      <c r="BK52" s="33"/>
      <c r="BL52" s="33"/>
      <c r="BM52" s="33"/>
      <c r="BN52" s="33"/>
      <c r="BO52" s="33"/>
      <c r="BP52" s="33"/>
      <c r="BQ52" s="33"/>
      <c r="BR52" s="33"/>
      <c r="BS52" s="33"/>
      <c r="BT52" s="33"/>
      <c r="BU52" s="33"/>
      <c r="BV52" s="33"/>
      <c r="BW52" s="33"/>
      <c r="BX52" s="33"/>
      <c r="BY52" s="30">
        <f t="shared" si="36"/>
        <v>1</v>
      </c>
      <c r="BZ52" s="30">
        <f t="shared" si="51"/>
        <v>1</v>
      </c>
      <c r="CA52" s="30">
        <f t="shared" si="51"/>
        <v>1</v>
      </c>
      <c r="CB52" s="30">
        <f t="shared" si="51"/>
        <v>1</v>
      </c>
      <c r="CC52" s="30">
        <f t="shared" si="51"/>
        <v>1</v>
      </c>
      <c r="CD52" s="30">
        <f t="shared" si="51"/>
        <v>1</v>
      </c>
      <c r="CE52" s="30">
        <f t="shared" si="51"/>
        <v>1</v>
      </c>
      <c r="CF52" s="30">
        <f t="shared" si="51"/>
        <v>1</v>
      </c>
      <c r="CG52" s="30">
        <f t="shared" si="51"/>
        <v>1</v>
      </c>
      <c r="CH52" s="30">
        <f t="shared" si="47"/>
        <v>1</v>
      </c>
      <c r="CI52" s="30">
        <f t="shared" si="47"/>
        <v>1</v>
      </c>
      <c r="CJ52" s="30">
        <f t="shared" si="43"/>
        <v>1</v>
      </c>
      <c r="CK52" s="30">
        <f t="shared" si="43"/>
        <v>1</v>
      </c>
      <c r="CL52" s="30">
        <f t="shared" si="43"/>
        <v>1</v>
      </c>
      <c r="CM52" s="30">
        <f t="shared" si="43"/>
        <v>1</v>
      </c>
      <c r="CN52" s="30">
        <f t="shared" si="45"/>
        <v>1</v>
      </c>
      <c r="CO52" s="30">
        <f t="shared" si="54"/>
        <v>1</v>
      </c>
      <c r="CP52" s="30">
        <f t="shared" si="54"/>
        <v>1</v>
      </c>
      <c r="CQ52" s="30">
        <f t="shared" si="54"/>
        <v>1</v>
      </c>
      <c r="CR52" s="30">
        <f t="shared" si="54"/>
        <v>1</v>
      </c>
      <c r="CS52" s="30">
        <f t="shared" si="54"/>
        <v>1</v>
      </c>
      <c r="CT52" s="30">
        <f t="shared" si="54"/>
        <v>1</v>
      </c>
      <c r="CU52" s="30">
        <f t="shared" si="54"/>
        <v>1</v>
      </c>
      <c r="CV52" s="30">
        <f t="shared" si="54"/>
        <v>1</v>
      </c>
      <c r="CW52" s="30">
        <f t="shared" si="54"/>
        <v>1</v>
      </c>
      <c r="CX52" s="30">
        <f t="shared" si="54"/>
        <v>1</v>
      </c>
      <c r="CY52" s="30">
        <f t="shared" si="54"/>
        <v>1</v>
      </c>
      <c r="CZ52" s="30">
        <f t="shared" si="54"/>
        <v>1</v>
      </c>
      <c r="DA52" s="30">
        <f t="shared" si="54"/>
        <v>1</v>
      </c>
      <c r="DB52" s="30">
        <f t="shared" si="54"/>
        <v>1</v>
      </c>
      <c r="DC52" s="30">
        <f t="shared" si="54"/>
        <v>1</v>
      </c>
      <c r="DD52" s="30">
        <f t="shared" si="54"/>
        <v>1</v>
      </c>
      <c r="DE52" s="30">
        <f t="shared" si="54"/>
        <v>1</v>
      </c>
      <c r="DF52" s="30">
        <f t="shared" si="54"/>
        <v>1</v>
      </c>
      <c r="DG52" s="30">
        <f t="shared" si="54"/>
        <v>1</v>
      </c>
      <c r="DH52" s="30">
        <f t="shared" si="54"/>
        <v>1</v>
      </c>
      <c r="DI52" s="30">
        <f t="shared" si="54"/>
        <v>1</v>
      </c>
      <c r="DJ52" s="30">
        <f t="shared" si="54"/>
        <v>1</v>
      </c>
      <c r="DK52" s="30">
        <f t="shared" si="54"/>
        <v>1</v>
      </c>
      <c r="DL52" s="30">
        <f t="shared" si="54"/>
        <v>1</v>
      </c>
      <c r="DM52" s="30">
        <f t="shared" si="54"/>
        <v>1</v>
      </c>
      <c r="DN52" s="30">
        <f t="shared" si="54"/>
        <v>1</v>
      </c>
      <c r="DO52" s="30">
        <f t="shared" si="54"/>
        <v>1</v>
      </c>
      <c r="DP52" s="30">
        <f t="shared" si="54"/>
        <v>1</v>
      </c>
      <c r="DQ52" s="30">
        <f t="shared" si="54"/>
        <v>1</v>
      </c>
      <c r="DR52" s="30">
        <f t="shared" si="54"/>
        <v>1</v>
      </c>
      <c r="DS52" s="30">
        <f t="shared" si="54"/>
        <v>1</v>
      </c>
      <c r="DT52" s="30">
        <f t="shared" si="54"/>
        <v>1</v>
      </c>
      <c r="DU52" s="30">
        <f t="shared" si="54"/>
        <v>1</v>
      </c>
      <c r="DV52" s="30">
        <f t="shared" si="54"/>
        <v>1</v>
      </c>
      <c r="DW52" s="30">
        <f t="shared" si="54"/>
        <v>1</v>
      </c>
      <c r="DX52" s="30">
        <f t="shared" si="54"/>
        <v>1</v>
      </c>
      <c r="DY52" s="30">
        <f t="shared" si="54"/>
        <v>1</v>
      </c>
      <c r="DZ52" s="30">
        <f t="shared" si="54"/>
        <v>1</v>
      </c>
      <c r="EA52" s="30">
        <f t="shared" si="54"/>
        <v>1</v>
      </c>
      <c r="EB52" s="30">
        <f t="shared" si="54"/>
        <v>1</v>
      </c>
      <c r="EC52" s="30">
        <f t="shared" si="54"/>
        <v>1</v>
      </c>
      <c r="ED52" s="30">
        <f t="shared" si="54"/>
        <v>1</v>
      </c>
      <c r="EE52" s="30">
        <f t="shared" si="54"/>
        <v>1</v>
      </c>
      <c r="EF52" s="30">
        <f t="shared" si="54"/>
        <v>1</v>
      </c>
      <c r="EG52" s="30">
        <f t="shared" si="54"/>
        <v>1</v>
      </c>
      <c r="EH52" s="30">
        <f t="shared" si="54"/>
        <v>1</v>
      </c>
      <c r="EI52" s="30">
        <f t="shared" si="54"/>
        <v>1</v>
      </c>
      <c r="EJ52" s="30">
        <f t="shared" si="54"/>
        <v>1</v>
      </c>
      <c r="EK52" s="30">
        <f t="shared" si="54"/>
        <v>1</v>
      </c>
      <c r="EL52" s="30">
        <f t="shared" si="54"/>
        <v>1</v>
      </c>
      <c r="EM52" s="30">
        <f t="shared" si="54"/>
        <v>1</v>
      </c>
      <c r="EN52" s="30">
        <f t="shared" si="54"/>
        <v>1</v>
      </c>
      <c r="EO52" s="30">
        <f t="shared" si="54"/>
        <v>1</v>
      </c>
      <c r="EP52" s="30">
        <f t="shared" si="54"/>
        <v>1</v>
      </c>
      <c r="EQ52" s="30">
        <f t="shared" si="54"/>
        <v>1</v>
      </c>
      <c r="ER52" s="30">
        <f t="shared" si="54"/>
        <v>1</v>
      </c>
      <c r="ES52" s="30">
        <f t="shared" si="54"/>
        <v>1</v>
      </c>
      <c r="ET52" s="30">
        <f t="shared" si="54"/>
        <v>1</v>
      </c>
      <c r="EU52" s="30">
        <f t="shared" si="54"/>
        <v>1</v>
      </c>
      <c r="EV52" s="30">
        <f t="shared" si="54"/>
        <v>1</v>
      </c>
      <c r="EW52" s="30">
        <f t="shared" si="54"/>
        <v>1</v>
      </c>
      <c r="EX52" s="30">
        <f t="shared" si="54"/>
        <v>1</v>
      </c>
      <c r="EY52" s="30">
        <f t="shared" si="54"/>
        <v>1</v>
      </c>
      <c r="EZ52" s="30">
        <f t="shared" si="54"/>
        <v>1</v>
      </c>
      <c r="FA52" s="30">
        <f t="shared" si="52"/>
        <v>1</v>
      </c>
      <c r="FB52" s="30">
        <f t="shared" si="52"/>
        <v>1</v>
      </c>
      <c r="FC52" s="30">
        <f t="shared" si="52"/>
        <v>1</v>
      </c>
      <c r="FD52" s="30">
        <f t="shared" si="52"/>
        <v>1</v>
      </c>
      <c r="FE52" s="30">
        <f t="shared" si="52"/>
        <v>1</v>
      </c>
      <c r="FF52" s="30">
        <f t="shared" si="52"/>
        <v>1</v>
      </c>
      <c r="FG52" s="30">
        <f t="shared" si="52"/>
        <v>1</v>
      </c>
      <c r="FH52" s="30">
        <f t="shared" si="52"/>
        <v>1</v>
      </c>
      <c r="FI52" s="30">
        <f t="shared" si="52"/>
        <v>1</v>
      </c>
      <c r="FJ52" s="30">
        <f t="shared" si="52"/>
        <v>1</v>
      </c>
      <c r="FK52" s="30">
        <f t="shared" si="52"/>
        <v>1</v>
      </c>
      <c r="FL52" s="30">
        <f t="shared" si="52"/>
        <v>1</v>
      </c>
      <c r="FM52" s="30">
        <f t="shared" si="52"/>
        <v>1</v>
      </c>
    </row>
    <row r="53" spans="2:169" ht="32.6" customHeight="1" x14ac:dyDescent="0.25">
      <c r="B53" s="487"/>
      <c r="C53" s="49">
        <v>5</v>
      </c>
      <c r="D53" s="33"/>
      <c r="E53" s="43" t="s">
        <v>218</v>
      </c>
      <c r="F53" s="104" t="s">
        <v>309</v>
      </c>
      <c r="G53" s="93" t="s">
        <v>338</v>
      </c>
      <c r="H53" s="54"/>
      <c r="I53" s="55"/>
      <c r="J53" s="56"/>
      <c r="O53" s="147" t="s">
        <v>394</v>
      </c>
      <c r="P53" s="33">
        <v>1</v>
      </c>
      <c r="Q53" s="33">
        <v>1</v>
      </c>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v>1</v>
      </c>
      <c r="BJ53" s="33">
        <v>1</v>
      </c>
      <c r="BK53" s="33"/>
      <c r="BL53" s="33"/>
      <c r="BM53" s="33"/>
      <c r="BN53" s="33"/>
      <c r="BO53" s="33"/>
      <c r="BP53" s="33"/>
      <c r="BQ53" s="33"/>
      <c r="BR53" s="33"/>
      <c r="BS53" s="33"/>
      <c r="BT53" s="33"/>
      <c r="BU53" s="33"/>
      <c r="BV53" s="33"/>
      <c r="BW53" s="33"/>
      <c r="BX53" s="33"/>
      <c r="BY53" s="30">
        <f t="shared" si="36"/>
        <v>4</v>
      </c>
      <c r="BZ53" s="30">
        <f t="shared" si="51"/>
        <v>4</v>
      </c>
      <c r="CA53" s="30">
        <f t="shared" si="51"/>
        <v>4</v>
      </c>
      <c r="CB53" s="30">
        <f t="shared" si="51"/>
        <v>4</v>
      </c>
      <c r="CC53" s="30">
        <f t="shared" si="51"/>
        <v>4</v>
      </c>
      <c r="CD53" s="30">
        <f t="shared" si="51"/>
        <v>4</v>
      </c>
      <c r="CE53" s="30">
        <f t="shared" si="51"/>
        <v>4</v>
      </c>
      <c r="CF53" s="30">
        <f t="shared" si="51"/>
        <v>4</v>
      </c>
      <c r="CG53" s="30">
        <f t="shared" si="51"/>
        <v>4</v>
      </c>
      <c r="CH53" s="30">
        <f t="shared" si="47"/>
        <v>4</v>
      </c>
      <c r="CI53" s="30">
        <f t="shared" si="47"/>
        <v>4</v>
      </c>
      <c r="CJ53" s="30">
        <f t="shared" si="43"/>
        <v>4</v>
      </c>
      <c r="CK53" s="30">
        <f t="shared" si="43"/>
        <v>4</v>
      </c>
      <c r="CL53" s="30">
        <f t="shared" si="43"/>
        <v>4</v>
      </c>
      <c r="CM53" s="30">
        <f t="shared" si="43"/>
        <v>4</v>
      </c>
      <c r="CN53" s="30">
        <f t="shared" si="45"/>
        <v>4</v>
      </c>
      <c r="CO53" s="30">
        <f t="shared" si="54"/>
        <v>4</v>
      </c>
      <c r="CP53" s="30">
        <f t="shared" si="54"/>
        <v>4</v>
      </c>
      <c r="CQ53" s="30">
        <f t="shared" si="54"/>
        <v>4</v>
      </c>
      <c r="CR53" s="30">
        <f t="shared" si="54"/>
        <v>4</v>
      </c>
      <c r="CS53" s="30">
        <f t="shared" si="54"/>
        <v>4</v>
      </c>
      <c r="CT53" s="30">
        <f t="shared" si="54"/>
        <v>4</v>
      </c>
      <c r="CU53" s="30">
        <f t="shared" si="54"/>
        <v>4</v>
      </c>
      <c r="CV53" s="30">
        <f t="shared" si="54"/>
        <v>4</v>
      </c>
      <c r="CW53" s="30">
        <f t="shared" si="54"/>
        <v>4</v>
      </c>
      <c r="CX53" s="30">
        <f t="shared" si="54"/>
        <v>4</v>
      </c>
      <c r="CY53" s="30">
        <f t="shared" si="54"/>
        <v>4</v>
      </c>
      <c r="CZ53" s="30">
        <f t="shared" si="54"/>
        <v>4</v>
      </c>
      <c r="DA53" s="30">
        <f t="shared" si="54"/>
        <v>4</v>
      </c>
      <c r="DB53" s="30">
        <f t="shared" si="54"/>
        <v>4</v>
      </c>
      <c r="DC53" s="30">
        <f t="shared" si="54"/>
        <v>4</v>
      </c>
      <c r="DD53" s="30">
        <f t="shared" si="54"/>
        <v>4</v>
      </c>
      <c r="DE53" s="30">
        <f t="shared" si="54"/>
        <v>4</v>
      </c>
      <c r="DF53" s="30">
        <f t="shared" si="54"/>
        <v>4</v>
      </c>
      <c r="DG53" s="30">
        <f t="shared" si="54"/>
        <v>4</v>
      </c>
      <c r="DH53" s="30">
        <f t="shared" si="54"/>
        <v>4</v>
      </c>
      <c r="DI53" s="30">
        <f t="shared" si="54"/>
        <v>4</v>
      </c>
      <c r="DJ53" s="30">
        <f t="shared" si="54"/>
        <v>4</v>
      </c>
      <c r="DK53" s="30">
        <f t="shared" si="54"/>
        <v>4</v>
      </c>
      <c r="DL53" s="30">
        <f t="shared" si="54"/>
        <v>4</v>
      </c>
      <c r="DM53" s="30">
        <f t="shared" si="54"/>
        <v>4</v>
      </c>
      <c r="DN53" s="30">
        <f t="shared" si="54"/>
        <v>4</v>
      </c>
      <c r="DO53" s="30">
        <f t="shared" si="54"/>
        <v>4</v>
      </c>
      <c r="DP53" s="30">
        <f t="shared" si="54"/>
        <v>4</v>
      </c>
      <c r="DQ53" s="30">
        <f t="shared" si="54"/>
        <v>4</v>
      </c>
      <c r="DR53" s="30">
        <f t="shared" si="54"/>
        <v>4</v>
      </c>
      <c r="DS53" s="30">
        <f t="shared" si="54"/>
        <v>4</v>
      </c>
      <c r="DT53" s="30">
        <f t="shared" si="54"/>
        <v>4</v>
      </c>
      <c r="DU53" s="30">
        <f t="shared" si="54"/>
        <v>4</v>
      </c>
      <c r="DV53" s="30">
        <f t="shared" si="54"/>
        <v>4</v>
      </c>
      <c r="DW53" s="30">
        <f t="shared" si="54"/>
        <v>4</v>
      </c>
      <c r="DX53" s="30">
        <f t="shared" si="54"/>
        <v>4</v>
      </c>
      <c r="DY53" s="30">
        <f t="shared" si="54"/>
        <v>4</v>
      </c>
      <c r="DZ53" s="30">
        <f t="shared" si="54"/>
        <v>4</v>
      </c>
      <c r="EA53" s="30">
        <f t="shared" si="54"/>
        <v>4</v>
      </c>
      <c r="EB53" s="30">
        <f t="shared" si="54"/>
        <v>4</v>
      </c>
      <c r="EC53" s="30">
        <f t="shared" si="54"/>
        <v>4</v>
      </c>
      <c r="ED53" s="30">
        <f t="shared" si="54"/>
        <v>4</v>
      </c>
      <c r="EE53" s="30">
        <f t="shared" si="54"/>
        <v>4</v>
      </c>
      <c r="EF53" s="30">
        <f t="shared" si="54"/>
        <v>4</v>
      </c>
      <c r="EG53" s="30">
        <f t="shared" si="54"/>
        <v>4</v>
      </c>
      <c r="EH53" s="30">
        <f t="shared" si="54"/>
        <v>4</v>
      </c>
      <c r="EI53" s="30">
        <f t="shared" si="54"/>
        <v>4</v>
      </c>
      <c r="EJ53" s="30">
        <f t="shared" si="54"/>
        <v>4</v>
      </c>
      <c r="EK53" s="30">
        <f t="shared" si="54"/>
        <v>4</v>
      </c>
      <c r="EL53" s="30">
        <f t="shared" si="54"/>
        <v>4</v>
      </c>
      <c r="EM53" s="30">
        <f t="shared" si="54"/>
        <v>4</v>
      </c>
      <c r="EN53" s="30">
        <f t="shared" si="54"/>
        <v>4</v>
      </c>
      <c r="EO53" s="30">
        <f t="shared" si="54"/>
        <v>4</v>
      </c>
      <c r="EP53" s="30">
        <f t="shared" si="54"/>
        <v>4</v>
      </c>
      <c r="EQ53" s="30">
        <f t="shared" si="54"/>
        <v>4</v>
      </c>
      <c r="ER53" s="30">
        <f t="shared" si="54"/>
        <v>4</v>
      </c>
      <c r="ES53" s="30">
        <f t="shared" si="54"/>
        <v>4</v>
      </c>
      <c r="ET53" s="30">
        <f t="shared" si="54"/>
        <v>4</v>
      </c>
      <c r="EU53" s="30">
        <f t="shared" si="54"/>
        <v>4</v>
      </c>
      <c r="EV53" s="30">
        <f t="shared" si="54"/>
        <v>4</v>
      </c>
      <c r="EW53" s="30">
        <f t="shared" si="54"/>
        <v>4</v>
      </c>
      <c r="EX53" s="30">
        <f t="shared" si="54"/>
        <v>4</v>
      </c>
      <c r="EY53" s="30">
        <f t="shared" si="54"/>
        <v>4</v>
      </c>
      <c r="EZ53" s="30">
        <f t="shared" si="54"/>
        <v>4</v>
      </c>
      <c r="FA53" s="30">
        <f t="shared" si="52"/>
        <v>4</v>
      </c>
      <c r="FB53" s="30">
        <f t="shared" si="52"/>
        <v>4</v>
      </c>
      <c r="FC53" s="30">
        <f t="shared" si="52"/>
        <v>4</v>
      </c>
      <c r="FD53" s="30">
        <f t="shared" si="52"/>
        <v>4</v>
      </c>
      <c r="FE53" s="30">
        <f t="shared" si="52"/>
        <v>4</v>
      </c>
      <c r="FF53" s="30">
        <f t="shared" si="52"/>
        <v>4</v>
      </c>
      <c r="FG53" s="30">
        <f t="shared" si="52"/>
        <v>4</v>
      </c>
      <c r="FH53" s="30">
        <f t="shared" si="52"/>
        <v>4</v>
      </c>
      <c r="FI53" s="30">
        <f t="shared" si="52"/>
        <v>4</v>
      </c>
      <c r="FJ53" s="30">
        <f t="shared" si="52"/>
        <v>4</v>
      </c>
      <c r="FK53" s="30">
        <f t="shared" si="52"/>
        <v>4</v>
      </c>
      <c r="FL53" s="30">
        <f t="shared" si="52"/>
        <v>4</v>
      </c>
      <c r="FM53" s="30">
        <f t="shared" si="52"/>
        <v>4</v>
      </c>
    </row>
    <row r="54" spans="2:169" ht="31.95" x14ac:dyDescent="0.25">
      <c r="B54" s="487"/>
      <c r="C54" s="49">
        <v>6</v>
      </c>
      <c r="D54" s="33"/>
      <c r="E54" s="33" t="s">
        <v>225</v>
      </c>
      <c r="F54" s="104" t="s">
        <v>309</v>
      </c>
      <c r="G54" s="93" t="s">
        <v>338</v>
      </c>
      <c r="H54" s="54"/>
      <c r="I54" s="55"/>
      <c r="J54" s="56"/>
      <c r="O54" s="147" t="s">
        <v>395</v>
      </c>
      <c r="P54" s="33">
        <v>1</v>
      </c>
      <c r="Q54" s="33">
        <v>1</v>
      </c>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v>1</v>
      </c>
      <c r="BJ54" s="33">
        <v>1</v>
      </c>
      <c r="BK54" s="33"/>
      <c r="BL54" s="33"/>
      <c r="BM54" s="33"/>
      <c r="BN54" s="33"/>
      <c r="BO54" s="33"/>
      <c r="BP54" s="33"/>
      <c r="BQ54" s="33"/>
      <c r="BR54" s="33"/>
      <c r="BS54" s="33"/>
      <c r="BT54" s="33"/>
      <c r="BU54" s="33"/>
      <c r="BV54" s="33"/>
      <c r="BW54" s="33"/>
      <c r="BX54" s="33"/>
      <c r="BY54" s="30">
        <f t="shared" si="36"/>
        <v>4</v>
      </c>
      <c r="BZ54" s="30">
        <f t="shared" si="51"/>
        <v>4</v>
      </c>
      <c r="CA54" s="30">
        <f t="shared" si="51"/>
        <v>4</v>
      </c>
      <c r="CB54" s="30">
        <f t="shared" si="51"/>
        <v>4</v>
      </c>
      <c r="CC54" s="30">
        <f t="shared" si="51"/>
        <v>4</v>
      </c>
      <c r="CD54" s="30">
        <f t="shared" si="51"/>
        <v>4</v>
      </c>
      <c r="CE54" s="30">
        <f t="shared" si="51"/>
        <v>4</v>
      </c>
      <c r="CF54" s="30">
        <f t="shared" si="51"/>
        <v>4</v>
      </c>
      <c r="CG54" s="30">
        <f t="shared" si="51"/>
        <v>4</v>
      </c>
      <c r="CH54" s="30">
        <f t="shared" si="47"/>
        <v>4</v>
      </c>
      <c r="CI54" s="30">
        <f t="shared" si="47"/>
        <v>4</v>
      </c>
      <c r="CJ54" s="30">
        <f t="shared" si="43"/>
        <v>4</v>
      </c>
      <c r="CK54" s="30">
        <f t="shared" si="43"/>
        <v>4</v>
      </c>
      <c r="CL54" s="30">
        <f t="shared" si="43"/>
        <v>4</v>
      </c>
      <c r="CM54" s="30">
        <f t="shared" si="43"/>
        <v>4</v>
      </c>
      <c r="CN54" s="30">
        <f t="shared" si="45"/>
        <v>4</v>
      </c>
      <c r="CO54" s="30">
        <f t="shared" si="54"/>
        <v>4</v>
      </c>
      <c r="CP54" s="30">
        <f t="shared" si="54"/>
        <v>4</v>
      </c>
      <c r="CQ54" s="30">
        <f t="shared" si="54"/>
        <v>4</v>
      </c>
      <c r="CR54" s="30">
        <f t="shared" si="54"/>
        <v>4</v>
      </c>
      <c r="CS54" s="30">
        <f t="shared" si="54"/>
        <v>4</v>
      </c>
      <c r="CT54" s="30">
        <f t="shared" si="54"/>
        <v>4</v>
      </c>
      <c r="CU54" s="30">
        <f t="shared" ref="CU54:DD55" si="55">SUM($P54:$BX54)</f>
        <v>4</v>
      </c>
      <c r="CV54" s="30">
        <f t="shared" si="55"/>
        <v>4</v>
      </c>
      <c r="CW54" s="30">
        <f t="shared" si="55"/>
        <v>4</v>
      </c>
      <c r="CX54" s="30">
        <f t="shared" si="55"/>
        <v>4</v>
      </c>
      <c r="CY54" s="30">
        <f t="shared" si="55"/>
        <v>4</v>
      </c>
      <c r="CZ54" s="30">
        <f t="shared" si="55"/>
        <v>4</v>
      </c>
      <c r="DA54" s="30">
        <f t="shared" si="55"/>
        <v>4</v>
      </c>
      <c r="DB54" s="30">
        <f t="shared" si="55"/>
        <v>4</v>
      </c>
      <c r="DC54" s="30">
        <f t="shared" si="55"/>
        <v>4</v>
      </c>
      <c r="DD54" s="30">
        <f t="shared" si="55"/>
        <v>4</v>
      </c>
      <c r="DE54" s="30">
        <f t="shared" ref="DE54:DN55" si="56">SUM($P54:$BX54)</f>
        <v>4</v>
      </c>
      <c r="DF54" s="30">
        <f t="shared" si="56"/>
        <v>4</v>
      </c>
      <c r="DG54" s="30">
        <f t="shared" si="56"/>
        <v>4</v>
      </c>
      <c r="DH54" s="30">
        <f t="shared" si="56"/>
        <v>4</v>
      </c>
      <c r="DI54" s="30">
        <f t="shared" si="56"/>
        <v>4</v>
      </c>
      <c r="DJ54" s="30">
        <f t="shared" si="56"/>
        <v>4</v>
      </c>
      <c r="DK54" s="30">
        <f t="shared" si="56"/>
        <v>4</v>
      </c>
      <c r="DL54" s="30">
        <f t="shared" si="56"/>
        <v>4</v>
      </c>
      <c r="DM54" s="30">
        <f t="shared" si="56"/>
        <v>4</v>
      </c>
      <c r="DN54" s="30">
        <f t="shared" si="56"/>
        <v>4</v>
      </c>
      <c r="DO54" s="30">
        <f t="shared" ref="DO54:DX55" si="57">SUM($P54:$BX54)</f>
        <v>4</v>
      </c>
      <c r="DP54" s="30">
        <f t="shared" si="57"/>
        <v>4</v>
      </c>
      <c r="DQ54" s="30">
        <f t="shared" si="57"/>
        <v>4</v>
      </c>
      <c r="DR54" s="30">
        <f t="shared" si="57"/>
        <v>4</v>
      </c>
      <c r="DS54" s="30">
        <f t="shared" si="57"/>
        <v>4</v>
      </c>
      <c r="DT54" s="30">
        <f t="shared" si="57"/>
        <v>4</v>
      </c>
      <c r="DU54" s="30">
        <f t="shared" si="57"/>
        <v>4</v>
      </c>
      <c r="DV54" s="30">
        <f t="shared" si="57"/>
        <v>4</v>
      </c>
      <c r="DW54" s="30">
        <f t="shared" si="57"/>
        <v>4</v>
      </c>
      <c r="DX54" s="30">
        <f t="shared" si="57"/>
        <v>4</v>
      </c>
      <c r="DY54" s="30">
        <f t="shared" ref="DY54:EH55" si="58">SUM($P54:$BX54)</f>
        <v>4</v>
      </c>
      <c r="DZ54" s="30">
        <f t="shared" si="58"/>
        <v>4</v>
      </c>
      <c r="EA54" s="30">
        <f t="shared" si="58"/>
        <v>4</v>
      </c>
      <c r="EB54" s="30">
        <f t="shared" si="58"/>
        <v>4</v>
      </c>
      <c r="EC54" s="30">
        <f t="shared" si="58"/>
        <v>4</v>
      </c>
      <c r="ED54" s="30">
        <f t="shared" si="58"/>
        <v>4</v>
      </c>
      <c r="EE54" s="30">
        <f t="shared" si="58"/>
        <v>4</v>
      </c>
      <c r="EF54" s="30">
        <f t="shared" si="58"/>
        <v>4</v>
      </c>
      <c r="EG54" s="30">
        <f t="shared" si="58"/>
        <v>4</v>
      </c>
      <c r="EH54" s="30">
        <f t="shared" si="58"/>
        <v>4</v>
      </c>
      <c r="EI54" s="30">
        <f t="shared" ref="EI54:ER55" si="59">SUM($P54:$BX54)</f>
        <v>4</v>
      </c>
      <c r="EJ54" s="30">
        <f t="shared" si="59"/>
        <v>4</v>
      </c>
      <c r="EK54" s="30">
        <f t="shared" si="59"/>
        <v>4</v>
      </c>
      <c r="EL54" s="30">
        <f t="shared" si="59"/>
        <v>4</v>
      </c>
      <c r="EM54" s="30">
        <f t="shared" si="59"/>
        <v>4</v>
      </c>
      <c r="EN54" s="30">
        <f t="shared" si="59"/>
        <v>4</v>
      </c>
      <c r="EO54" s="30">
        <f t="shared" si="59"/>
        <v>4</v>
      </c>
      <c r="EP54" s="30">
        <f t="shared" si="59"/>
        <v>4</v>
      </c>
      <c r="EQ54" s="30">
        <f t="shared" si="59"/>
        <v>4</v>
      </c>
      <c r="ER54" s="30">
        <f t="shared" si="59"/>
        <v>4</v>
      </c>
      <c r="ES54" s="30">
        <f t="shared" ref="ES54:EZ55" si="60">SUM($P54:$BX54)</f>
        <v>4</v>
      </c>
      <c r="ET54" s="30">
        <f t="shared" si="60"/>
        <v>4</v>
      </c>
      <c r="EU54" s="30">
        <f t="shared" si="60"/>
        <v>4</v>
      </c>
      <c r="EV54" s="30">
        <f t="shared" si="60"/>
        <v>4</v>
      </c>
      <c r="EW54" s="30">
        <f t="shared" si="60"/>
        <v>4</v>
      </c>
      <c r="EX54" s="30">
        <f t="shared" si="60"/>
        <v>4</v>
      </c>
      <c r="EY54" s="30">
        <f t="shared" si="60"/>
        <v>4</v>
      </c>
      <c r="EZ54" s="30">
        <f t="shared" si="60"/>
        <v>4</v>
      </c>
      <c r="FA54" s="30">
        <f t="shared" si="52"/>
        <v>4</v>
      </c>
      <c r="FB54" s="30">
        <f t="shared" si="52"/>
        <v>4</v>
      </c>
      <c r="FC54" s="30">
        <f t="shared" si="52"/>
        <v>4</v>
      </c>
      <c r="FD54" s="30">
        <f t="shared" si="52"/>
        <v>4</v>
      </c>
      <c r="FE54" s="30">
        <f t="shared" si="52"/>
        <v>4</v>
      </c>
      <c r="FF54" s="30">
        <f t="shared" si="52"/>
        <v>4</v>
      </c>
      <c r="FG54" s="30">
        <f t="shared" si="52"/>
        <v>4</v>
      </c>
      <c r="FH54" s="30">
        <f t="shared" si="52"/>
        <v>4</v>
      </c>
      <c r="FI54" s="30">
        <f t="shared" si="52"/>
        <v>4</v>
      </c>
      <c r="FJ54" s="30">
        <f t="shared" si="52"/>
        <v>4</v>
      </c>
      <c r="FK54" s="30">
        <f t="shared" si="52"/>
        <v>4</v>
      </c>
      <c r="FL54" s="30">
        <f t="shared" si="52"/>
        <v>4</v>
      </c>
      <c r="FM54" s="30">
        <f t="shared" si="52"/>
        <v>4</v>
      </c>
    </row>
    <row r="55" spans="2:169" ht="40.700000000000003" customHeight="1" x14ac:dyDescent="0.25">
      <c r="B55" s="487"/>
      <c r="C55" s="49">
        <v>7</v>
      </c>
      <c r="D55" s="33"/>
      <c r="E55" s="43" t="s">
        <v>227</v>
      </c>
      <c r="F55" s="104" t="s">
        <v>309</v>
      </c>
      <c r="G55" s="93" t="s">
        <v>338</v>
      </c>
      <c r="H55" s="54"/>
      <c r="I55" s="55"/>
      <c r="J55" s="56"/>
      <c r="O55" s="147" t="s">
        <v>396</v>
      </c>
      <c r="P55" s="33">
        <v>1</v>
      </c>
      <c r="Q55" s="33">
        <v>1</v>
      </c>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v>1</v>
      </c>
      <c r="BJ55" s="33">
        <v>1</v>
      </c>
      <c r="BK55" s="33"/>
      <c r="BL55" s="33"/>
      <c r="BM55" s="33"/>
      <c r="BN55" s="33"/>
      <c r="BO55" s="33"/>
      <c r="BP55" s="33"/>
      <c r="BQ55" s="33"/>
      <c r="BR55" s="33"/>
      <c r="BS55" s="33"/>
      <c r="BT55" s="33"/>
      <c r="BU55" s="33"/>
      <c r="BV55" s="33"/>
      <c r="BW55" s="33"/>
      <c r="BX55" s="33"/>
      <c r="BY55" s="30">
        <f t="shared" si="36"/>
        <v>4</v>
      </c>
      <c r="BZ55" s="30">
        <f t="shared" si="51"/>
        <v>4</v>
      </c>
      <c r="CA55" s="30">
        <f t="shared" si="51"/>
        <v>4</v>
      </c>
      <c r="CB55" s="30">
        <f t="shared" si="51"/>
        <v>4</v>
      </c>
      <c r="CC55" s="30">
        <f t="shared" si="51"/>
        <v>4</v>
      </c>
      <c r="CD55" s="30">
        <f t="shared" si="51"/>
        <v>4</v>
      </c>
      <c r="CE55" s="30">
        <f t="shared" si="51"/>
        <v>4</v>
      </c>
      <c r="CF55" s="30">
        <f t="shared" si="51"/>
        <v>4</v>
      </c>
      <c r="CG55" s="30">
        <f t="shared" si="51"/>
        <v>4</v>
      </c>
      <c r="CH55" s="30">
        <f t="shared" si="47"/>
        <v>4</v>
      </c>
      <c r="CI55" s="30">
        <f t="shared" si="47"/>
        <v>4</v>
      </c>
      <c r="CJ55" s="30">
        <f t="shared" si="43"/>
        <v>4</v>
      </c>
      <c r="CK55" s="30">
        <f t="shared" si="43"/>
        <v>4</v>
      </c>
      <c r="CL55" s="30">
        <f t="shared" si="43"/>
        <v>4</v>
      </c>
      <c r="CM55" s="30">
        <f t="shared" si="43"/>
        <v>4</v>
      </c>
      <c r="CN55" s="30">
        <f t="shared" si="45"/>
        <v>4</v>
      </c>
      <c r="CO55" s="30">
        <f t="shared" ref="CO55:CT55" si="61">SUM($P55:$BX55)</f>
        <v>4</v>
      </c>
      <c r="CP55" s="30">
        <f t="shared" si="61"/>
        <v>4</v>
      </c>
      <c r="CQ55" s="30">
        <f t="shared" si="61"/>
        <v>4</v>
      </c>
      <c r="CR55" s="30">
        <f t="shared" si="61"/>
        <v>4</v>
      </c>
      <c r="CS55" s="30">
        <f t="shared" si="61"/>
        <v>4</v>
      </c>
      <c r="CT55" s="30">
        <f t="shared" si="61"/>
        <v>4</v>
      </c>
      <c r="CU55" s="30">
        <f t="shared" si="55"/>
        <v>4</v>
      </c>
      <c r="CV55" s="30">
        <f t="shared" si="55"/>
        <v>4</v>
      </c>
      <c r="CW55" s="30">
        <f t="shared" si="55"/>
        <v>4</v>
      </c>
      <c r="CX55" s="30">
        <f t="shared" si="55"/>
        <v>4</v>
      </c>
      <c r="CY55" s="30">
        <f t="shared" si="55"/>
        <v>4</v>
      </c>
      <c r="CZ55" s="30">
        <f t="shared" si="55"/>
        <v>4</v>
      </c>
      <c r="DA55" s="30">
        <f t="shared" si="55"/>
        <v>4</v>
      </c>
      <c r="DB55" s="30">
        <f t="shared" si="55"/>
        <v>4</v>
      </c>
      <c r="DC55" s="30">
        <f t="shared" si="55"/>
        <v>4</v>
      </c>
      <c r="DD55" s="30">
        <f t="shared" si="55"/>
        <v>4</v>
      </c>
      <c r="DE55" s="30">
        <f t="shared" si="56"/>
        <v>4</v>
      </c>
      <c r="DF55" s="30">
        <f t="shared" si="56"/>
        <v>4</v>
      </c>
      <c r="DG55" s="30">
        <f t="shared" si="56"/>
        <v>4</v>
      </c>
      <c r="DH55" s="30">
        <f t="shared" si="56"/>
        <v>4</v>
      </c>
      <c r="DI55" s="30">
        <f t="shared" si="56"/>
        <v>4</v>
      </c>
      <c r="DJ55" s="30">
        <f t="shared" si="56"/>
        <v>4</v>
      </c>
      <c r="DK55" s="30">
        <f t="shared" si="56"/>
        <v>4</v>
      </c>
      <c r="DL55" s="30">
        <f t="shared" si="56"/>
        <v>4</v>
      </c>
      <c r="DM55" s="30">
        <f t="shared" si="56"/>
        <v>4</v>
      </c>
      <c r="DN55" s="30">
        <f t="shared" si="56"/>
        <v>4</v>
      </c>
      <c r="DO55" s="30">
        <f t="shared" si="57"/>
        <v>4</v>
      </c>
      <c r="DP55" s="30">
        <f t="shared" si="57"/>
        <v>4</v>
      </c>
      <c r="DQ55" s="30">
        <f t="shared" si="57"/>
        <v>4</v>
      </c>
      <c r="DR55" s="30">
        <f t="shared" si="57"/>
        <v>4</v>
      </c>
      <c r="DS55" s="30">
        <f t="shared" si="57"/>
        <v>4</v>
      </c>
      <c r="DT55" s="30">
        <f t="shared" si="57"/>
        <v>4</v>
      </c>
      <c r="DU55" s="30">
        <f t="shared" si="57"/>
        <v>4</v>
      </c>
      <c r="DV55" s="30">
        <f t="shared" si="57"/>
        <v>4</v>
      </c>
      <c r="DW55" s="30">
        <f t="shared" si="57"/>
        <v>4</v>
      </c>
      <c r="DX55" s="30">
        <f t="shared" si="57"/>
        <v>4</v>
      </c>
      <c r="DY55" s="30">
        <f t="shared" si="58"/>
        <v>4</v>
      </c>
      <c r="DZ55" s="30">
        <f t="shared" si="58"/>
        <v>4</v>
      </c>
      <c r="EA55" s="30">
        <f t="shared" si="58"/>
        <v>4</v>
      </c>
      <c r="EB55" s="30">
        <f t="shared" si="58"/>
        <v>4</v>
      </c>
      <c r="EC55" s="30">
        <f t="shared" si="58"/>
        <v>4</v>
      </c>
      <c r="ED55" s="30">
        <f t="shared" si="58"/>
        <v>4</v>
      </c>
      <c r="EE55" s="30">
        <f t="shared" si="58"/>
        <v>4</v>
      </c>
      <c r="EF55" s="30">
        <f t="shared" si="58"/>
        <v>4</v>
      </c>
      <c r="EG55" s="30">
        <f t="shared" si="58"/>
        <v>4</v>
      </c>
      <c r="EH55" s="30">
        <f t="shared" si="58"/>
        <v>4</v>
      </c>
      <c r="EI55" s="30">
        <f t="shared" si="59"/>
        <v>4</v>
      </c>
      <c r="EJ55" s="30">
        <f t="shared" si="59"/>
        <v>4</v>
      </c>
      <c r="EK55" s="30">
        <f t="shared" si="59"/>
        <v>4</v>
      </c>
      <c r="EL55" s="30">
        <f t="shared" si="59"/>
        <v>4</v>
      </c>
      <c r="EM55" s="30">
        <f t="shared" si="59"/>
        <v>4</v>
      </c>
      <c r="EN55" s="30">
        <f t="shared" si="59"/>
        <v>4</v>
      </c>
      <c r="EO55" s="30">
        <f t="shared" si="59"/>
        <v>4</v>
      </c>
      <c r="EP55" s="30">
        <f t="shared" si="59"/>
        <v>4</v>
      </c>
      <c r="EQ55" s="30">
        <f t="shared" si="59"/>
        <v>4</v>
      </c>
      <c r="ER55" s="30">
        <f t="shared" si="59"/>
        <v>4</v>
      </c>
      <c r="ES55" s="30">
        <f t="shared" si="60"/>
        <v>4</v>
      </c>
      <c r="ET55" s="30">
        <f t="shared" si="60"/>
        <v>4</v>
      </c>
      <c r="EU55" s="30">
        <f t="shared" si="60"/>
        <v>4</v>
      </c>
      <c r="EV55" s="30">
        <f t="shared" si="60"/>
        <v>4</v>
      </c>
      <c r="EW55" s="30">
        <f t="shared" si="60"/>
        <v>4</v>
      </c>
      <c r="EX55" s="30">
        <f t="shared" si="60"/>
        <v>4</v>
      </c>
      <c r="EY55" s="30">
        <f t="shared" si="60"/>
        <v>4</v>
      </c>
      <c r="EZ55" s="30">
        <f t="shared" si="60"/>
        <v>4</v>
      </c>
      <c r="FA55" s="30">
        <f t="shared" si="52"/>
        <v>4</v>
      </c>
      <c r="FB55" s="30">
        <f t="shared" si="52"/>
        <v>4</v>
      </c>
      <c r="FC55" s="30">
        <f t="shared" si="52"/>
        <v>4</v>
      </c>
      <c r="FD55" s="30">
        <f t="shared" si="52"/>
        <v>4</v>
      </c>
      <c r="FE55" s="30">
        <f t="shared" si="52"/>
        <v>4</v>
      </c>
      <c r="FF55" s="30">
        <f t="shared" si="52"/>
        <v>4</v>
      </c>
      <c r="FG55" s="30">
        <f t="shared" si="52"/>
        <v>4</v>
      </c>
      <c r="FH55" s="30">
        <f t="shared" si="52"/>
        <v>4</v>
      </c>
      <c r="FI55" s="30">
        <f t="shared" si="52"/>
        <v>4</v>
      </c>
      <c r="FJ55" s="30">
        <f t="shared" si="52"/>
        <v>4</v>
      </c>
      <c r="FK55" s="30">
        <f t="shared" si="52"/>
        <v>4</v>
      </c>
      <c r="FL55" s="30">
        <f t="shared" si="52"/>
        <v>4</v>
      </c>
      <c r="FM55" s="30">
        <f t="shared" si="52"/>
        <v>4</v>
      </c>
    </row>
    <row r="56" spans="2:169" ht="40.700000000000003" customHeight="1" x14ac:dyDescent="0.25">
      <c r="B56" s="487"/>
      <c r="C56" s="49">
        <v>8</v>
      </c>
      <c r="D56" s="33"/>
      <c r="E56" s="43" t="s">
        <v>226</v>
      </c>
      <c r="F56" s="104" t="s">
        <v>309</v>
      </c>
      <c r="G56" s="93" t="s">
        <v>338</v>
      </c>
      <c r="H56" s="54"/>
      <c r="I56" s="55"/>
      <c r="J56" s="56"/>
      <c r="O56" s="147" t="s">
        <v>397</v>
      </c>
      <c r="P56" s="33">
        <v>1</v>
      </c>
      <c r="Q56" s="33">
        <v>1</v>
      </c>
      <c r="R56" s="33"/>
      <c r="S56" s="33"/>
      <c r="T56" s="33"/>
      <c r="U56" s="33"/>
      <c r="V56" s="33">
        <v>1</v>
      </c>
      <c r="W56" s="33">
        <v>1</v>
      </c>
      <c r="X56" s="33">
        <v>1</v>
      </c>
      <c r="Y56" s="33">
        <v>1</v>
      </c>
      <c r="Z56" s="33">
        <v>1</v>
      </c>
      <c r="AA56" s="33">
        <v>1</v>
      </c>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92"/>
      <c r="BL56" s="92"/>
      <c r="BM56" s="92"/>
      <c r="BN56" s="33"/>
      <c r="BO56" s="33"/>
      <c r="BP56" s="33"/>
      <c r="BQ56" s="33"/>
      <c r="BR56" s="33"/>
      <c r="BS56" s="33"/>
      <c r="BT56" s="33"/>
      <c r="BU56" s="33"/>
      <c r="BV56" s="33"/>
      <c r="BW56" s="33"/>
      <c r="BX56" s="33"/>
      <c r="BY56" s="30">
        <f t="shared" si="36"/>
        <v>8</v>
      </c>
      <c r="BZ56" s="30">
        <f t="shared" si="51"/>
        <v>8</v>
      </c>
      <c r="CA56" s="30">
        <f t="shared" si="51"/>
        <v>8</v>
      </c>
      <c r="CB56" s="30">
        <f t="shared" si="51"/>
        <v>8</v>
      </c>
      <c r="CC56" s="30">
        <f t="shared" si="51"/>
        <v>8</v>
      </c>
      <c r="CD56" s="30">
        <f t="shared" si="51"/>
        <v>8</v>
      </c>
      <c r="CE56" s="30">
        <f t="shared" si="51"/>
        <v>8</v>
      </c>
      <c r="CF56" s="30">
        <f t="shared" si="51"/>
        <v>8</v>
      </c>
      <c r="CG56" s="30">
        <f t="shared" si="51"/>
        <v>8</v>
      </c>
      <c r="CH56" s="30">
        <f t="shared" si="47"/>
        <v>8</v>
      </c>
      <c r="CI56" s="30">
        <f t="shared" si="47"/>
        <v>8</v>
      </c>
      <c r="CJ56" s="30">
        <f t="shared" si="43"/>
        <v>8</v>
      </c>
      <c r="CK56" s="30">
        <f t="shared" si="43"/>
        <v>8</v>
      </c>
      <c r="CL56" s="30">
        <f t="shared" si="43"/>
        <v>8</v>
      </c>
      <c r="CM56" s="30">
        <f t="shared" si="43"/>
        <v>8</v>
      </c>
      <c r="CN56" s="30">
        <f t="shared" ref="CN56:EY60" si="62">SUM($P56:$BX56)</f>
        <v>8</v>
      </c>
      <c r="CO56" s="30">
        <f t="shared" si="62"/>
        <v>8</v>
      </c>
      <c r="CP56" s="30">
        <f t="shared" si="62"/>
        <v>8</v>
      </c>
      <c r="CQ56" s="30">
        <f t="shared" si="62"/>
        <v>8</v>
      </c>
      <c r="CR56" s="30">
        <f t="shared" si="62"/>
        <v>8</v>
      </c>
      <c r="CS56" s="30">
        <f t="shared" si="62"/>
        <v>8</v>
      </c>
      <c r="CT56" s="30">
        <f t="shared" si="62"/>
        <v>8</v>
      </c>
      <c r="CU56" s="30">
        <f t="shared" si="62"/>
        <v>8</v>
      </c>
      <c r="CV56" s="30">
        <f t="shared" si="62"/>
        <v>8</v>
      </c>
      <c r="CW56" s="30">
        <f t="shared" si="62"/>
        <v>8</v>
      </c>
      <c r="CX56" s="30">
        <f t="shared" si="62"/>
        <v>8</v>
      </c>
      <c r="CY56" s="30">
        <f t="shared" si="62"/>
        <v>8</v>
      </c>
      <c r="CZ56" s="30">
        <f t="shared" si="62"/>
        <v>8</v>
      </c>
      <c r="DA56" s="30">
        <f t="shared" si="62"/>
        <v>8</v>
      </c>
      <c r="DB56" s="30">
        <f t="shared" si="62"/>
        <v>8</v>
      </c>
      <c r="DC56" s="30">
        <f t="shared" si="62"/>
        <v>8</v>
      </c>
      <c r="DD56" s="30">
        <f t="shared" si="62"/>
        <v>8</v>
      </c>
      <c r="DE56" s="30">
        <f t="shared" si="62"/>
        <v>8</v>
      </c>
      <c r="DF56" s="30">
        <f t="shared" si="62"/>
        <v>8</v>
      </c>
      <c r="DG56" s="30">
        <f t="shared" si="62"/>
        <v>8</v>
      </c>
      <c r="DH56" s="30">
        <f t="shared" si="62"/>
        <v>8</v>
      </c>
      <c r="DI56" s="30">
        <f t="shared" si="62"/>
        <v>8</v>
      </c>
      <c r="DJ56" s="30">
        <f t="shared" si="62"/>
        <v>8</v>
      </c>
      <c r="DK56" s="30">
        <f t="shared" si="62"/>
        <v>8</v>
      </c>
      <c r="DL56" s="30">
        <f t="shared" si="62"/>
        <v>8</v>
      </c>
      <c r="DM56" s="30">
        <f t="shared" si="62"/>
        <v>8</v>
      </c>
      <c r="DN56" s="30">
        <f t="shared" si="62"/>
        <v>8</v>
      </c>
      <c r="DO56" s="30">
        <f t="shared" si="62"/>
        <v>8</v>
      </c>
      <c r="DP56" s="30">
        <f t="shared" si="62"/>
        <v>8</v>
      </c>
      <c r="DQ56" s="30">
        <f t="shared" si="62"/>
        <v>8</v>
      </c>
      <c r="DR56" s="30">
        <f t="shared" si="62"/>
        <v>8</v>
      </c>
      <c r="DS56" s="30">
        <f t="shared" si="62"/>
        <v>8</v>
      </c>
      <c r="DT56" s="30">
        <f t="shared" si="62"/>
        <v>8</v>
      </c>
      <c r="DU56" s="30">
        <f t="shared" si="62"/>
        <v>8</v>
      </c>
      <c r="DV56" s="30">
        <f t="shared" si="62"/>
        <v>8</v>
      </c>
      <c r="DW56" s="30">
        <f t="shared" si="62"/>
        <v>8</v>
      </c>
      <c r="DX56" s="30">
        <f t="shared" si="62"/>
        <v>8</v>
      </c>
      <c r="DY56" s="30">
        <f t="shared" si="62"/>
        <v>8</v>
      </c>
      <c r="DZ56" s="30">
        <f t="shared" si="62"/>
        <v>8</v>
      </c>
      <c r="EA56" s="30">
        <f t="shared" si="62"/>
        <v>8</v>
      </c>
      <c r="EB56" s="30">
        <f t="shared" si="62"/>
        <v>8</v>
      </c>
      <c r="EC56" s="30">
        <f t="shared" si="62"/>
        <v>8</v>
      </c>
      <c r="ED56" s="30">
        <f t="shared" si="62"/>
        <v>8</v>
      </c>
      <c r="EE56" s="30">
        <f t="shared" si="62"/>
        <v>8</v>
      </c>
      <c r="EF56" s="30">
        <f t="shared" si="62"/>
        <v>8</v>
      </c>
      <c r="EG56" s="30">
        <f t="shared" si="62"/>
        <v>8</v>
      </c>
      <c r="EH56" s="30">
        <f t="shared" si="62"/>
        <v>8</v>
      </c>
      <c r="EI56" s="30">
        <f t="shared" si="62"/>
        <v>8</v>
      </c>
      <c r="EJ56" s="30">
        <f t="shared" si="62"/>
        <v>8</v>
      </c>
      <c r="EK56" s="30">
        <f t="shared" si="62"/>
        <v>8</v>
      </c>
      <c r="EL56" s="30">
        <f t="shared" si="62"/>
        <v>8</v>
      </c>
      <c r="EM56" s="30">
        <f t="shared" si="62"/>
        <v>8</v>
      </c>
      <c r="EN56" s="30">
        <f t="shared" si="62"/>
        <v>8</v>
      </c>
      <c r="EO56" s="30">
        <f t="shared" si="62"/>
        <v>8</v>
      </c>
      <c r="EP56" s="30">
        <f t="shared" si="62"/>
        <v>8</v>
      </c>
      <c r="EQ56" s="30">
        <f t="shared" si="62"/>
        <v>8</v>
      </c>
      <c r="ER56" s="30">
        <f t="shared" si="62"/>
        <v>8</v>
      </c>
      <c r="ES56" s="30">
        <f t="shared" si="62"/>
        <v>8</v>
      </c>
      <c r="ET56" s="30">
        <f t="shared" ref="ET56:EZ58" si="63">SUM($P56:$BX56)</f>
        <v>8</v>
      </c>
      <c r="EU56" s="30">
        <f t="shared" si="63"/>
        <v>8</v>
      </c>
      <c r="EV56" s="30">
        <f t="shared" si="63"/>
        <v>8</v>
      </c>
      <c r="EW56" s="30">
        <f t="shared" si="63"/>
        <v>8</v>
      </c>
      <c r="EX56" s="30">
        <f t="shared" si="63"/>
        <v>8</v>
      </c>
      <c r="EY56" s="30">
        <f t="shared" si="63"/>
        <v>8</v>
      </c>
      <c r="EZ56" s="30">
        <f t="shared" si="63"/>
        <v>8</v>
      </c>
      <c r="FA56" s="30">
        <f t="shared" si="52"/>
        <v>8</v>
      </c>
      <c r="FB56" s="30">
        <f t="shared" si="52"/>
        <v>8</v>
      </c>
      <c r="FC56" s="30">
        <f t="shared" si="52"/>
        <v>8</v>
      </c>
      <c r="FD56" s="30">
        <f t="shared" si="52"/>
        <v>8</v>
      </c>
      <c r="FE56" s="30">
        <f t="shared" si="52"/>
        <v>8</v>
      </c>
      <c r="FF56" s="30">
        <f t="shared" si="52"/>
        <v>8</v>
      </c>
      <c r="FG56" s="30">
        <f t="shared" si="52"/>
        <v>8</v>
      </c>
      <c r="FH56" s="30">
        <f t="shared" si="52"/>
        <v>8</v>
      </c>
      <c r="FI56" s="30">
        <f t="shared" si="52"/>
        <v>8</v>
      </c>
      <c r="FJ56" s="30">
        <f t="shared" si="52"/>
        <v>8</v>
      </c>
      <c r="FK56" s="30">
        <f t="shared" si="52"/>
        <v>8</v>
      </c>
      <c r="FL56" s="30">
        <f t="shared" si="52"/>
        <v>8</v>
      </c>
      <c r="FM56" s="30">
        <f t="shared" si="52"/>
        <v>8</v>
      </c>
    </row>
    <row r="57" spans="2:169" ht="40.700000000000003" customHeight="1" x14ac:dyDescent="0.25">
      <c r="B57" s="487"/>
      <c r="C57" s="49">
        <v>9</v>
      </c>
      <c r="D57" s="33"/>
      <c r="E57" s="33" t="s">
        <v>268</v>
      </c>
      <c r="F57" s="104" t="s">
        <v>309</v>
      </c>
      <c r="G57" s="93" t="s">
        <v>338</v>
      </c>
      <c r="H57" s="54"/>
      <c r="I57" s="55"/>
      <c r="J57" s="56"/>
      <c r="O57" s="147" t="s">
        <v>398</v>
      </c>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92"/>
      <c r="BL57" s="92"/>
      <c r="BM57" s="92"/>
      <c r="BN57" s="33">
        <v>1</v>
      </c>
      <c r="BO57" s="33"/>
      <c r="BP57" s="33"/>
      <c r="BQ57" s="33"/>
      <c r="BR57" s="33"/>
      <c r="BS57" s="33"/>
      <c r="BT57" s="33"/>
      <c r="BU57" s="33"/>
      <c r="BV57" s="33"/>
      <c r="BW57" s="33"/>
      <c r="BX57" s="33"/>
      <c r="BY57" s="30">
        <f t="shared" si="36"/>
        <v>1</v>
      </c>
      <c r="BZ57" s="30">
        <f t="shared" ref="BZ57:CG66" si="64">SUM($P57:$BX57)</f>
        <v>1</v>
      </c>
      <c r="CA57" s="30">
        <f t="shared" si="64"/>
        <v>1</v>
      </c>
      <c r="CB57" s="30">
        <f t="shared" si="64"/>
        <v>1</v>
      </c>
      <c r="CC57" s="30">
        <f t="shared" si="64"/>
        <v>1</v>
      </c>
      <c r="CD57" s="30">
        <f t="shared" si="64"/>
        <v>1</v>
      </c>
      <c r="CE57" s="30">
        <f t="shared" si="64"/>
        <v>1</v>
      </c>
      <c r="CF57" s="30">
        <f t="shared" si="64"/>
        <v>1</v>
      </c>
      <c r="CG57" s="30">
        <f t="shared" si="64"/>
        <v>1</v>
      </c>
      <c r="CH57" s="30">
        <f t="shared" si="47"/>
        <v>1</v>
      </c>
      <c r="CI57" s="30">
        <f t="shared" si="47"/>
        <v>1</v>
      </c>
      <c r="CJ57" s="30">
        <f t="shared" si="43"/>
        <v>1</v>
      </c>
      <c r="CK57" s="30">
        <f t="shared" si="43"/>
        <v>1</v>
      </c>
      <c r="CL57" s="30">
        <f t="shared" si="43"/>
        <v>1</v>
      </c>
      <c r="CM57" s="30">
        <f t="shared" si="43"/>
        <v>1</v>
      </c>
      <c r="CN57" s="30">
        <f t="shared" ref="CN57:CN66" si="65">SUM($P57:$BX57)</f>
        <v>1</v>
      </c>
      <c r="CO57" s="30">
        <f t="shared" si="62"/>
        <v>1</v>
      </c>
      <c r="CP57" s="30">
        <f t="shared" si="62"/>
        <v>1</v>
      </c>
      <c r="CQ57" s="30">
        <f t="shared" si="62"/>
        <v>1</v>
      </c>
      <c r="CR57" s="30">
        <f t="shared" si="62"/>
        <v>1</v>
      </c>
      <c r="CS57" s="30">
        <f t="shared" si="62"/>
        <v>1</v>
      </c>
      <c r="CT57" s="30">
        <f t="shared" si="62"/>
        <v>1</v>
      </c>
      <c r="CU57" s="30">
        <f t="shared" si="62"/>
        <v>1</v>
      </c>
      <c r="CV57" s="30">
        <f t="shared" si="62"/>
        <v>1</v>
      </c>
      <c r="CW57" s="30">
        <f t="shared" si="62"/>
        <v>1</v>
      </c>
      <c r="CX57" s="30">
        <f t="shared" si="62"/>
        <v>1</v>
      </c>
      <c r="CY57" s="30">
        <f t="shared" si="62"/>
        <v>1</v>
      </c>
      <c r="CZ57" s="30">
        <f t="shared" si="62"/>
        <v>1</v>
      </c>
      <c r="DA57" s="30">
        <f t="shared" si="62"/>
        <v>1</v>
      </c>
      <c r="DB57" s="30">
        <f t="shared" si="62"/>
        <v>1</v>
      </c>
      <c r="DC57" s="30">
        <f t="shared" si="62"/>
        <v>1</v>
      </c>
      <c r="DD57" s="30">
        <f t="shared" si="62"/>
        <v>1</v>
      </c>
      <c r="DE57" s="30">
        <f t="shared" si="62"/>
        <v>1</v>
      </c>
      <c r="DF57" s="30">
        <f t="shared" si="62"/>
        <v>1</v>
      </c>
      <c r="DG57" s="30">
        <f t="shared" si="62"/>
        <v>1</v>
      </c>
      <c r="DH57" s="30">
        <f t="shared" si="62"/>
        <v>1</v>
      </c>
      <c r="DI57" s="30">
        <f t="shared" si="62"/>
        <v>1</v>
      </c>
      <c r="DJ57" s="30">
        <f t="shared" si="62"/>
        <v>1</v>
      </c>
      <c r="DK57" s="30">
        <f t="shared" si="62"/>
        <v>1</v>
      </c>
      <c r="DL57" s="30">
        <f t="shared" si="62"/>
        <v>1</v>
      </c>
      <c r="DM57" s="30">
        <f t="shared" si="62"/>
        <v>1</v>
      </c>
      <c r="DN57" s="30">
        <f t="shared" si="62"/>
        <v>1</v>
      </c>
      <c r="DO57" s="30">
        <f t="shared" si="62"/>
        <v>1</v>
      </c>
      <c r="DP57" s="30">
        <f t="shared" si="62"/>
        <v>1</v>
      </c>
      <c r="DQ57" s="30">
        <f t="shared" si="62"/>
        <v>1</v>
      </c>
      <c r="DR57" s="30">
        <f t="shared" si="62"/>
        <v>1</v>
      </c>
      <c r="DS57" s="30">
        <f t="shared" si="62"/>
        <v>1</v>
      </c>
      <c r="DT57" s="30">
        <f t="shared" si="62"/>
        <v>1</v>
      </c>
      <c r="DU57" s="30">
        <f t="shared" si="62"/>
        <v>1</v>
      </c>
      <c r="DV57" s="30">
        <f t="shared" si="62"/>
        <v>1</v>
      </c>
      <c r="DW57" s="30">
        <f t="shared" si="62"/>
        <v>1</v>
      </c>
      <c r="DX57" s="30">
        <f t="shared" si="62"/>
        <v>1</v>
      </c>
      <c r="DY57" s="30">
        <f t="shared" si="62"/>
        <v>1</v>
      </c>
      <c r="DZ57" s="30">
        <f t="shared" si="62"/>
        <v>1</v>
      </c>
      <c r="EA57" s="30">
        <f t="shared" si="62"/>
        <v>1</v>
      </c>
      <c r="EB57" s="30">
        <f t="shared" si="62"/>
        <v>1</v>
      </c>
      <c r="EC57" s="30">
        <f t="shared" si="62"/>
        <v>1</v>
      </c>
      <c r="ED57" s="30">
        <f t="shared" si="62"/>
        <v>1</v>
      </c>
      <c r="EE57" s="30">
        <f t="shared" si="62"/>
        <v>1</v>
      </c>
      <c r="EF57" s="30">
        <f t="shared" si="62"/>
        <v>1</v>
      </c>
      <c r="EG57" s="30">
        <f t="shared" si="62"/>
        <v>1</v>
      </c>
      <c r="EH57" s="30">
        <f t="shared" si="62"/>
        <v>1</v>
      </c>
      <c r="EI57" s="30">
        <f t="shared" si="62"/>
        <v>1</v>
      </c>
      <c r="EJ57" s="30">
        <f t="shared" si="62"/>
        <v>1</v>
      </c>
      <c r="EK57" s="30">
        <f t="shared" si="62"/>
        <v>1</v>
      </c>
      <c r="EL57" s="30">
        <f t="shared" si="62"/>
        <v>1</v>
      </c>
      <c r="EM57" s="30">
        <f t="shared" si="62"/>
        <v>1</v>
      </c>
      <c r="EN57" s="30">
        <f t="shared" si="62"/>
        <v>1</v>
      </c>
      <c r="EO57" s="30">
        <f t="shared" si="62"/>
        <v>1</v>
      </c>
      <c r="EP57" s="30">
        <f t="shared" si="62"/>
        <v>1</v>
      </c>
      <c r="EQ57" s="30">
        <f t="shared" si="62"/>
        <v>1</v>
      </c>
      <c r="ER57" s="30">
        <f t="shared" si="62"/>
        <v>1</v>
      </c>
      <c r="ES57" s="30">
        <f t="shared" si="62"/>
        <v>1</v>
      </c>
      <c r="ET57" s="30">
        <f t="shared" si="63"/>
        <v>1</v>
      </c>
      <c r="EU57" s="30">
        <f t="shared" si="63"/>
        <v>1</v>
      </c>
      <c r="EV57" s="30">
        <f t="shared" si="63"/>
        <v>1</v>
      </c>
      <c r="EW57" s="30">
        <f t="shared" si="63"/>
        <v>1</v>
      </c>
      <c r="EX57" s="30">
        <f t="shared" si="63"/>
        <v>1</v>
      </c>
      <c r="EY57" s="30">
        <f t="shared" si="63"/>
        <v>1</v>
      </c>
      <c r="EZ57" s="30">
        <f t="shared" si="63"/>
        <v>1</v>
      </c>
      <c r="FA57" s="30">
        <f t="shared" si="52"/>
        <v>1</v>
      </c>
      <c r="FB57" s="30">
        <f t="shared" si="52"/>
        <v>1</v>
      </c>
      <c r="FC57" s="30">
        <f t="shared" si="52"/>
        <v>1</v>
      </c>
      <c r="FD57" s="30">
        <f t="shared" si="52"/>
        <v>1</v>
      </c>
      <c r="FE57" s="30">
        <f t="shared" si="52"/>
        <v>1</v>
      </c>
      <c r="FF57" s="30">
        <f t="shared" si="52"/>
        <v>1</v>
      </c>
      <c r="FG57" s="30">
        <f t="shared" si="52"/>
        <v>1</v>
      </c>
      <c r="FH57" s="30">
        <f t="shared" si="52"/>
        <v>1</v>
      </c>
      <c r="FI57" s="30">
        <f t="shared" si="52"/>
        <v>1</v>
      </c>
      <c r="FJ57" s="30">
        <f t="shared" si="52"/>
        <v>1</v>
      </c>
      <c r="FK57" s="30">
        <f t="shared" si="52"/>
        <v>1</v>
      </c>
      <c r="FL57" s="30">
        <f t="shared" si="52"/>
        <v>1</v>
      </c>
      <c r="FM57" s="30">
        <f t="shared" si="52"/>
        <v>1</v>
      </c>
    </row>
    <row r="58" spans="2:169" ht="40.700000000000003" customHeight="1" x14ac:dyDescent="0.25">
      <c r="B58" s="487"/>
      <c r="C58" s="49">
        <v>10</v>
      </c>
      <c r="D58" s="33"/>
      <c r="E58" s="33" t="s">
        <v>269</v>
      </c>
      <c r="F58" s="104" t="s">
        <v>309</v>
      </c>
      <c r="G58" s="93" t="s">
        <v>338</v>
      </c>
      <c r="H58" s="54"/>
      <c r="I58" s="55"/>
      <c r="J58" s="56"/>
      <c r="O58" s="147" t="s">
        <v>399</v>
      </c>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92"/>
      <c r="BL58" s="92"/>
      <c r="BM58" s="92"/>
      <c r="BN58" s="33">
        <v>1</v>
      </c>
      <c r="BP58" s="33"/>
      <c r="BQ58" s="33"/>
      <c r="BR58" s="33"/>
      <c r="BS58" s="33"/>
      <c r="BT58" s="33"/>
      <c r="BU58" s="33"/>
      <c r="BV58" s="33"/>
      <c r="BW58" s="33"/>
      <c r="BX58" s="33"/>
      <c r="BY58" s="30">
        <f t="shared" si="36"/>
        <v>1</v>
      </c>
      <c r="BZ58" s="30">
        <f t="shared" si="64"/>
        <v>1</v>
      </c>
      <c r="CA58" s="30">
        <f t="shared" si="64"/>
        <v>1</v>
      </c>
      <c r="CB58" s="30">
        <f t="shared" si="64"/>
        <v>1</v>
      </c>
      <c r="CC58" s="30">
        <f t="shared" si="64"/>
        <v>1</v>
      </c>
      <c r="CD58" s="30">
        <f t="shared" si="64"/>
        <v>1</v>
      </c>
      <c r="CE58" s="30">
        <f t="shared" si="64"/>
        <v>1</v>
      </c>
      <c r="CF58" s="30">
        <f t="shared" si="64"/>
        <v>1</v>
      </c>
      <c r="CG58" s="30">
        <f t="shared" si="64"/>
        <v>1</v>
      </c>
      <c r="CH58" s="30">
        <f t="shared" si="47"/>
        <v>1</v>
      </c>
      <c r="CI58" s="30">
        <f t="shared" si="47"/>
        <v>1</v>
      </c>
      <c r="CJ58" s="30">
        <f t="shared" si="43"/>
        <v>1</v>
      </c>
      <c r="CK58" s="30">
        <f t="shared" si="43"/>
        <v>1</v>
      </c>
      <c r="CL58" s="30">
        <f t="shared" si="43"/>
        <v>1</v>
      </c>
      <c r="CM58" s="30">
        <f t="shared" si="43"/>
        <v>1</v>
      </c>
      <c r="CN58" s="30">
        <f t="shared" si="65"/>
        <v>1</v>
      </c>
      <c r="CO58" s="30">
        <f t="shared" si="62"/>
        <v>1</v>
      </c>
      <c r="CP58" s="30">
        <f t="shared" si="62"/>
        <v>1</v>
      </c>
      <c r="CQ58" s="30">
        <f t="shared" si="62"/>
        <v>1</v>
      </c>
      <c r="CR58" s="30">
        <f t="shared" si="62"/>
        <v>1</v>
      </c>
      <c r="CS58" s="30">
        <f t="shared" si="62"/>
        <v>1</v>
      </c>
      <c r="CT58" s="30">
        <f t="shared" si="62"/>
        <v>1</v>
      </c>
      <c r="CU58" s="30">
        <f t="shared" si="62"/>
        <v>1</v>
      </c>
      <c r="CV58" s="30">
        <f t="shared" si="62"/>
        <v>1</v>
      </c>
      <c r="CW58" s="30">
        <f t="shared" si="62"/>
        <v>1</v>
      </c>
      <c r="CX58" s="30">
        <f t="shared" si="62"/>
        <v>1</v>
      </c>
      <c r="CY58" s="30">
        <f t="shared" si="62"/>
        <v>1</v>
      </c>
      <c r="CZ58" s="30">
        <f t="shared" si="62"/>
        <v>1</v>
      </c>
      <c r="DA58" s="30">
        <f t="shared" si="62"/>
        <v>1</v>
      </c>
      <c r="DB58" s="30">
        <f t="shared" si="62"/>
        <v>1</v>
      </c>
      <c r="DC58" s="30">
        <f t="shared" si="62"/>
        <v>1</v>
      </c>
      <c r="DD58" s="30">
        <f t="shared" si="62"/>
        <v>1</v>
      </c>
      <c r="DE58" s="30">
        <f t="shared" si="62"/>
        <v>1</v>
      </c>
      <c r="DF58" s="30">
        <f t="shared" si="62"/>
        <v>1</v>
      </c>
      <c r="DG58" s="30">
        <f t="shared" si="62"/>
        <v>1</v>
      </c>
      <c r="DH58" s="30">
        <f t="shared" si="62"/>
        <v>1</v>
      </c>
      <c r="DI58" s="30">
        <f t="shared" si="62"/>
        <v>1</v>
      </c>
      <c r="DJ58" s="30">
        <f t="shared" si="62"/>
        <v>1</v>
      </c>
      <c r="DK58" s="30">
        <f t="shared" si="62"/>
        <v>1</v>
      </c>
      <c r="DL58" s="30">
        <f t="shared" si="62"/>
        <v>1</v>
      </c>
      <c r="DM58" s="30">
        <f t="shared" si="62"/>
        <v>1</v>
      </c>
      <c r="DN58" s="30">
        <f t="shared" si="62"/>
        <v>1</v>
      </c>
      <c r="DO58" s="30">
        <f t="shared" si="62"/>
        <v>1</v>
      </c>
      <c r="DP58" s="30">
        <f t="shared" si="62"/>
        <v>1</v>
      </c>
      <c r="DQ58" s="30">
        <f t="shared" si="62"/>
        <v>1</v>
      </c>
      <c r="DR58" s="30">
        <f t="shared" si="62"/>
        <v>1</v>
      </c>
      <c r="DS58" s="30">
        <f t="shared" si="62"/>
        <v>1</v>
      </c>
      <c r="DT58" s="30">
        <f t="shared" si="62"/>
        <v>1</v>
      </c>
      <c r="DU58" s="30">
        <f t="shared" si="62"/>
        <v>1</v>
      </c>
      <c r="DV58" s="30">
        <f t="shared" si="62"/>
        <v>1</v>
      </c>
      <c r="DW58" s="30">
        <f t="shared" si="62"/>
        <v>1</v>
      </c>
      <c r="DX58" s="30">
        <f t="shared" si="62"/>
        <v>1</v>
      </c>
      <c r="DY58" s="30">
        <f t="shared" si="62"/>
        <v>1</v>
      </c>
      <c r="DZ58" s="30">
        <f t="shared" si="62"/>
        <v>1</v>
      </c>
      <c r="EA58" s="30">
        <f t="shared" si="62"/>
        <v>1</v>
      </c>
      <c r="EB58" s="30">
        <f t="shared" si="62"/>
        <v>1</v>
      </c>
      <c r="EC58" s="30">
        <f t="shared" si="62"/>
        <v>1</v>
      </c>
      <c r="ED58" s="30">
        <f t="shared" si="62"/>
        <v>1</v>
      </c>
      <c r="EE58" s="30">
        <f t="shared" si="62"/>
        <v>1</v>
      </c>
      <c r="EF58" s="30">
        <f t="shared" si="62"/>
        <v>1</v>
      </c>
      <c r="EG58" s="30">
        <f t="shared" si="62"/>
        <v>1</v>
      </c>
      <c r="EH58" s="30">
        <f t="shared" si="62"/>
        <v>1</v>
      </c>
      <c r="EI58" s="30">
        <f t="shared" si="62"/>
        <v>1</v>
      </c>
      <c r="EJ58" s="30">
        <f t="shared" si="62"/>
        <v>1</v>
      </c>
      <c r="EK58" s="30">
        <f t="shared" si="62"/>
        <v>1</v>
      </c>
      <c r="EL58" s="30">
        <f t="shared" si="62"/>
        <v>1</v>
      </c>
      <c r="EM58" s="30">
        <f t="shared" si="62"/>
        <v>1</v>
      </c>
      <c r="EN58" s="30">
        <f t="shared" si="62"/>
        <v>1</v>
      </c>
      <c r="EO58" s="30">
        <f t="shared" si="62"/>
        <v>1</v>
      </c>
      <c r="EP58" s="30">
        <f t="shared" si="62"/>
        <v>1</v>
      </c>
      <c r="EQ58" s="30">
        <f t="shared" si="62"/>
        <v>1</v>
      </c>
      <c r="ER58" s="30">
        <f t="shared" si="62"/>
        <v>1</v>
      </c>
      <c r="ES58" s="30">
        <f t="shared" si="62"/>
        <v>1</v>
      </c>
      <c r="ET58" s="30">
        <f t="shared" si="63"/>
        <v>1</v>
      </c>
      <c r="EU58" s="30">
        <f t="shared" si="63"/>
        <v>1</v>
      </c>
      <c r="EV58" s="30">
        <f t="shared" si="63"/>
        <v>1</v>
      </c>
      <c r="EW58" s="30">
        <f t="shared" si="63"/>
        <v>1</v>
      </c>
      <c r="EX58" s="30">
        <f t="shared" si="63"/>
        <v>1</v>
      </c>
      <c r="EY58" s="30">
        <f t="shared" si="63"/>
        <v>1</v>
      </c>
      <c r="EZ58" s="30">
        <f t="shared" si="63"/>
        <v>1</v>
      </c>
      <c r="FA58" s="30">
        <f t="shared" ref="FA58:FM66" si="66">SUM($P58:$BX58)</f>
        <v>1</v>
      </c>
      <c r="FB58" s="30">
        <f t="shared" si="66"/>
        <v>1</v>
      </c>
      <c r="FC58" s="30">
        <f t="shared" si="66"/>
        <v>1</v>
      </c>
      <c r="FD58" s="30">
        <f t="shared" si="66"/>
        <v>1</v>
      </c>
      <c r="FE58" s="30">
        <f t="shared" si="66"/>
        <v>1</v>
      </c>
      <c r="FF58" s="30">
        <f t="shared" si="66"/>
        <v>1</v>
      </c>
      <c r="FG58" s="30">
        <f t="shared" si="66"/>
        <v>1</v>
      </c>
      <c r="FH58" s="30">
        <f t="shared" si="66"/>
        <v>1</v>
      </c>
      <c r="FI58" s="30">
        <f t="shared" si="66"/>
        <v>1</v>
      </c>
      <c r="FJ58" s="30">
        <f t="shared" si="66"/>
        <v>1</v>
      </c>
      <c r="FK58" s="30">
        <f t="shared" si="66"/>
        <v>1</v>
      </c>
      <c r="FL58" s="30">
        <f t="shared" si="66"/>
        <v>1</v>
      </c>
      <c r="FM58" s="30">
        <f t="shared" si="66"/>
        <v>1</v>
      </c>
    </row>
    <row r="59" spans="2:169" ht="40.700000000000003" customHeight="1" x14ac:dyDescent="0.25">
      <c r="B59" s="487"/>
      <c r="C59" s="49">
        <v>11</v>
      </c>
      <c r="D59" s="33"/>
      <c r="E59" s="33" t="s">
        <v>246</v>
      </c>
      <c r="F59" s="104" t="s">
        <v>309</v>
      </c>
      <c r="G59" s="93" t="s">
        <v>338</v>
      </c>
      <c r="H59" s="54"/>
      <c r="I59" s="55"/>
      <c r="J59" s="56"/>
      <c r="O59" s="147" t="s">
        <v>400</v>
      </c>
      <c r="P59" s="33">
        <v>1</v>
      </c>
      <c r="Q59" s="33">
        <v>1</v>
      </c>
      <c r="R59" s="33"/>
      <c r="S59" s="33"/>
      <c r="T59" s="33"/>
      <c r="U59" s="33"/>
      <c r="V59" s="33"/>
      <c r="W59" s="33"/>
      <c r="X59" s="33">
        <v>1</v>
      </c>
      <c r="Y59" s="33"/>
      <c r="Z59" s="33"/>
      <c r="AA59" s="33"/>
      <c r="AB59" s="33"/>
      <c r="AC59" s="33"/>
      <c r="AD59" s="33"/>
      <c r="AE59" s="33"/>
      <c r="AF59" s="33"/>
      <c r="AG59" s="33"/>
      <c r="AH59" s="33">
        <v>1</v>
      </c>
      <c r="AI59" s="33"/>
      <c r="AJ59" s="33"/>
      <c r="AK59" s="33"/>
      <c r="AL59" s="33"/>
      <c r="AM59" s="33"/>
      <c r="AN59" s="33"/>
      <c r="AO59" s="33"/>
      <c r="AP59" s="33"/>
      <c r="AQ59" s="33">
        <v>1</v>
      </c>
      <c r="AR59" s="33">
        <v>1</v>
      </c>
      <c r="AS59" s="33">
        <v>1</v>
      </c>
      <c r="AT59" s="33">
        <v>1</v>
      </c>
      <c r="AU59" s="33">
        <v>1</v>
      </c>
      <c r="AV59" s="33">
        <v>1</v>
      </c>
      <c r="AW59" s="33">
        <v>1</v>
      </c>
      <c r="AX59" s="33"/>
      <c r="AY59" s="33"/>
      <c r="AZ59" s="33"/>
      <c r="BA59" s="33"/>
      <c r="BB59" s="33"/>
      <c r="BC59" s="33"/>
      <c r="BD59" s="33"/>
      <c r="BE59" s="33"/>
      <c r="BF59" s="33"/>
      <c r="BG59" s="33"/>
      <c r="BH59" s="33">
        <v>1</v>
      </c>
      <c r="BI59" s="33"/>
      <c r="BJ59" s="33"/>
      <c r="BK59" s="33"/>
      <c r="BL59" s="33"/>
      <c r="BM59" s="33"/>
      <c r="BN59" s="33"/>
      <c r="BO59" s="33"/>
      <c r="BP59" s="33"/>
      <c r="BQ59" s="33"/>
      <c r="BR59" s="33"/>
      <c r="BS59" s="33"/>
      <c r="BT59" s="33"/>
      <c r="BU59" s="33"/>
      <c r="BV59" s="33"/>
      <c r="BW59" s="33"/>
      <c r="BX59" s="33"/>
      <c r="BY59" s="30">
        <f t="shared" si="36"/>
        <v>12</v>
      </c>
      <c r="BZ59" s="30">
        <f t="shared" si="64"/>
        <v>12</v>
      </c>
      <c r="CA59" s="30">
        <f t="shared" si="64"/>
        <v>12</v>
      </c>
      <c r="CB59" s="30">
        <f t="shared" si="64"/>
        <v>12</v>
      </c>
      <c r="CC59" s="30">
        <f t="shared" si="64"/>
        <v>12</v>
      </c>
      <c r="CD59" s="30">
        <f t="shared" si="64"/>
        <v>12</v>
      </c>
      <c r="CE59" s="30">
        <f t="shared" si="64"/>
        <v>12</v>
      </c>
      <c r="CF59" s="30">
        <f t="shared" si="64"/>
        <v>12</v>
      </c>
      <c r="CG59" s="30">
        <f t="shared" si="64"/>
        <v>12</v>
      </c>
      <c r="CH59" s="30">
        <f t="shared" si="47"/>
        <v>12</v>
      </c>
      <c r="CI59" s="30">
        <f t="shared" si="47"/>
        <v>12</v>
      </c>
      <c r="CJ59" s="30">
        <f t="shared" si="43"/>
        <v>12</v>
      </c>
      <c r="CK59" s="30">
        <f t="shared" si="43"/>
        <v>12</v>
      </c>
      <c r="CL59" s="30">
        <f t="shared" si="43"/>
        <v>12</v>
      </c>
      <c r="CM59" s="30">
        <f t="shared" si="43"/>
        <v>12</v>
      </c>
      <c r="CN59" s="30">
        <f t="shared" si="65"/>
        <v>12</v>
      </c>
      <c r="CO59" s="30">
        <f t="shared" si="62"/>
        <v>12</v>
      </c>
      <c r="CP59" s="30">
        <f t="shared" si="62"/>
        <v>12</v>
      </c>
      <c r="CQ59" s="30">
        <f t="shared" si="62"/>
        <v>12</v>
      </c>
      <c r="CR59" s="30">
        <f t="shared" si="62"/>
        <v>12</v>
      </c>
      <c r="CS59" s="30">
        <f t="shared" si="62"/>
        <v>12</v>
      </c>
      <c r="CT59" s="30">
        <f t="shared" si="62"/>
        <v>12</v>
      </c>
      <c r="CU59" s="30">
        <f t="shared" si="62"/>
        <v>12</v>
      </c>
      <c r="CV59" s="30">
        <f t="shared" si="62"/>
        <v>12</v>
      </c>
      <c r="CW59" s="30">
        <f t="shared" si="62"/>
        <v>12</v>
      </c>
      <c r="CX59" s="30">
        <f t="shared" si="62"/>
        <v>12</v>
      </c>
      <c r="CY59" s="30">
        <f t="shared" si="62"/>
        <v>12</v>
      </c>
      <c r="CZ59" s="30">
        <f t="shared" si="62"/>
        <v>12</v>
      </c>
      <c r="DA59" s="30">
        <f t="shared" si="62"/>
        <v>12</v>
      </c>
      <c r="DB59" s="30">
        <f t="shared" si="62"/>
        <v>12</v>
      </c>
      <c r="DC59" s="30">
        <f t="shared" si="62"/>
        <v>12</v>
      </c>
      <c r="DD59" s="30">
        <f t="shared" si="62"/>
        <v>12</v>
      </c>
      <c r="DE59" s="30">
        <f t="shared" si="62"/>
        <v>12</v>
      </c>
      <c r="DF59" s="30">
        <f t="shared" si="62"/>
        <v>12</v>
      </c>
      <c r="DG59" s="30">
        <f t="shared" si="62"/>
        <v>12</v>
      </c>
      <c r="DH59" s="30">
        <f t="shared" si="62"/>
        <v>12</v>
      </c>
      <c r="DI59" s="30">
        <f t="shared" si="62"/>
        <v>12</v>
      </c>
      <c r="DJ59" s="30">
        <f t="shared" si="62"/>
        <v>12</v>
      </c>
      <c r="DK59" s="30">
        <f t="shared" si="62"/>
        <v>12</v>
      </c>
      <c r="DL59" s="30">
        <f t="shared" si="62"/>
        <v>12</v>
      </c>
      <c r="DM59" s="30">
        <f t="shared" si="62"/>
        <v>12</v>
      </c>
      <c r="DN59" s="30">
        <f t="shared" si="62"/>
        <v>12</v>
      </c>
      <c r="DO59" s="30">
        <f t="shared" si="62"/>
        <v>12</v>
      </c>
      <c r="DP59" s="30">
        <f t="shared" si="62"/>
        <v>12</v>
      </c>
      <c r="DQ59" s="30">
        <f t="shared" si="62"/>
        <v>12</v>
      </c>
      <c r="DR59" s="30">
        <f t="shared" si="62"/>
        <v>12</v>
      </c>
      <c r="DS59" s="30">
        <f t="shared" si="62"/>
        <v>12</v>
      </c>
      <c r="DT59" s="30">
        <f t="shared" si="62"/>
        <v>12</v>
      </c>
      <c r="DU59" s="30">
        <f t="shared" si="62"/>
        <v>12</v>
      </c>
      <c r="DV59" s="30">
        <f t="shared" si="62"/>
        <v>12</v>
      </c>
      <c r="DW59" s="30">
        <f t="shared" si="62"/>
        <v>12</v>
      </c>
      <c r="DX59" s="30">
        <f t="shared" si="62"/>
        <v>12</v>
      </c>
      <c r="DY59" s="30">
        <f t="shared" si="62"/>
        <v>12</v>
      </c>
      <c r="DZ59" s="30">
        <f t="shared" si="62"/>
        <v>12</v>
      </c>
      <c r="EA59" s="30">
        <f t="shared" si="62"/>
        <v>12</v>
      </c>
      <c r="EB59" s="30">
        <f t="shared" si="62"/>
        <v>12</v>
      </c>
      <c r="EC59" s="30">
        <f t="shared" si="62"/>
        <v>12</v>
      </c>
      <c r="ED59" s="30">
        <f t="shared" si="62"/>
        <v>12</v>
      </c>
      <c r="EE59" s="30">
        <f t="shared" si="62"/>
        <v>12</v>
      </c>
      <c r="EF59" s="30">
        <f t="shared" si="62"/>
        <v>12</v>
      </c>
      <c r="EG59" s="30">
        <f t="shared" si="62"/>
        <v>12</v>
      </c>
      <c r="EH59" s="30">
        <f t="shared" si="62"/>
        <v>12</v>
      </c>
      <c r="EI59" s="30">
        <f t="shared" si="62"/>
        <v>12</v>
      </c>
      <c r="EJ59" s="30">
        <f t="shared" si="62"/>
        <v>12</v>
      </c>
      <c r="EK59" s="30">
        <f t="shared" si="62"/>
        <v>12</v>
      </c>
      <c r="EL59" s="30">
        <f t="shared" si="62"/>
        <v>12</v>
      </c>
      <c r="EM59" s="30">
        <f t="shared" si="62"/>
        <v>12</v>
      </c>
      <c r="EN59" s="30">
        <f t="shared" si="62"/>
        <v>12</v>
      </c>
      <c r="EO59" s="30">
        <f t="shared" si="62"/>
        <v>12</v>
      </c>
      <c r="EP59" s="30">
        <f t="shared" si="62"/>
        <v>12</v>
      </c>
      <c r="EQ59" s="30">
        <f t="shared" si="62"/>
        <v>12</v>
      </c>
      <c r="ER59" s="30">
        <f t="shared" si="62"/>
        <v>12</v>
      </c>
      <c r="ES59" s="30">
        <f t="shared" si="62"/>
        <v>12</v>
      </c>
      <c r="ET59" s="30">
        <f t="shared" si="62"/>
        <v>12</v>
      </c>
      <c r="EU59" s="30">
        <f t="shared" si="62"/>
        <v>12</v>
      </c>
      <c r="EV59" s="30">
        <f t="shared" si="62"/>
        <v>12</v>
      </c>
      <c r="EW59" s="30">
        <f t="shared" si="62"/>
        <v>12</v>
      </c>
      <c r="EX59" s="30">
        <f t="shared" si="62"/>
        <v>12</v>
      </c>
      <c r="EY59" s="30">
        <f t="shared" si="62"/>
        <v>12</v>
      </c>
      <c r="EZ59" s="30">
        <f t="shared" ref="EZ59:EZ66" si="67">SUM($P59:$BX59)</f>
        <v>12</v>
      </c>
      <c r="FA59" s="30">
        <f t="shared" si="66"/>
        <v>12</v>
      </c>
      <c r="FB59" s="30">
        <f t="shared" si="66"/>
        <v>12</v>
      </c>
      <c r="FC59" s="30">
        <f t="shared" si="66"/>
        <v>12</v>
      </c>
      <c r="FD59" s="30">
        <f t="shared" si="66"/>
        <v>12</v>
      </c>
      <c r="FE59" s="30">
        <f t="shared" si="66"/>
        <v>12</v>
      </c>
      <c r="FF59" s="30">
        <f t="shared" si="66"/>
        <v>12</v>
      </c>
      <c r="FG59" s="30">
        <f t="shared" si="66"/>
        <v>12</v>
      </c>
      <c r="FH59" s="30">
        <f t="shared" si="66"/>
        <v>12</v>
      </c>
      <c r="FI59" s="30">
        <f t="shared" si="66"/>
        <v>12</v>
      </c>
      <c r="FJ59" s="30">
        <f t="shared" si="66"/>
        <v>12</v>
      </c>
      <c r="FK59" s="30">
        <f t="shared" si="66"/>
        <v>12</v>
      </c>
      <c r="FL59" s="30">
        <f t="shared" si="66"/>
        <v>12</v>
      </c>
      <c r="FM59" s="30">
        <f t="shared" si="66"/>
        <v>12</v>
      </c>
    </row>
    <row r="60" spans="2:169" ht="17.55" thickBot="1" x14ac:dyDescent="0.3">
      <c r="B60" s="488"/>
      <c r="C60" s="44"/>
      <c r="D60" s="44"/>
      <c r="E60" s="67"/>
      <c r="F60" s="108"/>
      <c r="G60" s="29"/>
      <c r="H60" s="68"/>
      <c r="I60" s="69"/>
      <c r="J60" s="70"/>
      <c r="O60" s="147" t="s">
        <v>401</v>
      </c>
      <c r="P60" s="33">
        <v>1</v>
      </c>
      <c r="Q60" s="33">
        <v>1</v>
      </c>
      <c r="R60" s="33"/>
      <c r="S60" s="33"/>
      <c r="T60" s="33"/>
      <c r="U60" s="33"/>
      <c r="V60" s="33"/>
      <c r="W60" s="33"/>
      <c r="X60" s="33">
        <v>1</v>
      </c>
      <c r="Y60" s="33"/>
      <c r="Z60" s="33"/>
      <c r="AA60" s="33"/>
      <c r="AB60" s="33"/>
      <c r="AC60" s="33"/>
      <c r="AD60" s="33"/>
      <c r="AE60" s="33"/>
      <c r="AF60" s="33"/>
      <c r="AG60" s="33"/>
      <c r="AH60" s="33">
        <v>1</v>
      </c>
      <c r="AI60" s="33"/>
      <c r="AJ60" s="33"/>
      <c r="AK60" s="33"/>
      <c r="AL60" s="33"/>
      <c r="AM60" s="33"/>
      <c r="AN60" s="33"/>
      <c r="AO60" s="33"/>
      <c r="AP60" s="33"/>
      <c r="AQ60" s="33">
        <v>1</v>
      </c>
      <c r="AR60" s="33"/>
      <c r="AS60" s="33"/>
      <c r="AT60" s="33"/>
      <c r="AU60" s="33"/>
      <c r="AV60" s="33"/>
      <c r="AW60" s="33"/>
      <c r="AX60" s="33"/>
      <c r="AY60" s="33"/>
      <c r="AZ60" s="33"/>
      <c r="BA60" s="33"/>
      <c r="BB60" s="33"/>
      <c r="BC60" s="33"/>
      <c r="BD60" s="33"/>
      <c r="BE60" s="33"/>
      <c r="BF60" s="33"/>
      <c r="BG60" s="33"/>
      <c r="BH60" s="33">
        <v>1</v>
      </c>
      <c r="BI60" s="33"/>
      <c r="BJ60" s="33"/>
      <c r="BK60" s="33"/>
      <c r="BL60" s="33"/>
      <c r="BM60" s="33"/>
      <c r="BN60" s="33"/>
      <c r="BO60" s="33"/>
      <c r="BP60" s="33"/>
      <c r="BQ60" s="33"/>
      <c r="BR60" s="33"/>
      <c r="BS60" s="33"/>
      <c r="BT60" s="33"/>
      <c r="BU60" s="33"/>
      <c r="BV60" s="33"/>
      <c r="BW60" s="33"/>
      <c r="BX60" s="33"/>
      <c r="BY60" s="30">
        <f t="shared" si="36"/>
        <v>6</v>
      </c>
      <c r="BZ60" s="30">
        <f t="shared" si="64"/>
        <v>6</v>
      </c>
      <c r="CA60" s="30">
        <f t="shared" si="64"/>
        <v>6</v>
      </c>
      <c r="CB60" s="30">
        <f t="shared" si="64"/>
        <v>6</v>
      </c>
      <c r="CC60" s="30">
        <f t="shared" si="64"/>
        <v>6</v>
      </c>
      <c r="CD60" s="30">
        <f t="shared" si="64"/>
        <v>6</v>
      </c>
      <c r="CE60" s="30">
        <f t="shared" si="64"/>
        <v>6</v>
      </c>
      <c r="CF60" s="30">
        <f t="shared" si="64"/>
        <v>6</v>
      </c>
      <c r="CG60" s="30">
        <f t="shared" si="64"/>
        <v>6</v>
      </c>
      <c r="CH60" s="30">
        <f t="shared" si="47"/>
        <v>6</v>
      </c>
      <c r="CI60" s="30">
        <f t="shared" si="47"/>
        <v>6</v>
      </c>
      <c r="CJ60" s="30">
        <f t="shared" si="43"/>
        <v>6</v>
      </c>
      <c r="CK60" s="30">
        <f t="shared" si="43"/>
        <v>6</v>
      </c>
      <c r="CL60" s="30">
        <f t="shared" si="43"/>
        <v>6</v>
      </c>
      <c r="CM60" s="30">
        <f t="shared" si="43"/>
        <v>6</v>
      </c>
      <c r="CN60" s="30">
        <f t="shared" si="65"/>
        <v>6</v>
      </c>
      <c r="CO60" s="30">
        <f t="shared" si="62"/>
        <v>6</v>
      </c>
      <c r="CP60" s="30">
        <f t="shared" si="62"/>
        <v>6</v>
      </c>
      <c r="CQ60" s="30">
        <f t="shared" si="62"/>
        <v>6</v>
      </c>
      <c r="CR60" s="30">
        <f t="shared" si="62"/>
        <v>6</v>
      </c>
      <c r="CS60" s="30">
        <f t="shared" si="62"/>
        <v>6</v>
      </c>
      <c r="CT60" s="30">
        <f t="shared" si="62"/>
        <v>6</v>
      </c>
      <c r="CU60" s="30">
        <f t="shared" si="62"/>
        <v>6</v>
      </c>
      <c r="CV60" s="30">
        <f t="shared" si="62"/>
        <v>6</v>
      </c>
      <c r="CW60" s="30">
        <f t="shared" si="62"/>
        <v>6</v>
      </c>
      <c r="CX60" s="30">
        <f t="shared" si="62"/>
        <v>6</v>
      </c>
      <c r="CY60" s="30">
        <f t="shared" si="62"/>
        <v>6</v>
      </c>
      <c r="CZ60" s="30">
        <f t="shared" si="62"/>
        <v>6</v>
      </c>
      <c r="DA60" s="30">
        <f t="shared" si="62"/>
        <v>6</v>
      </c>
      <c r="DB60" s="30">
        <f t="shared" si="62"/>
        <v>6</v>
      </c>
      <c r="DC60" s="30">
        <f t="shared" si="62"/>
        <v>6</v>
      </c>
      <c r="DD60" s="30">
        <f t="shared" si="62"/>
        <v>6</v>
      </c>
      <c r="DE60" s="30">
        <f t="shared" si="62"/>
        <v>6</v>
      </c>
      <c r="DF60" s="30">
        <f t="shared" si="62"/>
        <v>6</v>
      </c>
      <c r="DG60" s="30">
        <f t="shared" si="62"/>
        <v>6</v>
      </c>
      <c r="DH60" s="30">
        <f t="shared" si="62"/>
        <v>6</v>
      </c>
      <c r="DI60" s="30">
        <f t="shared" ref="DI60:EY60" si="68">SUM($P60:$BX60)</f>
        <v>6</v>
      </c>
      <c r="DJ60" s="30">
        <f t="shared" si="68"/>
        <v>6</v>
      </c>
      <c r="DK60" s="30">
        <f t="shared" si="68"/>
        <v>6</v>
      </c>
      <c r="DL60" s="30">
        <f t="shared" si="68"/>
        <v>6</v>
      </c>
      <c r="DM60" s="30">
        <f t="shared" si="68"/>
        <v>6</v>
      </c>
      <c r="DN60" s="30">
        <f t="shared" si="68"/>
        <v>6</v>
      </c>
      <c r="DO60" s="30">
        <f t="shared" si="68"/>
        <v>6</v>
      </c>
      <c r="DP60" s="30">
        <f t="shared" si="68"/>
        <v>6</v>
      </c>
      <c r="DQ60" s="30">
        <f t="shared" si="68"/>
        <v>6</v>
      </c>
      <c r="DR60" s="30">
        <f t="shared" si="68"/>
        <v>6</v>
      </c>
      <c r="DS60" s="30">
        <f t="shared" si="68"/>
        <v>6</v>
      </c>
      <c r="DT60" s="30">
        <f t="shared" si="68"/>
        <v>6</v>
      </c>
      <c r="DU60" s="30">
        <f t="shared" si="68"/>
        <v>6</v>
      </c>
      <c r="DV60" s="30">
        <f t="shared" si="68"/>
        <v>6</v>
      </c>
      <c r="DW60" s="30">
        <f t="shared" si="68"/>
        <v>6</v>
      </c>
      <c r="DX60" s="30">
        <f t="shared" si="68"/>
        <v>6</v>
      </c>
      <c r="DY60" s="30">
        <f t="shared" si="68"/>
        <v>6</v>
      </c>
      <c r="DZ60" s="30">
        <f t="shared" si="68"/>
        <v>6</v>
      </c>
      <c r="EA60" s="30">
        <f t="shared" si="68"/>
        <v>6</v>
      </c>
      <c r="EB60" s="30">
        <f t="shared" si="68"/>
        <v>6</v>
      </c>
      <c r="EC60" s="30">
        <f t="shared" si="68"/>
        <v>6</v>
      </c>
      <c r="ED60" s="30">
        <f t="shared" si="68"/>
        <v>6</v>
      </c>
      <c r="EE60" s="30">
        <f t="shared" si="68"/>
        <v>6</v>
      </c>
      <c r="EF60" s="30">
        <f t="shared" si="68"/>
        <v>6</v>
      </c>
      <c r="EG60" s="30">
        <f t="shared" si="68"/>
        <v>6</v>
      </c>
      <c r="EH60" s="30">
        <f t="shared" si="68"/>
        <v>6</v>
      </c>
      <c r="EI60" s="30">
        <f t="shared" si="68"/>
        <v>6</v>
      </c>
      <c r="EJ60" s="30">
        <f t="shared" si="68"/>
        <v>6</v>
      </c>
      <c r="EK60" s="30">
        <f t="shared" si="68"/>
        <v>6</v>
      </c>
      <c r="EL60" s="30">
        <f t="shared" si="68"/>
        <v>6</v>
      </c>
      <c r="EM60" s="30">
        <f t="shared" si="68"/>
        <v>6</v>
      </c>
      <c r="EN60" s="30">
        <f t="shared" si="68"/>
        <v>6</v>
      </c>
      <c r="EO60" s="30">
        <f t="shared" si="68"/>
        <v>6</v>
      </c>
      <c r="EP60" s="30">
        <f t="shared" si="68"/>
        <v>6</v>
      </c>
      <c r="EQ60" s="30">
        <f t="shared" si="68"/>
        <v>6</v>
      </c>
      <c r="ER60" s="30">
        <f t="shared" si="68"/>
        <v>6</v>
      </c>
      <c r="ES60" s="30">
        <f t="shared" si="68"/>
        <v>6</v>
      </c>
      <c r="ET60" s="30">
        <f t="shared" si="68"/>
        <v>6</v>
      </c>
      <c r="EU60" s="30">
        <f t="shared" si="68"/>
        <v>6</v>
      </c>
      <c r="EV60" s="30">
        <f t="shared" si="68"/>
        <v>6</v>
      </c>
      <c r="EW60" s="30">
        <f t="shared" si="68"/>
        <v>6</v>
      </c>
      <c r="EX60" s="30">
        <f t="shared" si="68"/>
        <v>6</v>
      </c>
      <c r="EY60" s="30">
        <f t="shared" si="68"/>
        <v>6</v>
      </c>
      <c r="EZ60" s="30">
        <f t="shared" si="67"/>
        <v>6</v>
      </c>
      <c r="FA60" s="30">
        <f t="shared" si="66"/>
        <v>6</v>
      </c>
      <c r="FB60" s="30">
        <f t="shared" si="66"/>
        <v>6</v>
      </c>
      <c r="FC60" s="30">
        <f t="shared" si="66"/>
        <v>6</v>
      </c>
      <c r="FD60" s="30">
        <f t="shared" si="66"/>
        <v>6</v>
      </c>
      <c r="FE60" s="30">
        <f t="shared" si="66"/>
        <v>6</v>
      </c>
      <c r="FF60" s="30">
        <f t="shared" si="66"/>
        <v>6</v>
      </c>
      <c r="FG60" s="30">
        <f t="shared" si="66"/>
        <v>6</v>
      </c>
      <c r="FH60" s="30">
        <f t="shared" si="66"/>
        <v>6</v>
      </c>
      <c r="FI60" s="30">
        <f t="shared" si="66"/>
        <v>6</v>
      </c>
      <c r="FJ60" s="30">
        <f t="shared" si="66"/>
        <v>6</v>
      </c>
      <c r="FK60" s="30">
        <f t="shared" si="66"/>
        <v>6</v>
      </c>
      <c r="FL60" s="30">
        <f t="shared" si="66"/>
        <v>6</v>
      </c>
      <c r="FM60" s="30">
        <f t="shared" si="66"/>
        <v>6</v>
      </c>
    </row>
    <row r="61" spans="2:169" ht="29.45" thickBot="1" x14ac:dyDescent="0.3">
      <c r="B61" s="486" t="s">
        <v>270</v>
      </c>
      <c r="C61" s="94">
        <v>0</v>
      </c>
      <c r="D61" s="114" t="s">
        <v>146</v>
      </c>
      <c r="E61" s="95" t="s">
        <v>212</v>
      </c>
      <c r="F61" s="106"/>
      <c r="G61" s="96"/>
      <c r="H61" s="88"/>
      <c r="I61" s="89"/>
      <c r="J61" s="90"/>
      <c r="O61" s="147" t="s">
        <v>402</v>
      </c>
      <c r="P61" s="33">
        <v>1</v>
      </c>
      <c r="Q61" s="33">
        <v>1</v>
      </c>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92"/>
      <c r="BL61" s="92"/>
      <c r="BM61" s="92"/>
      <c r="BN61" s="33"/>
      <c r="BO61" s="33"/>
      <c r="BP61" s="33"/>
      <c r="BQ61" s="33"/>
      <c r="BR61" s="33"/>
      <c r="BS61" s="33"/>
      <c r="BT61" s="33"/>
      <c r="BU61" s="33"/>
      <c r="BV61" s="33"/>
      <c r="BW61" s="33"/>
      <c r="BX61" s="33"/>
      <c r="BY61" s="30">
        <f t="shared" si="36"/>
        <v>2</v>
      </c>
      <c r="BZ61" s="30">
        <f t="shared" si="64"/>
        <v>2</v>
      </c>
      <c r="CA61" s="30">
        <f t="shared" si="64"/>
        <v>2</v>
      </c>
      <c r="CB61" s="30">
        <f t="shared" si="64"/>
        <v>2</v>
      </c>
      <c r="CC61" s="30">
        <f t="shared" si="64"/>
        <v>2</v>
      </c>
      <c r="CD61" s="30">
        <f t="shared" si="64"/>
        <v>2</v>
      </c>
      <c r="CE61" s="30">
        <f t="shared" si="64"/>
        <v>2</v>
      </c>
      <c r="CF61" s="30">
        <f t="shared" si="64"/>
        <v>2</v>
      </c>
      <c r="CG61" s="30">
        <f t="shared" si="64"/>
        <v>2</v>
      </c>
      <c r="CH61" s="30">
        <f t="shared" si="47"/>
        <v>2</v>
      </c>
      <c r="CI61" s="30">
        <f t="shared" si="47"/>
        <v>2</v>
      </c>
      <c r="CJ61" s="30">
        <f t="shared" si="43"/>
        <v>2</v>
      </c>
      <c r="CK61" s="30">
        <f t="shared" si="43"/>
        <v>2</v>
      </c>
      <c r="CL61" s="30">
        <f t="shared" si="43"/>
        <v>2</v>
      </c>
      <c r="CM61" s="30">
        <f t="shared" si="43"/>
        <v>2</v>
      </c>
      <c r="CN61" s="30">
        <f t="shared" si="65"/>
        <v>2</v>
      </c>
      <c r="CO61" s="30">
        <f t="shared" ref="CO61:ES65" si="69">SUM($P61:$BX61)</f>
        <v>2</v>
      </c>
      <c r="CP61" s="30">
        <f t="shared" si="69"/>
        <v>2</v>
      </c>
      <c r="CQ61" s="30">
        <f t="shared" si="69"/>
        <v>2</v>
      </c>
      <c r="CR61" s="30">
        <f t="shared" si="69"/>
        <v>2</v>
      </c>
      <c r="CS61" s="30">
        <f t="shared" si="69"/>
        <v>2</v>
      </c>
      <c r="CT61" s="30">
        <f t="shared" si="69"/>
        <v>2</v>
      </c>
      <c r="CU61" s="30">
        <f t="shared" si="69"/>
        <v>2</v>
      </c>
      <c r="CV61" s="30">
        <f t="shared" si="69"/>
        <v>2</v>
      </c>
      <c r="CW61" s="30">
        <f t="shared" si="69"/>
        <v>2</v>
      </c>
      <c r="CX61" s="30">
        <f t="shared" si="69"/>
        <v>2</v>
      </c>
      <c r="CY61" s="30">
        <f t="shared" si="69"/>
        <v>2</v>
      </c>
      <c r="CZ61" s="30">
        <f t="shared" si="69"/>
        <v>2</v>
      </c>
      <c r="DA61" s="30">
        <f t="shared" si="69"/>
        <v>2</v>
      </c>
      <c r="DB61" s="30">
        <f t="shared" si="69"/>
        <v>2</v>
      </c>
      <c r="DC61" s="30">
        <f t="shared" si="69"/>
        <v>2</v>
      </c>
      <c r="DD61" s="30">
        <f t="shared" si="69"/>
        <v>2</v>
      </c>
      <c r="DE61" s="30">
        <f t="shared" si="69"/>
        <v>2</v>
      </c>
      <c r="DF61" s="30">
        <f t="shared" si="69"/>
        <v>2</v>
      </c>
      <c r="DG61" s="30">
        <f t="shared" si="69"/>
        <v>2</v>
      </c>
      <c r="DH61" s="30">
        <f t="shared" si="69"/>
        <v>2</v>
      </c>
      <c r="DI61" s="30">
        <f t="shared" si="69"/>
        <v>2</v>
      </c>
      <c r="DJ61" s="30">
        <f t="shared" si="69"/>
        <v>2</v>
      </c>
      <c r="DK61" s="30">
        <f t="shared" si="69"/>
        <v>2</v>
      </c>
      <c r="DL61" s="30">
        <f t="shared" si="69"/>
        <v>2</v>
      </c>
      <c r="DM61" s="30">
        <f t="shared" si="69"/>
        <v>2</v>
      </c>
      <c r="DN61" s="30">
        <f t="shared" si="69"/>
        <v>2</v>
      </c>
      <c r="DO61" s="30">
        <f t="shared" si="69"/>
        <v>2</v>
      </c>
      <c r="DP61" s="30">
        <f t="shared" si="69"/>
        <v>2</v>
      </c>
      <c r="DQ61" s="30">
        <f t="shared" si="69"/>
        <v>2</v>
      </c>
      <c r="DR61" s="30">
        <f t="shared" si="69"/>
        <v>2</v>
      </c>
      <c r="DS61" s="30">
        <f t="shared" si="69"/>
        <v>2</v>
      </c>
      <c r="DT61" s="30">
        <f t="shared" si="69"/>
        <v>2</v>
      </c>
      <c r="DU61" s="30">
        <f t="shared" si="69"/>
        <v>2</v>
      </c>
      <c r="DV61" s="30">
        <f t="shared" si="69"/>
        <v>2</v>
      </c>
      <c r="DW61" s="30">
        <f t="shared" si="69"/>
        <v>2</v>
      </c>
      <c r="DX61" s="30">
        <f t="shared" si="69"/>
        <v>2</v>
      </c>
      <c r="DY61" s="30">
        <f t="shared" si="69"/>
        <v>2</v>
      </c>
      <c r="DZ61" s="30">
        <f t="shared" si="69"/>
        <v>2</v>
      </c>
      <c r="EA61" s="30">
        <f t="shared" si="69"/>
        <v>2</v>
      </c>
      <c r="EB61" s="30">
        <f t="shared" si="69"/>
        <v>2</v>
      </c>
      <c r="EC61" s="30">
        <f t="shared" si="69"/>
        <v>2</v>
      </c>
      <c r="ED61" s="30">
        <f t="shared" si="69"/>
        <v>2</v>
      </c>
      <c r="EE61" s="30">
        <f t="shared" si="69"/>
        <v>2</v>
      </c>
      <c r="EF61" s="30">
        <f t="shared" si="69"/>
        <v>2</v>
      </c>
      <c r="EG61" s="30">
        <f t="shared" si="69"/>
        <v>2</v>
      </c>
      <c r="EH61" s="30">
        <f t="shared" si="69"/>
        <v>2</v>
      </c>
      <c r="EI61" s="30">
        <f t="shared" si="69"/>
        <v>2</v>
      </c>
      <c r="EJ61" s="30">
        <f t="shared" si="69"/>
        <v>2</v>
      </c>
      <c r="EK61" s="30">
        <f t="shared" si="69"/>
        <v>2</v>
      </c>
      <c r="EL61" s="30">
        <f t="shared" si="69"/>
        <v>2</v>
      </c>
      <c r="EM61" s="30">
        <f t="shared" si="69"/>
        <v>2</v>
      </c>
      <c r="EN61" s="30">
        <f t="shared" si="69"/>
        <v>2</v>
      </c>
      <c r="EO61" s="30">
        <f t="shared" si="69"/>
        <v>2</v>
      </c>
      <c r="EP61" s="30">
        <f t="shared" si="69"/>
        <v>2</v>
      </c>
      <c r="EQ61" s="30">
        <f t="shared" si="69"/>
        <v>2</v>
      </c>
      <c r="ER61" s="30">
        <f t="shared" si="69"/>
        <v>2</v>
      </c>
      <c r="ES61" s="30">
        <f t="shared" si="69"/>
        <v>2</v>
      </c>
      <c r="ET61" s="30">
        <f t="shared" ref="ET61:EY66" si="70">SUM($P61:$BX61)</f>
        <v>2</v>
      </c>
      <c r="EU61" s="30">
        <f t="shared" si="70"/>
        <v>2</v>
      </c>
      <c r="EV61" s="30">
        <f t="shared" si="70"/>
        <v>2</v>
      </c>
      <c r="EW61" s="30">
        <f t="shared" si="70"/>
        <v>2</v>
      </c>
      <c r="EX61" s="30">
        <f t="shared" si="70"/>
        <v>2</v>
      </c>
      <c r="EY61" s="30">
        <f t="shared" si="70"/>
        <v>2</v>
      </c>
      <c r="EZ61" s="30">
        <f t="shared" si="67"/>
        <v>2</v>
      </c>
      <c r="FA61" s="30">
        <f t="shared" si="66"/>
        <v>2</v>
      </c>
      <c r="FB61" s="30">
        <f t="shared" si="66"/>
        <v>2</v>
      </c>
      <c r="FC61" s="30">
        <f t="shared" si="66"/>
        <v>2</v>
      </c>
      <c r="FD61" s="30">
        <f t="shared" si="66"/>
        <v>2</v>
      </c>
      <c r="FE61" s="30">
        <f t="shared" si="66"/>
        <v>2</v>
      </c>
      <c r="FF61" s="30">
        <f t="shared" si="66"/>
        <v>2</v>
      </c>
      <c r="FG61" s="30">
        <f t="shared" si="66"/>
        <v>2</v>
      </c>
      <c r="FH61" s="30">
        <f t="shared" si="66"/>
        <v>2</v>
      </c>
      <c r="FI61" s="30">
        <f t="shared" si="66"/>
        <v>2</v>
      </c>
      <c r="FJ61" s="30">
        <f t="shared" si="66"/>
        <v>2</v>
      </c>
      <c r="FK61" s="30">
        <f t="shared" si="66"/>
        <v>2</v>
      </c>
      <c r="FL61" s="30">
        <f t="shared" si="66"/>
        <v>2</v>
      </c>
      <c r="FM61" s="30">
        <f t="shared" si="66"/>
        <v>2</v>
      </c>
    </row>
    <row r="62" spans="2:169" ht="17.55" x14ac:dyDescent="0.25">
      <c r="B62" s="487"/>
      <c r="C62" s="49">
        <v>1</v>
      </c>
      <c r="D62" s="137"/>
      <c r="E62" s="138" t="s">
        <v>212</v>
      </c>
      <c r="F62" s="104" t="s">
        <v>256</v>
      </c>
      <c r="G62" s="93" t="s">
        <v>306</v>
      </c>
      <c r="H62" s="50"/>
      <c r="I62" s="51"/>
      <c r="J62" s="52"/>
      <c r="O62" s="147" t="s">
        <v>403</v>
      </c>
      <c r="P62" s="33">
        <v>1</v>
      </c>
      <c r="Q62" s="33">
        <v>1</v>
      </c>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92"/>
      <c r="BL62" s="92"/>
      <c r="BM62" s="92"/>
      <c r="BN62" s="33"/>
      <c r="BO62" s="33"/>
      <c r="BP62" s="33"/>
      <c r="BQ62" s="33"/>
      <c r="BR62" s="33"/>
      <c r="BS62" s="33"/>
      <c r="BT62" s="33"/>
      <c r="BU62" s="33"/>
      <c r="BV62" s="33"/>
      <c r="BW62" s="33"/>
      <c r="BX62" s="33"/>
      <c r="BY62" s="30">
        <f t="shared" si="36"/>
        <v>2</v>
      </c>
      <c r="BZ62" s="30">
        <f t="shared" si="64"/>
        <v>2</v>
      </c>
      <c r="CA62" s="30">
        <f t="shared" si="64"/>
        <v>2</v>
      </c>
      <c r="CB62" s="30">
        <f t="shared" si="64"/>
        <v>2</v>
      </c>
      <c r="CC62" s="30">
        <f t="shared" si="64"/>
        <v>2</v>
      </c>
      <c r="CD62" s="30">
        <f t="shared" si="64"/>
        <v>2</v>
      </c>
      <c r="CE62" s="30">
        <f t="shared" si="64"/>
        <v>2</v>
      </c>
      <c r="CF62" s="30">
        <f t="shared" si="64"/>
        <v>2</v>
      </c>
      <c r="CG62" s="30">
        <f t="shared" si="64"/>
        <v>2</v>
      </c>
      <c r="CH62" s="30">
        <f t="shared" si="47"/>
        <v>2</v>
      </c>
      <c r="CI62" s="30">
        <f t="shared" si="47"/>
        <v>2</v>
      </c>
      <c r="CJ62" s="30">
        <f t="shared" si="43"/>
        <v>2</v>
      </c>
      <c r="CK62" s="30">
        <f t="shared" si="43"/>
        <v>2</v>
      </c>
      <c r="CL62" s="30">
        <f t="shared" si="43"/>
        <v>2</v>
      </c>
      <c r="CM62" s="30">
        <f t="shared" si="43"/>
        <v>2</v>
      </c>
      <c r="CN62" s="30">
        <f t="shared" si="65"/>
        <v>2</v>
      </c>
      <c r="CO62" s="30">
        <f t="shared" si="69"/>
        <v>2</v>
      </c>
      <c r="CP62" s="30">
        <f t="shared" si="69"/>
        <v>2</v>
      </c>
      <c r="CQ62" s="30">
        <f t="shared" si="69"/>
        <v>2</v>
      </c>
      <c r="CR62" s="30">
        <f t="shared" si="69"/>
        <v>2</v>
      </c>
      <c r="CS62" s="30">
        <f t="shared" si="69"/>
        <v>2</v>
      </c>
      <c r="CT62" s="30">
        <f t="shared" si="69"/>
        <v>2</v>
      </c>
      <c r="CU62" s="30">
        <f t="shared" si="69"/>
        <v>2</v>
      </c>
      <c r="CV62" s="30">
        <f t="shared" si="69"/>
        <v>2</v>
      </c>
      <c r="CW62" s="30">
        <f t="shared" si="69"/>
        <v>2</v>
      </c>
      <c r="CX62" s="30">
        <f t="shared" si="69"/>
        <v>2</v>
      </c>
      <c r="CY62" s="30">
        <f t="shared" si="69"/>
        <v>2</v>
      </c>
      <c r="CZ62" s="30">
        <f t="shared" si="69"/>
        <v>2</v>
      </c>
      <c r="DA62" s="30">
        <f t="shared" si="69"/>
        <v>2</v>
      </c>
      <c r="DB62" s="30">
        <f t="shared" si="69"/>
        <v>2</v>
      </c>
      <c r="DC62" s="30">
        <f t="shared" si="69"/>
        <v>2</v>
      </c>
      <c r="DD62" s="30">
        <f t="shared" si="69"/>
        <v>2</v>
      </c>
      <c r="DE62" s="30">
        <f t="shared" si="69"/>
        <v>2</v>
      </c>
      <c r="DF62" s="30">
        <f t="shared" si="69"/>
        <v>2</v>
      </c>
      <c r="DG62" s="30">
        <f t="shared" si="69"/>
        <v>2</v>
      </c>
      <c r="DH62" s="30">
        <f t="shared" si="69"/>
        <v>2</v>
      </c>
      <c r="DI62" s="30">
        <f t="shared" si="69"/>
        <v>2</v>
      </c>
      <c r="DJ62" s="30">
        <f t="shared" si="69"/>
        <v>2</v>
      </c>
      <c r="DK62" s="30">
        <f t="shared" si="69"/>
        <v>2</v>
      </c>
      <c r="DL62" s="30">
        <f t="shared" si="69"/>
        <v>2</v>
      </c>
      <c r="DM62" s="30">
        <f t="shared" si="69"/>
        <v>2</v>
      </c>
      <c r="DN62" s="30">
        <f t="shared" si="69"/>
        <v>2</v>
      </c>
      <c r="DO62" s="30">
        <f t="shared" si="69"/>
        <v>2</v>
      </c>
      <c r="DP62" s="30">
        <f t="shared" si="69"/>
        <v>2</v>
      </c>
      <c r="DQ62" s="30">
        <f t="shared" si="69"/>
        <v>2</v>
      </c>
      <c r="DR62" s="30">
        <f t="shared" si="69"/>
        <v>2</v>
      </c>
      <c r="DS62" s="30">
        <f t="shared" si="69"/>
        <v>2</v>
      </c>
      <c r="DT62" s="30">
        <f t="shared" si="69"/>
        <v>2</v>
      </c>
      <c r="DU62" s="30">
        <f t="shared" si="69"/>
        <v>2</v>
      </c>
      <c r="DV62" s="30">
        <f t="shared" si="69"/>
        <v>2</v>
      </c>
      <c r="DW62" s="30">
        <f t="shared" si="69"/>
        <v>2</v>
      </c>
      <c r="DX62" s="30">
        <f t="shared" si="69"/>
        <v>2</v>
      </c>
      <c r="DY62" s="30">
        <f t="shared" si="69"/>
        <v>2</v>
      </c>
      <c r="DZ62" s="30">
        <f t="shared" si="69"/>
        <v>2</v>
      </c>
      <c r="EA62" s="30">
        <f t="shared" si="69"/>
        <v>2</v>
      </c>
      <c r="EB62" s="30">
        <f t="shared" si="69"/>
        <v>2</v>
      </c>
      <c r="EC62" s="30">
        <f t="shared" si="69"/>
        <v>2</v>
      </c>
      <c r="ED62" s="30">
        <f t="shared" si="69"/>
        <v>2</v>
      </c>
      <c r="EE62" s="30">
        <f t="shared" si="69"/>
        <v>2</v>
      </c>
      <c r="EF62" s="30">
        <f t="shared" si="69"/>
        <v>2</v>
      </c>
      <c r="EG62" s="30">
        <f t="shared" si="69"/>
        <v>2</v>
      </c>
      <c r="EH62" s="30">
        <f t="shared" si="69"/>
        <v>2</v>
      </c>
      <c r="EI62" s="30">
        <f t="shared" si="69"/>
        <v>2</v>
      </c>
      <c r="EJ62" s="30">
        <f t="shared" si="69"/>
        <v>2</v>
      </c>
      <c r="EK62" s="30">
        <f t="shared" si="69"/>
        <v>2</v>
      </c>
      <c r="EL62" s="30">
        <f t="shared" si="69"/>
        <v>2</v>
      </c>
      <c r="EM62" s="30">
        <f t="shared" si="69"/>
        <v>2</v>
      </c>
      <c r="EN62" s="30">
        <f t="shared" si="69"/>
        <v>2</v>
      </c>
      <c r="EO62" s="30">
        <f t="shared" si="69"/>
        <v>2</v>
      </c>
      <c r="EP62" s="30">
        <f t="shared" si="69"/>
        <v>2</v>
      </c>
      <c r="EQ62" s="30">
        <f t="shared" si="69"/>
        <v>2</v>
      </c>
      <c r="ER62" s="30">
        <f t="shared" si="69"/>
        <v>2</v>
      </c>
      <c r="ES62" s="30">
        <f t="shared" si="69"/>
        <v>2</v>
      </c>
      <c r="ET62" s="30">
        <f t="shared" si="70"/>
        <v>2</v>
      </c>
      <c r="EU62" s="30">
        <f t="shared" si="70"/>
        <v>2</v>
      </c>
      <c r="EV62" s="30">
        <f t="shared" si="70"/>
        <v>2</v>
      </c>
      <c r="EW62" s="30">
        <f t="shared" si="70"/>
        <v>2</v>
      </c>
      <c r="EX62" s="30">
        <f t="shared" si="70"/>
        <v>2</v>
      </c>
      <c r="EY62" s="30">
        <f t="shared" si="70"/>
        <v>2</v>
      </c>
      <c r="EZ62" s="30">
        <f t="shared" si="67"/>
        <v>2</v>
      </c>
      <c r="FA62" s="30">
        <f t="shared" si="66"/>
        <v>2</v>
      </c>
      <c r="FB62" s="30">
        <f t="shared" si="66"/>
        <v>2</v>
      </c>
      <c r="FC62" s="30">
        <f t="shared" si="66"/>
        <v>2</v>
      </c>
      <c r="FD62" s="30">
        <f t="shared" si="66"/>
        <v>2</v>
      </c>
      <c r="FE62" s="30">
        <f t="shared" si="66"/>
        <v>2</v>
      </c>
      <c r="FF62" s="30">
        <f t="shared" si="66"/>
        <v>2</v>
      </c>
      <c r="FG62" s="30">
        <f t="shared" si="66"/>
        <v>2</v>
      </c>
      <c r="FH62" s="30">
        <f t="shared" si="66"/>
        <v>2</v>
      </c>
      <c r="FI62" s="30">
        <f t="shared" si="66"/>
        <v>2</v>
      </c>
      <c r="FJ62" s="30">
        <f t="shared" si="66"/>
        <v>2</v>
      </c>
      <c r="FK62" s="30">
        <f t="shared" si="66"/>
        <v>2</v>
      </c>
      <c r="FL62" s="30">
        <f t="shared" si="66"/>
        <v>2</v>
      </c>
      <c r="FM62" s="30">
        <f t="shared" si="66"/>
        <v>2</v>
      </c>
    </row>
    <row r="63" spans="2:169" ht="28.8" x14ac:dyDescent="0.25">
      <c r="B63" s="487"/>
      <c r="C63" s="53">
        <v>2</v>
      </c>
      <c r="D63" s="43" t="s">
        <v>146</v>
      </c>
      <c r="E63" s="31" t="s">
        <v>213</v>
      </c>
      <c r="F63" s="104" t="s">
        <v>256</v>
      </c>
      <c r="G63" s="93" t="s">
        <v>306</v>
      </c>
      <c r="H63" s="54"/>
      <c r="I63" s="55"/>
      <c r="J63" s="56"/>
      <c r="O63" s="147" t="s">
        <v>404</v>
      </c>
      <c r="P63" s="33">
        <v>1</v>
      </c>
      <c r="Q63" s="33">
        <v>1</v>
      </c>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92"/>
      <c r="BL63" s="92"/>
      <c r="BM63" s="92"/>
      <c r="BN63" s="33"/>
      <c r="BO63" s="33"/>
      <c r="BP63" s="33"/>
      <c r="BQ63" s="33"/>
      <c r="BR63" s="33"/>
      <c r="BS63" s="33"/>
      <c r="BT63" s="33"/>
      <c r="BU63" s="33"/>
      <c r="BV63" s="33"/>
      <c r="BW63" s="33"/>
      <c r="BX63" s="33"/>
      <c r="BY63" s="30">
        <f t="shared" si="36"/>
        <v>2</v>
      </c>
      <c r="BZ63" s="30">
        <f t="shared" si="64"/>
        <v>2</v>
      </c>
      <c r="CA63" s="30">
        <f t="shared" si="64"/>
        <v>2</v>
      </c>
      <c r="CB63" s="30">
        <f t="shared" si="64"/>
        <v>2</v>
      </c>
      <c r="CC63" s="30">
        <f t="shared" si="64"/>
        <v>2</v>
      </c>
      <c r="CD63" s="30">
        <f t="shared" si="64"/>
        <v>2</v>
      </c>
      <c r="CE63" s="30">
        <f t="shared" si="64"/>
        <v>2</v>
      </c>
      <c r="CF63" s="30">
        <f t="shared" si="64"/>
        <v>2</v>
      </c>
      <c r="CG63" s="30">
        <f t="shared" si="64"/>
        <v>2</v>
      </c>
      <c r="CH63" s="30">
        <f t="shared" si="47"/>
        <v>2</v>
      </c>
      <c r="CI63" s="30">
        <f t="shared" si="47"/>
        <v>2</v>
      </c>
      <c r="CJ63" s="30">
        <f t="shared" si="43"/>
        <v>2</v>
      </c>
      <c r="CK63" s="30">
        <f t="shared" si="43"/>
        <v>2</v>
      </c>
      <c r="CL63" s="30">
        <f t="shared" si="43"/>
        <v>2</v>
      </c>
      <c r="CM63" s="30">
        <f t="shared" si="43"/>
        <v>2</v>
      </c>
      <c r="CN63" s="30">
        <f t="shared" si="65"/>
        <v>2</v>
      </c>
      <c r="CO63" s="30">
        <f t="shared" si="69"/>
        <v>2</v>
      </c>
      <c r="CP63" s="30">
        <f t="shared" si="69"/>
        <v>2</v>
      </c>
      <c r="CQ63" s="30">
        <f t="shared" si="69"/>
        <v>2</v>
      </c>
      <c r="CR63" s="30">
        <f t="shared" si="69"/>
        <v>2</v>
      </c>
      <c r="CS63" s="30">
        <f t="shared" si="69"/>
        <v>2</v>
      </c>
      <c r="CT63" s="30">
        <f t="shared" si="69"/>
        <v>2</v>
      </c>
      <c r="CU63" s="30">
        <f t="shared" si="69"/>
        <v>2</v>
      </c>
      <c r="CV63" s="30">
        <f t="shared" si="69"/>
        <v>2</v>
      </c>
      <c r="CW63" s="30">
        <f t="shared" si="69"/>
        <v>2</v>
      </c>
      <c r="CX63" s="30">
        <f t="shared" si="69"/>
        <v>2</v>
      </c>
      <c r="CY63" s="30">
        <f t="shared" si="69"/>
        <v>2</v>
      </c>
      <c r="CZ63" s="30">
        <f t="shared" si="69"/>
        <v>2</v>
      </c>
      <c r="DA63" s="30">
        <f t="shared" si="69"/>
        <v>2</v>
      </c>
      <c r="DB63" s="30">
        <f t="shared" si="69"/>
        <v>2</v>
      </c>
      <c r="DC63" s="30">
        <f t="shared" si="69"/>
        <v>2</v>
      </c>
      <c r="DD63" s="30">
        <f t="shared" si="69"/>
        <v>2</v>
      </c>
      <c r="DE63" s="30">
        <f t="shared" si="69"/>
        <v>2</v>
      </c>
      <c r="DF63" s="30">
        <f t="shared" si="69"/>
        <v>2</v>
      </c>
      <c r="DG63" s="30">
        <f t="shared" si="69"/>
        <v>2</v>
      </c>
      <c r="DH63" s="30">
        <f t="shared" si="69"/>
        <v>2</v>
      </c>
      <c r="DI63" s="30">
        <f t="shared" si="69"/>
        <v>2</v>
      </c>
      <c r="DJ63" s="30">
        <f t="shared" si="69"/>
        <v>2</v>
      </c>
      <c r="DK63" s="30">
        <f t="shared" si="69"/>
        <v>2</v>
      </c>
      <c r="DL63" s="30">
        <f t="shared" si="69"/>
        <v>2</v>
      </c>
      <c r="DM63" s="30">
        <f t="shared" si="69"/>
        <v>2</v>
      </c>
      <c r="DN63" s="30">
        <f t="shared" si="69"/>
        <v>2</v>
      </c>
      <c r="DO63" s="30">
        <f t="shared" si="69"/>
        <v>2</v>
      </c>
      <c r="DP63" s="30">
        <f t="shared" si="69"/>
        <v>2</v>
      </c>
      <c r="DQ63" s="30">
        <f t="shared" si="69"/>
        <v>2</v>
      </c>
      <c r="DR63" s="30">
        <f t="shared" si="69"/>
        <v>2</v>
      </c>
      <c r="DS63" s="30">
        <f t="shared" si="69"/>
        <v>2</v>
      </c>
      <c r="DT63" s="30">
        <f t="shared" si="69"/>
        <v>2</v>
      </c>
      <c r="DU63" s="30">
        <f t="shared" si="69"/>
        <v>2</v>
      </c>
      <c r="DV63" s="30">
        <f t="shared" si="69"/>
        <v>2</v>
      </c>
      <c r="DW63" s="30">
        <f t="shared" si="69"/>
        <v>2</v>
      </c>
      <c r="DX63" s="30">
        <f t="shared" si="69"/>
        <v>2</v>
      </c>
      <c r="DY63" s="30">
        <f t="shared" si="69"/>
        <v>2</v>
      </c>
      <c r="DZ63" s="30">
        <f t="shared" si="69"/>
        <v>2</v>
      </c>
      <c r="EA63" s="30">
        <f t="shared" si="69"/>
        <v>2</v>
      </c>
      <c r="EB63" s="30">
        <f t="shared" si="69"/>
        <v>2</v>
      </c>
      <c r="EC63" s="30">
        <f t="shared" si="69"/>
        <v>2</v>
      </c>
      <c r="ED63" s="30">
        <f t="shared" si="69"/>
        <v>2</v>
      </c>
      <c r="EE63" s="30">
        <f t="shared" si="69"/>
        <v>2</v>
      </c>
      <c r="EF63" s="30">
        <f t="shared" si="69"/>
        <v>2</v>
      </c>
      <c r="EG63" s="30">
        <f t="shared" si="69"/>
        <v>2</v>
      </c>
      <c r="EH63" s="30">
        <f t="shared" si="69"/>
        <v>2</v>
      </c>
      <c r="EI63" s="30">
        <f t="shared" si="69"/>
        <v>2</v>
      </c>
      <c r="EJ63" s="30">
        <f t="shared" si="69"/>
        <v>2</v>
      </c>
      <c r="EK63" s="30">
        <f t="shared" si="69"/>
        <v>2</v>
      </c>
      <c r="EL63" s="30">
        <f t="shared" si="69"/>
        <v>2</v>
      </c>
      <c r="EM63" s="30">
        <f t="shared" si="69"/>
        <v>2</v>
      </c>
      <c r="EN63" s="30">
        <f t="shared" si="69"/>
        <v>2</v>
      </c>
      <c r="EO63" s="30">
        <f t="shared" si="69"/>
        <v>2</v>
      </c>
      <c r="EP63" s="30">
        <f t="shared" si="69"/>
        <v>2</v>
      </c>
      <c r="EQ63" s="30">
        <f t="shared" si="69"/>
        <v>2</v>
      </c>
      <c r="ER63" s="30">
        <f t="shared" si="69"/>
        <v>2</v>
      </c>
      <c r="ES63" s="30">
        <f t="shared" si="69"/>
        <v>2</v>
      </c>
      <c r="ET63" s="30">
        <f t="shared" si="70"/>
        <v>2</v>
      </c>
      <c r="EU63" s="30">
        <f t="shared" si="70"/>
        <v>2</v>
      </c>
      <c r="EV63" s="30">
        <f t="shared" si="70"/>
        <v>2</v>
      </c>
      <c r="EW63" s="30">
        <f t="shared" si="70"/>
        <v>2</v>
      </c>
      <c r="EX63" s="30">
        <f t="shared" si="70"/>
        <v>2</v>
      </c>
      <c r="EY63" s="30">
        <f t="shared" si="70"/>
        <v>2</v>
      </c>
      <c r="EZ63" s="30">
        <f t="shared" si="67"/>
        <v>2</v>
      </c>
      <c r="FA63" s="30">
        <f t="shared" si="66"/>
        <v>2</v>
      </c>
      <c r="FB63" s="30">
        <f t="shared" si="66"/>
        <v>2</v>
      </c>
      <c r="FC63" s="30">
        <f t="shared" si="66"/>
        <v>2</v>
      </c>
      <c r="FD63" s="30">
        <f t="shared" si="66"/>
        <v>2</v>
      </c>
      <c r="FE63" s="30">
        <f t="shared" si="66"/>
        <v>2</v>
      </c>
      <c r="FF63" s="30">
        <f t="shared" si="66"/>
        <v>2</v>
      </c>
      <c r="FG63" s="30">
        <f t="shared" si="66"/>
        <v>2</v>
      </c>
      <c r="FH63" s="30">
        <f t="shared" si="66"/>
        <v>2</v>
      </c>
      <c r="FI63" s="30">
        <f t="shared" si="66"/>
        <v>2</v>
      </c>
      <c r="FJ63" s="30">
        <f t="shared" si="66"/>
        <v>2</v>
      </c>
      <c r="FK63" s="30">
        <f t="shared" si="66"/>
        <v>2</v>
      </c>
      <c r="FL63" s="30">
        <f t="shared" si="66"/>
        <v>2</v>
      </c>
      <c r="FM63" s="30">
        <f t="shared" si="66"/>
        <v>2</v>
      </c>
    </row>
    <row r="64" spans="2:169" ht="17.55" thickBot="1" x14ac:dyDescent="0.3">
      <c r="B64" s="488"/>
      <c r="C64" s="44"/>
      <c r="D64" s="44"/>
      <c r="E64" s="67"/>
      <c r="F64" s="108"/>
      <c r="G64" s="29"/>
      <c r="H64" s="68"/>
      <c r="I64" s="69"/>
      <c r="J64" s="70"/>
      <c r="O64" s="147" t="s">
        <v>405</v>
      </c>
      <c r="P64" s="33">
        <v>1</v>
      </c>
      <c r="Q64" s="33">
        <v>1</v>
      </c>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92"/>
      <c r="BL64" s="92"/>
      <c r="BM64" s="92"/>
      <c r="BN64" s="33"/>
      <c r="BO64" s="33"/>
      <c r="BP64" s="33"/>
      <c r="BQ64" s="33"/>
      <c r="BR64" s="33"/>
      <c r="BS64" s="33"/>
      <c r="BT64" s="33"/>
      <c r="BU64" s="33"/>
      <c r="BV64" s="33"/>
      <c r="BW64" s="33"/>
      <c r="BX64" s="33"/>
      <c r="BY64" s="30">
        <f t="shared" si="36"/>
        <v>2</v>
      </c>
      <c r="BZ64" s="30">
        <f t="shared" si="64"/>
        <v>2</v>
      </c>
      <c r="CA64" s="30">
        <f t="shared" si="64"/>
        <v>2</v>
      </c>
      <c r="CB64" s="30">
        <f t="shared" si="64"/>
        <v>2</v>
      </c>
      <c r="CC64" s="30">
        <f t="shared" si="64"/>
        <v>2</v>
      </c>
      <c r="CD64" s="30">
        <f t="shared" si="64"/>
        <v>2</v>
      </c>
      <c r="CE64" s="30">
        <f t="shared" si="64"/>
        <v>2</v>
      </c>
      <c r="CF64" s="30">
        <f t="shared" si="64"/>
        <v>2</v>
      </c>
      <c r="CG64" s="30">
        <f t="shared" si="64"/>
        <v>2</v>
      </c>
      <c r="CH64" s="30">
        <f t="shared" si="47"/>
        <v>2</v>
      </c>
      <c r="CI64" s="30">
        <f t="shared" si="47"/>
        <v>2</v>
      </c>
      <c r="CJ64" s="30">
        <f t="shared" si="43"/>
        <v>2</v>
      </c>
      <c r="CK64" s="30">
        <f t="shared" si="43"/>
        <v>2</v>
      </c>
      <c r="CL64" s="30">
        <f t="shared" si="43"/>
        <v>2</v>
      </c>
      <c r="CM64" s="30">
        <f t="shared" si="43"/>
        <v>2</v>
      </c>
      <c r="CN64" s="30">
        <f t="shared" si="65"/>
        <v>2</v>
      </c>
      <c r="CO64" s="30">
        <f t="shared" si="69"/>
        <v>2</v>
      </c>
      <c r="CP64" s="30">
        <f t="shared" si="69"/>
        <v>2</v>
      </c>
      <c r="CQ64" s="30">
        <f t="shared" si="69"/>
        <v>2</v>
      </c>
      <c r="CR64" s="30">
        <f t="shared" si="69"/>
        <v>2</v>
      </c>
      <c r="CS64" s="30">
        <f t="shared" si="69"/>
        <v>2</v>
      </c>
      <c r="CT64" s="30">
        <f t="shared" si="69"/>
        <v>2</v>
      </c>
      <c r="CU64" s="30">
        <f t="shared" si="69"/>
        <v>2</v>
      </c>
      <c r="CV64" s="30">
        <f t="shared" si="69"/>
        <v>2</v>
      </c>
      <c r="CW64" s="30">
        <f t="shared" si="69"/>
        <v>2</v>
      </c>
      <c r="CX64" s="30">
        <f t="shared" si="69"/>
        <v>2</v>
      </c>
      <c r="CY64" s="30">
        <f t="shared" si="69"/>
        <v>2</v>
      </c>
      <c r="CZ64" s="30">
        <f t="shared" si="69"/>
        <v>2</v>
      </c>
      <c r="DA64" s="30">
        <f t="shared" si="69"/>
        <v>2</v>
      </c>
      <c r="DB64" s="30">
        <f t="shared" si="69"/>
        <v>2</v>
      </c>
      <c r="DC64" s="30">
        <f t="shared" si="69"/>
        <v>2</v>
      </c>
      <c r="DD64" s="30">
        <f t="shared" si="69"/>
        <v>2</v>
      </c>
      <c r="DE64" s="30">
        <f t="shared" si="69"/>
        <v>2</v>
      </c>
      <c r="DF64" s="30">
        <f t="shared" si="69"/>
        <v>2</v>
      </c>
      <c r="DG64" s="30">
        <f t="shared" si="69"/>
        <v>2</v>
      </c>
      <c r="DH64" s="30">
        <f t="shared" si="69"/>
        <v>2</v>
      </c>
      <c r="DI64" s="30">
        <f t="shared" si="69"/>
        <v>2</v>
      </c>
      <c r="DJ64" s="30">
        <f t="shared" si="69"/>
        <v>2</v>
      </c>
      <c r="DK64" s="30">
        <f t="shared" si="69"/>
        <v>2</v>
      </c>
      <c r="DL64" s="30">
        <f t="shared" si="69"/>
        <v>2</v>
      </c>
      <c r="DM64" s="30">
        <f t="shared" si="69"/>
        <v>2</v>
      </c>
      <c r="DN64" s="30">
        <f t="shared" si="69"/>
        <v>2</v>
      </c>
      <c r="DO64" s="30">
        <f t="shared" si="69"/>
        <v>2</v>
      </c>
      <c r="DP64" s="30">
        <f t="shared" si="69"/>
        <v>2</v>
      </c>
      <c r="DQ64" s="30">
        <f t="shared" si="69"/>
        <v>2</v>
      </c>
      <c r="DR64" s="30">
        <f t="shared" si="69"/>
        <v>2</v>
      </c>
      <c r="DS64" s="30">
        <f t="shared" si="69"/>
        <v>2</v>
      </c>
      <c r="DT64" s="30">
        <f t="shared" si="69"/>
        <v>2</v>
      </c>
      <c r="DU64" s="30">
        <f t="shared" si="69"/>
        <v>2</v>
      </c>
      <c r="DV64" s="30">
        <f t="shared" si="69"/>
        <v>2</v>
      </c>
      <c r="DW64" s="30">
        <f t="shared" si="69"/>
        <v>2</v>
      </c>
      <c r="DX64" s="30">
        <f t="shared" si="69"/>
        <v>2</v>
      </c>
      <c r="DY64" s="30">
        <f t="shared" si="69"/>
        <v>2</v>
      </c>
      <c r="DZ64" s="30">
        <f t="shared" si="69"/>
        <v>2</v>
      </c>
      <c r="EA64" s="30">
        <f t="shared" si="69"/>
        <v>2</v>
      </c>
      <c r="EB64" s="30">
        <f t="shared" si="69"/>
        <v>2</v>
      </c>
      <c r="EC64" s="30">
        <f t="shared" si="69"/>
        <v>2</v>
      </c>
      <c r="ED64" s="30">
        <f t="shared" si="69"/>
        <v>2</v>
      </c>
      <c r="EE64" s="30">
        <f t="shared" si="69"/>
        <v>2</v>
      </c>
      <c r="EF64" s="30">
        <f t="shared" si="69"/>
        <v>2</v>
      </c>
      <c r="EG64" s="30">
        <f t="shared" si="69"/>
        <v>2</v>
      </c>
      <c r="EH64" s="30">
        <f t="shared" si="69"/>
        <v>2</v>
      </c>
      <c r="EI64" s="30">
        <f t="shared" si="69"/>
        <v>2</v>
      </c>
      <c r="EJ64" s="30">
        <f t="shared" si="69"/>
        <v>2</v>
      </c>
      <c r="EK64" s="30">
        <f t="shared" si="69"/>
        <v>2</v>
      </c>
      <c r="EL64" s="30">
        <f t="shared" si="69"/>
        <v>2</v>
      </c>
      <c r="EM64" s="30">
        <f t="shared" si="69"/>
        <v>2</v>
      </c>
      <c r="EN64" s="30">
        <f t="shared" si="69"/>
        <v>2</v>
      </c>
      <c r="EO64" s="30">
        <f t="shared" si="69"/>
        <v>2</v>
      </c>
      <c r="EP64" s="30">
        <f t="shared" si="69"/>
        <v>2</v>
      </c>
      <c r="EQ64" s="30">
        <f t="shared" si="69"/>
        <v>2</v>
      </c>
      <c r="ER64" s="30">
        <f t="shared" si="69"/>
        <v>2</v>
      </c>
      <c r="ES64" s="30">
        <f t="shared" si="69"/>
        <v>2</v>
      </c>
      <c r="ET64" s="30">
        <f t="shared" si="70"/>
        <v>2</v>
      </c>
      <c r="EU64" s="30">
        <f t="shared" si="70"/>
        <v>2</v>
      </c>
      <c r="EV64" s="30">
        <f t="shared" si="70"/>
        <v>2</v>
      </c>
      <c r="EW64" s="30">
        <f t="shared" si="70"/>
        <v>2</v>
      </c>
      <c r="EX64" s="30">
        <f t="shared" si="70"/>
        <v>2</v>
      </c>
      <c r="EY64" s="30">
        <f t="shared" si="70"/>
        <v>2</v>
      </c>
      <c r="EZ64" s="30">
        <f t="shared" si="67"/>
        <v>2</v>
      </c>
      <c r="FA64" s="30">
        <f t="shared" si="66"/>
        <v>2</v>
      </c>
      <c r="FB64" s="30">
        <f t="shared" si="66"/>
        <v>2</v>
      </c>
      <c r="FC64" s="30">
        <f t="shared" si="66"/>
        <v>2</v>
      </c>
      <c r="FD64" s="30">
        <f t="shared" si="66"/>
        <v>2</v>
      </c>
      <c r="FE64" s="30">
        <f t="shared" si="66"/>
        <v>2</v>
      </c>
      <c r="FF64" s="30">
        <f t="shared" si="66"/>
        <v>2</v>
      </c>
      <c r="FG64" s="30">
        <f t="shared" si="66"/>
        <v>2</v>
      </c>
      <c r="FH64" s="30">
        <f t="shared" si="66"/>
        <v>2</v>
      </c>
      <c r="FI64" s="30">
        <f t="shared" si="66"/>
        <v>2</v>
      </c>
      <c r="FJ64" s="30">
        <f t="shared" si="66"/>
        <v>2</v>
      </c>
      <c r="FK64" s="30">
        <f t="shared" si="66"/>
        <v>2</v>
      </c>
      <c r="FL64" s="30">
        <f t="shared" si="66"/>
        <v>2</v>
      </c>
      <c r="FM64" s="30">
        <f t="shared" si="66"/>
        <v>2</v>
      </c>
    </row>
    <row r="65" spans="2:169" ht="52.6" x14ac:dyDescent="0.25">
      <c r="B65" s="486" t="s">
        <v>289</v>
      </c>
      <c r="C65" s="84">
        <v>0</v>
      </c>
      <c r="D65" s="115"/>
      <c r="E65" s="116" t="s">
        <v>318</v>
      </c>
      <c r="F65" s="116"/>
      <c r="G65" s="79"/>
      <c r="H65" s="81"/>
      <c r="I65" s="82"/>
      <c r="J65" s="83"/>
      <c r="O65" s="147" t="s">
        <v>406</v>
      </c>
      <c r="P65" s="33">
        <v>1</v>
      </c>
      <c r="Q65" s="33">
        <v>1</v>
      </c>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v>1</v>
      </c>
      <c r="AY65" s="33">
        <v>1</v>
      </c>
      <c r="AZ65" s="33">
        <v>1</v>
      </c>
      <c r="BA65" s="33">
        <v>1</v>
      </c>
      <c r="BB65" s="33">
        <v>1</v>
      </c>
      <c r="BC65" s="33">
        <v>1</v>
      </c>
      <c r="BD65" s="33">
        <v>1</v>
      </c>
      <c r="BE65" s="33">
        <v>1</v>
      </c>
      <c r="BF65" s="33">
        <v>1</v>
      </c>
      <c r="BG65" s="33">
        <v>1</v>
      </c>
      <c r="BH65" s="33">
        <v>1</v>
      </c>
      <c r="BI65" s="33"/>
      <c r="BJ65" s="33"/>
      <c r="BK65" s="92"/>
      <c r="BL65" s="92"/>
      <c r="BM65" s="92"/>
      <c r="BN65" s="33"/>
      <c r="BO65" s="33"/>
      <c r="BP65" s="33"/>
      <c r="BQ65" s="33"/>
      <c r="BR65" s="33"/>
      <c r="BS65" s="33"/>
      <c r="BT65" s="33"/>
      <c r="BU65" s="33"/>
      <c r="BV65" s="33"/>
      <c r="BW65" s="33"/>
      <c r="BX65" s="33"/>
      <c r="BY65" s="30">
        <f t="shared" si="36"/>
        <v>13</v>
      </c>
      <c r="BZ65" s="30">
        <f t="shared" si="64"/>
        <v>13</v>
      </c>
      <c r="CA65" s="30">
        <f t="shared" si="64"/>
        <v>13</v>
      </c>
      <c r="CB65" s="30">
        <f t="shared" si="64"/>
        <v>13</v>
      </c>
      <c r="CC65" s="30">
        <f t="shared" si="64"/>
        <v>13</v>
      </c>
      <c r="CD65" s="30">
        <f t="shared" si="64"/>
        <v>13</v>
      </c>
      <c r="CE65" s="30">
        <f t="shared" si="64"/>
        <v>13</v>
      </c>
      <c r="CF65" s="30">
        <f t="shared" si="64"/>
        <v>13</v>
      </c>
      <c r="CG65" s="30">
        <f t="shared" si="64"/>
        <v>13</v>
      </c>
      <c r="CH65" s="30">
        <f t="shared" si="47"/>
        <v>13</v>
      </c>
      <c r="CI65" s="30">
        <f t="shared" si="47"/>
        <v>13</v>
      </c>
      <c r="CJ65" s="30">
        <f t="shared" si="43"/>
        <v>13</v>
      </c>
      <c r="CK65" s="30">
        <f t="shared" si="43"/>
        <v>13</v>
      </c>
      <c r="CL65" s="30">
        <f t="shared" si="43"/>
        <v>13</v>
      </c>
      <c r="CM65" s="30">
        <f t="shared" si="43"/>
        <v>13</v>
      </c>
      <c r="CN65" s="30">
        <f t="shared" si="65"/>
        <v>13</v>
      </c>
      <c r="CO65" s="30">
        <f t="shared" si="69"/>
        <v>13</v>
      </c>
      <c r="CP65" s="30">
        <f t="shared" si="69"/>
        <v>13</v>
      </c>
      <c r="CQ65" s="30">
        <f t="shared" si="69"/>
        <v>13</v>
      </c>
      <c r="CR65" s="30">
        <f t="shared" si="69"/>
        <v>13</v>
      </c>
      <c r="CS65" s="30">
        <f t="shared" si="69"/>
        <v>13</v>
      </c>
      <c r="CT65" s="30">
        <f t="shared" si="69"/>
        <v>13</v>
      </c>
      <c r="CU65" s="30">
        <f t="shared" si="69"/>
        <v>13</v>
      </c>
      <c r="CV65" s="30">
        <f t="shared" si="69"/>
        <v>13</v>
      </c>
      <c r="CW65" s="30">
        <f t="shared" si="69"/>
        <v>13</v>
      </c>
      <c r="CX65" s="30">
        <f t="shared" si="69"/>
        <v>13</v>
      </c>
      <c r="CY65" s="30">
        <f t="shared" si="69"/>
        <v>13</v>
      </c>
      <c r="CZ65" s="30">
        <f t="shared" si="69"/>
        <v>13</v>
      </c>
      <c r="DA65" s="30">
        <f t="shared" si="69"/>
        <v>13</v>
      </c>
      <c r="DB65" s="30">
        <f t="shared" si="69"/>
        <v>13</v>
      </c>
      <c r="DC65" s="30">
        <f t="shared" si="69"/>
        <v>13</v>
      </c>
      <c r="DD65" s="30">
        <f t="shared" si="69"/>
        <v>13</v>
      </c>
      <c r="DE65" s="30">
        <f t="shared" si="69"/>
        <v>13</v>
      </c>
      <c r="DF65" s="30">
        <f t="shared" si="69"/>
        <v>13</v>
      </c>
      <c r="DG65" s="30">
        <f t="shared" si="69"/>
        <v>13</v>
      </c>
      <c r="DH65" s="30">
        <f t="shared" si="69"/>
        <v>13</v>
      </c>
      <c r="DI65" s="30">
        <f t="shared" si="69"/>
        <v>13</v>
      </c>
      <c r="DJ65" s="30">
        <f t="shared" si="69"/>
        <v>13</v>
      </c>
      <c r="DK65" s="30">
        <f t="shared" si="69"/>
        <v>13</v>
      </c>
      <c r="DL65" s="30">
        <f t="shared" si="69"/>
        <v>13</v>
      </c>
      <c r="DM65" s="30">
        <f t="shared" si="69"/>
        <v>13</v>
      </c>
      <c r="DN65" s="30">
        <f t="shared" si="69"/>
        <v>13</v>
      </c>
      <c r="DO65" s="30">
        <f t="shared" si="69"/>
        <v>13</v>
      </c>
      <c r="DP65" s="30">
        <f t="shared" ref="DP65:DY66" si="71">SUM($P65:$BX65)</f>
        <v>13</v>
      </c>
      <c r="DQ65" s="30">
        <f t="shared" si="71"/>
        <v>13</v>
      </c>
      <c r="DR65" s="30">
        <f t="shared" si="71"/>
        <v>13</v>
      </c>
      <c r="DS65" s="30">
        <f t="shared" si="71"/>
        <v>13</v>
      </c>
      <c r="DT65" s="30">
        <f t="shared" si="71"/>
        <v>13</v>
      </c>
      <c r="DU65" s="30">
        <f t="shared" si="71"/>
        <v>13</v>
      </c>
      <c r="DV65" s="30">
        <f t="shared" si="71"/>
        <v>13</v>
      </c>
      <c r="DW65" s="30">
        <f t="shared" si="71"/>
        <v>13</v>
      </c>
      <c r="DX65" s="30">
        <f t="shared" si="71"/>
        <v>13</v>
      </c>
      <c r="DY65" s="30">
        <f t="shared" si="71"/>
        <v>13</v>
      </c>
      <c r="DZ65" s="30">
        <f t="shared" ref="DZ65:EI66" si="72">SUM($P65:$BX65)</f>
        <v>13</v>
      </c>
      <c r="EA65" s="30">
        <f t="shared" si="72"/>
        <v>13</v>
      </c>
      <c r="EB65" s="30">
        <f t="shared" si="72"/>
        <v>13</v>
      </c>
      <c r="EC65" s="30">
        <f t="shared" si="72"/>
        <v>13</v>
      </c>
      <c r="ED65" s="30">
        <f t="shared" si="72"/>
        <v>13</v>
      </c>
      <c r="EE65" s="30">
        <f t="shared" si="72"/>
        <v>13</v>
      </c>
      <c r="EF65" s="30">
        <f t="shared" si="72"/>
        <v>13</v>
      </c>
      <c r="EG65" s="30">
        <f t="shared" si="72"/>
        <v>13</v>
      </c>
      <c r="EH65" s="30">
        <f t="shared" si="72"/>
        <v>13</v>
      </c>
      <c r="EI65" s="30">
        <f t="shared" si="72"/>
        <v>13</v>
      </c>
      <c r="EJ65" s="30">
        <f t="shared" ref="EJ65:ES66" si="73">SUM($P65:$BX65)</f>
        <v>13</v>
      </c>
      <c r="EK65" s="30">
        <f t="shared" si="73"/>
        <v>13</v>
      </c>
      <c r="EL65" s="30">
        <f t="shared" si="73"/>
        <v>13</v>
      </c>
      <c r="EM65" s="30">
        <f t="shared" si="73"/>
        <v>13</v>
      </c>
      <c r="EN65" s="30">
        <f t="shared" si="73"/>
        <v>13</v>
      </c>
      <c r="EO65" s="30">
        <f t="shared" si="73"/>
        <v>13</v>
      </c>
      <c r="EP65" s="30">
        <f t="shared" si="73"/>
        <v>13</v>
      </c>
      <c r="EQ65" s="30">
        <f t="shared" si="73"/>
        <v>13</v>
      </c>
      <c r="ER65" s="30">
        <f t="shared" si="73"/>
        <v>13</v>
      </c>
      <c r="ES65" s="30">
        <f t="shared" si="73"/>
        <v>13</v>
      </c>
      <c r="ET65" s="30">
        <f t="shared" si="70"/>
        <v>13</v>
      </c>
      <c r="EU65" s="30">
        <f t="shared" si="70"/>
        <v>13</v>
      </c>
      <c r="EV65" s="30">
        <f t="shared" si="70"/>
        <v>13</v>
      </c>
      <c r="EW65" s="30">
        <f t="shared" si="70"/>
        <v>13</v>
      </c>
      <c r="EX65" s="30">
        <f t="shared" si="70"/>
        <v>13</v>
      </c>
      <c r="EY65" s="30">
        <f t="shared" si="70"/>
        <v>13</v>
      </c>
      <c r="EZ65" s="30">
        <f t="shared" si="67"/>
        <v>13</v>
      </c>
      <c r="FA65" s="30">
        <f t="shared" si="66"/>
        <v>13</v>
      </c>
      <c r="FB65" s="30">
        <f t="shared" si="66"/>
        <v>13</v>
      </c>
      <c r="FC65" s="30">
        <f t="shared" si="66"/>
        <v>13</v>
      </c>
      <c r="FD65" s="30">
        <f t="shared" si="66"/>
        <v>13</v>
      </c>
      <c r="FE65" s="30">
        <f t="shared" si="66"/>
        <v>13</v>
      </c>
      <c r="FF65" s="30">
        <f t="shared" si="66"/>
        <v>13</v>
      </c>
      <c r="FG65" s="30">
        <f t="shared" si="66"/>
        <v>13</v>
      </c>
      <c r="FH65" s="30">
        <f t="shared" si="66"/>
        <v>13</v>
      </c>
      <c r="FI65" s="30">
        <f t="shared" si="66"/>
        <v>13</v>
      </c>
      <c r="FJ65" s="30">
        <f t="shared" si="66"/>
        <v>13</v>
      </c>
      <c r="FK65" s="30">
        <f t="shared" si="66"/>
        <v>13</v>
      </c>
      <c r="FL65" s="30">
        <f t="shared" si="66"/>
        <v>13</v>
      </c>
      <c r="FM65" s="30">
        <f t="shared" si="66"/>
        <v>13</v>
      </c>
    </row>
    <row r="66" spans="2:169" ht="46.2" customHeight="1" x14ac:dyDescent="0.25">
      <c r="B66" s="487"/>
      <c r="C66" s="53">
        <v>1</v>
      </c>
      <c r="D66" s="33"/>
      <c r="E66" s="32" t="s">
        <v>286</v>
      </c>
      <c r="F66" s="104" t="s">
        <v>256</v>
      </c>
      <c r="G66" s="93" t="s">
        <v>306</v>
      </c>
      <c r="H66" s="54"/>
      <c r="I66" s="55"/>
      <c r="J66" s="56"/>
      <c r="O66" s="147" t="s">
        <v>407</v>
      </c>
      <c r="P66" s="33">
        <v>1</v>
      </c>
      <c r="Q66" s="33">
        <v>1</v>
      </c>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92"/>
      <c r="BL66" s="92"/>
      <c r="BM66" s="92"/>
      <c r="BN66" s="33"/>
      <c r="BO66" s="33"/>
      <c r="BP66" s="33"/>
      <c r="BQ66" s="33"/>
      <c r="BR66" s="33"/>
      <c r="BS66" s="33"/>
      <c r="BT66" s="33"/>
      <c r="BU66" s="33"/>
      <c r="BV66" s="33"/>
      <c r="BW66" s="33"/>
      <c r="BX66" s="33"/>
      <c r="BY66" s="30">
        <f t="shared" si="36"/>
        <v>2</v>
      </c>
      <c r="BZ66" s="30">
        <f t="shared" si="64"/>
        <v>2</v>
      </c>
      <c r="CA66" s="30">
        <f t="shared" si="64"/>
        <v>2</v>
      </c>
      <c r="CB66" s="30">
        <f t="shared" si="64"/>
        <v>2</v>
      </c>
      <c r="CC66" s="30">
        <f t="shared" si="64"/>
        <v>2</v>
      </c>
      <c r="CD66" s="30">
        <f t="shared" si="64"/>
        <v>2</v>
      </c>
      <c r="CE66" s="30">
        <f t="shared" si="64"/>
        <v>2</v>
      </c>
      <c r="CF66" s="30">
        <f t="shared" si="64"/>
        <v>2</v>
      </c>
      <c r="CG66" s="30">
        <f t="shared" si="64"/>
        <v>2</v>
      </c>
      <c r="CH66" s="30">
        <f t="shared" si="47"/>
        <v>2</v>
      </c>
      <c r="CI66" s="30">
        <f t="shared" si="47"/>
        <v>2</v>
      </c>
      <c r="CJ66" s="30">
        <f t="shared" si="43"/>
        <v>2</v>
      </c>
      <c r="CK66" s="30">
        <f t="shared" si="43"/>
        <v>2</v>
      </c>
      <c r="CL66" s="30">
        <f t="shared" si="43"/>
        <v>2</v>
      </c>
      <c r="CM66" s="30">
        <f t="shared" si="43"/>
        <v>2</v>
      </c>
      <c r="CN66" s="30">
        <f t="shared" si="65"/>
        <v>2</v>
      </c>
      <c r="CO66" s="30">
        <f t="shared" ref="CO66:DO66" si="74">SUM($P66:$BX66)</f>
        <v>2</v>
      </c>
      <c r="CP66" s="30">
        <f t="shared" si="74"/>
        <v>2</v>
      </c>
      <c r="CQ66" s="30">
        <f t="shared" si="74"/>
        <v>2</v>
      </c>
      <c r="CR66" s="30">
        <f t="shared" si="74"/>
        <v>2</v>
      </c>
      <c r="CS66" s="30">
        <f t="shared" si="74"/>
        <v>2</v>
      </c>
      <c r="CT66" s="30">
        <f t="shared" si="74"/>
        <v>2</v>
      </c>
      <c r="CU66" s="30">
        <f t="shared" si="74"/>
        <v>2</v>
      </c>
      <c r="CV66" s="30">
        <f t="shared" si="74"/>
        <v>2</v>
      </c>
      <c r="CW66" s="30">
        <f t="shared" si="74"/>
        <v>2</v>
      </c>
      <c r="CX66" s="30">
        <f t="shared" si="74"/>
        <v>2</v>
      </c>
      <c r="CY66" s="30">
        <f t="shared" si="74"/>
        <v>2</v>
      </c>
      <c r="CZ66" s="30">
        <f t="shared" si="74"/>
        <v>2</v>
      </c>
      <c r="DA66" s="30">
        <f t="shared" si="74"/>
        <v>2</v>
      </c>
      <c r="DB66" s="30">
        <f t="shared" si="74"/>
        <v>2</v>
      </c>
      <c r="DC66" s="30">
        <f t="shared" si="74"/>
        <v>2</v>
      </c>
      <c r="DD66" s="30">
        <f t="shared" si="74"/>
        <v>2</v>
      </c>
      <c r="DE66" s="30">
        <f t="shared" si="74"/>
        <v>2</v>
      </c>
      <c r="DF66" s="30">
        <f t="shared" si="74"/>
        <v>2</v>
      </c>
      <c r="DG66" s="30">
        <f t="shared" si="74"/>
        <v>2</v>
      </c>
      <c r="DH66" s="30">
        <f t="shared" si="74"/>
        <v>2</v>
      </c>
      <c r="DI66" s="30">
        <f t="shared" si="74"/>
        <v>2</v>
      </c>
      <c r="DJ66" s="30">
        <f t="shared" si="74"/>
        <v>2</v>
      </c>
      <c r="DK66" s="30">
        <f t="shared" si="74"/>
        <v>2</v>
      </c>
      <c r="DL66" s="30">
        <f t="shared" si="74"/>
        <v>2</v>
      </c>
      <c r="DM66" s="30">
        <f t="shared" si="74"/>
        <v>2</v>
      </c>
      <c r="DN66" s="30">
        <f t="shared" si="74"/>
        <v>2</v>
      </c>
      <c r="DO66" s="30">
        <f t="shared" si="74"/>
        <v>2</v>
      </c>
      <c r="DP66" s="30">
        <f t="shared" si="71"/>
        <v>2</v>
      </c>
      <c r="DQ66" s="30">
        <f t="shared" si="71"/>
        <v>2</v>
      </c>
      <c r="DR66" s="30">
        <f t="shared" si="71"/>
        <v>2</v>
      </c>
      <c r="DS66" s="30">
        <f t="shared" si="71"/>
        <v>2</v>
      </c>
      <c r="DT66" s="30">
        <f t="shared" si="71"/>
        <v>2</v>
      </c>
      <c r="DU66" s="30">
        <f t="shared" si="71"/>
        <v>2</v>
      </c>
      <c r="DV66" s="30">
        <f t="shared" si="71"/>
        <v>2</v>
      </c>
      <c r="DW66" s="30">
        <f t="shared" si="71"/>
        <v>2</v>
      </c>
      <c r="DX66" s="30">
        <f t="shared" si="71"/>
        <v>2</v>
      </c>
      <c r="DY66" s="30">
        <f t="shared" si="71"/>
        <v>2</v>
      </c>
      <c r="DZ66" s="30">
        <f t="shared" si="72"/>
        <v>2</v>
      </c>
      <c r="EA66" s="30">
        <f t="shared" si="72"/>
        <v>2</v>
      </c>
      <c r="EB66" s="30">
        <f t="shared" si="72"/>
        <v>2</v>
      </c>
      <c r="EC66" s="30">
        <f t="shared" si="72"/>
        <v>2</v>
      </c>
      <c r="ED66" s="30">
        <f t="shared" si="72"/>
        <v>2</v>
      </c>
      <c r="EE66" s="30">
        <f t="shared" si="72"/>
        <v>2</v>
      </c>
      <c r="EF66" s="30">
        <f t="shared" si="72"/>
        <v>2</v>
      </c>
      <c r="EG66" s="30">
        <f t="shared" si="72"/>
        <v>2</v>
      </c>
      <c r="EH66" s="30">
        <f t="shared" si="72"/>
        <v>2</v>
      </c>
      <c r="EI66" s="30">
        <f t="shared" si="72"/>
        <v>2</v>
      </c>
      <c r="EJ66" s="30">
        <f t="shared" si="73"/>
        <v>2</v>
      </c>
      <c r="EK66" s="30">
        <f t="shared" si="73"/>
        <v>2</v>
      </c>
      <c r="EL66" s="30">
        <f t="shared" si="73"/>
        <v>2</v>
      </c>
      <c r="EM66" s="30">
        <f t="shared" si="73"/>
        <v>2</v>
      </c>
      <c r="EN66" s="30">
        <f t="shared" si="73"/>
        <v>2</v>
      </c>
      <c r="EO66" s="30">
        <f t="shared" si="73"/>
        <v>2</v>
      </c>
      <c r="EP66" s="30">
        <f t="shared" si="73"/>
        <v>2</v>
      </c>
      <c r="EQ66" s="30">
        <f t="shared" si="73"/>
        <v>2</v>
      </c>
      <c r="ER66" s="30">
        <f t="shared" si="73"/>
        <v>2</v>
      </c>
      <c r="ES66" s="30">
        <f t="shared" si="73"/>
        <v>2</v>
      </c>
      <c r="ET66" s="30">
        <f t="shared" si="70"/>
        <v>2</v>
      </c>
      <c r="EU66" s="30">
        <f t="shared" si="70"/>
        <v>2</v>
      </c>
      <c r="EV66" s="30">
        <f t="shared" si="70"/>
        <v>2</v>
      </c>
      <c r="EW66" s="30">
        <f t="shared" si="70"/>
        <v>2</v>
      </c>
      <c r="EX66" s="30">
        <f t="shared" si="70"/>
        <v>2</v>
      </c>
      <c r="EY66" s="30">
        <f t="shared" si="70"/>
        <v>2</v>
      </c>
      <c r="EZ66" s="30">
        <f t="shared" si="67"/>
        <v>2</v>
      </c>
      <c r="FA66" s="30">
        <f t="shared" si="66"/>
        <v>2</v>
      </c>
      <c r="FB66" s="30">
        <f t="shared" si="66"/>
        <v>2</v>
      </c>
      <c r="FC66" s="30">
        <f t="shared" si="66"/>
        <v>2</v>
      </c>
      <c r="FD66" s="30">
        <f t="shared" si="66"/>
        <v>2</v>
      </c>
      <c r="FE66" s="30">
        <f t="shared" si="66"/>
        <v>2</v>
      </c>
      <c r="FF66" s="30">
        <f t="shared" si="66"/>
        <v>2</v>
      </c>
      <c r="FG66" s="30">
        <f t="shared" si="66"/>
        <v>2</v>
      </c>
      <c r="FH66" s="30">
        <f t="shared" si="66"/>
        <v>2</v>
      </c>
      <c r="FI66" s="30">
        <f t="shared" si="66"/>
        <v>2</v>
      </c>
      <c r="FJ66" s="30">
        <f t="shared" si="66"/>
        <v>2</v>
      </c>
      <c r="FK66" s="30">
        <f t="shared" si="66"/>
        <v>2</v>
      </c>
      <c r="FL66" s="30">
        <f t="shared" si="66"/>
        <v>2</v>
      </c>
      <c r="FM66" s="30">
        <f t="shared" si="66"/>
        <v>2</v>
      </c>
    </row>
    <row r="67" spans="2:169" ht="28.8" x14ac:dyDescent="0.25">
      <c r="B67" s="487"/>
      <c r="C67" s="53">
        <v>2</v>
      </c>
      <c r="D67" s="33"/>
      <c r="E67" s="32" t="s">
        <v>287</v>
      </c>
      <c r="F67" s="104" t="s">
        <v>256</v>
      </c>
      <c r="G67" s="93" t="s">
        <v>306</v>
      </c>
      <c r="H67" s="54"/>
      <c r="I67" s="55"/>
      <c r="J67" s="56"/>
    </row>
    <row r="68" spans="2:169" ht="29.45" customHeight="1" x14ac:dyDescent="0.25">
      <c r="B68" s="487"/>
      <c r="C68" s="53">
        <v>3</v>
      </c>
      <c r="D68" s="33"/>
      <c r="E68" s="32" t="s">
        <v>288</v>
      </c>
      <c r="F68" s="104" t="s">
        <v>256</v>
      </c>
      <c r="G68" s="93" t="s">
        <v>306</v>
      </c>
      <c r="H68" s="54"/>
      <c r="I68" s="55"/>
      <c r="J68" s="56"/>
    </row>
    <row r="69" spans="2:169" ht="15.05" customHeight="1" thickBot="1" x14ac:dyDescent="0.3">
      <c r="B69" s="487"/>
      <c r="C69" s="58"/>
      <c r="D69" s="58"/>
      <c r="E69" s="59"/>
      <c r="F69" s="101"/>
      <c r="G69" s="60"/>
      <c r="H69" s="61"/>
      <c r="I69" s="62"/>
      <c r="J69" s="63"/>
    </row>
    <row r="70" spans="2:169" ht="15.05" customHeight="1" x14ac:dyDescent="0.25">
      <c r="B70" s="486" t="s">
        <v>297</v>
      </c>
      <c r="C70" s="94">
        <v>0</v>
      </c>
      <c r="D70" s="85"/>
      <c r="E70" s="106" t="s">
        <v>276</v>
      </c>
      <c r="F70" s="106"/>
      <c r="G70" s="96"/>
      <c r="H70" s="88"/>
      <c r="I70" s="89"/>
      <c r="J70" s="90"/>
    </row>
    <row r="71" spans="2:169" ht="30.05" customHeight="1" x14ac:dyDescent="0.25">
      <c r="B71" s="487"/>
      <c r="C71" s="53">
        <v>1</v>
      </c>
      <c r="D71" s="33"/>
      <c r="E71" s="33" t="s">
        <v>232</v>
      </c>
      <c r="F71" s="104" t="s">
        <v>330</v>
      </c>
      <c r="G71" s="93" t="s">
        <v>331</v>
      </c>
      <c r="H71" s="54"/>
      <c r="I71" s="55"/>
      <c r="J71" s="56"/>
    </row>
    <row r="72" spans="2:169" ht="33.200000000000003" customHeight="1" x14ac:dyDescent="0.25">
      <c r="B72" s="487"/>
      <c r="C72" s="53">
        <v>2</v>
      </c>
      <c r="D72" s="33"/>
      <c r="E72" s="43" t="s">
        <v>67</v>
      </c>
      <c r="F72" s="104" t="s">
        <v>330</v>
      </c>
      <c r="G72" s="93" t="s">
        <v>331</v>
      </c>
      <c r="H72" s="54"/>
      <c r="I72" s="55"/>
      <c r="J72" s="56"/>
    </row>
    <row r="73" spans="2:169" ht="31.95" customHeight="1" x14ac:dyDescent="0.25">
      <c r="B73" s="487"/>
      <c r="C73" s="53">
        <v>3</v>
      </c>
      <c r="D73" s="33"/>
      <c r="E73" s="43" t="s">
        <v>68</v>
      </c>
      <c r="F73" s="104" t="s">
        <v>330</v>
      </c>
      <c r="G73" s="93" t="s">
        <v>331</v>
      </c>
      <c r="H73" s="54"/>
      <c r="I73" s="55"/>
      <c r="J73" s="56"/>
    </row>
    <row r="74" spans="2:169" ht="17.55" thickBot="1" x14ac:dyDescent="0.3">
      <c r="B74" s="488"/>
      <c r="C74" s="44"/>
      <c r="D74" s="44"/>
      <c r="E74" s="73"/>
      <c r="F74" s="108"/>
      <c r="G74" s="29"/>
      <c r="H74" s="68"/>
      <c r="I74" s="69"/>
      <c r="J74" s="70"/>
    </row>
    <row r="75" spans="2:169" ht="17.55" x14ac:dyDescent="0.25">
      <c r="B75" s="486" t="s">
        <v>298</v>
      </c>
      <c r="C75" s="94">
        <v>0</v>
      </c>
      <c r="D75" s="85"/>
      <c r="E75" s="95" t="s">
        <v>272</v>
      </c>
      <c r="F75" s="106"/>
      <c r="G75" s="117"/>
      <c r="H75" s="88"/>
      <c r="I75" s="89"/>
      <c r="J75" s="90"/>
    </row>
    <row r="76" spans="2:169" ht="43.2" x14ac:dyDescent="0.25">
      <c r="B76" s="487"/>
      <c r="C76" s="53">
        <v>1</v>
      </c>
      <c r="D76" s="33"/>
      <c r="E76" s="71" t="s">
        <v>273</v>
      </c>
      <c r="F76" s="104" t="s">
        <v>330</v>
      </c>
      <c r="G76" s="93" t="s">
        <v>331</v>
      </c>
      <c r="H76" s="54"/>
      <c r="I76" s="55"/>
      <c r="J76" s="56"/>
    </row>
    <row r="77" spans="2:169" ht="57.6" x14ac:dyDescent="0.25">
      <c r="B77" s="487"/>
      <c r="C77" s="53">
        <v>2</v>
      </c>
      <c r="D77" s="33"/>
      <c r="E77" s="71" t="s">
        <v>274</v>
      </c>
      <c r="F77" s="104" t="s">
        <v>332</v>
      </c>
      <c r="G77" s="93" t="s">
        <v>333</v>
      </c>
      <c r="H77" s="54"/>
      <c r="I77" s="55"/>
      <c r="J77" s="56"/>
    </row>
    <row r="78" spans="2:169" ht="18.2" thickBot="1" x14ac:dyDescent="0.3">
      <c r="B78" s="488"/>
      <c r="C78" s="44"/>
      <c r="D78" s="44"/>
      <c r="E78" s="75"/>
      <c r="F78" s="109"/>
      <c r="G78" s="76"/>
      <c r="H78" s="68"/>
      <c r="I78" s="69"/>
      <c r="J78" s="70"/>
    </row>
    <row r="79" spans="2:169" ht="17.55" x14ac:dyDescent="0.3">
      <c r="B79" s="486" t="s">
        <v>299</v>
      </c>
      <c r="C79" s="85">
        <v>0</v>
      </c>
      <c r="D79" s="85"/>
      <c r="E79" s="118" t="s">
        <v>30</v>
      </c>
      <c r="F79" s="106"/>
      <c r="G79" s="96"/>
      <c r="H79" s="88"/>
      <c r="I79" s="89"/>
      <c r="J79" s="90"/>
    </row>
    <row r="80" spans="2:169" ht="15.05" customHeight="1" x14ac:dyDescent="0.25">
      <c r="B80" s="487"/>
      <c r="C80" s="33">
        <v>1</v>
      </c>
      <c r="D80" s="33"/>
      <c r="E80" s="33" t="s">
        <v>247</v>
      </c>
      <c r="F80" s="111"/>
      <c r="G80" s="41"/>
      <c r="H80" s="54"/>
      <c r="I80" s="55"/>
      <c r="J80" s="56"/>
    </row>
    <row r="81" spans="2:10" ht="15.05" customHeight="1" x14ac:dyDescent="0.25">
      <c r="B81" s="487"/>
      <c r="C81" s="33">
        <v>2</v>
      </c>
      <c r="D81" s="33"/>
      <c r="E81" s="33" t="s">
        <v>248</v>
      </c>
      <c r="F81" s="104" t="s">
        <v>256</v>
      </c>
      <c r="G81" s="93" t="s">
        <v>306</v>
      </c>
      <c r="H81" s="54"/>
      <c r="I81" s="55"/>
      <c r="J81" s="56"/>
    </row>
    <row r="82" spans="2:10" ht="29.45" customHeight="1" x14ac:dyDescent="0.25">
      <c r="B82" s="487"/>
      <c r="C82" s="33">
        <v>3</v>
      </c>
      <c r="D82" s="33"/>
      <c r="E82" s="33" t="s">
        <v>249</v>
      </c>
      <c r="F82" s="104" t="s">
        <v>330</v>
      </c>
      <c r="G82" s="93" t="s">
        <v>334</v>
      </c>
      <c r="H82" s="54"/>
      <c r="I82" s="55"/>
      <c r="J82" s="56"/>
    </row>
    <row r="83" spans="2:10" ht="29.45" customHeight="1" x14ac:dyDescent="0.25">
      <c r="B83" s="487"/>
      <c r="C83" s="33">
        <v>4</v>
      </c>
      <c r="D83" s="33"/>
      <c r="E83" s="33" t="s">
        <v>91</v>
      </c>
      <c r="F83" s="104" t="s">
        <v>330</v>
      </c>
      <c r="G83" s="93" t="s">
        <v>335</v>
      </c>
      <c r="H83" s="54"/>
      <c r="I83" s="55"/>
      <c r="J83" s="56"/>
    </row>
    <row r="84" spans="2:10" ht="29.45" customHeight="1" x14ac:dyDescent="0.25">
      <c r="B84" s="487"/>
      <c r="C84" s="33">
        <v>5</v>
      </c>
      <c r="D84" s="33"/>
      <c r="E84" s="33" t="s">
        <v>92</v>
      </c>
      <c r="F84" s="104" t="s">
        <v>332</v>
      </c>
      <c r="G84" s="93" t="s">
        <v>336</v>
      </c>
      <c r="H84" s="54"/>
      <c r="I84" s="55"/>
      <c r="J84" s="56"/>
    </row>
    <row r="85" spans="2:10" ht="29.45" customHeight="1" x14ac:dyDescent="0.25">
      <c r="B85" s="487"/>
      <c r="C85" s="33">
        <v>6</v>
      </c>
      <c r="D85" s="33"/>
      <c r="E85" s="33" t="s">
        <v>93</v>
      </c>
      <c r="F85" s="104" t="s">
        <v>332</v>
      </c>
      <c r="G85" s="93" t="s">
        <v>337</v>
      </c>
      <c r="H85" s="54"/>
      <c r="I85" s="55"/>
      <c r="J85" s="56"/>
    </row>
    <row r="86" spans="2:10" ht="17.55" thickBot="1" x14ac:dyDescent="0.3">
      <c r="B86" s="488"/>
      <c r="C86" s="44"/>
      <c r="D86" s="44"/>
      <c r="E86" s="44"/>
      <c r="F86" s="108"/>
      <c r="G86" s="29"/>
      <c r="H86" s="68"/>
      <c r="I86" s="69"/>
      <c r="J86" s="70"/>
    </row>
    <row r="87" spans="2:10" ht="17.55" hidden="1" outlineLevel="1" x14ac:dyDescent="0.25">
      <c r="B87" s="501" t="s">
        <v>300</v>
      </c>
      <c r="C87" s="85">
        <v>0</v>
      </c>
      <c r="D87" s="85"/>
      <c r="E87" s="95" t="s">
        <v>275</v>
      </c>
      <c r="F87" s="113"/>
      <c r="G87" s="117"/>
      <c r="H87" s="88"/>
      <c r="I87" s="89"/>
      <c r="J87" s="90"/>
    </row>
    <row r="88" spans="2:10" ht="14.4" hidden="1" customHeight="1" outlineLevel="1" x14ac:dyDescent="0.25">
      <c r="B88" s="502"/>
      <c r="C88" s="119">
        <v>1</v>
      </c>
      <c r="D88" s="119"/>
      <c r="E88" s="119" t="s">
        <v>250</v>
      </c>
      <c r="F88" s="120" t="s">
        <v>309</v>
      </c>
      <c r="G88" s="121" t="s">
        <v>306</v>
      </c>
      <c r="H88" s="122"/>
      <c r="I88" s="123"/>
      <c r="J88" s="124"/>
    </row>
    <row r="89" spans="2:10" ht="14.4" hidden="1" customHeight="1" outlineLevel="1" x14ac:dyDescent="0.25">
      <c r="B89" s="502"/>
      <c r="C89" s="119">
        <v>2</v>
      </c>
      <c r="D89" s="119"/>
      <c r="E89" s="119" t="s">
        <v>94</v>
      </c>
      <c r="F89" s="120" t="s">
        <v>309</v>
      </c>
      <c r="G89" s="125"/>
      <c r="H89" s="122"/>
      <c r="I89" s="123"/>
      <c r="J89" s="124"/>
    </row>
    <row r="90" spans="2:10" ht="28.8" hidden="1" outlineLevel="1" x14ac:dyDescent="0.25">
      <c r="B90" s="502"/>
      <c r="C90" s="119">
        <v>3</v>
      </c>
      <c r="D90" s="119"/>
      <c r="E90" s="119" t="s">
        <v>96</v>
      </c>
      <c r="F90" s="126"/>
      <c r="G90" s="127"/>
      <c r="H90" s="122"/>
      <c r="I90" s="123"/>
      <c r="J90" s="124"/>
    </row>
    <row r="91" spans="2:10" ht="28.8" hidden="1" outlineLevel="1" x14ac:dyDescent="0.25">
      <c r="B91" s="502"/>
      <c r="C91" s="119">
        <v>4</v>
      </c>
      <c r="D91" s="119"/>
      <c r="E91" s="128" t="s">
        <v>97</v>
      </c>
      <c r="F91" s="126"/>
      <c r="G91" s="127"/>
      <c r="H91" s="122"/>
      <c r="I91" s="123"/>
      <c r="J91" s="124"/>
    </row>
    <row r="92" spans="2:10" ht="28.8" hidden="1" outlineLevel="1" x14ac:dyDescent="0.25">
      <c r="B92" s="502"/>
      <c r="C92" s="119">
        <v>5</v>
      </c>
      <c r="D92" s="119"/>
      <c r="E92" s="129" t="s">
        <v>98</v>
      </c>
      <c r="F92" s="126"/>
      <c r="G92" s="127"/>
      <c r="H92" s="122"/>
      <c r="I92" s="123"/>
      <c r="J92" s="124"/>
    </row>
    <row r="93" spans="2:10" ht="15.05" hidden="1" customHeight="1" outlineLevel="1" thickBot="1" x14ac:dyDescent="0.3">
      <c r="B93" s="503"/>
      <c r="C93" s="119">
        <v>6</v>
      </c>
      <c r="D93" s="130"/>
      <c r="E93" s="131" t="s">
        <v>95</v>
      </c>
      <c r="F93" s="132"/>
      <c r="G93" s="133"/>
      <c r="H93" s="134"/>
      <c r="I93" s="135"/>
      <c r="J93" s="136"/>
    </row>
    <row r="94" spans="2:10" collapsed="1" x14ac:dyDescent="0.25"/>
  </sheetData>
  <mergeCells count="20">
    <mergeCell ref="B65:B69"/>
    <mergeCell ref="B70:B74"/>
    <mergeCell ref="B75:B78"/>
    <mergeCell ref="B79:B86"/>
    <mergeCell ref="B87:B93"/>
    <mergeCell ref="B61:B64"/>
    <mergeCell ref="O3:Y3"/>
    <mergeCell ref="B4:B5"/>
    <mergeCell ref="C4:C5"/>
    <mergeCell ref="D4:D5"/>
    <mergeCell ref="E4:E5"/>
    <mergeCell ref="F4:F5"/>
    <mergeCell ref="G4:G5"/>
    <mergeCell ref="H4:H5"/>
    <mergeCell ref="I4:J4"/>
    <mergeCell ref="B6:B13"/>
    <mergeCell ref="B14:B20"/>
    <mergeCell ref="B21:B37"/>
    <mergeCell ref="B38:B47"/>
    <mergeCell ref="B48:B60"/>
  </mergeCells>
  <pageMargins left="0.11811023622047244" right="0.11811023622047244" top="0.19685039370078741" bottom="0.15748031496062992" header="0.31496062992125984" footer="0.31496062992125984"/>
  <pageSetup paperSize="9" scale="28"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DC101-8465-4DE3-ADB7-B2EEBE44F007}">
  <sheetPr>
    <pageSetUpPr fitToPage="1"/>
  </sheetPr>
  <dimension ref="A1:FG89"/>
  <sheetViews>
    <sheetView topLeftCell="BI5" zoomScale="40" zoomScaleNormal="40" workbookViewId="0">
      <selection activeCell="CA44" sqref="CA44"/>
    </sheetView>
  </sheetViews>
  <sheetFormatPr baseColWidth="10" defaultRowHeight="15.05" outlineLevelCol="2" x14ac:dyDescent="0.3"/>
  <cols>
    <col min="1" max="1" width="0" style="30" hidden="1" customWidth="1" outlineLevel="1"/>
    <col min="2" max="2" width="7.6640625" style="30" hidden="1" customWidth="1" outlineLevel="1"/>
    <col min="3" max="3" width="5.44140625" style="30" hidden="1" customWidth="1" outlineLevel="1"/>
    <col min="4" max="4" width="78.6640625" style="45" hidden="1" customWidth="1" outlineLevel="1"/>
    <col min="5" max="5" width="17.88671875" style="30" hidden="1" customWidth="1" outlineLevel="1"/>
    <col min="6" max="6" width="27.5546875" style="46" hidden="1" customWidth="1" outlineLevel="1"/>
    <col min="7" max="10" width="11.5546875" style="46" hidden="1" customWidth="1" outlineLevel="2"/>
    <col min="11" max="12" width="11.5546875" style="181" hidden="1" customWidth="1" outlineLevel="2"/>
    <col min="13" max="14" width="15.5546875" style="30" hidden="1" customWidth="1" outlineLevel="2"/>
    <col min="15" max="15" width="5" style="30" hidden="1" customWidth="1" outlineLevel="1" collapsed="1"/>
    <col min="16" max="16" width="0" hidden="1" customWidth="1" outlineLevel="1"/>
    <col min="17" max="17" width="2.6640625" customWidth="1" collapsed="1"/>
  </cols>
  <sheetData>
    <row r="1" spans="1:163" x14ac:dyDescent="0.3">
      <c r="R1" s="30" t="s">
        <v>557</v>
      </c>
      <c r="S1" s="30" t="s">
        <v>558</v>
      </c>
      <c r="T1" s="30" t="s">
        <v>559</v>
      </c>
      <c r="U1" s="30" t="s">
        <v>560</v>
      </c>
      <c r="V1" s="30" t="s">
        <v>561</v>
      </c>
      <c r="W1" s="30" t="s">
        <v>562</v>
      </c>
      <c r="X1" s="30" t="s">
        <v>563</v>
      </c>
      <c r="Y1" s="30" t="s">
        <v>564</v>
      </c>
      <c r="Z1" s="30" t="s">
        <v>565</v>
      </c>
      <c r="AA1" s="30" t="s">
        <v>566</v>
      </c>
      <c r="AB1" s="30" t="s">
        <v>567</v>
      </c>
      <c r="AC1" s="30" t="s">
        <v>568</v>
      </c>
      <c r="AD1" s="30" t="s">
        <v>569</v>
      </c>
      <c r="AE1" s="30" t="s">
        <v>570</v>
      </c>
      <c r="AF1" s="30" t="s">
        <v>571</v>
      </c>
      <c r="AG1" s="30" t="s">
        <v>572</v>
      </c>
      <c r="AH1" s="30" t="s">
        <v>573</v>
      </c>
      <c r="AI1" s="30" t="s">
        <v>574</v>
      </c>
      <c r="AJ1" s="30" t="s">
        <v>575</v>
      </c>
      <c r="AK1" s="30" t="s">
        <v>576</v>
      </c>
      <c r="AL1" s="30" t="s">
        <v>577</v>
      </c>
      <c r="AM1" s="30" t="s">
        <v>578</v>
      </c>
      <c r="AN1" s="30" t="s">
        <v>579</v>
      </c>
      <c r="AO1" s="30" t="s">
        <v>580</v>
      </c>
      <c r="AP1" s="30" t="s">
        <v>581</v>
      </c>
      <c r="AQ1" s="30" t="s">
        <v>582</v>
      </c>
      <c r="AR1" s="30" t="s">
        <v>583</v>
      </c>
      <c r="AS1" s="30" t="s">
        <v>584</v>
      </c>
      <c r="AT1" s="30" t="s">
        <v>585</v>
      </c>
      <c r="AU1" s="30" t="s">
        <v>586</v>
      </c>
      <c r="AV1" s="30" t="s">
        <v>587</v>
      </c>
      <c r="AW1" s="30" t="s">
        <v>588</v>
      </c>
      <c r="AX1" s="30" t="s">
        <v>589</v>
      </c>
      <c r="AY1" s="30" t="s">
        <v>590</v>
      </c>
      <c r="AZ1" s="30" t="s">
        <v>591</v>
      </c>
      <c r="BA1" s="30" t="s">
        <v>592</v>
      </c>
      <c r="BB1" s="30" t="s">
        <v>593</v>
      </c>
      <c r="BC1" s="30" t="s">
        <v>594</v>
      </c>
      <c r="BD1" s="30" t="s">
        <v>595</v>
      </c>
      <c r="BE1" s="30" t="s">
        <v>596</v>
      </c>
      <c r="BF1" s="30" t="s">
        <v>597</v>
      </c>
    </row>
    <row r="2" spans="1:163" x14ac:dyDescent="0.3">
      <c r="D2" s="45" t="s">
        <v>257</v>
      </c>
      <c r="R2" s="200" t="s">
        <v>303</v>
      </c>
      <c r="S2" s="200" t="s">
        <v>348</v>
      </c>
      <c r="T2" s="200" t="s">
        <v>349</v>
      </c>
      <c r="U2" s="200" t="s">
        <v>350</v>
      </c>
      <c r="V2" s="200" t="s">
        <v>722</v>
      </c>
      <c r="W2" s="200" t="s">
        <v>724</v>
      </c>
      <c r="X2" s="200" t="s">
        <v>359</v>
      </c>
      <c r="Y2" s="200" t="s">
        <v>360</v>
      </c>
      <c r="Z2" s="200" t="s">
        <v>361</v>
      </c>
      <c r="AA2" s="200" t="s">
        <v>362</v>
      </c>
      <c r="AB2" s="200" t="s">
        <v>363</v>
      </c>
      <c r="AC2" s="200" t="s">
        <v>364</v>
      </c>
      <c r="AD2" s="200" t="s">
        <v>709</v>
      </c>
      <c r="AE2" s="200" t="s">
        <v>710</v>
      </c>
      <c r="AF2" s="200" t="s">
        <v>711</v>
      </c>
      <c r="AG2" s="200" t="s">
        <v>712</v>
      </c>
      <c r="AH2" s="200" t="s">
        <v>713</v>
      </c>
      <c r="AI2" s="200" t="s">
        <v>714</v>
      </c>
      <c r="AJ2" s="200" t="s">
        <v>715</v>
      </c>
      <c r="AK2" s="200" t="s">
        <v>716</v>
      </c>
      <c r="AL2" s="200" t="s">
        <v>717</v>
      </c>
      <c r="AM2" s="200" t="s">
        <v>718</v>
      </c>
      <c r="AN2" s="200" t="s">
        <v>719</v>
      </c>
      <c r="AO2" s="200" t="s">
        <v>395</v>
      </c>
      <c r="AP2" s="200" t="s">
        <v>396</v>
      </c>
      <c r="AQ2" s="200" t="s">
        <v>659</v>
      </c>
      <c r="AR2" s="200" t="s">
        <v>660</v>
      </c>
      <c r="AS2" s="200" t="s">
        <v>661</v>
      </c>
      <c r="AT2" s="200" t="s">
        <v>670</v>
      </c>
      <c r="AU2" s="30" t="s">
        <v>400</v>
      </c>
      <c r="AV2" s="30" t="s">
        <v>401</v>
      </c>
      <c r="AW2" s="30" t="s">
        <v>674</v>
      </c>
      <c r="AX2" s="30" t="s">
        <v>675</v>
      </c>
      <c r="AY2" s="30" t="s">
        <v>676</v>
      </c>
      <c r="AZ2" s="30" t="s">
        <v>677</v>
      </c>
      <c r="BA2" s="30" t="s">
        <v>678</v>
      </c>
      <c r="BB2" s="30" t="s">
        <v>679</v>
      </c>
      <c r="BC2" s="30" t="s">
        <v>680</v>
      </c>
      <c r="BD2" s="30" t="s">
        <v>681</v>
      </c>
      <c r="BE2" s="30" t="s">
        <v>720</v>
      </c>
      <c r="BF2" s="30" t="s">
        <v>721</v>
      </c>
      <c r="DN2" s="30" t="s">
        <v>557</v>
      </c>
      <c r="DO2" s="30" t="s">
        <v>558</v>
      </c>
      <c r="DP2" s="30" t="s">
        <v>559</v>
      </c>
      <c r="DQ2" s="30" t="s">
        <v>560</v>
      </c>
      <c r="DR2" s="30" t="s">
        <v>561</v>
      </c>
      <c r="DS2" s="30" t="s">
        <v>562</v>
      </c>
      <c r="DT2" s="30" t="s">
        <v>563</v>
      </c>
      <c r="DU2" s="30" t="s">
        <v>564</v>
      </c>
      <c r="DV2" s="30" t="s">
        <v>565</v>
      </c>
      <c r="DW2" s="30" t="s">
        <v>566</v>
      </c>
      <c r="DX2" s="30" t="s">
        <v>567</v>
      </c>
      <c r="DY2" s="30" t="s">
        <v>568</v>
      </c>
      <c r="DZ2" s="30" t="s">
        <v>569</v>
      </c>
      <c r="EA2" s="30" t="s">
        <v>570</v>
      </c>
      <c r="EB2" s="30" t="s">
        <v>571</v>
      </c>
      <c r="EC2" s="30" t="s">
        <v>572</v>
      </c>
      <c r="ED2" s="30" t="s">
        <v>573</v>
      </c>
      <c r="EE2" s="30" t="s">
        <v>574</v>
      </c>
      <c r="EF2" s="30" t="s">
        <v>575</v>
      </c>
      <c r="EG2" s="30" t="s">
        <v>576</v>
      </c>
      <c r="EH2" s="30" t="s">
        <v>577</v>
      </c>
      <c r="EI2" s="30" t="s">
        <v>578</v>
      </c>
      <c r="EJ2" s="30" t="s">
        <v>579</v>
      </c>
      <c r="EK2" s="30" t="s">
        <v>580</v>
      </c>
      <c r="EL2" s="30" t="s">
        <v>581</v>
      </c>
      <c r="EM2" s="30" t="s">
        <v>582</v>
      </c>
      <c r="EN2" s="30" t="s">
        <v>583</v>
      </c>
      <c r="EO2" s="30" t="s">
        <v>584</v>
      </c>
      <c r="EP2" s="30" t="s">
        <v>585</v>
      </c>
      <c r="EQ2" s="30" t="s">
        <v>586</v>
      </c>
      <c r="ER2" s="30" t="s">
        <v>587</v>
      </c>
      <c r="ES2" s="30" t="s">
        <v>588</v>
      </c>
      <c r="ET2" s="30" t="s">
        <v>589</v>
      </c>
      <c r="EU2" s="30" t="s">
        <v>590</v>
      </c>
      <c r="EV2" s="30" t="s">
        <v>591</v>
      </c>
      <c r="EW2" s="30" t="s">
        <v>592</v>
      </c>
      <c r="EX2" s="30" t="s">
        <v>593</v>
      </c>
      <c r="EY2" s="30" t="s">
        <v>594</v>
      </c>
      <c r="EZ2" s="30" t="s">
        <v>595</v>
      </c>
      <c r="FA2" s="30" t="s">
        <v>596</v>
      </c>
      <c r="FB2" s="30" t="s">
        <v>597</v>
      </c>
      <c r="FC2" s="30" t="s">
        <v>598</v>
      </c>
      <c r="FD2" s="30" t="s">
        <v>599</v>
      </c>
      <c r="FE2" s="30" t="s">
        <v>600</v>
      </c>
      <c r="FF2" s="30" t="s">
        <v>601</v>
      </c>
      <c r="FG2" s="30" t="s">
        <v>602</v>
      </c>
    </row>
    <row r="3" spans="1:163" ht="51.2" customHeight="1" thickBot="1" x14ac:dyDescent="0.35">
      <c r="D3" s="45" t="s">
        <v>258</v>
      </c>
      <c r="G3" s="46">
        <f t="shared" ref="G3:L3" si="0">G6+G18+G67+G53+G30+G14+G25+G40+G79+G45</f>
        <v>63</v>
      </c>
      <c r="H3" s="46">
        <f t="shared" si="0"/>
        <v>103</v>
      </c>
      <c r="I3" s="46">
        <f t="shared" si="0"/>
        <v>47.5</v>
      </c>
      <c r="J3" s="46">
        <f t="shared" si="0"/>
        <v>64.5</v>
      </c>
      <c r="K3" s="181">
        <f t="shared" si="0"/>
        <v>68.083333333333343</v>
      </c>
      <c r="L3" s="181">
        <f t="shared" si="0"/>
        <v>67.5</v>
      </c>
      <c r="DN3" s="200" t="s">
        <v>303</v>
      </c>
      <c r="DO3" s="200" t="s">
        <v>348</v>
      </c>
      <c r="DP3" s="200" t="s">
        <v>349</v>
      </c>
      <c r="DQ3" s="200" t="s">
        <v>350</v>
      </c>
      <c r="DR3" s="200" t="s">
        <v>635</v>
      </c>
      <c r="DS3" s="200" t="s">
        <v>634</v>
      </c>
      <c r="DT3" s="200" t="s">
        <v>654</v>
      </c>
      <c r="DU3" s="200" t="s">
        <v>653</v>
      </c>
      <c r="DV3" s="200" t="s">
        <v>648</v>
      </c>
      <c r="DW3" s="200" t="s">
        <v>649</v>
      </c>
      <c r="DX3" s="200" t="s">
        <v>650</v>
      </c>
      <c r="DY3" s="200" t="s">
        <v>651</v>
      </c>
      <c r="DZ3" s="200" t="s">
        <v>374</v>
      </c>
      <c r="EA3" s="200" t="s">
        <v>375</v>
      </c>
      <c r="EB3" s="200" t="s">
        <v>376</v>
      </c>
      <c r="EC3" s="200" t="s">
        <v>377</v>
      </c>
      <c r="ED3" s="200" t="s">
        <v>378</v>
      </c>
      <c r="EE3" s="200" t="s">
        <v>379</v>
      </c>
      <c r="EF3" s="200" t="s">
        <v>380</v>
      </c>
      <c r="EG3" s="30" t="s">
        <v>657</v>
      </c>
      <c r="EH3" s="30" t="s">
        <v>655</v>
      </c>
      <c r="EI3" s="30" t="s">
        <v>656</v>
      </c>
      <c r="EJ3" s="30" t="s">
        <v>384</v>
      </c>
      <c r="EK3" s="30" t="s">
        <v>385</v>
      </c>
      <c r="EL3" s="30" t="s">
        <v>386</v>
      </c>
      <c r="EM3" s="30" t="s">
        <v>630</v>
      </c>
      <c r="EN3" s="30" t="s">
        <v>388</v>
      </c>
      <c r="EO3" s="30" t="s">
        <v>389</v>
      </c>
      <c r="EP3" s="30" t="s">
        <v>390</v>
      </c>
      <c r="EQ3" s="30" t="s">
        <v>391</v>
      </c>
      <c r="ER3" s="30" t="s">
        <v>545</v>
      </c>
      <c r="ES3" s="30" t="s">
        <v>546</v>
      </c>
      <c r="ET3" s="30" t="s">
        <v>547</v>
      </c>
      <c r="EU3" s="30" t="s">
        <v>548</v>
      </c>
      <c r="EV3" s="30" t="s">
        <v>392</v>
      </c>
      <c r="EW3" s="30" t="s">
        <v>393</v>
      </c>
      <c r="EX3" s="30" t="s">
        <v>549</v>
      </c>
      <c r="EY3" s="30" t="s">
        <v>550</v>
      </c>
      <c r="EZ3" s="30" t="s">
        <v>551</v>
      </c>
      <c r="FA3" s="30" t="s">
        <v>552</v>
      </c>
      <c r="FB3" s="30" t="s">
        <v>553</v>
      </c>
      <c r="FC3" s="30" t="s">
        <v>554</v>
      </c>
      <c r="FD3" s="30" t="s">
        <v>555</v>
      </c>
      <c r="FE3" s="30" t="s">
        <v>556</v>
      </c>
      <c r="FF3" s="30" t="s">
        <v>400</v>
      </c>
      <c r="FG3" s="30" t="s">
        <v>401</v>
      </c>
    </row>
    <row r="4" spans="1:163" ht="15.65" thickBot="1" x14ac:dyDescent="0.35">
      <c r="B4" s="491" t="s">
        <v>278</v>
      </c>
      <c r="C4" s="493" t="s">
        <v>251</v>
      </c>
      <c r="D4" s="495" t="s">
        <v>252</v>
      </c>
      <c r="E4" s="495" t="s">
        <v>280</v>
      </c>
      <c r="F4" s="497" t="s">
        <v>281</v>
      </c>
      <c r="G4" s="499" t="s">
        <v>253</v>
      </c>
      <c r="H4" s="544" t="s">
        <v>639</v>
      </c>
      <c r="I4" s="499" t="s">
        <v>640</v>
      </c>
      <c r="J4" s="499" t="s">
        <v>638</v>
      </c>
      <c r="K4" s="542" t="s">
        <v>641</v>
      </c>
      <c r="L4" s="542" t="s">
        <v>642</v>
      </c>
      <c r="M4" s="484" t="s">
        <v>282</v>
      </c>
      <c r="N4" s="485"/>
    </row>
    <row r="5" spans="1:163" ht="15.65" thickBot="1" x14ac:dyDescent="0.35">
      <c r="A5" s="47"/>
      <c r="B5" s="492"/>
      <c r="C5" s="494"/>
      <c r="D5" s="496"/>
      <c r="E5" s="496"/>
      <c r="F5" s="498"/>
      <c r="G5" s="500"/>
      <c r="H5" s="545"/>
      <c r="I5" s="500"/>
      <c r="J5" s="500"/>
      <c r="K5" s="543"/>
      <c r="L5" s="543"/>
      <c r="M5" s="112" t="s">
        <v>283</v>
      </c>
      <c r="N5" s="76" t="s">
        <v>284</v>
      </c>
      <c r="O5" s="46"/>
    </row>
    <row r="6" spans="1:163" ht="18.2" thickBot="1" x14ac:dyDescent="0.35">
      <c r="A6" s="48"/>
      <c r="B6" s="486" t="s">
        <v>256</v>
      </c>
      <c r="C6" s="84">
        <v>0</v>
      </c>
      <c r="D6" s="80" t="s">
        <v>228</v>
      </c>
      <c r="E6" s="100"/>
      <c r="F6" s="79"/>
      <c r="G6" s="157">
        <f>SUM(G7:G13)</f>
        <v>3.5</v>
      </c>
      <c r="H6" s="157">
        <f t="shared" ref="H6:J6" si="1">SUM(H7:H13)</f>
        <v>7</v>
      </c>
      <c r="I6" s="157">
        <f t="shared" si="1"/>
        <v>3.5</v>
      </c>
      <c r="J6" s="157">
        <f t="shared" si="1"/>
        <v>4.5</v>
      </c>
      <c r="K6" s="180">
        <f>SUM(K7:K13)</f>
        <v>4.75</v>
      </c>
      <c r="L6" s="180">
        <f>SUM(L7:L13)</f>
        <v>4.5</v>
      </c>
      <c r="M6" s="82"/>
      <c r="N6" s="83"/>
    </row>
    <row r="7" spans="1:163" ht="17.55" thickBot="1" x14ac:dyDescent="0.35">
      <c r="A7" s="47"/>
      <c r="B7" s="487"/>
      <c r="C7" s="53">
        <v>1</v>
      </c>
      <c r="D7" s="31" t="s">
        <v>277</v>
      </c>
      <c r="E7" s="64"/>
      <c r="F7" s="209" t="s">
        <v>503</v>
      </c>
      <c r="G7" s="158">
        <v>1</v>
      </c>
      <c r="H7" s="170">
        <v>3</v>
      </c>
      <c r="I7" s="158">
        <v>1</v>
      </c>
      <c r="J7" s="158">
        <v>1.5</v>
      </c>
      <c r="K7" s="187">
        <f t="shared" ref="K7:K12" si="2">(J7*4+I7+H7)/6</f>
        <v>1.6666666666666667</v>
      </c>
      <c r="L7" s="189">
        <v>1.5</v>
      </c>
      <c r="M7" s="55">
        <v>0</v>
      </c>
      <c r="N7" s="56">
        <f t="shared" ref="N7:N12" si="3">G7+M7</f>
        <v>1</v>
      </c>
    </row>
    <row r="8" spans="1:163" ht="17.55" thickBot="1" x14ac:dyDescent="0.35">
      <c r="A8" s="47"/>
      <c r="B8" s="487"/>
      <c r="C8" s="53">
        <v>2</v>
      </c>
      <c r="D8" s="31" t="s">
        <v>254</v>
      </c>
      <c r="E8" s="64"/>
      <c r="F8" s="209" t="s">
        <v>303</v>
      </c>
      <c r="G8" s="158">
        <v>0.5</v>
      </c>
      <c r="H8" s="170">
        <v>0.5</v>
      </c>
      <c r="I8" s="158">
        <v>0.5</v>
      </c>
      <c r="J8" s="158">
        <v>0.5</v>
      </c>
      <c r="K8" s="186">
        <f t="shared" si="2"/>
        <v>0.5</v>
      </c>
      <c r="L8" s="190">
        <v>0.5</v>
      </c>
      <c r="M8" s="55">
        <v>1</v>
      </c>
      <c r="N8" s="56">
        <f t="shared" si="3"/>
        <v>1.5</v>
      </c>
    </row>
    <row r="9" spans="1:163" ht="17.55" thickBot="1" x14ac:dyDescent="0.35">
      <c r="A9" s="47"/>
      <c r="B9" s="487"/>
      <c r="C9" s="53">
        <v>3</v>
      </c>
      <c r="D9" s="31" t="s">
        <v>255</v>
      </c>
      <c r="E9" s="64"/>
      <c r="F9" s="209" t="s">
        <v>304</v>
      </c>
      <c r="G9" s="158">
        <v>0.5</v>
      </c>
      <c r="H9" s="170">
        <v>1</v>
      </c>
      <c r="I9" s="158">
        <v>0.5</v>
      </c>
      <c r="J9" s="158">
        <v>1</v>
      </c>
      <c r="K9" s="188">
        <f t="shared" si="2"/>
        <v>0.91666666666666663</v>
      </c>
      <c r="L9" s="191">
        <v>1</v>
      </c>
      <c r="M9" s="55">
        <v>1.5</v>
      </c>
      <c r="N9" s="56">
        <f t="shared" si="3"/>
        <v>2</v>
      </c>
    </row>
    <row r="10" spans="1:163" ht="16.899999999999999" x14ac:dyDescent="0.3">
      <c r="B10" s="487"/>
      <c r="C10" s="53">
        <v>4</v>
      </c>
      <c r="D10" s="31" t="s">
        <v>265</v>
      </c>
      <c r="E10" s="64"/>
      <c r="F10" s="209" t="s">
        <v>305</v>
      </c>
      <c r="G10" s="158">
        <v>0.5</v>
      </c>
      <c r="H10" s="170">
        <v>1</v>
      </c>
      <c r="I10" s="158">
        <v>0.5</v>
      </c>
      <c r="J10" s="158">
        <v>0.5</v>
      </c>
      <c r="K10" s="187">
        <f t="shared" si="2"/>
        <v>0.58333333333333337</v>
      </c>
      <c r="L10" s="189">
        <v>0.5</v>
      </c>
      <c r="M10" s="55">
        <v>2</v>
      </c>
      <c r="N10" s="56">
        <f t="shared" si="3"/>
        <v>2.5</v>
      </c>
      <c r="AW10" s="213">
        <v>15</v>
      </c>
      <c r="BG10">
        <v>20</v>
      </c>
      <c r="BR10">
        <v>25</v>
      </c>
    </row>
    <row r="11" spans="1:163" ht="16.899999999999999" x14ac:dyDescent="0.3">
      <c r="B11" s="487"/>
      <c r="C11" s="53">
        <v>5</v>
      </c>
      <c r="D11" s="31" t="s">
        <v>230</v>
      </c>
      <c r="E11" s="64"/>
      <c r="F11" s="209" t="s">
        <v>306</v>
      </c>
      <c r="G11" s="158">
        <v>0.5</v>
      </c>
      <c r="H11" s="170">
        <v>1</v>
      </c>
      <c r="I11" s="158">
        <v>0.5</v>
      </c>
      <c r="J11" s="158">
        <v>0.5</v>
      </c>
      <c r="K11" s="187">
        <f t="shared" si="2"/>
        <v>0.58333333333333337</v>
      </c>
      <c r="L11" s="189">
        <v>0.5</v>
      </c>
      <c r="M11" s="55">
        <v>1.5</v>
      </c>
      <c r="N11" s="56">
        <f t="shared" si="3"/>
        <v>2</v>
      </c>
      <c r="T11">
        <v>1</v>
      </c>
      <c r="Z11">
        <v>4</v>
      </c>
      <c r="AD11">
        <v>6</v>
      </c>
      <c r="AO11" s="213">
        <v>11</v>
      </c>
    </row>
    <row r="12" spans="1:163" ht="16.899999999999999" x14ac:dyDescent="0.3">
      <c r="B12" s="487"/>
      <c r="C12" s="53">
        <v>6</v>
      </c>
      <c r="D12" s="31" t="s">
        <v>266</v>
      </c>
      <c r="E12" s="64"/>
      <c r="F12" s="209" t="s">
        <v>307</v>
      </c>
      <c r="G12" s="158">
        <v>0.5</v>
      </c>
      <c r="H12" s="170">
        <v>0.5</v>
      </c>
      <c r="I12" s="158">
        <v>0.5</v>
      </c>
      <c r="J12" s="158">
        <v>0.5</v>
      </c>
      <c r="K12" s="186">
        <f t="shared" si="2"/>
        <v>0.5</v>
      </c>
      <c r="L12" s="190">
        <v>0.5</v>
      </c>
      <c r="M12" s="55">
        <v>2</v>
      </c>
      <c r="N12" s="56">
        <f t="shared" si="3"/>
        <v>2.5</v>
      </c>
    </row>
    <row r="13" spans="1:163" ht="18.2" thickBot="1" x14ac:dyDescent="0.35">
      <c r="B13" s="488"/>
      <c r="C13" s="58"/>
      <c r="D13" s="59"/>
      <c r="E13" s="101"/>
      <c r="F13" s="60"/>
      <c r="G13" s="159"/>
      <c r="H13" s="171"/>
      <c r="I13" s="159"/>
      <c r="J13" s="159"/>
      <c r="K13" s="182"/>
      <c r="L13" s="192"/>
      <c r="M13" s="62"/>
      <c r="N13" s="63"/>
    </row>
    <row r="14" spans="1:163" ht="17.55" x14ac:dyDescent="0.3">
      <c r="B14" s="486" t="s">
        <v>259</v>
      </c>
      <c r="C14" s="94">
        <v>0</v>
      </c>
      <c r="D14" s="95" t="s">
        <v>212</v>
      </c>
      <c r="E14" s="106"/>
      <c r="F14" s="96"/>
      <c r="G14" s="160">
        <f>SUM(G15:G17)</f>
        <v>4</v>
      </c>
      <c r="H14" s="160">
        <f t="shared" ref="H14:J14" si="4">SUM(H15:H17)</f>
        <v>4</v>
      </c>
      <c r="I14" s="160">
        <f t="shared" si="4"/>
        <v>2</v>
      </c>
      <c r="J14" s="160">
        <f t="shared" si="4"/>
        <v>4</v>
      </c>
      <c r="K14" s="179">
        <f>SUM(K15:K17)</f>
        <v>3.6666666666666665</v>
      </c>
      <c r="L14" s="179">
        <f>SUM(L15:L17)</f>
        <v>4</v>
      </c>
      <c r="M14" s="89"/>
      <c r="N14" s="90"/>
    </row>
    <row r="15" spans="1:163" ht="17.55" x14ac:dyDescent="0.3">
      <c r="B15" s="487"/>
      <c r="C15" s="49">
        <v>1</v>
      </c>
      <c r="D15" s="153" t="s">
        <v>212</v>
      </c>
      <c r="E15" s="107" t="s">
        <v>256</v>
      </c>
      <c r="F15" s="210" t="s">
        <v>306</v>
      </c>
      <c r="G15" s="161">
        <v>2</v>
      </c>
      <c r="H15" s="173">
        <v>2</v>
      </c>
      <c r="I15" s="161">
        <v>1</v>
      </c>
      <c r="J15" s="161">
        <v>2</v>
      </c>
      <c r="K15" s="188">
        <f>(J15*4+I15+H15)/6</f>
        <v>1.8333333333333333</v>
      </c>
      <c r="L15" s="194">
        <v>2</v>
      </c>
      <c r="M15" s="51">
        <f>N12</f>
        <v>2.5</v>
      </c>
      <c r="N15" s="52">
        <f>G15+M15</f>
        <v>4.5</v>
      </c>
      <c r="T15" s="203"/>
    </row>
    <row r="16" spans="1:163" ht="17.55" x14ac:dyDescent="0.3">
      <c r="B16" s="487"/>
      <c r="C16" s="53">
        <v>2</v>
      </c>
      <c r="D16" s="31" t="s">
        <v>213</v>
      </c>
      <c r="E16" s="104" t="s">
        <v>256</v>
      </c>
      <c r="F16" s="211" t="s">
        <v>506</v>
      </c>
      <c r="G16" s="158">
        <v>2</v>
      </c>
      <c r="H16" s="170">
        <v>2</v>
      </c>
      <c r="I16" s="158">
        <v>1</v>
      </c>
      <c r="J16" s="158">
        <v>2</v>
      </c>
      <c r="K16" s="178">
        <f>(J16*4+I16+H16)/6</f>
        <v>1.8333333333333333</v>
      </c>
      <c r="L16" s="195">
        <v>2</v>
      </c>
      <c r="M16" s="55">
        <f>N15</f>
        <v>4.5</v>
      </c>
      <c r="N16" s="52">
        <f>G16+M16</f>
        <v>6.5</v>
      </c>
    </row>
    <row r="17" spans="2:14" ht="18.2" thickBot="1" x14ac:dyDescent="0.35">
      <c r="B17" s="488"/>
      <c r="C17" s="44"/>
      <c r="D17" s="67"/>
      <c r="E17" s="108"/>
      <c r="F17" s="29"/>
      <c r="G17" s="162"/>
      <c r="H17" s="174"/>
      <c r="I17" s="162"/>
      <c r="J17" s="162"/>
      <c r="K17" s="183"/>
      <c r="L17" s="196"/>
      <c r="M17" s="69"/>
      <c r="N17" s="70"/>
    </row>
    <row r="18" spans="2:14" ht="17.55" x14ac:dyDescent="0.3">
      <c r="B18" s="489" t="s">
        <v>260</v>
      </c>
      <c r="C18" s="91">
        <v>0</v>
      </c>
      <c r="D18" s="86" t="s">
        <v>290</v>
      </c>
      <c r="E18" s="102"/>
      <c r="F18" s="87"/>
      <c r="G18" s="160">
        <f>SUM(G19:G24)</f>
        <v>10.5</v>
      </c>
      <c r="H18" s="160">
        <f t="shared" ref="H18:J18" si="5">SUM(H19:H24)</f>
        <v>13</v>
      </c>
      <c r="I18" s="160">
        <f t="shared" si="5"/>
        <v>5.5</v>
      </c>
      <c r="J18" s="160">
        <f t="shared" si="5"/>
        <v>9.5</v>
      </c>
      <c r="K18" s="179">
        <f>SUM(K19:K24)</f>
        <v>9.4166666666666661</v>
      </c>
      <c r="L18" s="179">
        <f>SUM(L19:L24)</f>
        <v>9</v>
      </c>
      <c r="M18" s="89"/>
      <c r="N18" s="90"/>
    </row>
    <row r="19" spans="2:14" ht="17.55" x14ac:dyDescent="0.3">
      <c r="B19" s="490"/>
      <c r="C19" s="53">
        <v>1</v>
      </c>
      <c r="D19" s="77" t="s">
        <v>291</v>
      </c>
      <c r="E19" s="104" t="s">
        <v>507</v>
      </c>
      <c r="F19" s="212" t="s">
        <v>732</v>
      </c>
      <c r="G19" s="158">
        <v>2</v>
      </c>
      <c r="H19" s="170">
        <v>3</v>
      </c>
      <c r="I19" s="158">
        <v>2</v>
      </c>
      <c r="J19" s="158">
        <v>2</v>
      </c>
      <c r="K19" s="178">
        <f t="shared" ref="K19:K24" si="6">(J19*4+I19+H19)/6</f>
        <v>2.1666666666666665</v>
      </c>
      <c r="L19" s="195">
        <v>2</v>
      </c>
      <c r="M19" s="55"/>
      <c r="N19" s="56" t="s">
        <v>302</v>
      </c>
    </row>
    <row r="20" spans="2:14" ht="17.55" x14ac:dyDescent="0.3">
      <c r="B20" s="490"/>
      <c r="C20" s="53">
        <v>2</v>
      </c>
      <c r="D20" s="78" t="s">
        <v>294</v>
      </c>
      <c r="E20" s="104" t="s">
        <v>507</v>
      </c>
      <c r="F20" s="212" t="s">
        <v>733</v>
      </c>
      <c r="G20" s="158">
        <v>1</v>
      </c>
      <c r="H20" s="170">
        <v>1</v>
      </c>
      <c r="I20" s="158">
        <v>0.5</v>
      </c>
      <c r="J20" s="158">
        <v>1</v>
      </c>
      <c r="K20" s="178">
        <f t="shared" si="6"/>
        <v>0.91666666666666663</v>
      </c>
      <c r="L20" s="195">
        <v>1</v>
      </c>
      <c r="M20" s="55"/>
      <c r="N20" s="56"/>
    </row>
    <row r="21" spans="2:14" ht="31.95" x14ac:dyDescent="0.3">
      <c r="B21" s="490"/>
      <c r="C21" s="53">
        <v>3</v>
      </c>
      <c r="D21" s="78" t="s">
        <v>292</v>
      </c>
      <c r="E21" s="104" t="s">
        <v>507</v>
      </c>
      <c r="F21" s="212" t="s">
        <v>734</v>
      </c>
      <c r="G21" s="158">
        <v>1</v>
      </c>
      <c r="H21" s="170">
        <v>2</v>
      </c>
      <c r="I21" s="158">
        <v>0.5</v>
      </c>
      <c r="J21" s="158">
        <v>1</v>
      </c>
      <c r="K21" s="178">
        <f t="shared" si="6"/>
        <v>1.0833333333333333</v>
      </c>
      <c r="L21" s="195">
        <v>1</v>
      </c>
      <c r="M21" s="55"/>
      <c r="N21" s="56"/>
    </row>
    <row r="22" spans="2:14" ht="31.95" x14ac:dyDescent="0.3">
      <c r="B22" s="490"/>
      <c r="C22" s="53">
        <v>4</v>
      </c>
      <c r="D22" s="77" t="s">
        <v>293</v>
      </c>
      <c r="E22" s="104" t="s">
        <v>507</v>
      </c>
      <c r="F22" s="212" t="s">
        <v>735</v>
      </c>
      <c r="G22" s="158">
        <v>0.5</v>
      </c>
      <c r="H22" s="170">
        <v>1</v>
      </c>
      <c r="I22" s="158">
        <v>0.5</v>
      </c>
      <c r="J22" s="158">
        <v>0.5</v>
      </c>
      <c r="K22" s="178">
        <f t="shared" si="6"/>
        <v>0.58333333333333337</v>
      </c>
      <c r="L22" s="195">
        <v>0.5</v>
      </c>
      <c r="M22" s="55"/>
      <c r="N22" s="56"/>
    </row>
    <row r="23" spans="2:14" ht="31.95" x14ac:dyDescent="0.3">
      <c r="B23" s="490"/>
      <c r="C23" s="97">
        <v>5</v>
      </c>
      <c r="D23" s="98" t="s">
        <v>296</v>
      </c>
      <c r="E23" s="104" t="s">
        <v>507</v>
      </c>
      <c r="F23" s="212" t="s">
        <v>736</v>
      </c>
      <c r="G23" s="158">
        <v>3</v>
      </c>
      <c r="H23" s="170">
        <v>3</v>
      </c>
      <c r="I23" s="158">
        <v>1</v>
      </c>
      <c r="J23" s="158">
        <v>3</v>
      </c>
      <c r="K23" s="178">
        <f t="shared" si="6"/>
        <v>2.6666666666666665</v>
      </c>
      <c r="L23" s="195">
        <v>2.5</v>
      </c>
      <c r="M23" s="55"/>
      <c r="N23" s="56"/>
    </row>
    <row r="24" spans="2:14" ht="32.6" thickBot="1" x14ac:dyDescent="0.35">
      <c r="B24" s="490"/>
      <c r="C24" s="53">
        <v>6</v>
      </c>
      <c r="D24" s="78" t="s">
        <v>295</v>
      </c>
      <c r="E24" s="104" t="s">
        <v>507</v>
      </c>
      <c r="F24" s="212" t="s">
        <v>737</v>
      </c>
      <c r="G24" s="163">
        <v>3</v>
      </c>
      <c r="H24" s="46">
        <v>3</v>
      </c>
      <c r="I24" s="177">
        <v>1</v>
      </c>
      <c r="J24" s="177">
        <v>2</v>
      </c>
      <c r="K24" s="178">
        <f t="shared" si="6"/>
        <v>2</v>
      </c>
      <c r="L24" s="195">
        <v>2</v>
      </c>
      <c r="M24" s="55"/>
      <c r="N24" s="56"/>
    </row>
    <row r="25" spans="2:14" ht="52.6" x14ac:dyDescent="0.3">
      <c r="B25" s="486" t="s">
        <v>261</v>
      </c>
      <c r="C25" s="84">
        <v>0</v>
      </c>
      <c r="D25" s="116" t="s">
        <v>318</v>
      </c>
      <c r="E25" s="116"/>
      <c r="F25" s="79"/>
      <c r="G25" s="157">
        <f>SUM(G26:G29)</f>
        <v>5</v>
      </c>
      <c r="H25" s="157">
        <f t="shared" ref="H25:L25" si="7">SUM(H26:H29)</f>
        <v>8</v>
      </c>
      <c r="I25" s="157">
        <f t="shared" si="7"/>
        <v>4</v>
      </c>
      <c r="J25" s="157">
        <f t="shared" si="7"/>
        <v>5</v>
      </c>
      <c r="K25" s="180">
        <f t="shared" si="7"/>
        <v>5.333333333333333</v>
      </c>
      <c r="L25" s="180">
        <f t="shared" si="7"/>
        <v>5.5</v>
      </c>
      <c r="M25" s="82"/>
      <c r="N25" s="83"/>
    </row>
    <row r="26" spans="2:14" ht="43.2" x14ac:dyDescent="0.3">
      <c r="B26" s="487"/>
      <c r="C26" s="53">
        <v>1</v>
      </c>
      <c r="D26" s="32" t="s">
        <v>286</v>
      </c>
      <c r="E26" s="104" t="s">
        <v>507</v>
      </c>
      <c r="F26" s="211" t="s">
        <v>508</v>
      </c>
      <c r="G26" s="158">
        <v>2</v>
      </c>
      <c r="H26" s="170">
        <v>4</v>
      </c>
      <c r="I26" s="158">
        <v>2</v>
      </c>
      <c r="J26" s="158">
        <v>2</v>
      </c>
      <c r="K26" s="188">
        <f>(J26*4+I26+H26)/6</f>
        <v>2.3333333333333335</v>
      </c>
      <c r="L26" s="191">
        <v>2.5</v>
      </c>
      <c r="M26" s="55"/>
      <c r="N26" s="56"/>
    </row>
    <row r="27" spans="2:14" ht="28.8" x14ac:dyDescent="0.3">
      <c r="B27" s="487"/>
      <c r="C27" s="53">
        <v>2</v>
      </c>
      <c r="D27" s="32" t="s">
        <v>287</v>
      </c>
      <c r="E27" s="104" t="s">
        <v>507</v>
      </c>
      <c r="F27" s="211" t="s">
        <v>684</v>
      </c>
      <c r="G27" s="158">
        <v>1</v>
      </c>
      <c r="H27" s="170">
        <v>2</v>
      </c>
      <c r="I27" s="158">
        <v>1</v>
      </c>
      <c r="J27" s="158">
        <v>1</v>
      </c>
      <c r="K27" s="178">
        <f>(J27*4+I27+H27)/6</f>
        <v>1.1666666666666667</v>
      </c>
      <c r="L27" s="195">
        <v>1</v>
      </c>
      <c r="M27" s="55"/>
      <c r="N27" s="56"/>
    </row>
    <row r="28" spans="2:14" ht="28.8" x14ac:dyDescent="0.3">
      <c r="B28" s="487"/>
      <c r="C28" s="53">
        <v>3</v>
      </c>
      <c r="D28" s="32" t="s">
        <v>288</v>
      </c>
      <c r="E28" s="104" t="s">
        <v>507</v>
      </c>
      <c r="F28" s="211" t="s">
        <v>685</v>
      </c>
      <c r="G28" s="158">
        <v>2</v>
      </c>
      <c r="H28" s="170">
        <v>2</v>
      </c>
      <c r="I28" s="158">
        <v>1</v>
      </c>
      <c r="J28" s="158">
        <v>2</v>
      </c>
      <c r="K28" s="178">
        <f>(J28*4+I28+H28)/6</f>
        <v>1.8333333333333333</v>
      </c>
      <c r="L28" s="195">
        <v>2</v>
      </c>
      <c r="M28" s="55"/>
      <c r="N28" s="56"/>
    </row>
    <row r="29" spans="2:14" ht="18.2" thickBot="1" x14ac:dyDescent="0.35">
      <c r="B29" s="487"/>
      <c r="C29" s="58"/>
      <c r="D29" s="59"/>
      <c r="E29" s="101"/>
      <c r="F29" s="60"/>
      <c r="G29" s="159"/>
      <c r="H29" s="171"/>
      <c r="I29" s="159"/>
      <c r="J29" s="159"/>
      <c r="K29" s="182"/>
      <c r="L29" s="192"/>
      <c r="M29" s="62"/>
      <c r="N29" s="63"/>
    </row>
    <row r="30" spans="2:14" ht="35.1" x14ac:dyDescent="0.3">
      <c r="B30" s="486" t="s">
        <v>267</v>
      </c>
      <c r="C30" s="94">
        <v>0</v>
      </c>
      <c r="D30" s="95" t="s">
        <v>262</v>
      </c>
      <c r="E30" s="106"/>
      <c r="F30" s="96"/>
      <c r="G30" s="160">
        <f>SUM(G31:G39)</f>
        <v>7</v>
      </c>
      <c r="H30" s="160">
        <f t="shared" ref="H30:J30" si="8">SUM(H31:H39)</f>
        <v>10</v>
      </c>
      <c r="I30" s="160">
        <f t="shared" si="8"/>
        <v>4.5</v>
      </c>
      <c r="J30" s="160">
        <f t="shared" si="8"/>
        <v>7.5</v>
      </c>
      <c r="K30" s="179">
        <f>SUM(K31:K39)</f>
        <v>7.416666666666667</v>
      </c>
      <c r="L30" s="179">
        <f>SUM(L31:L39)</f>
        <v>7.5</v>
      </c>
      <c r="M30" s="89"/>
      <c r="N30" s="90"/>
    </row>
    <row r="31" spans="2:14" ht="29.45" x14ac:dyDescent="0.3">
      <c r="B31" s="487"/>
      <c r="C31" s="53">
        <v>1</v>
      </c>
      <c r="D31" s="33" t="s">
        <v>223</v>
      </c>
      <c r="E31" s="104" t="s">
        <v>514</v>
      </c>
      <c r="F31" s="212" t="s">
        <v>515</v>
      </c>
      <c r="G31" s="158">
        <v>1</v>
      </c>
      <c r="H31" s="173">
        <v>2</v>
      </c>
      <c r="I31" s="161">
        <v>0.5</v>
      </c>
      <c r="J31" s="161">
        <v>1</v>
      </c>
      <c r="K31" s="178">
        <f t="shared" ref="K31:K37" si="9">(J31*4+I31+H31)/6</f>
        <v>1.0833333333333333</v>
      </c>
      <c r="L31" s="197">
        <v>1</v>
      </c>
      <c r="M31" s="51"/>
      <c r="N31" s="52"/>
    </row>
    <row r="32" spans="2:14" ht="43.85" x14ac:dyDescent="0.3">
      <c r="B32" s="487"/>
      <c r="C32" s="53">
        <v>2</v>
      </c>
      <c r="D32" s="43" t="s">
        <v>219</v>
      </c>
      <c r="E32" s="104" t="s">
        <v>514</v>
      </c>
      <c r="F32" s="212" t="s">
        <v>682</v>
      </c>
      <c r="G32" s="158">
        <v>2</v>
      </c>
      <c r="H32" s="170">
        <v>2</v>
      </c>
      <c r="I32" s="158">
        <v>1</v>
      </c>
      <c r="J32" s="158">
        <v>2</v>
      </c>
      <c r="K32" s="178">
        <f t="shared" si="9"/>
        <v>1.8333333333333333</v>
      </c>
      <c r="L32" s="195">
        <v>2</v>
      </c>
      <c r="M32" s="55"/>
      <c r="N32" s="56"/>
    </row>
    <row r="33" spans="2:14" ht="17.55" x14ac:dyDescent="0.3">
      <c r="B33" s="487"/>
      <c r="C33" s="53">
        <v>3</v>
      </c>
      <c r="D33" s="71" t="s">
        <v>217</v>
      </c>
      <c r="E33" s="104" t="s">
        <v>514</v>
      </c>
      <c r="F33" s="212" t="s">
        <v>683</v>
      </c>
      <c r="G33" s="158">
        <v>1</v>
      </c>
      <c r="H33" s="170">
        <v>1</v>
      </c>
      <c r="I33" s="158">
        <v>0.5</v>
      </c>
      <c r="J33" s="158">
        <v>1</v>
      </c>
      <c r="K33" s="178">
        <f t="shared" si="9"/>
        <v>0.91666666666666663</v>
      </c>
      <c r="L33" s="195">
        <v>1</v>
      </c>
      <c r="M33" s="55"/>
      <c r="N33" s="56"/>
    </row>
    <row r="34" spans="2:14" ht="17.55" x14ac:dyDescent="0.3">
      <c r="B34" s="487"/>
      <c r="C34" s="53">
        <v>4</v>
      </c>
      <c r="D34" s="32" t="s">
        <v>264</v>
      </c>
      <c r="E34" s="104" t="s">
        <v>514</v>
      </c>
      <c r="F34" s="212" t="s">
        <v>686</v>
      </c>
      <c r="G34" s="158">
        <v>1</v>
      </c>
      <c r="H34" s="170">
        <v>2</v>
      </c>
      <c r="I34" s="158">
        <v>1</v>
      </c>
      <c r="J34" s="158">
        <v>1</v>
      </c>
      <c r="K34" s="178">
        <f t="shared" si="9"/>
        <v>1.1666666666666667</v>
      </c>
      <c r="L34" s="195">
        <v>1</v>
      </c>
      <c r="M34" s="55"/>
      <c r="N34" s="56"/>
    </row>
    <row r="35" spans="2:14" ht="31.95" x14ac:dyDescent="0.3">
      <c r="B35" s="487"/>
      <c r="C35" s="53">
        <v>5</v>
      </c>
      <c r="D35" s="71" t="s">
        <v>216</v>
      </c>
      <c r="E35" s="104" t="s">
        <v>514</v>
      </c>
      <c r="F35" s="212" t="s">
        <v>687</v>
      </c>
      <c r="G35" s="158">
        <v>1</v>
      </c>
      <c r="H35" s="170">
        <v>1</v>
      </c>
      <c r="I35" s="158">
        <v>0.5</v>
      </c>
      <c r="J35" s="158">
        <v>1</v>
      </c>
      <c r="K35" s="178">
        <f t="shared" si="9"/>
        <v>0.91666666666666663</v>
      </c>
      <c r="L35" s="195">
        <v>1</v>
      </c>
      <c r="M35" s="55"/>
      <c r="N35" s="56"/>
    </row>
    <row r="36" spans="2:14" ht="31.95" x14ac:dyDescent="0.3">
      <c r="B36" s="487"/>
      <c r="C36" s="53">
        <v>6</v>
      </c>
      <c r="D36" s="71" t="s">
        <v>218</v>
      </c>
      <c r="E36" s="104" t="s">
        <v>514</v>
      </c>
      <c r="F36" s="212" t="s">
        <v>688</v>
      </c>
      <c r="G36" s="158">
        <v>0.5</v>
      </c>
      <c r="H36" s="170">
        <v>1</v>
      </c>
      <c r="I36" s="158">
        <v>0.5</v>
      </c>
      <c r="J36" s="158">
        <v>1</v>
      </c>
      <c r="K36" s="178">
        <f t="shared" si="9"/>
        <v>0.91666666666666663</v>
      </c>
      <c r="L36" s="195">
        <v>1</v>
      </c>
      <c r="M36" s="55"/>
      <c r="N36" s="56"/>
    </row>
    <row r="37" spans="2:14" ht="31.95" x14ac:dyDescent="0.3">
      <c r="B37" s="487"/>
      <c r="C37" s="53">
        <v>7</v>
      </c>
      <c r="D37" s="71" t="s">
        <v>220</v>
      </c>
      <c r="E37" s="104" t="s">
        <v>514</v>
      </c>
      <c r="F37" s="212" t="s">
        <v>689</v>
      </c>
      <c r="G37" s="158">
        <v>0.5</v>
      </c>
      <c r="H37" s="170">
        <v>1</v>
      </c>
      <c r="I37" s="158">
        <v>0.5</v>
      </c>
      <c r="J37" s="158">
        <v>0.5</v>
      </c>
      <c r="K37" s="178">
        <f t="shared" si="9"/>
        <v>0.58333333333333337</v>
      </c>
      <c r="L37" s="195">
        <v>0.5</v>
      </c>
      <c r="M37" s="55"/>
      <c r="N37" s="56"/>
    </row>
    <row r="38" spans="2:14" ht="17.55" x14ac:dyDescent="0.3">
      <c r="B38" s="487"/>
      <c r="C38" s="53"/>
      <c r="D38" s="32"/>
      <c r="E38" s="104"/>
      <c r="F38" s="41"/>
      <c r="G38" s="158"/>
      <c r="H38" s="170"/>
      <c r="I38" s="158"/>
      <c r="J38" s="158"/>
      <c r="K38" s="178"/>
      <c r="L38" s="195"/>
      <c r="M38" s="55"/>
      <c r="N38" s="56"/>
    </row>
    <row r="39" spans="2:14" ht="18.2" thickBot="1" x14ac:dyDescent="0.35">
      <c r="B39" s="488"/>
      <c r="C39" s="44"/>
      <c r="D39" s="67"/>
      <c r="E39" s="108"/>
      <c r="F39" s="29"/>
      <c r="G39" s="162"/>
      <c r="H39" s="174"/>
      <c r="I39" s="162"/>
      <c r="J39" s="162"/>
      <c r="K39" s="183"/>
      <c r="L39" s="196"/>
      <c r="M39" s="69"/>
      <c r="N39" s="70"/>
    </row>
    <row r="40" spans="2:14" ht="17.55" x14ac:dyDescent="0.3">
      <c r="B40" s="486" t="s">
        <v>270</v>
      </c>
      <c r="C40" s="94">
        <v>0</v>
      </c>
      <c r="D40" s="106" t="s">
        <v>276</v>
      </c>
      <c r="E40" s="106"/>
      <c r="F40" s="96"/>
      <c r="G40" s="160">
        <f>SUM(G41:G44)</f>
        <v>4</v>
      </c>
      <c r="H40" s="160">
        <f t="shared" ref="H40:K40" si="10">SUM(H41:H44)</f>
        <v>6</v>
      </c>
      <c r="I40" s="160">
        <f t="shared" si="10"/>
        <v>2.5</v>
      </c>
      <c r="J40" s="160">
        <f t="shared" si="10"/>
        <v>4</v>
      </c>
      <c r="K40" s="179">
        <f t="shared" si="10"/>
        <v>4.083333333333333</v>
      </c>
      <c r="L40" s="179">
        <f>SUM(L41:L44)</f>
        <v>4</v>
      </c>
      <c r="M40" s="89"/>
      <c r="N40" s="90"/>
    </row>
    <row r="41" spans="2:14" ht="31.95" x14ac:dyDescent="0.3">
      <c r="B41" s="487"/>
      <c r="C41" s="53">
        <v>1</v>
      </c>
      <c r="D41" s="33" t="s">
        <v>232</v>
      </c>
      <c r="E41" s="104" t="s">
        <v>309</v>
      </c>
      <c r="F41" s="211" t="s">
        <v>731</v>
      </c>
      <c r="G41" s="158">
        <v>2</v>
      </c>
      <c r="H41" s="170">
        <v>3</v>
      </c>
      <c r="I41" s="158">
        <v>1</v>
      </c>
      <c r="J41" s="158">
        <v>2</v>
      </c>
      <c r="K41" s="178">
        <f>(J41*4+I41+H41)/6</f>
        <v>2</v>
      </c>
      <c r="L41" s="195">
        <v>2</v>
      </c>
      <c r="M41" s="55"/>
      <c r="N41" s="56"/>
    </row>
    <row r="42" spans="2:14" ht="31.95" x14ac:dyDescent="0.3">
      <c r="B42" s="487"/>
      <c r="C42" s="53">
        <v>2</v>
      </c>
      <c r="D42" s="43" t="s">
        <v>67</v>
      </c>
      <c r="E42" s="104" t="s">
        <v>309</v>
      </c>
      <c r="F42" s="211" t="s">
        <v>731</v>
      </c>
      <c r="G42" s="158">
        <v>1</v>
      </c>
      <c r="H42" s="170">
        <v>1</v>
      </c>
      <c r="I42" s="158">
        <v>0.5</v>
      </c>
      <c r="J42" s="158">
        <v>1</v>
      </c>
      <c r="K42" s="178">
        <f>(J42*4+I42+H42)/6</f>
        <v>0.91666666666666663</v>
      </c>
      <c r="L42" s="195">
        <v>1</v>
      </c>
      <c r="M42" s="55"/>
      <c r="N42" s="56"/>
    </row>
    <row r="43" spans="2:14" ht="31.95" x14ac:dyDescent="0.3">
      <c r="B43" s="487"/>
      <c r="C43" s="53">
        <v>3</v>
      </c>
      <c r="D43" s="43" t="s">
        <v>68</v>
      </c>
      <c r="E43" s="104" t="s">
        <v>309</v>
      </c>
      <c r="F43" s="211" t="s">
        <v>731</v>
      </c>
      <c r="G43" s="158">
        <v>1</v>
      </c>
      <c r="H43" s="170">
        <v>2</v>
      </c>
      <c r="I43" s="158">
        <v>1</v>
      </c>
      <c r="J43" s="158">
        <v>1</v>
      </c>
      <c r="K43" s="178">
        <f>(J43*4+I43+H43)/6</f>
        <v>1.1666666666666667</v>
      </c>
      <c r="L43" s="195">
        <v>1</v>
      </c>
      <c r="M43" s="55"/>
      <c r="N43" s="56"/>
    </row>
    <row r="44" spans="2:14" ht="18.2" thickBot="1" x14ac:dyDescent="0.35">
      <c r="B44" s="488"/>
      <c r="C44" s="44"/>
      <c r="D44" s="73"/>
      <c r="E44" s="108"/>
      <c r="F44" s="29"/>
      <c r="G44" s="162"/>
      <c r="H44" s="174"/>
      <c r="I44" s="162"/>
      <c r="J44" s="162"/>
      <c r="K44" s="183"/>
      <c r="L44" s="196"/>
      <c r="M44" s="69"/>
      <c r="N44" s="70"/>
    </row>
    <row r="45" spans="2:14" ht="17.55" x14ac:dyDescent="0.3">
      <c r="B45" s="486" t="s">
        <v>289</v>
      </c>
      <c r="C45" s="85">
        <v>0</v>
      </c>
      <c r="D45" s="118" t="s">
        <v>30</v>
      </c>
      <c r="E45" s="106"/>
      <c r="F45" s="96"/>
      <c r="G45" s="160">
        <f>SUM(G46:G52)</f>
        <v>6</v>
      </c>
      <c r="H45" s="160">
        <f t="shared" ref="H45:K45" si="11">SUM(H46:H52)</f>
        <v>9</v>
      </c>
      <c r="I45" s="160">
        <f t="shared" si="11"/>
        <v>4.5</v>
      </c>
      <c r="J45" s="160">
        <f t="shared" si="11"/>
        <v>6</v>
      </c>
      <c r="K45" s="179">
        <f t="shared" si="11"/>
        <v>6.2500000000000009</v>
      </c>
      <c r="L45" s="179">
        <f>SUM(L46:L52)</f>
        <v>6</v>
      </c>
      <c r="M45" s="89"/>
      <c r="N45" s="90"/>
    </row>
    <row r="46" spans="2:14" ht="17.55" x14ac:dyDescent="0.3">
      <c r="B46" s="487"/>
      <c r="C46" s="33">
        <v>1</v>
      </c>
      <c r="D46" s="33" t="s">
        <v>247</v>
      </c>
      <c r="E46" s="111"/>
      <c r="F46" s="209"/>
      <c r="G46" s="158">
        <v>1</v>
      </c>
      <c r="H46" s="170">
        <v>1</v>
      </c>
      <c r="I46" s="158">
        <v>0.5</v>
      </c>
      <c r="J46" s="158">
        <v>1</v>
      </c>
      <c r="K46" s="178">
        <f t="shared" ref="K46:K51" si="12">(J46*4+I46+H46)/6</f>
        <v>0.91666666666666663</v>
      </c>
      <c r="L46" s="195">
        <v>1</v>
      </c>
      <c r="M46" s="55"/>
      <c r="N46" s="56"/>
    </row>
    <row r="47" spans="2:14" ht="17.55" x14ac:dyDescent="0.3">
      <c r="B47" s="487"/>
      <c r="C47" s="33">
        <v>2</v>
      </c>
      <c r="D47" s="33" t="s">
        <v>249</v>
      </c>
      <c r="E47" s="104" t="s">
        <v>309</v>
      </c>
      <c r="F47" s="211" t="s">
        <v>726</v>
      </c>
      <c r="G47" s="158">
        <v>1</v>
      </c>
      <c r="H47" s="170">
        <v>1</v>
      </c>
      <c r="I47" s="158">
        <v>0.5</v>
      </c>
      <c r="J47" s="158">
        <v>1</v>
      </c>
      <c r="K47" s="178">
        <f t="shared" si="12"/>
        <v>0.91666666666666663</v>
      </c>
      <c r="L47" s="195">
        <v>1</v>
      </c>
      <c r="M47" s="55"/>
      <c r="N47" s="56"/>
    </row>
    <row r="48" spans="2:14" ht="31.95" x14ac:dyDescent="0.3">
      <c r="B48" s="487"/>
      <c r="C48" s="33">
        <v>3</v>
      </c>
      <c r="D48" s="33" t="s">
        <v>248</v>
      </c>
      <c r="E48" s="104" t="s">
        <v>725</v>
      </c>
      <c r="F48" s="211" t="s">
        <v>727</v>
      </c>
      <c r="G48" s="158">
        <v>1</v>
      </c>
      <c r="H48" s="170">
        <v>1</v>
      </c>
      <c r="I48" s="158">
        <v>0.5</v>
      </c>
      <c r="J48" s="158">
        <v>1</v>
      </c>
      <c r="K48" s="178">
        <f t="shared" si="12"/>
        <v>0.91666666666666663</v>
      </c>
      <c r="L48" s="195">
        <v>1</v>
      </c>
      <c r="M48" s="55"/>
      <c r="N48" s="56"/>
    </row>
    <row r="49" spans="2:14" ht="31.95" x14ac:dyDescent="0.3">
      <c r="B49" s="487"/>
      <c r="C49" s="33">
        <v>4</v>
      </c>
      <c r="D49" s="33" t="s">
        <v>543</v>
      </c>
      <c r="E49" s="104" t="s">
        <v>725</v>
      </c>
      <c r="F49" s="211" t="s">
        <v>728</v>
      </c>
      <c r="G49" s="158">
        <v>1</v>
      </c>
      <c r="H49" s="170">
        <v>2</v>
      </c>
      <c r="I49" s="158">
        <v>1</v>
      </c>
      <c r="J49" s="158">
        <v>1</v>
      </c>
      <c r="K49" s="178">
        <f t="shared" si="12"/>
        <v>1.1666666666666667</v>
      </c>
      <c r="L49" s="195">
        <v>1</v>
      </c>
      <c r="M49" s="55"/>
      <c r="N49" s="56"/>
    </row>
    <row r="50" spans="2:14" ht="31.95" x14ac:dyDescent="0.3">
      <c r="B50" s="487"/>
      <c r="C50" s="33">
        <v>5</v>
      </c>
      <c r="D50" s="33" t="s">
        <v>544</v>
      </c>
      <c r="E50" s="104" t="s">
        <v>725</v>
      </c>
      <c r="F50" s="211" t="s">
        <v>729</v>
      </c>
      <c r="G50" s="158">
        <v>1</v>
      </c>
      <c r="H50" s="170">
        <v>2</v>
      </c>
      <c r="I50" s="158">
        <v>1</v>
      </c>
      <c r="J50" s="158">
        <v>1</v>
      </c>
      <c r="K50" s="178">
        <f t="shared" si="12"/>
        <v>1.1666666666666667</v>
      </c>
      <c r="L50" s="195">
        <v>1</v>
      </c>
      <c r="M50" s="55"/>
      <c r="N50" s="56"/>
    </row>
    <row r="51" spans="2:14" ht="31.95" x14ac:dyDescent="0.3">
      <c r="B51" s="487"/>
      <c r="C51" s="33">
        <v>6</v>
      </c>
      <c r="D51" s="33" t="s">
        <v>93</v>
      </c>
      <c r="E51" s="104" t="s">
        <v>725</v>
      </c>
      <c r="F51" s="211" t="s">
        <v>730</v>
      </c>
      <c r="G51" s="158">
        <v>1</v>
      </c>
      <c r="H51" s="170">
        <v>2</v>
      </c>
      <c r="I51" s="158">
        <v>1</v>
      </c>
      <c r="J51" s="158">
        <v>1</v>
      </c>
      <c r="K51" s="178">
        <f t="shared" si="12"/>
        <v>1.1666666666666667</v>
      </c>
      <c r="L51" s="195">
        <v>1</v>
      </c>
      <c r="M51" s="55"/>
      <c r="N51" s="56"/>
    </row>
    <row r="52" spans="2:14" ht="18.2" thickBot="1" x14ac:dyDescent="0.35">
      <c r="B52" s="488"/>
      <c r="C52" s="44"/>
      <c r="D52" s="44"/>
      <c r="E52" s="108"/>
      <c r="F52" s="29"/>
      <c r="G52" s="162"/>
      <c r="H52" s="174"/>
      <c r="I52" s="162"/>
      <c r="J52" s="162"/>
      <c r="K52" s="183"/>
      <c r="L52" s="196"/>
      <c r="M52" s="69"/>
      <c r="N52" s="70"/>
    </row>
    <row r="53" spans="2:14" ht="17.55" x14ac:dyDescent="0.3">
      <c r="B53" s="486" t="s">
        <v>297</v>
      </c>
      <c r="C53" s="94">
        <v>0</v>
      </c>
      <c r="D53" s="95" t="s">
        <v>263</v>
      </c>
      <c r="E53" s="106"/>
      <c r="F53" s="96"/>
      <c r="G53" s="160">
        <f t="shared" ref="G53:L53" si="13">SUM(G54:G66)</f>
        <v>12</v>
      </c>
      <c r="H53" s="160">
        <f t="shared" si="13"/>
        <v>27</v>
      </c>
      <c r="I53" s="160">
        <f t="shared" si="13"/>
        <v>10.5</v>
      </c>
      <c r="J53" s="160">
        <f t="shared" si="13"/>
        <v>12.5</v>
      </c>
      <c r="K53" s="179">
        <f t="shared" si="13"/>
        <v>14.583333333333334</v>
      </c>
      <c r="L53" s="179">
        <f t="shared" si="13"/>
        <v>15</v>
      </c>
      <c r="M53" s="89"/>
      <c r="N53" s="90"/>
    </row>
    <row r="54" spans="2:14" ht="28.8" x14ac:dyDescent="0.3">
      <c r="B54" s="487"/>
      <c r="C54" s="53">
        <v>1</v>
      </c>
      <c r="D54" s="32" t="s">
        <v>222</v>
      </c>
      <c r="E54" s="104" t="s">
        <v>697</v>
      </c>
      <c r="F54" s="212" t="s">
        <v>704</v>
      </c>
      <c r="G54" s="161">
        <v>2</v>
      </c>
      <c r="H54" s="173">
        <v>2</v>
      </c>
      <c r="I54" s="161">
        <v>1</v>
      </c>
      <c r="J54" s="161">
        <v>2</v>
      </c>
      <c r="K54" s="178">
        <f t="shared" ref="K54:K64" si="14">(J54*4+I54+H54)/6</f>
        <v>1.8333333333333333</v>
      </c>
      <c r="L54" s="197">
        <v>2</v>
      </c>
      <c r="M54" s="51"/>
      <c r="N54" s="52"/>
    </row>
    <row r="55" spans="2:14" ht="58.25" x14ac:dyDescent="0.3">
      <c r="B55" s="487"/>
      <c r="C55" s="53">
        <v>2</v>
      </c>
      <c r="D55" s="33" t="s">
        <v>235</v>
      </c>
      <c r="E55" s="104" t="s">
        <v>697</v>
      </c>
      <c r="F55" s="212" t="s">
        <v>698</v>
      </c>
      <c r="G55" s="161">
        <v>1</v>
      </c>
      <c r="H55" s="173">
        <v>3</v>
      </c>
      <c r="I55" s="161">
        <v>1</v>
      </c>
      <c r="J55" s="161">
        <v>1</v>
      </c>
      <c r="K55" s="178">
        <f t="shared" si="14"/>
        <v>1.3333333333333333</v>
      </c>
      <c r="L55" s="197">
        <v>1.5</v>
      </c>
      <c r="M55" s="51"/>
      <c r="N55" s="52"/>
    </row>
    <row r="56" spans="2:14" ht="31.95" x14ac:dyDescent="0.3">
      <c r="B56" s="487"/>
      <c r="C56" s="53">
        <v>3</v>
      </c>
      <c r="D56" s="71" t="s">
        <v>99</v>
      </c>
      <c r="E56" s="104" t="s">
        <v>697</v>
      </c>
      <c r="F56" s="212" t="s">
        <v>699</v>
      </c>
      <c r="G56" s="161">
        <v>1</v>
      </c>
      <c r="H56" s="173">
        <v>2</v>
      </c>
      <c r="I56" s="161">
        <v>1</v>
      </c>
      <c r="J56" s="161">
        <v>1</v>
      </c>
      <c r="K56" s="178">
        <f t="shared" si="14"/>
        <v>1.1666666666666667</v>
      </c>
      <c r="L56" s="197">
        <v>1</v>
      </c>
      <c r="M56" s="51"/>
      <c r="N56" s="52"/>
    </row>
    <row r="57" spans="2:14" ht="31.95" x14ac:dyDescent="0.3">
      <c r="B57" s="487"/>
      <c r="C57" s="53">
        <v>4</v>
      </c>
      <c r="D57" s="71" t="s">
        <v>100</v>
      </c>
      <c r="E57" s="104" t="s">
        <v>697</v>
      </c>
      <c r="F57" s="212" t="s">
        <v>700</v>
      </c>
      <c r="G57" s="161">
        <v>1</v>
      </c>
      <c r="H57" s="173">
        <v>2</v>
      </c>
      <c r="I57" s="161">
        <v>1</v>
      </c>
      <c r="J57" s="161">
        <v>1</v>
      </c>
      <c r="K57" s="178">
        <f t="shared" si="14"/>
        <v>1.1666666666666667</v>
      </c>
      <c r="L57" s="197">
        <v>1</v>
      </c>
      <c r="M57" s="51"/>
      <c r="N57" s="52"/>
    </row>
    <row r="58" spans="2:14" ht="31.95" x14ac:dyDescent="0.3">
      <c r="B58" s="487"/>
      <c r="C58" s="53">
        <v>5</v>
      </c>
      <c r="D58" s="71" t="s">
        <v>101</v>
      </c>
      <c r="E58" s="104" t="s">
        <v>697</v>
      </c>
      <c r="F58" s="212" t="s">
        <v>701</v>
      </c>
      <c r="G58" s="161">
        <v>0.5</v>
      </c>
      <c r="H58" s="173">
        <v>2</v>
      </c>
      <c r="I58" s="161">
        <v>1</v>
      </c>
      <c r="J58" s="161">
        <v>1</v>
      </c>
      <c r="K58" s="178">
        <f t="shared" si="14"/>
        <v>1.1666666666666667</v>
      </c>
      <c r="L58" s="197">
        <v>1</v>
      </c>
      <c r="M58" s="51"/>
      <c r="N58" s="52"/>
    </row>
    <row r="59" spans="2:14" ht="17.55" x14ac:dyDescent="0.3">
      <c r="B59" s="487"/>
      <c r="C59" s="53">
        <v>6</v>
      </c>
      <c r="D59" s="71" t="s">
        <v>707</v>
      </c>
      <c r="E59" s="104" t="s">
        <v>267</v>
      </c>
      <c r="F59" s="214" t="s">
        <v>267</v>
      </c>
      <c r="G59" s="158">
        <v>1</v>
      </c>
      <c r="H59" s="173">
        <v>3</v>
      </c>
      <c r="I59" s="161">
        <v>1</v>
      </c>
      <c r="J59" s="161">
        <v>1</v>
      </c>
      <c r="K59" s="178">
        <f t="shared" si="14"/>
        <v>1.3333333333333333</v>
      </c>
      <c r="L59" s="197">
        <v>1.5</v>
      </c>
      <c r="M59" s="51"/>
      <c r="N59" s="52"/>
    </row>
    <row r="60" spans="2:14" ht="31.95" x14ac:dyDescent="0.3">
      <c r="B60" s="487"/>
      <c r="C60" s="53">
        <v>7</v>
      </c>
      <c r="D60" s="71" t="s">
        <v>214</v>
      </c>
      <c r="E60" s="104" t="s">
        <v>697</v>
      </c>
      <c r="F60" s="212" t="s">
        <v>702</v>
      </c>
      <c r="G60" s="158">
        <v>2</v>
      </c>
      <c r="H60" s="170">
        <v>2</v>
      </c>
      <c r="I60" s="158">
        <v>1</v>
      </c>
      <c r="J60" s="158">
        <v>2</v>
      </c>
      <c r="K60" s="178">
        <f t="shared" si="14"/>
        <v>1.8333333333333333</v>
      </c>
      <c r="L60" s="195">
        <v>2</v>
      </c>
      <c r="M60" s="55"/>
      <c r="N60" s="56"/>
    </row>
    <row r="61" spans="2:14" ht="43.2" x14ac:dyDescent="0.3">
      <c r="B61" s="487"/>
      <c r="C61" s="53">
        <v>8</v>
      </c>
      <c r="D61" s="71" t="s">
        <v>219</v>
      </c>
      <c r="E61" s="104" t="s">
        <v>697</v>
      </c>
      <c r="F61" s="212" t="s">
        <v>703</v>
      </c>
      <c r="G61" s="158">
        <v>1</v>
      </c>
      <c r="H61" s="170">
        <v>2</v>
      </c>
      <c r="I61" s="158">
        <v>1</v>
      </c>
      <c r="J61" s="158">
        <v>1</v>
      </c>
      <c r="K61" s="178">
        <f t="shared" si="14"/>
        <v>1.1666666666666667</v>
      </c>
      <c r="L61" s="195">
        <v>1</v>
      </c>
      <c r="M61" s="55"/>
      <c r="N61" s="56"/>
    </row>
    <row r="62" spans="2:14" ht="58.25" x14ac:dyDescent="0.3">
      <c r="B62" s="487"/>
      <c r="C62" s="53">
        <v>9</v>
      </c>
      <c r="D62" s="43" t="s">
        <v>285</v>
      </c>
      <c r="E62" s="104" t="s">
        <v>261</v>
      </c>
      <c r="F62" s="215" t="s">
        <v>261</v>
      </c>
      <c r="G62" s="158">
        <v>1</v>
      </c>
      <c r="H62" s="170">
        <v>3</v>
      </c>
      <c r="I62" s="158">
        <v>1</v>
      </c>
      <c r="J62" s="158">
        <v>1</v>
      </c>
      <c r="K62" s="178">
        <f t="shared" si="14"/>
        <v>1.3333333333333333</v>
      </c>
      <c r="L62" s="195">
        <v>1.5</v>
      </c>
      <c r="M62" s="55"/>
      <c r="N62" s="56"/>
    </row>
    <row r="63" spans="2:14" ht="17.55" x14ac:dyDescent="0.3">
      <c r="B63" s="487"/>
      <c r="C63" s="53">
        <v>10</v>
      </c>
      <c r="D63" s="71" t="s">
        <v>708</v>
      </c>
      <c r="E63" s="104" t="s">
        <v>267</v>
      </c>
      <c r="F63" s="214" t="s">
        <v>267</v>
      </c>
      <c r="G63" s="158">
        <v>0.5</v>
      </c>
      <c r="H63" s="170">
        <v>3</v>
      </c>
      <c r="I63" s="158">
        <v>0.5</v>
      </c>
      <c r="J63" s="158">
        <v>0.5</v>
      </c>
      <c r="K63" s="178">
        <f t="shared" si="14"/>
        <v>0.91666666666666663</v>
      </c>
      <c r="L63" s="195">
        <v>1</v>
      </c>
      <c r="M63" s="55"/>
      <c r="N63" s="56"/>
    </row>
    <row r="64" spans="2:14" ht="17.55" x14ac:dyDescent="0.3">
      <c r="B64" s="487"/>
      <c r="C64" s="53">
        <v>11</v>
      </c>
      <c r="D64" s="32" t="s">
        <v>232</v>
      </c>
      <c r="E64" s="104" t="s">
        <v>270</v>
      </c>
      <c r="F64" s="214" t="s">
        <v>270</v>
      </c>
      <c r="G64" s="158">
        <v>0.5</v>
      </c>
      <c r="H64" s="170">
        <v>2</v>
      </c>
      <c r="I64" s="158">
        <v>0.5</v>
      </c>
      <c r="J64" s="158">
        <v>0.5</v>
      </c>
      <c r="K64" s="178">
        <f t="shared" si="14"/>
        <v>0.75</v>
      </c>
      <c r="L64" s="195">
        <v>1</v>
      </c>
      <c r="M64" s="55"/>
      <c r="N64" s="56"/>
    </row>
    <row r="65" spans="2:14" ht="17.55" x14ac:dyDescent="0.3">
      <c r="B65" s="487"/>
      <c r="C65" s="53">
        <v>12</v>
      </c>
      <c r="D65" s="32" t="s">
        <v>236</v>
      </c>
      <c r="E65" s="104" t="s">
        <v>289</v>
      </c>
      <c r="F65" s="214" t="s">
        <v>289</v>
      </c>
      <c r="G65" s="158">
        <v>0.5</v>
      </c>
      <c r="H65" s="170">
        <v>1</v>
      </c>
      <c r="I65" s="158">
        <v>0.5</v>
      </c>
      <c r="J65" s="158">
        <v>0.5</v>
      </c>
      <c r="K65" s="178">
        <f>(J65*4+I65+H65)/6</f>
        <v>0.58333333333333337</v>
      </c>
      <c r="L65" s="195">
        <v>0.5</v>
      </c>
      <c r="M65" s="55"/>
      <c r="N65" s="56"/>
    </row>
    <row r="66" spans="2:14" ht="18.2" thickBot="1" x14ac:dyDescent="0.35">
      <c r="B66" s="488"/>
      <c r="C66" s="44"/>
      <c r="D66" s="67"/>
      <c r="E66" s="108"/>
      <c r="F66" s="29"/>
      <c r="G66" s="162"/>
      <c r="H66" s="174"/>
      <c r="I66" s="162"/>
      <c r="J66" s="162"/>
      <c r="K66" s="183"/>
      <c r="L66" s="196"/>
      <c r="M66" s="69"/>
      <c r="N66" s="70"/>
    </row>
    <row r="67" spans="2:14" ht="17.55" x14ac:dyDescent="0.3">
      <c r="B67" s="486" t="s">
        <v>298</v>
      </c>
      <c r="C67" s="94">
        <v>0</v>
      </c>
      <c r="D67" s="95" t="s">
        <v>308</v>
      </c>
      <c r="E67" s="113"/>
      <c r="F67" s="96"/>
      <c r="G67" s="160">
        <f>SUM(G68:G78)</f>
        <v>9</v>
      </c>
      <c r="H67" s="160">
        <f t="shared" ref="H67:K67" si="15">SUM(H68:H78)</f>
        <v>15</v>
      </c>
      <c r="I67" s="160">
        <f t="shared" si="15"/>
        <v>8.5</v>
      </c>
      <c r="J67" s="160">
        <f t="shared" si="15"/>
        <v>9.5</v>
      </c>
      <c r="K67" s="179">
        <f t="shared" si="15"/>
        <v>10.25</v>
      </c>
      <c r="L67" s="179">
        <f>SUM(L68:L78)</f>
        <v>10</v>
      </c>
      <c r="M67" s="89"/>
      <c r="N67" s="90"/>
    </row>
    <row r="68" spans="2:14" ht="29.45" x14ac:dyDescent="0.3">
      <c r="B68" s="487"/>
      <c r="C68" s="49">
        <v>1</v>
      </c>
      <c r="D68" s="33" t="s">
        <v>225</v>
      </c>
      <c r="E68" s="104" t="s">
        <v>530</v>
      </c>
      <c r="F68" s="154" t="s">
        <v>531</v>
      </c>
      <c r="G68" s="161">
        <v>1</v>
      </c>
      <c r="H68" s="173">
        <v>2</v>
      </c>
      <c r="I68" s="161">
        <v>1</v>
      </c>
      <c r="J68" s="161">
        <v>1</v>
      </c>
      <c r="K68" s="178">
        <f t="shared" ref="K68:K77" si="16">(J68*4+I68+H68)/6</f>
        <v>1.1666666666666667</v>
      </c>
      <c r="L68" s="197">
        <v>1</v>
      </c>
      <c r="M68" s="51"/>
      <c r="N68" s="52"/>
    </row>
    <row r="69" spans="2:14" ht="87.05" x14ac:dyDescent="0.3">
      <c r="B69" s="487"/>
      <c r="C69" s="49">
        <v>2</v>
      </c>
      <c r="D69" s="43" t="s">
        <v>224</v>
      </c>
      <c r="E69" s="104" t="s">
        <v>530</v>
      </c>
      <c r="F69" s="154" t="s">
        <v>532</v>
      </c>
      <c r="G69" s="161">
        <v>1</v>
      </c>
      <c r="H69" s="173">
        <v>3</v>
      </c>
      <c r="I69" s="161">
        <v>1</v>
      </c>
      <c r="J69" s="161">
        <v>1</v>
      </c>
      <c r="K69" s="178">
        <f t="shared" si="16"/>
        <v>1.3333333333333333</v>
      </c>
      <c r="L69" s="197">
        <v>1.5</v>
      </c>
      <c r="M69" s="51"/>
      <c r="N69" s="52"/>
    </row>
    <row r="70" spans="2:14" ht="31.95" x14ac:dyDescent="0.3">
      <c r="B70" s="487"/>
      <c r="C70" s="49">
        <v>3</v>
      </c>
      <c r="D70" s="71" t="s">
        <v>99</v>
      </c>
      <c r="E70" s="104" t="s">
        <v>530</v>
      </c>
      <c r="F70" s="154" t="s">
        <v>533</v>
      </c>
      <c r="G70" s="161">
        <v>1</v>
      </c>
      <c r="H70" s="173">
        <v>1</v>
      </c>
      <c r="I70" s="161">
        <v>1</v>
      </c>
      <c r="J70" s="161">
        <v>1</v>
      </c>
      <c r="K70" s="178">
        <f t="shared" si="16"/>
        <v>1</v>
      </c>
      <c r="L70" s="197">
        <v>1</v>
      </c>
      <c r="M70" s="51"/>
      <c r="N70" s="52"/>
    </row>
    <row r="71" spans="2:14" ht="31.95" x14ac:dyDescent="0.3">
      <c r="B71" s="487"/>
      <c r="C71" s="49">
        <v>4</v>
      </c>
      <c r="D71" s="71" t="s">
        <v>100</v>
      </c>
      <c r="E71" s="104" t="s">
        <v>530</v>
      </c>
      <c r="F71" s="154" t="s">
        <v>534</v>
      </c>
      <c r="G71" s="158">
        <v>1</v>
      </c>
      <c r="H71" s="173">
        <v>1</v>
      </c>
      <c r="I71" s="161">
        <v>0.5</v>
      </c>
      <c r="J71" s="161">
        <v>1</v>
      </c>
      <c r="K71" s="178">
        <f t="shared" si="16"/>
        <v>0.91666666666666663</v>
      </c>
      <c r="L71" s="197">
        <v>1</v>
      </c>
      <c r="M71" s="51"/>
      <c r="N71" s="52"/>
    </row>
    <row r="72" spans="2:14" ht="31.95" x14ac:dyDescent="0.3">
      <c r="B72" s="487"/>
      <c r="C72" s="49">
        <v>5</v>
      </c>
      <c r="D72" s="71" t="s">
        <v>101</v>
      </c>
      <c r="E72" s="104" t="s">
        <v>530</v>
      </c>
      <c r="F72" s="154" t="s">
        <v>535</v>
      </c>
      <c r="G72" s="158">
        <v>0.5</v>
      </c>
      <c r="H72" s="173">
        <v>1</v>
      </c>
      <c r="I72" s="161">
        <v>1</v>
      </c>
      <c r="J72" s="161">
        <v>1</v>
      </c>
      <c r="K72" s="178">
        <f t="shared" si="16"/>
        <v>1</v>
      </c>
      <c r="L72" s="197">
        <v>1</v>
      </c>
      <c r="M72" s="51"/>
      <c r="N72" s="52"/>
    </row>
    <row r="73" spans="2:14" ht="31.95" x14ac:dyDescent="0.3">
      <c r="B73" s="487"/>
      <c r="C73" s="49">
        <v>6</v>
      </c>
      <c r="D73" s="43" t="s">
        <v>218</v>
      </c>
      <c r="E73" s="104" t="s">
        <v>530</v>
      </c>
      <c r="F73" s="154" t="s">
        <v>536</v>
      </c>
      <c r="G73" s="158">
        <v>0.5</v>
      </c>
      <c r="H73" s="170">
        <v>1</v>
      </c>
      <c r="I73" s="158">
        <v>0.5</v>
      </c>
      <c r="J73" s="158">
        <v>0.5</v>
      </c>
      <c r="K73" s="178">
        <f t="shared" si="16"/>
        <v>0.58333333333333337</v>
      </c>
      <c r="L73" s="195">
        <v>0.5</v>
      </c>
      <c r="M73" s="55"/>
      <c r="N73" s="56"/>
    </row>
    <row r="74" spans="2:14" ht="43.85" x14ac:dyDescent="0.3">
      <c r="B74" s="487"/>
      <c r="C74" s="49">
        <v>7</v>
      </c>
      <c r="D74" s="43" t="s">
        <v>227</v>
      </c>
      <c r="E74" s="104" t="s">
        <v>530</v>
      </c>
      <c r="F74" s="154" t="s">
        <v>537</v>
      </c>
      <c r="G74" s="158">
        <v>1</v>
      </c>
      <c r="H74" s="170">
        <v>1</v>
      </c>
      <c r="I74" s="158">
        <v>0.5</v>
      </c>
      <c r="J74" s="158">
        <v>1</v>
      </c>
      <c r="K74" s="178">
        <f t="shared" si="16"/>
        <v>0.91666666666666663</v>
      </c>
      <c r="L74" s="195">
        <v>1</v>
      </c>
      <c r="M74" s="55"/>
      <c r="N74" s="56"/>
    </row>
    <row r="75" spans="2:14" ht="31.95" x14ac:dyDescent="0.3">
      <c r="B75" s="487"/>
      <c r="C75" s="49">
        <v>8</v>
      </c>
      <c r="D75" s="33" t="s">
        <v>268</v>
      </c>
      <c r="E75" s="104" t="s">
        <v>530</v>
      </c>
      <c r="F75" s="154" t="s">
        <v>538</v>
      </c>
      <c r="G75" s="158">
        <v>1</v>
      </c>
      <c r="H75" s="170">
        <v>2</v>
      </c>
      <c r="I75" s="158">
        <v>1</v>
      </c>
      <c r="J75" s="158">
        <v>1</v>
      </c>
      <c r="K75" s="178">
        <f t="shared" si="16"/>
        <v>1.1666666666666667</v>
      </c>
      <c r="L75" s="195">
        <v>1</v>
      </c>
      <c r="M75" s="55"/>
      <c r="N75" s="56"/>
    </row>
    <row r="76" spans="2:14" ht="31.95" x14ac:dyDescent="0.3">
      <c r="B76" s="487"/>
      <c r="C76" s="49">
        <v>9</v>
      </c>
      <c r="D76" s="33" t="s">
        <v>269</v>
      </c>
      <c r="E76" s="104" t="s">
        <v>530</v>
      </c>
      <c r="F76" s="154" t="s">
        <v>539</v>
      </c>
      <c r="G76" s="158">
        <v>1</v>
      </c>
      <c r="H76" s="170">
        <v>2</v>
      </c>
      <c r="I76" s="158">
        <v>1</v>
      </c>
      <c r="J76" s="158">
        <v>1</v>
      </c>
      <c r="K76" s="178">
        <f t="shared" si="16"/>
        <v>1.1666666666666667</v>
      </c>
      <c r="L76" s="195">
        <v>1</v>
      </c>
      <c r="M76" s="55"/>
      <c r="N76" s="56"/>
    </row>
    <row r="77" spans="2:14" ht="31.95" x14ac:dyDescent="0.3">
      <c r="B77" s="487"/>
      <c r="C77" s="49">
        <v>10</v>
      </c>
      <c r="D77" s="33" t="s">
        <v>246</v>
      </c>
      <c r="E77" s="104" t="s">
        <v>530</v>
      </c>
      <c r="F77" s="154" t="s">
        <v>540</v>
      </c>
      <c r="G77" s="158">
        <v>1</v>
      </c>
      <c r="H77" s="170">
        <v>1</v>
      </c>
      <c r="I77" s="158">
        <v>1</v>
      </c>
      <c r="J77" s="158">
        <v>1</v>
      </c>
      <c r="K77" s="178">
        <f t="shared" si="16"/>
        <v>1</v>
      </c>
      <c r="L77" s="195">
        <v>1</v>
      </c>
      <c r="M77" s="55"/>
      <c r="N77" s="56"/>
    </row>
    <row r="78" spans="2:14" ht="18.2" thickBot="1" x14ac:dyDescent="0.35">
      <c r="B78" s="488"/>
      <c r="C78" s="44"/>
      <c r="D78" s="67"/>
      <c r="E78" s="108"/>
      <c r="F78" s="29"/>
      <c r="G78" s="162"/>
      <c r="H78" s="174"/>
      <c r="I78" s="162"/>
      <c r="J78" s="162"/>
      <c r="K78" s="183"/>
      <c r="L78" s="196"/>
      <c r="M78" s="69"/>
      <c r="N78" s="70"/>
    </row>
    <row r="79" spans="2:14" ht="17.55" x14ac:dyDescent="0.3">
      <c r="B79" s="486" t="s">
        <v>299</v>
      </c>
      <c r="C79" s="94">
        <v>0</v>
      </c>
      <c r="D79" s="95" t="s">
        <v>272</v>
      </c>
      <c r="E79" s="106"/>
      <c r="F79" s="117"/>
      <c r="G79" s="160">
        <f>SUM(G80:G82)</f>
        <v>2</v>
      </c>
      <c r="H79" s="160">
        <f t="shared" ref="H79:K79" si="17">SUM(H80:H82)</f>
        <v>4</v>
      </c>
      <c r="I79" s="160">
        <f t="shared" si="17"/>
        <v>2</v>
      </c>
      <c r="J79" s="160">
        <f t="shared" si="17"/>
        <v>2</v>
      </c>
      <c r="K79" s="179">
        <f t="shared" si="17"/>
        <v>2.3333333333333335</v>
      </c>
      <c r="L79" s="179">
        <f>SUM(L80:L82)</f>
        <v>2</v>
      </c>
      <c r="M79" s="89"/>
      <c r="N79" s="90"/>
    </row>
    <row r="80" spans="2:14" ht="43.2" x14ac:dyDescent="0.3">
      <c r="B80" s="487"/>
      <c r="C80" s="53">
        <v>1</v>
      </c>
      <c r="D80" s="71" t="s">
        <v>273</v>
      </c>
      <c r="E80" s="104" t="s">
        <v>705</v>
      </c>
      <c r="F80" s="93" t="s">
        <v>706</v>
      </c>
      <c r="G80" s="158">
        <v>1</v>
      </c>
      <c r="H80" s="170">
        <v>2</v>
      </c>
      <c r="I80" s="158">
        <v>1</v>
      </c>
      <c r="J80" s="158">
        <v>1</v>
      </c>
      <c r="K80" s="178">
        <f>(J80*4+I80+H80)/6</f>
        <v>1.1666666666666667</v>
      </c>
      <c r="L80" s="195">
        <v>1</v>
      </c>
      <c r="M80" s="55"/>
      <c r="N80" s="56"/>
    </row>
    <row r="81" spans="2:14" ht="57.6" x14ac:dyDescent="0.3">
      <c r="B81" s="487"/>
      <c r="C81" s="53">
        <v>2</v>
      </c>
      <c r="D81" s="71" t="s">
        <v>274</v>
      </c>
      <c r="E81" s="104" t="s">
        <v>705</v>
      </c>
      <c r="F81" s="93" t="s">
        <v>706</v>
      </c>
      <c r="G81" s="158">
        <v>1</v>
      </c>
      <c r="H81" s="170">
        <v>2</v>
      </c>
      <c r="I81" s="158">
        <v>1</v>
      </c>
      <c r="J81" s="158">
        <v>1</v>
      </c>
      <c r="K81" s="178">
        <f>(J81*4+I81+H81)/6</f>
        <v>1.1666666666666667</v>
      </c>
      <c r="L81" s="195">
        <v>1</v>
      </c>
      <c r="M81" s="55"/>
      <c r="N81" s="56"/>
    </row>
    <row r="82" spans="2:14" ht="18.2" thickBot="1" x14ac:dyDescent="0.35">
      <c r="B82" s="488"/>
      <c r="C82" s="44"/>
      <c r="D82" s="75"/>
      <c r="E82" s="109"/>
      <c r="F82" s="76"/>
      <c r="G82" s="162"/>
      <c r="H82" s="174"/>
      <c r="I82" s="162"/>
      <c r="J82" s="162"/>
      <c r="K82" s="183"/>
      <c r="L82" s="196"/>
      <c r="M82" s="69"/>
      <c r="N82" s="70"/>
    </row>
    <row r="83" spans="2:14" ht="17.55" x14ac:dyDescent="0.3">
      <c r="B83" s="501" t="s">
        <v>300</v>
      </c>
      <c r="C83" s="85">
        <v>0</v>
      </c>
      <c r="D83" s="95" t="s">
        <v>275</v>
      </c>
      <c r="E83" s="113"/>
      <c r="F83" s="117"/>
      <c r="G83" s="160"/>
      <c r="H83" s="172"/>
      <c r="I83" s="160"/>
      <c r="J83" s="160"/>
      <c r="K83" s="179"/>
      <c r="L83" s="193"/>
      <c r="M83" s="89"/>
      <c r="N83" s="90"/>
    </row>
    <row r="84" spans="2:14" ht="17.55" x14ac:dyDescent="0.3">
      <c r="B84" s="502"/>
      <c r="C84" s="119">
        <v>1</v>
      </c>
      <c r="D84" s="119" t="s">
        <v>250</v>
      </c>
      <c r="E84" s="120" t="s">
        <v>309</v>
      </c>
      <c r="F84" s="121" t="s">
        <v>306</v>
      </c>
      <c r="G84" s="164"/>
      <c r="H84" s="175"/>
      <c r="I84" s="164"/>
      <c r="J84" s="164"/>
      <c r="K84" s="184"/>
      <c r="L84" s="198"/>
      <c r="M84" s="123"/>
      <c r="N84" s="124"/>
    </row>
    <row r="85" spans="2:14" ht="17.55" x14ac:dyDescent="0.3">
      <c r="B85" s="502"/>
      <c r="C85" s="119">
        <v>2</v>
      </c>
      <c r="D85" s="119" t="s">
        <v>94</v>
      </c>
      <c r="E85" s="120" t="s">
        <v>309</v>
      </c>
      <c r="F85" s="125"/>
      <c r="G85" s="164"/>
      <c r="H85" s="175"/>
      <c r="I85" s="164"/>
      <c r="J85" s="164"/>
      <c r="K85" s="184"/>
      <c r="L85" s="198"/>
      <c r="M85" s="123"/>
      <c r="N85" s="124"/>
    </row>
    <row r="86" spans="2:14" ht="29.45" x14ac:dyDescent="0.3">
      <c r="B86" s="502"/>
      <c r="C86" s="119">
        <v>3</v>
      </c>
      <c r="D86" s="119" t="s">
        <v>96</v>
      </c>
      <c r="E86" s="126"/>
      <c r="F86" s="127"/>
      <c r="G86" s="164"/>
      <c r="H86" s="175"/>
      <c r="I86" s="164"/>
      <c r="J86" s="164"/>
      <c r="K86" s="184"/>
      <c r="L86" s="198"/>
      <c r="M86" s="123"/>
      <c r="N86" s="124"/>
    </row>
    <row r="87" spans="2:14" ht="28.8" x14ac:dyDescent="0.3">
      <c r="B87" s="502"/>
      <c r="C87" s="119">
        <v>4</v>
      </c>
      <c r="D87" s="128" t="s">
        <v>97</v>
      </c>
      <c r="E87" s="126"/>
      <c r="F87" s="127"/>
      <c r="G87" s="164"/>
      <c r="H87" s="175"/>
      <c r="I87" s="164"/>
      <c r="J87" s="164"/>
      <c r="K87" s="184"/>
      <c r="L87" s="198"/>
      <c r="M87" s="123"/>
      <c r="N87" s="124"/>
    </row>
    <row r="88" spans="2:14" ht="28.8" x14ac:dyDescent="0.3">
      <c r="B88" s="502"/>
      <c r="C88" s="119">
        <v>5</v>
      </c>
      <c r="D88" s="129" t="s">
        <v>98</v>
      </c>
      <c r="E88" s="126"/>
      <c r="F88" s="127"/>
      <c r="G88" s="164"/>
      <c r="H88" s="175"/>
      <c r="I88" s="164"/>
      <c r="J88" s="164"/>
      <c r="K88" s="184"/>
      <c r="L88" s="198"/>
      <c r="M88" s="123"/>
      <c r="N88" s="124"/>
    </row>
    <row r="89" spans="2:14" ht="18.2" thickBot="1" x14ac:dyDescent="0.35">
      <c r="B89" s="503"/>
      <c r="C89" s="119">
        <v>6</v>
      </c>
      <c r="D89" s="131" t="s">
        <v>95</v>
      </c>
      <c r="E89" s="132"/>
      <c r="F89" s="133"/>
      <c r="G89" s="165"/>
      <c r="H89" s="176"/>
      <c r="I89" s="165"/>
      <c r="J89" s="165"/>
      <c r="K89" s="185"/>
      <c r="L89" s="199"/>
      <c r="M89" s="135"/>
      <c r="N89" s="136"/>
    </row>
  </sheetData>
  <mergeCells count="23">
    <mergeCell ref="B45:B52"/>
    <mergeCell ref="B53:B66"/>
    <mergeCell ref="B67:B78"/>
    <mergeCell ref="B79:B82"/>
    <mergeCell ref="B83:B89"/>
    <mergeCell ref="B40:B44"/>
    <mergeCell ref="H4:H5"/>
    <mergeCell ref="I4:I5"/>
    <mergeCell ref="J4:J5"/>
    <mergeCell ref="K4:K5"/>
    <mergeCell ref="B6:B13"/>
    <mergeCell ref="B14:B17"/>
    <mergeCell ref="B18:B24"/>
    <mergeCell ref="B25:B29"/>
    <mergeCell ref="B30:B39"/>
    <mergeCell ref="L4:L5"/>
    <mergeCell ref="M4:N4"/>
    <mergeCell ref="B4:B5"/>
    <mergeCell ref="C4:C5"/>
    <mergeCell ref="D4:D5"/>
    <mergeCell ref="E4:E5"/>
    <mergeCell ref="F4:F5"/>
    <mergeCell ref="G4:G5"/>
  </mergeCells>
  <pageMargins left="0.11811023622047244" right="0.11811023622047244" top="0.19685039370078741" bottom="0.15748031496062992" header="0.31496062992125984" footer="0.31496062992125984"/>
  <pageSetup paperSize="9" scale="37"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61AD-83D7-4DC3-A4F3-9723934C817A}">
  <sheetPr>
    <pageSetUpPr fitToPage="1"/>
  </sheetPr>
  <dimension ref="B1:X123"/>
  <sheetViews>
    <sheetView showGridLines="0" topLeftCell="A3" zoomScaleNormal="100" workbookViewId="0">
      <selection activeCell="P67" sqref="B3:P70"/>
    </sheetView>
  </sheetViews>
  <sheetFormatPr baseColWidth="10" defaultRowHeight="15.05" x14ac:dyDescent="0.3"/>
  <cols>
    <col min="1" max="1" width="1.21875" style="2" customWidth="1"/>
    <col min="2" max="2" width="12.77734375" style="1" customWidth="1"/>
    <col min="3" max="4" width="2.77734375" style="2" customWidth="1"/>
    <col min="5" max="5" width="12.77734375" style="3" customWidth="1"/>
    <col min="6" max="7" width="2.77734375" style="2" customWidth="1"/>
    <col min="8" max="8" width="15.44140625" style="1" customWidth="1"/>
    <col min="9" max="12" width="1.77734375" style="2" customWidth="1"/>
    <col min="13" max="13" width="19.109375" style="1" customWidth="1"/>
    <col min="14" max="15" width="2.77734375" style="2" customWidth="1"/>
    <col min="16" max="16" width="32.109375" style="2" customWidth="1"/>
    <col min="17" max="17" width="2.77734375" style="2" customWidth="1"/>
    <col min="18" max="18" width="2.77734375" customWidth="1"/>
    <col min="19" max="19" width="36.109375" style="2" customWidth="1"/>
    <col min="20" max="16384" width="11.5546875" style="2"/>
  </cols>
  <sheetData>
    <row r="1" spans="2:24" ht="11" customHeight="1" x14ac:dyDescent="0.3"/>
    <row r="2" spans="2:24" ht="11" customHeight="1" x14ac:dyDescent="0.3"/>
    <row r="3" spans="2:24" s="5" customFormat="1" ht="35.700000000000003" customHeight="1" x14ac:dyDescent="0.3">
      <c r="B3" s="4" t="s">
        <v>1</v>
      </c>
      <c r="E3" s="4" t="s">
        <v>2</v>
      </c>
      <c r="H3" s="4" t="s">
        <v>3</v>
      </c>
      <c r="M3" s="4" t="s">
        <v>4</v>
      </c>
      <c r="P3" s="16" t="s">
        <v>59</v>
      </c>
    </row>
    <row r="4" spans="2:24" ht="11" customHeight="1" thickBot="1" x14ac:dyDescent="0.35">
      <c r="P4" s="22" t="s">
        <v>170</v>
      </c>
    </row>
    <row r="5" spans="2:24" ht="11" customHeight="1" x14ac:dyDescent="0.3">
      <c r="P5" s="473" t="s">
        <v>233</v>
      </c>
      <c r="S5" s="27" t="s">
        <v>243</v>
      </c>
      <c r="X5" s="21" t="s">
        <v>129</v>
      </c>
    </row>
    <row r="6" spans="2:24" ht="11" customHeight="1" thickBot="1" x14ac:dyDescent="0.35">
      <c r="P6" s="474"/>
      <c r="S6" s="27" t="s">
        <v>244</v>
      </c>
    </row>
    <row r="7" spans="2:24" ht="11" customHeight="1" x14ac:dyDescent="0.3">
      <c r="N7" s="6"/>
      <c r="O7" s="7"/>
      <c r="P7" s="474"/>
      <c r="S7" s="24" t="s">
        <v>245</v>
      </c>
    </row>
    <row r="8" spans="2:24" ht="11" customHeight="1" thickBot="1" x14ac:dyDescent="0.35">
      <c r="N8" s="6"/>
      <c r="P8" s="475"/>
    </row>
    <row r="9" spans="2:24" ht="11" customHeight="1" thickBot="1" x14ac:dyDescent="0.35">
      <c r="N9" s="6"/>
      <c r="P9" s="22" t="s">
        <v>171</v>
      </c>
    </row>
    <row r="10" spans="2:24" ht="11" customHeight="1" x14ac:dyDescent="0.3">
      <c r="N10" s="6"/>
      <c r="P10" s="473" t="s">
        <v>69</v>
      </c>
      <c r="S10" s="2" t="s">
        <v>235</v>
      </c>
      <c r="X10" s="21" t="s">
        <v>130</v>
      </c>
    </row>
    <row r="11" spans="2:24" ht="11" customHeight="1" thickBot="1" x14ac:dyDescent="0.35">
      <c r="N11" s="6"/>
      <c r="P11" s="474"/>
      <c r="S11" s="24" t="s">
        <v>238</v>
      </c>
    </row>
    <row r="12" spans="2:24" ht="11" customHeight="1" x14ac:dyDescent="0.3">
      <c r="N12" s="6"/>
      <c r="O12" s="7"/>
      <c r="P12" s="474"/>
    </row>
    <row r="13" spans="2:24" ht="11" customHeight="1" thickBot="1" x14ac:dyDescent="0.35">
      <c r="N13" s="6"/>
      <c r="P13" s="475"/>
    </row>
    <row r="14" spans="2:24" ht="11" customHeight="1" thickBot="1" x14ac:dyDescent="0.35">
      <c r="H14" s="22" t="s">
        <v>168</v>
      </c>
      <c r="M14" s="22" t="s">
        <v>210</v>
      </c>
      <c r="N14" s="6"/>
      <c r="P14" s="22" t="s">
        <v>172</v>
      </c>
    </row>
    <row r="15" spans="2:24" ht="11" customHeight="1" x14ac:dyDescent="0.3">
      <c r="H15" s="473" t="s">
        <v>17</v>
      </c>
      <c r="M15" s="473" t="s">
        <v>211</v>
      </c>
      <c r="N15" s="6"/>
      <c r="P15" s="473" t="s">
        <v>70</v>
      </c>
      <c r="S15" s="2" t="s">
        <v>236</v>
      </c>
      <c r="X15" s="21" t="s">
        <v>131</v>
      </c>
    </row>
    <row r="16" spans="2:24" ht="11" customHeight="1" thickBot="1" x14ac:dyDescent="0.35">
      <c r="H16" s="474"/>
      <c r="M16" s="474"/>
      <c r="N16" s="6"/>
      <c r="P16" s="474"/>
    </row>
    <row r="17" spans="3:24" ht="11" customHeight="1" x14ac:dyDescent="0.3">
      <c r="F17" s="6"/>
      <c r="G17" s="7"/>
      <c r="H17" s="474"/>
      <c r="I17" s="8"/>
      <c r="J17" s="8"/>
      <c r="K17" s="8"/>
      <c r="L17" s="7"/>
      <c r="M17" s="474"/>
      <c r="N17" s="7"/>
      <c r="O17" s="7"/>
      <c r="P17" s="474"/>
    </row>
    <row r="18" spans="3:24" ht="11" customHeight="1" thickBot="1" x14ac:dyDescent="0.35">
      <c r="F18" s="6"/>
      <c r="H18" s="475"/>
      <c r="M18" s="475"/>
      <c r="N18" s="6"/>
      <c r="P18" s="475"/>
    </row>
    <row r="19" spans="3:24" ht="11" customHeight="1" thickBot="1" x14ac:dyDescent="0.35">
      <c r="F19" s="6"/>
      <c r="H19" s="2"/>
      <c r="N19" s="6"/>
      <c r="P19" s="22" t="s">
        <v>173</v>
      </c>
    </row>
    <row r="20" spans="3:24" ht="11" customHeight="1" x14ac:dyDescent="0.3">
      <c r="F20" s="6"/>
      <c r="N20" s="6"/>
      <c r="P20" s="473" t="s">
        <v>71</v>
      </c>
      <c r="S20" s="2" t="s">
        <v>239</v>
      </c>
    </row>
    <row r="21" spans="3:24" ht="11" customHeight="1" thickBot="1" x14ac:dyDescent="0.35">
      <c r="F21" s="6"/>
      <c r="N21" s="6"/>
      <c r="P21" s="474"/>
      <c r="X21" s="21" t="s">
        <v>132</v>
      </c>
    </row>
    <row r="22" spans="3:24" ht="11" customHeight="1" x14ac:dyDescent="0.3">
      <c r="F22" s="6"/>
      <c r="N22" s="6"/>
      <c r="O22" s="7"/>
      <c r="P22" s="474"/>
    </row>
    <row r="23" spans="3:24" ht="11" customHeight="1" thickBot="1" x14ac:dyDescent="0.35">
      <c r="F23" s="6"/>
      <c r="N23" s="6"/>
      <c r="P23" s="475"/>
    </row>
    <row r="24" spans="3:24" ht="11" customHeight="1" thickBot="1" x14ac:dyDescent="0.35">
      <c r="F24" s="6"/>
      <c r="N24" s="6"/>
      <c r="P24" s="22" t="s">
        <v>174</v>
      </c>
    </row>
    <row r="25" spans="3:24" ht="11" customHeight="1" thickBot="1" x14ac:dyDescent="0.35">
      <c r="F25" s="6"/>
      <c r="N25" s="6"/>
      <c r="P25" s="473" t="s">
        <v>72</v>
      </c>
      <c r="S25" s="2" t="s">
        <v>237</v>
      </c>
    </row>
    <row r="26" spans="3:24" ht="11" customHeight="1" x14ac:dyDescent="0.3">
      <c r="F26" s="6"/>
      <c r="O26" s="7"/>
      <c r="P26" s="474"/>
      <c r="X26" s="21" t="s">
        <v>133</v>
      </c>
    </row>
    <row r="27" spans="3:24" ht="11" customHeight="1" thickBot="1" x14ac:dyDescent="0.35">
      <c r="E27" s="22" t="s">
        <v>162</v>
      </c>
      <c r="F27" s="6"/>
      <c r="P27" s="474"/>
    </row>
    <row r="28" spans="3:24" ht="11" customHeight="1" thickBot="1" x14ac:dyDescent="0.35">
      <c r="E28" s="473" t="s">
        <v>15</v>
      </c>
      <c r="F28" s="6"/>
      <c r="P28" s="475"/>
    </row>
    <row r="29" spans="3:24" ht="11" customHeight="1" thickBot="1" x14ac:dyDescent="0.35">
      <c r="E29" s="474"/>
      <c r="F29" s="6"/>
    </row>
    <row r="30" spans="3:24" ht="11" customHeight="1" x14ac:dyDescent="0.3">
      <c r="C30" s="6"/>
      <c r="D30" s="7"/>
      <c r="E30" s="474"/>
      <c r="F30" s="7"/>
    </row>
    <row r="31" spans="3:24" ht="11" customHeight="1" thickBot="1" x14ac:dyDescent="0.35">
      <c r="C31" s="6"/>
      <c r="E31" s="475"/>
      <c r="F31" s="6"/>
      <c r="P31" s="22" t="s">
        <v>175</v>
      </c>
    </row>
    <row r="32" spans="3:24" ht="11" customHeight="1" x14ac:dyDescent="0.3">
      <c r="C32" s="6"/>
      <c r="F32" s="6"/>
      <c r="P32" s="473" t="s">
        <v>73</v>
      </c>
      <c r="S32" s="2" t="s">
        <v>241</v>
      </c>
    </row>
    <row r="33" spans="2:24" ht="11" customHeight="1" thickBot="1" x14ac:dyDescent="0.35">
      <c r="C33" s="6"/>
      <c r="F33" s="6"/>
      <c r="P33" s="474"/>
      <c r="X33" s="21" t="s">
        <v>134</v>
      </c>
    </row>
    <row r="34" spans="2:24" ht="11" customHeight="1" x14ac:dyDescent="0.3">
      <c r="C34" s="6"/>
      <c r="F34" s="6"/>
      <c r="N34" s="6"/>
      <c r="O34" s="7"/>
      <c r="P34" s="474"/>
    </row>
    <row r="35" spans="2:24" ht="11" customHeight="1" thickBot="1" x14ac:dyDescent="0.35">
      <c r="C35" s="6"/>
      <c r="F35" s="6"/>
      <c r="N35" s="6"/>
      <c r="P35" s="475"/>
    </row>
    <row r="36" spans="2:24" ht="11" customHeight="1" thickBot="1" x14ac:dyDescent="0.35">
      <c r="C36" s="6"/>
      <c r="F36" s="6"/>
      <c r="M36" s="22" t="s">
        <v>169</v>
      </c>
      <c r="N36" s="6"/>
      <c r="P36" s="22" t="s">
        <v>176</v>
      </c>
    </row>
    <row r="37" spans="2:24" ht="11" customHeight="1" x14ac:dyDescent="0.3">
      <c r="C37" s="6"/>
      <c r="F37" s="6"/>
      <c r="M37" s="473" t="s">
        <v>21</v>
      </c>
      <c r="N37" s="6"/>
      <c r="P37" s="473" t="s">
        <v>74</v>
      </c>
      <c r="S37" s="2" t="s">
        <v>242</v>
      </c>
      <c r="X37" s="12"/>
    </row>
    <row r="38" spans="2:24" ht="11" customHeight="1" thickBot="1" x14ac:dyDescent="0.35">
      <c r="C38" s="6"/>
      <c r="F38" s="6"/>
      <c r="H38" s="2"/>
      <c r="M38" s="474"/>
      <c r="N38" s="6"/>
      <c r="P38" s="474"/>
      <c r="X38" s="21" t="s">
        <v>135</v>
      </c>
    </row>
    <row r="39" spans="2:24" ht="11" customHeight="1" x14ac:dyDescent="0.3">
      <c r="C39" s="6"/>
      <c r="F39" s="6"/>
      <c r="J39" s="6"/>
      <c r="K39" s="8"/>
      <c r="L39" s="7"/>
      <c r="M39" s="474"/>
      <c r="N39" s="7"/>
      <c r="O39" s="7"/>
      <c r="P39" s="474"/>
      <c r="X39" s="12"/>
    </row>
    <row r="40" spans="2:24" ht="11" customHeight="1" thickBot="1" x14ac:dyDescent="0.35">
      <c r="C40" s="6"/>
      <c r="F40" s="6"/>
      <c r="J40" s="6"/>
      <c r="M40" s="475"/>
      <c r="N40" s="6"/>
      <c r="P40" s="475"/>
      <c r="X40" s="12"/>
    </row>
    <row r="41" spans="2:24" ht="11" customHeight="1" thickBot="1" x14ac:dyDescent="0.35">
      <c r="C41" s="6"/>
      <c r="F41" s="6"/>
      <c r="H41" s="22" t="s">
        <v>167</v>
      </c>
      <c r="J41" s="6"/>
      <c r="N41" s="6"/>
      <c r="P41" s="22" t="s">
        <v>177</v>
      </c>
      <c r="X41" s="12"/>
    </row>
    <row r="42" spans="2:24" ht="11" customHeight="1" x14ac:dyDescent="0.3">
      <c r="C42" s="6"/>
      <c r="F42" s="6"/>
      <c r="H42" s="473" t="s">
        <v>18</v>
      </c>
      <c r="J42" s="6"/>
      <c r="N42" s="6"/>
      <c r="P42" s="473" t="s">
        <v>75</v>
      </c>
      <c r="S42" s="2" t="s">
        <v>240</v>
      </c>
    </row>
    <row r="43" spans="2:24" ht="11" customHeight="1" thickBot="1" x14ac:dyDescent="0.35">
      <c r="C43" s="6"/>
      <c r="F43" s="6"/>
      <c r="H43" s="474"/>
      <c r="J43" s="6"/>
      <c r="N43" s="6"/>
      <c r="P43" s="474"/>
      <c r="X43" s="21" t="s">
        <v>136</v>
      </c>
    </row>
    <row r="44" spans="2:24" ht="11" customHeight="1" x14ac:dyDescent="0.3">
      <c r="C44" s="6"/>
      <c r="G44" s="7"/>
      <c r="H44" s="474"/>
      <c r="I44" s="8"/>
      <c r="J44" s="7"/>
      <c r="O44" s="7"/>
      <c r="P44" s="474"/>
    </row>
    <row r="45" spans="2:24" ht="11" customHeight="1" thickBot="1" x14ac:dyDescent="0.35">
      <c r="C45" s="6"/>
      <c r="H45" s="475"/>
      <c r="J45" s="6"/>
      <c r="P45" s="475"/>
    </row>
    <row r="46" spans="2:24" ht="11" customHeight="1" thickBot="1" x14ac:dyDescent="0.35">
      <c r="B46" s="22" t="s">
        <v>203</v>
      </c>
      <c r="C46" s="6"/>
      <c r="J46" s="6"/>
      <c r="M46" s="22" t="s">
        <v>208</v>
      </c>
    </row>
    <row r="47" spans="2:24" ht="13.15" customHeight="1" thickBot="1" x14ac:dyDescent="0.35">
      <c r="B47" s="468" t="s">
        <v>14</v>
      </c>
      <c r="C47" s="6"/>
      <c r="J47" s="6"/>
      <c r="M47" s="473" t="s">
        <v>12</v>
      </c>
      <c r="X47" s="19" t="s">
        <v>120</v>
      </c>
    </row>
    <row r="48" spans="2:24" ht="11.3" customHeight="1" thickBot="1" x14ac:dyDescent="0.35">
      <c r="B48" s="476"/>
      <c r="C48" s="7"/>
      <c r="J48" s="6"/>
      <c r="M48" s="474"/>
      <c r="X48" s="19" t="s">
        <v>121</v>
      </c>
    </row>
    <row r="49" spans="3:24" ht="11" customHeight="1" x14ac:dyDescent="0.3">
      <c r="C49" s="6"/>
      <c r="K49" s="8"/>
      <c r="L49" s="7"/>
      <c r="M49" s="474"/>
      <c r="X49" s="19" t="s">
        <v>122</v>
      </c>
    </row>
    <row r="50" spans="3:24" ht="11" customHeight="1" thickBot="1" x14ac:dyDescent="0.35">
      <c r="C50" s="6"/>
      <c r="M50" s="475"/>
      <c r="X50" s="19" t="s">
        <v>123</v>
      </c>
    </row>
    <row r="51" spans="3:24" ht="11" hidden="1" customHeight="1" x14ac:dyDescent="0.3">
      <c r="C51" s="6"/>
      <c r="X51" s="19" t="s">
        <v>124</v>
      </c>
    </row>
    <row r="52" spans="3:24" ht="11" hidden="1" customHeight="1" x14ac:dyDescent="0.3">
      <c r="C52" s="6"/>
      <c r="X52" s="19" t="s">
        <v>125</v>
      </c>
    </row>
    <row r="53" spans="3:24" ht="11" customHeight="1" thickBot="1" x14ac:dyDescent="0.35">
      <c r="C53" s="6"/>
      <c r="E53" s="22" t="s">
        <v>163</v>
      </c>
      <c r="H53" s="22" t="s">
        <v>166</v>
      </c>
      <c r="M53" s="22" t="s">
        <v>209</v>
      </c>
      <c r="X53" s="19" t="s">
        <v>126</v>
      </c>
    </row>
    <row r="54" spans="3:24" ht="11" customHeight="1" x14ac:dyDescent="0.3">
      <c r="C54" s="6"/>
      <c r="E54" s="470" t="s">
        <v>16</v>
      </c>
      <c r="H54" s="473" t="s">
        <v>9</v>
      </c>
      <c r="M54" s="473" t="s">
        <v>13</v>
      </c>
      <c r="X54" s="19" t="s">
        <v>127</v>
      </c>
    </row>
    <row r="55" spans="3:24" ht="11" customHeight="1" thickBot="1" x14ac:dyDescent="0.35">
      <c r="C55" s="6"/>
      <c r="E55" s="471"/>
      <c r="H55" s="474"/>
      <c r="M55" s="474"/>
    </row>
    <row r="56" spans="3:24" ht="11" customHeight="1" x14ac:dyDescent="0.3">
      <c r="C56" s="6"/>
      <c r="D56" s="7"/>
      <c r="E56" s="471"/>
      <c r="F56" s="8"/>
      <c r="G56" s="7"/>
      <c r="H56" s="474"/>
      <c r="I56" s="8"/>
      <c r="J56" s="8"/>
      <c r="K56" s="8"/>
      <c r="L56" s="7"/>
      <c r="M56" s="474"/>
    </row>
    <row r="57" spans="3:24" ht="11" customHeight="1" thickBot="1" x14ac:dyDescent="0.35">
      <c r="C57" s="6"/>
      <c r="E57" s="472"/>
      <c r="H57" s="475"/>
      <c r="M57" s="475"/>
    </row>
    <row r="58" spans="3:24" ht="11" hidden="1" customHeight="1" x14ac:dyDescent="0.3">
      <c r="C58" s="6"/>
    </row>
    <row r="59" spans="3:24" ht="11" hidden="1" customHeight="1" x14ac:dyDescent="0.3">
      <c r="C59" s="6"/>
    </row>
    <row r="60" spans="3:24" ht="11" customHeight="1" thickBot="1" x14ac:dyDescent="0.35">
      <c r="C60" s="6"/>
      <c r="P60" s="22" t="s">
        <v>178</v>
      </c>
    </row>
    <row r="61" spans="3:24" ht="11" customHeight="1" x14ac:dyDescent="0.3">
      <c r="C61" s="6"/>
      <c r="P61" s="473" t="s">
        <v>76</v>
      </c>
      <c r="S61" s="2" t="s">
        <v>76</v>
      </c>
      <c r="X61" s="21" t="s">
        <v>137</v>
      </c>
    </row>
    <row r="62" spans="3:24" ht="11" customHeight="1" thickBot="1" x14ac:dyDescent="0.35">
      <c r="C62" s="6"/>
      <c r="P62" s="474"/>
      <c r="S62" s="2" t="s">
        <v>246</v>
      </c>
    </row>
    <row r="63" spans="3:24" ht="11" customHeight="1" thickBot="1" x14ac:dyDescent="0.35">
      <c r="C63" s="6"/>
      <c r="E63" s="22" t="s">
        <v>164</v>
      </c>
      <c r="H63" s="22" t="s">
        <v>165</v>
      </c>
      <c r="M63" s="22" t="s">
        <v>792</v>
      </c>
      <c r="N63" s="6"/>
      <c r="O63" s="7"/>
      <c r="P63" s="474"/>
    </row>
    <row r="64" spans="3:24" ht="11" customHeight="1" thickBot="1" x14ac:dyDescent="0.35">
      <c r="C64" s="6"/>
      <c r="E64" s="470" t="s">
        <v>19</v>
      </c>
      <c r="H64" s="473" t="s">
        <v>20</v>
      </c>
      <c r="M64" s="473" t="s">
        <v>22</v>
      </c>
      <c r="N64" s="6"/>
      <c r="P64" s="475"/>
    </row>
    <row r="65" spans="3:24" ht="11" customHeight="1" thickBot="1" x14ac:dyDescent="0.35">
      <c r="C65" s="6"/>
      <c r="E65" s="471"/>
      <c r="H65" s="474"/>
      <c r="M65" s="474"/>
      <c r="N65" s="6"/>
    </row>
    <row r="66" spans="3:24" ht="11" customHeight="1" thickBot="1" x14ac:dyDescent="0.35">
      <c r="D66" s="7"/>
      <c r="E66" s="471"/>
      <c r="F66" s="8"/>
      <c r="G66" s="7"/>
      <c r="H66" s="474"/>
      <c r="I66" s="8"/>
      <c r="J66" s="8"/>
      <c r="K66" s="8"/>
      <c r="L66" s="7"/>
      <c r="M66" s="474"/>
      <c r="N66" s="7"/>
      <c r="P66" s="22" t="s">
        <v>179</v>
      </c>
    </row>
    <row r="67" spans="3:24" ht="11" customHeight="1" thickBot="1" x14ac:dyDescent="0.35">
      <c r="E67" s="472"/>
      <c r="H67" s="475"/>
      <c r="M67" s="475"/>
      <c r="N67" s="6"/>
      <c r="P67" s="473" t="s">
        <v>77</v>
      </c>
      <c r="S67" s="2" t="s">
        <v>76</v>
      </c>
    </row>
    <row r="68" spans="3:24" ht="11" customHeight="1" thickBot="1" x14ac:dyDescent="0.35">
      <c r="N68" s="6"/>
      <c r="P68" s="474"/>
      <c r="S68" s="2" t="s">
        <v>246</v>
      </c>
      <c r="X68" s="19" t="s">
        <v>138</v>
      </c>
    </row>
    <row r="69" spans="3:24" ht="11" customHeight="1" x14ac:dyDescent="0.3">
      <c r="O69" s="7"/>
      <c r="P69" s="474"/>
    </row>
    <row r="70" spans="3:24" ht="11" customHeight="1" thickBot="1" x14ac:dyDescent="0.35">
      <c r="P70" s="475"/>
    </row>
    <row r="71" spans="3:24" ht="11" customHeight="1" x14ac:dyDescent="0.3">
      <c r="X71" s="19" t="s">
        <v>128</v>
      </c>
    </row>
    <row r="72" spans="3:24" ht="11" customHeight="1" x14ac:dyDescent="0.3"/>
    <row r="73" spans="3:24" ht="11" customHeight="1" x14ac:dyDescent="0.3"/>
    <row r="74" spans="3:24" ht="11" customHeight="1" x14ac:dyDescent="0.3"/>
    <row r="75" spans="3:24" ht="11" customHeight="1" x14ac:dyDescent="0.3">
      <c r="P75" s="14"/>
    </row>
    <row r="76" spans="3:24" ht="11" customHeight="1" x14ac:dyDescent="0.3"/>
    <row r="77" spans="3:24" ht="11" customHeight="1" x14ac:dyDescent="0.3"/>
    <row r="78" spans="3:24" ht="11" customHeight="1" x14ac:dyDescent="0.3"/>
    <row r="79" spans="3:24" ht="11" customHeight="1" x14ac:dyDescent="0.3"/>
    <row r="80" spans="3:24" ht="11" customHeight="1" x14ac:dyDescent="0.3"/>
    <row r="81" spans="16:16" ht="11" customHeight="1" x14ac:dyDescent="0.3">
      <c r="P81" s="14"/>
    </row>
    <row r="82" spans="16:16" ht="11" customHeight="1" x14ac:dyDescent="0.3">
      <c r="P82" s="12"/>
    </row>
    <row r="83" spans="16:16" ht="11" customHeight="1" x14ac:dyDescent="0.3">
      <c r="P83" s="14"/>
    </row>
    <row r="84" spans="16:16" ht="11" customHeight="1" x14ac:dyDescent="0.3">
      <c r="P84" s="12"/>
    </row>
    <row r="85" spans="16:16" ht="11" customHeight="1" x14ac:dyDescent="0.3">
      <c r="P85" s="12"/>
    </row>
    <row r="86" spans="16:16" ht="11" customHeight="1" x14ac:dyDescent="0.3"/>
    <row r="87" spans="16:16" ht="11" customHeight="1" x14ac:dyDescent="0.3"/>
    <row r="88" spans="16:16" ht="11" customHeight="1" x14ac:dyDescent="0.3"/>
    <row r="89" spans="16:16" ht="11" customHeight="1" x14ac:dyDescent="0.3"/>
    <row r="90" spans="16:16" ht="11" customHeight="1" x14ac:dyDescent="0.3"/>
    <row r="91" spans="16:16" ht="11" customHeight="1" x14ac:dyDescent="0.3"/>
    <row r="92" spans="16:16" ht="11" customHeight="1" x14ac:dyDescent="0.3"/>
    <row r="93" spans="16:16" ht="11" customHeight="1" x14ac:dyDescent="0.3"/>
    <row r="94" spans="16:16" ht="11" customHeight="1" x14ac:dyDescent="0.3"/>
    <row r="95" spans="16:16" ht="11" customHeight="1" x14ac:dyDescent="0.3"/>
    <row r="96" spans="16:16" ht="11" customHeight="1" x14ac:dyDescent="0.3"/>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3">
    <mergeCell ref="P67:P70"/>
    <mergeCell ref="E28:E31"/>
    <mergeCell ref="P37:P40"/>
    <mergeCell ref="P42:P45"/>
    <mergeCell ref="M64:M67"/>
    <mergeCell ref="H64:H67"/>
    <mergeCell ref="E64:E67"/>
    <mergeCell ref="E54:E57"/>
    <mergeCell ref="H54:H57"/>
    <mergeCell ref="M54:M57"/>
    <mergeCell ref="M47:M50"/>
    <mergeCell ref="M37:M40"/>
    <mergeCell ref="P32:P35"/>
    <mergeCell ref="P20:P23"/>
    <mergeCell ref="P25:P28"/>
    <mergeCell ref="H42:H45"/>
    <mergeCell ref="B47:B48"/>
    <mergeCell ref="P61:P64"/>
    <mergeCell ref="H15:H18"/>
    <mergeCell ref="M15:M18"/>
    <mergeCell ref="P5:P8"/>
    <mergeCell ref="P10:P13"/>
    <mergeCell ref="P15:P18"/>
  </mergeCells>
  <pageMargins left="0.11811023622047244" right="0.11811023622047244" top="0.19685039370078741" bottom="0.15748031496062992" header="0.31496062992125984" footer="0.31496062992125984"/>
  <pageSetup paperSize="9" scale="88"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037-63FC-4E96-813B-DD5250768BAE}">
  <sheetPr>
    <pageSetUpPr fitToPage="1"/>
  </sheetPr>
  <dimension ref="B1:U152"/>
  <sheetViews>
    <sheetView showGridLines="0" topLeftCell="F37" zoomScale="97" zoomScaleNormal="97" workbookViewId="0">
      <selection activeCell="M95" sqref="M95:M98"/>
    </sheetView>
  </sheetViews>
  <sheetFormatPr baseColWidth="10" defaultRowHeight="15.05" outlineLevelRow="1" x14ac:dyDescent="0.3"/>
  <cols>
    <col min="1" max="1" width="1.33203125" style="2" customWidth="1"/>
    <col min="2" max="2" width="12.77734375" style="1" customWidth="1"/>
    <col min="3" max="4" width="2.77734375" style="2" customWidth="1"/>
    <col min="5" max="5" width="12.77734375" style="3" customWidth="1"/>
    <col min="6" max="7" width="2.77734375" style="2" customWidth="1"/>
    <col min="8" max="8" width="18.6640625" style="1" customWidth="1"/>
    <col min="9" max="12" width="1.77734375" style="2" customWidth="1"/>
    <col min="13" max="13" width="19.109375" style="1" customWidth="1"/>
    <col min="14" max="15" width="2.77734375" style="2" customWidth="1"/>
    <col min="16" max="16" width="32.6640625" style="2" customWidth="1"/>
    <col min="17" max="18" width="2.77734375" style="2" customWidth="1"/>
    <col min="19" max="19" width="28.77734375" style="2" customWidth="1"/>
    <col min="20" max="20" width="92.5546875" style="2" customWidth="1"/>
    <col min="21" max="16384" width="11.5546875" style="2"/>
  </cols>
  <sheetData>
    <row r="1" spans="2:21" ht="11" customHeight="1" x14ac:dyDescent="0.3"/>
    <row r="2" spans="2:21" ht="11" customHeight="1" x14ac:dyDescent="0.3"/>
    <row r="3" spans="2:21" s="5" customFormat="1" ht="35.1" customHeight="1" x14ac:dyDescent="0.3">
      <c r="B3" s="4" t="s">
        <v>1</v>
      </c>
      <c r="E3" s="4" t="s">
        <v>2</v>
      </c>
      <c r="H3" s="4" t="s">
        <v>3</v>
      </c>
      <c r="M3" s="4" t="s">
        <v>4</v>
      </c>
      <c r="P3" s="16" t="s">
        <v>59</v>
      </c>
    </row>
    <row r="4" spans="2:21" ht="11" customHeight="1" thickBot="1" x14ac:dyDescent="0.35">
      <c r="P4" s="22" t="s">
        <v>190</v>
      </c>
    </row>
    <row r="5" spans="2:21" ht="11" customHeight="1" x14ac:dyDescent="0.3">
      <c r="P5" s="473" t="s">
        <v>78</v>
      </c>
      <c r="S5" s="2" t="s">
        <v>247</v>
      </c>
      <c r="T5" s="19"/>
    </row>
    <row r="6" spans="2:21" ht="11" customHeight="1" thickBot="1" x14ac:dyDescent="0.35">
      <c r="P6" s="474"/>
    </row>
    <row r="7" spans="2:21" ht="11" customHeight="1" x14ac:dyDescent="0.3">
      <c r="N7" s="6"/>
      <c r="O7" s="7"/>
      <c r="P7" s="474"/>
      <c r="S7" s="2" t="s">
        <v>248</v>
      </c>
    </row>
    <row r="8" spans="2:21" ht="11" customHeight="1" thickBot="1" x14ac:dyDescent="0.35">
      <c r="N8" s="6"/>
      <c r="P8" s="475"/>
    </row>
    <row r="9" spans="2:21" ht="11" customHeight="1" thickBot="1" x14ac:dyDescent="0.35">
      <c r="H9" s="22" t="s">
        <v>183</v>
      </c>
      <c r="M9" s="22" t="s">
        <v>188</v>
      </c>
      <c r="N9" s="6"/>
      <c r="P9" s="22" t="s">
        <v>191</v>
      </c>
      <c r="U9" s="19"/>
    </row>
    <row r="10" spans="2:21" ht="11" customHeight="1" x14ac:dyDescent="0.3">
      <c r="H10" s="473" t="s">
        <v>27</v>
      </c>
      <c r="M10" s="473" t="s">
        <v>30</v>
      </c>
      <c r="N10" s="6"/>
      <c r="P10" s="473" t="s">
        <v>79</v>
      </c>
      <c r="S10" s="2" t="s">
        <v>249</v>
      </c>
    </row>
    <row r="11" spans="2:21" ht="11" customHeight="1" thickBot="1" x14ac:dyDescent="0.35">
      <c r="H11" s="474"/>
      <c r="M11" s="474"/>
      <c r="N11" s="6"/>
      <c r="P11" s="474"/>
    </row>
    <row r="12" spans="2:21" ht="11" customHeight="1" x14ac:dyDescent="0.3">
      <c r="G12" s="17"/>
      <c r="H12" s="474"/>
      <c r="I12" s="8"/>
      <c r="J12" s="8"/>
      <c r="K12" s="8"/>
      <c r="L12" s="7"/>
      <c r="M12" s="474"/>
      <c r="N12" s="7"/>
      <c r="O12" s="7"/>
      <c r="P12" s="474"/>
    </row>
    <row r="13" spans="2:21" ht="11" customHeight="1" thickBot="1" x14ac:dyDescent="0.35">
      <c r="G13" s="18"/>
      <c r="H13" s="475"/>
      <c r="M13" s="475"/>
      <c r="N13" s="6"/>
      <c r="P13" s="475"/>
    </row>
    <row r="14" spans="2:21" ht="11" customHeight="1" thickBot="1" x14ac:dyDescent="0.35">
      <c r="F14" s="6"/>
      <c r="O14" s="18"/>
      <c r="P14" s="22" t="s">
        <v>192</v>
      </c>
    </row>
    <row r="15" spans="2:21" ht="11" customHeight="1" x14ac:dyDescent="0.3">
      <c r="F15" s="6"/>
      <c r="O15" s="18"/>
      <c r="P15" s="473" t="s">
        <v>80</v>
      </c>
      <c r="S15" s="2" t="s">
        <v>91</v>
      </c>
      <c r="U15" s="19"/>
    </row>
    <row r="16" spans="2:21" ht="11" customHeight="1" thickBot="1" x14ac:dyDescent="0.35">
      <c r="F16" s="6"/>
      <c r="N16" s="6"/>
      <c r="P16" s="474"/>
      <c r="S16" s="2" t="s">
        <v>92</v>
      </c>
    </row>
    <row r="17" spans="3:19" ht="11" customHeight="1" x14ac:dyDescent="0.3">
      <c r="F17" s="6"/>
      <c r="O17" s="7"/>
      <c r="P17" s="474"/>
      <c r="S17" s="2" t="s">
        <v>93</v>
      </c>
    </row>
    <row r="18" spans="3:19" ht="11" customHeight="1" thickBot="1" x14ac:dyDescent="0.35">
      <c r="E18" s="2"/>
      <c r="F18" s="6"/>
      <c r="P18" s="475"/>
    </row>
    <row r="19" spans="3:19" ht="11" customHeight="1" thickBot="1" x14ac:dyDescent="0.35">
      <c r="E19" s="22" t="s">
        <v>180</v>
      </c>
      <c r="F19" s="6"/>
    </row>
    <row r="20" spans="3:19" ht="11" customHeight="1" x14ac:dyDescent="0.3">
      <c r="E20" s="473" t="s">
        <v>339</v>
      </c>
      <c r="F20" s="6"/>
    </row>
    <row r="21" spans="3:19" ht="11" customHeight="1" thickBot="1" x14ac:dyDescent="0.35">
      <c r="E21" s="474"/>
      <c r="F21" s="6"/>
    </row>
    <row r="22" spans="3:19" ht="11" customHeight="1" thickBot="1" x14ac:dyDescent="0.35">
      <c r="D22" s="17"/>
      <c r="E22" s="474"/>
      <c r="F22" s="7"/>
      <c r="P22" s="22" t="s">
        <v>193</v>
      </c>
    </row>
    <row r="23" spans="3:19" ht="11" customHeight="1" thickBot="1" x14ac:dyDescent="0.35">
      <c r="D23" s="18"/>
      <c r="E23" s="475"/>
      <c r="F23" s="6"/>
      <c r="P23" s="473" t="s">
        <v>341</v>
      </c>
      <c r="S23" s="77" t="s">
        <v>291</v>
      </c>
    </row>
    <row r="24" spans="3:19" ht="11" customHeight="1" thickBot="1" x14ac:dyDescent="0.35">
      <c r="C24" s="6"/>
      <c r="F24" s="6"/>
      <c r="P24" s="474"/>
      <c r="S24" s="78" t="s">
        <v>294</v>
      </c>
    </row>
    <row r="25" spans="3:19" ht="11" customHeight="1" x14ac:dyDescent="0.3">
      <c r="C25" s="6"/>
      <c r="F25" s="6"/>
      <c r="H25" s="2"/>
      <c r="N25" s="6"/>
      <c r="O25" s="7"/>
      <c r="P25" s="474"/>
    </row>
    <row r="26" spans="3:19" ht="11" customHeight="1" thickBot="1" x14ac:dyDescent="0.35">
      <c r="C26" s="6"/>
      <c r="F26" s="6"/>
      <c r="H26" s="2"/>
      <c r="N26" s="6"/>
      <c r="P26" s="475"/>
    </row>
    <row r="27" spans="3:19" ht="11" customHeight="1" thickBot="1" x14ac:dyDescent="0.35">
      <c r="C27" s="6"/>
      <c r="F27" s="6"/>
      <c r="N27" s="6"/>
      <c r="P27" s="22" t="s">
        <v>194</v>
      </c>
    </row>
    <row r="28" spans="3:19" ht="11" customHeight="1" x14ac:dyDescent="0.3">
      <c r="C28" s="6"/>
      <c r="F28" s="6"/>
      <c r="N28" s="6"/>
      <c r="P28" s="473" t="s">
        <v>340</v>
      </c>
    </row>
    <row r="29" spans="3:19" ht="11" customHeight="1" thickBot="1" x14ac:dyDescent="0.35">
      <c r="C29" s="6"/>
      <c r="F29" s="6"/>
      <c r="H29" s="2"/>
      <c r="N29" s="6"/>
      <c r="P29" s="474"/>
      <c r="S29" s="98" t="s">
        <v>296</v>
      </c>
    </row>
    <row r="30" spans="3:19" ht="11" customHeight="1" thickBot="1" x14ac:dyDescent="0.35">
      <c r="C30" s="6"/>
      <c r="F30" s="6"/>
      <c r="H30" s="22" t="s">
        <v>184</v>
      </c>
      <c r="M30" s="22" t="s">
        <v>187</v>
      </c>
      <c r="N30" s="6"/>
      <c r="O30" s="7"/>
      <c r="P30" s="474"/>
    </row>
    <row r="31" spans="3:19" ht="11" customHeight="1" thickBot="1" x14ac:dyDescent="0.35">
      <c r="C31" s="6"/>
      <c r="F31" s="6"/>
      <c r="H31" s="473" t="s">
        <v>791</v>
      </c>
      <c r="M31" s="473" t="s">
        <v>291</v>
      </c>
      <c r="N31" s="6"/>
      <c r="P31" s="475"/>
    </row>
    <row r="32" spans="3:19" ht="11" customHeight="1" thickBot="1" x14ac:dyDescent="0.35">
      <c r="C32" s="6"/>
      <c r="F32" s="6"/>
      <c r="H32" s="474"/>
      <c r="M32" s="474"/>
      <c r="N32" s="6"/>
      <c r="P32" s="22" t="s">
        <v>195</v>
      </c>
    </row>
    <row r="33" spans="3:19" ht="11" customHeight="1" x14ac:dyDescent="0.3">
      <c r="C33" s="6"/>
      <c r="G33" s="7"/>
      <c r="H33" s="474"/>
      <c r="I33" s="9"/>
      <c r="J33" s="8"/>
      <c r="K33" s="8"/>
      <c r="L33" s="7"/>
      <c r="M33" s="474"/>
      <c r="N33" s="7"/>
      <c r="P33" s="473" t="s">
        <v>342</v>
      </c>
      <c r="S33" s="78" t="s">
        <v>295</v>
      </c>
    </row>
    <row r="34" spans="3:19" ht="11" customHeight="1" thickBot="1" x14ac:dyDescent="0.35">
      <c r="C34" s="6"/>
      <c r="H34" s="475"/>
      <c r="M34" s="475"/>
      <c r="N34" s="6"/>
      <c r="P34" s="474"/>
    </row>
    <row r="35" spans="3:19" ht="11" customHeight="1" x14ac:dyDescent="0.3">
      <c r="C35" s="6"/>
      <c r="N35" s="6"/>
      <c r="O35" s="7"/>
      <c r="P35" s="474"/>
    </row>
    <row r="36" spans="3:19" ht="11" customHeight="1" thickBot="1" x14ac:dyDescent="0.35">
      <c r="C36" s="6"/>
      <c r="N36" s="6"/>
      <c r="P36" s="475"/>
    </row>
    <row r="37" spans="3:19" ht="11" customHeight="1" thickBot="1" x14ac:dyDescent="0.35">
      <c r="C37" s="6"/>
      <c r="N37" s="6"/>
      <c r="P37" s="22" t="s">
        <v>196</v>
      </c>
    </row>
    <row r="38" spans="3:19" ht="11" customHeight="1" x14ac:dyDescent="0.3">
      <c r="C38" s="6"/>
      <c r="N38" s="6"/>
      <c r="P38" s="473" t="s">
        <v>343</v>
      </c>
      <c r="S38" s="78" t="s">
        <v>292</v>
      </c>
    </row>
    <row r="39" spans="3:19" ht="11" customHeight="1" thickBot="1" x14ac:dyDescent="0.35">
      <c r="C39" s="6"/>
      <c r="N39" s="6"/>
      <c r="P39" s="474"/>
      <c r="S39" s="77" t="s">
        <v>293</v>
      </c>
    </row>
    <row r="40" spans="3:19" ht="11" customHeight="1" x14ac:dyDescent="0.3">
      <c r="C40" s="6"/>
      <c r="O40" s="7"/>
      <c r="P40" s="474"/>
    </row>
    <row r="41" spans="3:19" ht="11" customHeight="1" thickBot="1" x14ac:dyDescent="0.35">
      <c r="C41" s="6"/>
      <c r="P41" s="475"/>
    </row>
    <row r="42" spans="3:19" ht="11" customHeight="1" x14ac:dyDescent="0.3">
      <c r="C42" s="6"/>
      <c r="H42" s="2"/>
      <c r="M42" s="2"/>
    </row>
    <row r="43" spans="3:19" ht="11" customHeight="1" x14ac:dyDescent="0.3">
      <c r="C43" s="6"/>
      <c r="H43" s="2"/>
      <c r="M43" s="2"/>
    </row>
    <row r="44" spans="3:19" ht="11" hidden="1" customHeight="1" outlineLevel="1" x14ac:dyDescent="0.3">
      <c r="C44" s="6"/>
      <c r="F44" s="6"/>
    </row>
    <row r="45" spans="3:19" ht="11" hidden="1" customHeight="1" outlineLevel="1" x14ac:dyDescent="0.3">
      <c r="C45" s="6"/>
      <c r="F45" s="6"/>
    </row>
    <row r="46" spans="3:19" ht="11" hidden="1" customHeight="1" outlineLevel="1" x14ac:dyDescent="0.3">
      <c r="C46" s="6"/>
      <c r="F46" s="6"/>
    </row>
    <row r="47" spans="3:19" ht="11" hidden="1" customHeight="1" outlineLevel="1" x14ac:dyDescent="0.3">
      <c r="C47" s="6"/>
      <c r="F47" s="6"/>
    </row>
    <row r="48" spans="3:19" ht="11" hidden="1" customHeight="1" outlineLevel="1" x14ac:dyDescent="0.3">
      <c r="C48" s="6"/>
      <c r="F48" s="6"/>
    </row>
    <row r="49" spans="3:20" ht="11" hidden="1" customHeight="1" outlineLevel="1" x14ac:dyDescent="0.3">
      <c r="C49" s="6"/>
      <c r="F49" s="6"/>
      <c r="P49" s="10"/>
    </row>
    <row r="50" spans="3:20" ht="11" hidden="1" customHeight="1" outlineLevel="1" thickBot="1" x14ac:dyDescent="0.35">
      <c r="C50" s="6"/>
      <c r="F50" s="6"/>
      <c r="P50" s="22" t="s">
        <v>193</v>
      </c>
    </row>
    <row r="51" spans="3:20" ht="11" hidden="1" customHeight="1" outlineLevel="1" x14ac:dyDescent="0.3">
      <c r="C51" s="6"/>
      <c r="F51" s="6"/>
      <c r="P51" s="477" t="s">
        <v>81</v>
      </c>
      <c r="S51" s="2" t="s">
        <v>250</v>
      </c>
      <c r="T51" s="19"/>
    </row>
    <row r="52" spans="3:20" ht="11" hidden="1" customHeight="1" outlineLevel="1" thickBot="1" x14ac:dyDescent="0.35">
      <c r="C52" s="6"/>
      <c r="F52" s="6"/>
      <c r="G52" s="18"/>
      <c r="P52" s="478"/>
      <c r="R52" s="12"/>
    </row>
    <row r="53" spans="3:20" ht="11" hidden="1" customHeight="1" outlineLevel="1" x14ac:dyDescent="0.3">
      <c r="C53" s="6"/>
      <c r="F53" s="6"/>
      <c r="G53" s="18"/>
      <c r="H53" s="2"/>
      <c r="N53" s="6"/>
      <c r="O53" s="7"/>
      <c r="P53" s="478"/>
      <c r="R53" s="12"/>
    </row>
    <row r="54" spans="3:20" ht="11" hidden="1" customHeight="1" outlineLevel="1" thickBot="1" x14ac:dyDescent="0.35">
      <c r="C54" s="6"/>
      <c r="F54" s="6"/>
      <c r="H54" s="2"/>
      <c r="N54" s="6"/>
      <c r="P54" s="479"/>
      <c r="R54" s="13"/>
    </row>
    <row r="55" spans="3:20" ht="11" hidden="1" customHeight="1" outlineLevel="1" thickBot="1" x14ac:dyDescent="0.35">
      <c r="C55" s="6"/>
      <c r="F55" s="6"/>
      <c r="N55" s="6"/>
      <c r="P55" s="22" t="s">
        <v>194</v>
      </c>
      <c r="R55" s="13"/>
    </row>
    <row r="56" spans="3:20" ht="11" hidden="1" customHeight="1" outlineLevel="1" x14ac:dyDescent="0.3">
      <c r="C56" s="6"/>
      <c r="F56" s="6"/>
      <c r="N56" s="6"/>
      <c r="P56" s="477" t="s">
        <v>82</v>
      </c>
      <c r="R56" s="13"/>
      <c r="S56" s="19" t="s">
        <v>95</v>
      </c>
    </row>
    <row r="57" spans="3:20" ht="11" hidden="1" customHeight="1" outlineLevel="1" thickBot="1" x14ac:dyDescent="0.35">
      <c r="C57" s="6"/>
      <c r="F57" s="6"/>
      <c r="H57" s="2"/>
      <c r="N57" s="6"/>
      <c r="P57" s="478"/>
      <c r="R57" s="13"/>
      <c r="S57" s="2" t="s">
        <v>94</v>
      </c>
    </row>
    <row r="58" spans="3:20" ht="11" hidden="1" customHeight="1" outlineLevel="1" thickBot="1" x14ac:dyDescent="0.35">
      <c r="C58" s="6"/>
      <c r="F58" s="6"/>
      <c r="H58" s="22" t="s">
        <v>184</v>
      </c>
      <c r="M58" s="22" t="s">
        <v>187</v>
      </c>
      <c r="N58" s="6"/>
      <c r="O58" s="7"/>
      <c r="P58" s="478"/>
      <c r="Q58" s="12"/>
      <c r="S58" s="2" t="s">
        <v>96</v>
      </c>
    </row>
    <row r="59" spans="3:20" ht="11" hidden="1" customHeight="1" outlineLevel="1" thickBot="1" x14ac:dyDescent="0.35">
      <c r="C59" s="6"/>
      <c r="F59" s="6"/>
      <c r="H59" s="477" t="s">
        <v>28</v>
      </c>
      <c r="M59" s="477" t="s">
        <v>31</v>
      </c>
      <c r="N59" s="6"/>
      <c r="P59" s="479"/>
      <c r="Q59" s="12"/>
    </row>
    <row r="60" spans="3:20" ht="11" hidden="1" customHeight="1" outlineLevel="1" thickBot="1" x14ac:dyDescent="0.35">
      <c r="C60" s="6"/>
      <c r="F60" s="6"/>
      <c r="H60" s="478"/>
      <c r="M60" s="478"/>
      <c r="N60" s="6"/>
      <c r="P60" s="22" t="s">
        <v>195</v>
      </c>
      <c r="Q60" s="13"/>
    </row>
    <row r="61" spans="3:20" ht="11" hidden="1" customHeight="1" outlineLevel="1" x14ac:dyDescent="0.3">
      <c r="C61" s="6"/>
      <c r="G61" s="7"/>
      <c r="H61" s="478"/>
      <c r="I61" s="9"/>
      <c r="J61" s="8"/>
      <c r="K61" s="8"/>
      <c r="L61" s="7"/>
      <c r="M61" s="478"/>
      <c r="N61" s="7"/>
      <c r="P61" s="477" t="s">
        <v>83</v>
      </c>
      <c r="Q61" s="13"/>
      <c r="S61" s="19" t="s">
        <v>97</v>
      </c>
    </row>
    <row r="62" spans="3:20" ht="11" hidden="1" customHeight="1" outlineLevel="1" thickBot="1" x14ac:dyDescent="0.35">
      <c r="C62" s="6"/>
      <c r="H62" s="479"/>
      <c r="M62" s="479"/>
      <c r="N62" s="6"/>
      <c r="P62" s="478"/>
      <c r="Q62" s="13"/>
    </row>
    <row r="63" spans="3:20" ht="11" hidden="1" customHeight="1" outlineLevel="1" x14ac:dyDescent="0.3">
      <c r="C63" s="6"/>
      <c r="N63" s="6"/>
      <c r="O63" s="7"/>
      <c r="P63" s="478"/>
      <c r="Q63" s="13"/>
    </row>
    <row r="64" spans="3:20" ht="11" hidden="1" customHeight="1" outlineLevel="1" thickBot="1" x14ac:dyDescent="0.35">
      <c r="C64" s="6"/>
      <c r="N64" s="6"/>
      <c r="P64" s="479"/>
    </row>
    <row r="65" spans="2:19" ht="11" hidden="1" customHeight="1" outlineLevel="1" thickBot="1" x14ac:dyDescent="0.35">
      <c r="C65" s="6"/>
      <c r="N65" s="6"/>
      <c r="P65" s="22" t="s">
        <v>196</v>
      </c>
    </row>
    <row r="66" spans="2:19" ht="11" hidden="1" customHeight="1" outlineLevel="1" x14ac:dyDescent="0.3">
      <c r="C66" s="6"/>
      <c r="N66" s="6"/>
      <c r="P66" s="477" t="s">
        <v>84</v>
      </c>
      <c r="S66" s="19" t="s">
        <v>98</v>
      </c>
    </row>
    <row r="67" spans="2:19" ht="11" hidden="1" customHeight="1" outlineLevel="1" thickBot="1" x14ac:dyDescent="0.35">
      <c r="C67" s="6"/>
      <c r="N67" s="6"/>
      <c r="P67" s="478"/>
    </row>
    <row r="68" spans="2:19" ht="11" hidden="1" customHeight="1" outlineLevel="1" x14ac:dyDescent="0.3">
      <c r="C68" s="6"/>
      <c r="O68" s="7"/>
      <c r="P68" s="478"/>
    </row>
    <row r="69" spans="2:19" ht="11" hidden="1" customHeight="1" outlineLevel="1" thickBot="1" x14ac:dyDescent="0.35">
      <c r="C69" s="6"/>
      <c r="P69" s="479"/>
    </row>
    <row r="70" spans="2:19" ht="11" hidden="1" customHeight="1" outlineLevel="1" x14ac:dyDescent="0.3">
      <c r="C70" s="6"/>
    </row>
    <row r="71" spans="2:19" ht="11" hidden="1" customHeight="1" outlineLevel="1" x14ac:dyDescent="0.3">
      <c r="C71" s="6"/>
    </row>
    <row r="72" spans="2:19" ht="11" hidden="1" customHeight="1" outlineLevel="1" x14ac:dyDescent="0.3">
      <c r="C72" s="6"/>
    </row>
    <row r="73" spans="2:19" ht="11" hidden="1" customHeight="1" outlineLevel="1" x14ac:dyDescent="0.3">
      <c r="C73" s="6"/>
      <c r="S73" s="12"/>
    </row>
    <row r="74" spans="2:19" ht="11" customHeight="1" collapsed="1" thickBot="1" x14ac:dyDescent="0.35">
      <c r="B74" s="22" t="s">
        <v>204</v>
      </c>
      <c r="C74" s="6"/>
      <c r="P74" s="22" t="s">
        <v>197</v>
      </c>
      <c r="S74" s="12"/>
    </row>
    <row r="75" spans="2:19" ht="11" customHeight="1" x14ac:dyDescent="0.3">
      <c r="B75" s="473" t="s">
        <v>23</v>
      </c>
      <c r="C75" s="6"/>
      <c r="P75" s="473" t="s">
        <v>86</v>
      </c>
      <c r="S75" s="19" t="s">
        <v>99</v>
      </c>
    </row>
    <row r="76" spans="2:19" ht="11" customHeight="1" thickBot="1" x14ac:dyDescent="0.35">
      <c r="B76" s="474"/>
      <c r="C76" s="6"/>
      <c r="P76" s="474"/>
      <c r="S76" s="13"/>
    </row>
    <row r="77" spans="2:19" ht="11" customHeight="1" x14ac:dyDescent="0.3">
      <c r="B77" s="474"/>
      <c r="C77" s="7"/>
      <c r="N77" s="6"/>
      <c r="O77" s="7"/>
      <c r="P77" s="474"/>
      <c r="S77" s="13"/>
    </row>
    <row r="78" spans="2:19" ht="11" customHeight="1" thickBot="1" x14ac:dyDescent="0.35">
      <c r="B78" s="475"/>
      <c r="C78" s="6"/>
      <c r="N78" s="6"/>
      <c r="P78" s="475"/>
      <c r="S78" s="13"/>
    </row>
    <row r="79" spans="2:19" ht="11" customHeight="1" thickBot="1" x14ac:dyDescent="0.35">
      <c r="C79" s="6"/>
      <c r="E79" s="22" t="s">
        <v>181</v>
      </c>
      <c r="H79" s="22" t="s">
        <v>185</v>
      </c>
      <c r="M79" s="22" t="s">
        <v>210</v>
      </c>
      <c r="N79" s="6"/>
      <c r="P79" s="22" t="s">
        <v>198</v>
      </c>
    </row>
    <row r="80" spans="2:19" ht="11" customHeight="1" x14ac:dyDescent="0.3">
      <c r="C80" s="6"/>
      <c r="E80" s="470" t="s">
        <v>24</v>
      </c>
      <c r="H80" s="473" t="s">
        <v>26</v>
      </c>
      <c r="M80" s="473" t="s">
        <v>211</v>
      </c>
      <c r="N80" s="6"/>
      <c r="P80" s="473" t="s">
        <v>85</v>
      </c>
      <c r="S80" s="19" t="s">
        <v>100</v>
      </c>
    </row>
    <row r="81" spans="3:19" ht="11" customHeight="1" thickBot="1" x14ac:dyDescent="0.35">
      <c r="C81" s="6"/>
      <c r="E81" s="471"/>
      <c r="H81" s="474"/>
      <c r="M81" s="474"/>
      <c r="N81" s="6"/>
      <c r="P81" s="474"/>
    </row>
    <row r="82" spans="3:19" ht="11" customHeight="1" x14ac:dyDescent="0.3">
      <c r="C82" s="6"/>
      <c r="D82" s="7"/>
      <c r="E82" s="471"/>
      <c r="F82" s="8"/>
      <c r="G82" s="7"/>
      <c r="H82" s="474"/>
      <c r="I82" s="8"/>
      <c r="J82" s="8"/>
      <c r="K82" s="8"/>
      <c r="L82" s="7"/>
      <c r="M82" s="474"/>
      <c r="N82" s="7"/>
      <c r="O82" s="7"/>
      <c r="P82" s="474"/>
    </row>
    <row r="83" spans="3:19" ht="11" customHeight="1" thickBot="1" x14ac:dyDescent="0.35">
      <c r="C83" s="6"/>
      <c r="E83" s="472"/>
      <c r="H83" s="475"/>
      <c r="M83" s="475"/>
      <c r="N83" s="6"/>
      <c r="P83" s="475"/>
    </row>
    <row r="84" spans="3:19" ht="11" customHeight="1" thickBot="1" x14ac:dyDescent="0.35">
      <c r="C84" s="6"/>
      <c r="N84" s="6"/>
      <c r="P84" s="22" t="s">
        <v>199</v>
      </c>
    </row>
    <row r="85" spans="3:19" ht="11" customHeight="1" x14ac:dyDescent="0.3">
      <c r="C85" s="6"/>
      <c r="N85" s="6"/>
      <c r="P85" s="473" t="s">
        <v>87</v>
      </c>
      <c r="S85" s="19" t="s">
        <v>101</v>
      </c>
    </row>
    <row r="86" spans="3:19" ht="11" customHeight="1" thickBot="1" x14ac:dyDescent="0.35">
      <c r="C86" s="6"/>
      <c r="N86" s="6"/>
      <c r="P86" s="474"/>
    </row>
    <row r="87" spans="3:19" ht="11" customHeight="1" x14ac:dyDescent="0.3">
      <c r="C87" s="6"/>
      <c r="O87" s="7"/>
      <c r="P87" s="474"/>
    </row>
    <row r="88" spans="3:19" ht="11" customHeight="1" thickBot="1" x14ac:dyDescent="0.35">
      <c r="C88" s="6"/>
      <c r="P88" s="475"/>
    </row>
    <row r="89" spans="3:19" ht="11" hidden="1" customHeight="1" x14ac:dyDescent="0.3">
      <c r="C89" s="6"/>
      <c r="P89" s="10"/>
    </row>
    <row r="90" spans="3:19" ht="11" customHeight="1" x14ac:dyDescent="0.3">
      <c r="C90" s="6"/>
      <c r="P90" s="10"/>
    </row>
    <row r="91" spans="3:19" ht="11" customHeight="1" thickBot="1" x14ac:dyDescent="0.35">
      <c r="C91" s="6"/>
      <c r="P91" s="22" t="s">
        <v>200</v>
      </c>
    </row>
    <row r="92" spans="3:19" ht="11" customHeight="1" x14ac:dyDescent="0.3">
      <c r="C92" s="6"/>
      <c r="P92" s="473" t="s">
        <v>88</v>
      </c>
      <c r="S92" s="19" t="s">
        <v>90</v>
      </c>
    </row>
    <row r="93" spans="3:19" ht="11" customHeight="1" thickBot="1" x14ac:dyDescent="0.35">
      <c r="C93" s="6"/>
      <c r="P93" s="474"/>
    </row>
    <row r="94" spans="3:19" ht="11" customHeight="1" thickBot="1" x14ac:dyDescent="0.35">
      <c r="C94" s="6"/>
      <c r="E94" s="22" t="s">
        <v>182</v>
      </c>
      <c r="H94" s="22" t="s">
        <v>186</v>
      </c>
      <c r="M94" s="22" t="s">
        <v>189</v>
      </c>
      <c r="N94" s="6"/>
      <c r="O94" s="7"/>
      <c r="P94" s="474"/>
    </row>
    <row r="95" spans="3:19" ht="11" customHeight="1" thickBot="1" x14ac:dyDescent="0.35">
      <c r="C95" s="6"/>
      <c r="E95" s="470" t="s">
        <v>25</v>
      </c>
      <c r="H95" s="473" t="s">
        <v>29</v>
      </c>
      <c r="M95" s="473" t="s">
        <v>32</v>
      </c>
      <c r="N95" s="6"/>
      <c r="P95" s="475"/>
      <c r="R95" s="12"/>
    </row>
    <row r="96" spans="3:19" ht="11" customHeight="1" thickBot="1" x14ac:dyDescent="0.35">
      <c r="C96" s="6"/>
      <c r="E96" s="471"/>
      <c r="H96" s="474"/>
      <c r="M96" s="474"/>
      <c r="N96" s="6"/>
      <c r="P96" s="22" t="s">
        <v>201</v>
      </c>
      <c r="R96" s="12"/>
    </row>
    <row r="97" spans="4:19" ht="11" customHeight="1" x14ac:dyDescent="0.3">
      <c r="D97" s="7"/>
      <c r="E97" s="471"/>
      <c r="F97" s="8"/>
      <c r="G97" s="7"/>
      <c r="H97" s="474"/>
      <c r="I97" s="8"/>
      <c r="J97" s="8"/>
      <c r="K97" s="8"/>
      <c r="L97" s="7"/>
      <c r="M97" s="474"/>
      <c r="N97" s="7"/>
      <c r="P97" s="473" t="s">
        <v>32</v>
      </c>
      <c r="R97" s="13"/>
      <c r="S97" s="19" t="s">
        <v>102</v>
      </c>
    </row>
    <row r="98" spans="4:19" ht="11" customHeight="1" thickBot="1" x14ac:dyDescent="0.35">
      <c r="E98" s="472"/>
      <c r="H98" s="475"/>
      <c r="M98" s="475"/>
      <c r="N98" s="6"/>
      <c r="P98" s="474"/>
      <c r="R98" s="13"/>
      <c r="S98" s="19" t="s">
        <v>103</v>
      </c>
    </row>
    <row r="99" spans="4:19" ht="11" customHeight="1" x14ac:dyDescent="0.3">
      <c r="O99" s="7"/>
      <c r="P99" s="474"/>
      <c r="R99" s="13"/>
      <c r="S99" s="19" t="s">
        <v>104</v>
      </c>
    </row>
    <row r="100" spans="4:19" ht="11" customHeight="1" thickBot="1" x14ac:dyDescent="0.35">
      <c r="P100" s="475"/>
      <c r="S100" s="19" t="s">
        <v>105</v>
      </c>
    </row>
    <row r="101" spans="4:19" ht="11" customHeight="1" x14ac:dyDescent="0.3">
      <c r="S101" s="19" t="s">
        <v>106</v>
      </c>
    </row>
    <row r="102" spans="4:19" ht="11" customHeight="1" x14ac:dyDescent="0.3">
      <c r="P102" s="10"/>
      <c r="S102" s="19" t="s">
        <v>107</v>
      </c>
    </row>
    <row r="103" spans="4:19" ht="11" customHeight="1" x14ac:dyDescent="0.3">
      <c r="P103" s="10"/>
      <c r="S103" s="19" t="s">
        <v>108</v>
      </c>
    </row>
    <row r="104" spans="4:19" ht="11" customHeight="1" x14ac:dyDescent="0.3">
      <c r="P104" s="10"/>
    </row>
    <row r="105" spans="4:19" ht="11" customHeight="1" x14ac:dyDescent="0.3">
      <c r="P105" s="10"/>
    </row>
    <row r="106" spans="4:19" ht="11" customHeight="1" x14ac:dyDescent="0.3"/>
    <row r="107" spans="4:19" ht="11" customHeight="1" x14ac:dyDescent="0.3"/>
    <row r="108" spans="4:19" ht="11" customHeight="1" x14ac:dyDescent="0.3"/>
    <row r="109" spans="4:19" ht="11" customHeight="1" x14ac:dyDescent="0.3"/>
    <row r="110" spans="4:19" ht="11" customHeight="1" x14ac:dyDescent="0.3"/>
    <row r="111" spans="4:19" ht="11" customHeight="1" x14ac:dyDescent="0.3"/>
    <row r="112" spans="4:19"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row r="124" ht="11" customHeight="1" x14ac:dyDescent="0.3"/>
    <row r="125" ht="11" customHeight="1" x14ac:dyDescent="0.3"/>
    <row r="126" ht="11" customHeight="1" x14ac:dyDescent="0.3"/>
    <row r="127" ht="11" customHeight="1" x14ac:dyDescent="0.3"/>
    <row r="128" ht="11" customHeight="1" x14ac:dyDescent="0.3"/>
    <row r="129" ht="11" customHeight="1" x14ac:dyDescent="0.3"/>
    <row r="130" ht="11" customHeight="1" x14ac:dyDescent="0.3"/>
    <row r="131" ht="11" customHeight="1" x14ac:dyDescent="0.3"/>
    <row r="132" ht="11" customHeight="1" x14ac:dyDescent="0.3"/>
    <row r="133" ht="11" customHeight="1" x14ac:dyDescent="0.3"/>
    <row r="134" ht="11" customHeight="1" x14ac:dyDescent="0.3"/>
    <row r="135" ht="11" customHeight="1" x14ac:dyDescent="0.3"/>
    <row r="136" ht="11" customHeight="1" x14ac:dyDescent="0.3"/>
    <row r="137" ht="11" customHeight="1" x14ac:dyDescent="0.3"/>
    <row r="138" ht="11" customHeight="1" x14ac:dyDescent="0.3"/>
    <row r="139" ht="11" customHeight="1" x14ac:dyDescent="0.3"/>
    <row r="140" ht="11" customHeight="1" x14ac:dyDescent="0.3"/>
    <row r="141" ht="11" customHeight="1" x14ac:dyDescent="0.3"/>
    <row r="142" ht="11" customHeight="1" x14ac:dyDescent="0.3"/>
    <row r="143" ht="11" customHeight="1" x14ac:dyDescent="0.3"/>
    <row r="144" ht="11" customHeight="1" x14ac:dyDescent="0.3"/>
    <row r="145" ht="11" customHeight="1" x14ac:dyDescent="0.3"/>
    <row r="146" ht="11" customHeight="1" x14ac:dyDescent="0.3"/>
    <row r="147" ht="11" customHeight="1" x14ac:dyDescent="0.3"/>
    <row r="148" ht="11" customHeight="1" x14ac:dyDescent="0.3"/>
    <row r="149" ht="11" customHeight="1" x14ac:dyDescent="0.3"/>
    <row r="150" ht="11" customHeight="1" x14ac:dyDescent="0.3"/>
    <row r="151" ht="11" customHeight="1" x14ac:dyDescent="0.3"/>
    <row r="152" ht="11" customHeight="1" x14ac:dyDescent="0.3"/>
  </sheetData>
  <mergeCells count="30">
    <mergeCell ref="P80:P83"/>
    <mergeCell ref="P85:P88"/>
    <mergeCell ref="M95:M98"/>
    <mergeCell ref="E95:E98"/>
    <mergeCell ref="H95:H98"/>
    <mergeCell ref="P92:P95"/>
    <mergeCell ref="P97:P100"/>
    <mergeCell ref="E80:E83"/>
    <mergeCell ref="H80:H83"/>
    <mergeCell ref="M80:M83"/>
    <mergeCell ref="P5:P8"/>
    <mergeCell ref="P10:P13"/>
    <mergeCell ref="P15:P18"/>
    <mergeCell ref="P51:P54"/>
    <mergeCell ref="P56:P59"/>
    <mergeCell ref="P61:P64"/>
    <mergeCell ref="P66:P69"/>
    <mergeCell ref="B75:B78"/>
    <mergeCell ref="H10:H13"/>
    <mergeCell ref="M10:M13"/>
    <mergeCell ref="M59:M62"/>
    <mergeCell ref="H59:H62"/>
    <mergeCell ref="P75:P78"/>
    <mergeCell ref="E20:E23"/>
    <mergeCell ref="P23:P26"/>
    <mergeCell ref="P28:P31"/>
    <mergeCell ref="H31:H34"/>
    <mergeCell ref="M31:M34"/>
    <mergeCell ref="P33:P36"/>
    <mergeCell ref="P38:P41"/>
  </mergeCells>
  <pageMargins left="0.11811023622047244" right="0.11811023622047244" top="0.19685039370078741" bottom="0.15748031496062992" header="0.31496062992125984" footer="0.31496062992125984"/>
  <pageSetup paperSize="9" scale="85"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DFE6-537E-4206-B561-91B742EE9849}">
  <dimension ref="A1:AA123"/>
  <sheetViews>
    <sheetView topLeftCell="B20" zoomScale="115" zoomScaleNormal="115" workbookViewId="0">
      <selection activeCell="J82" sqref="C31:J82"/>
    </sheetView>
  </sheetViews>
  <sheetFormatPr baseColWidth="10" defaultRowHeight="15.05" x14ac:dyDescent="0.3"/>
  <cols>
    <col min="1" max="1" width="12.77734375" style="1" customWidth="1"/>
    <col min="2" max="3" width="2.77734375" style="2" customWidth="1"/>
    <col min="4" max="4" width="12.77734375" style="3" customWidth="1"/>
    <col min="5" max="8" width="1.77734375" style="2" customWidth="1"/>
    <col min="9" max="9" width="20.44140625" style="1" customWidth="1"/>
    <col min="10" max="11" width="1.77734375" style="2" customWidth="1"/>
    <col min="12" max="12" width="3.5546875" style="1" customWidth="1"/>
    <col min="13" max="13" width="4.109375" style="1" customWidth="1"/>
    <col min="14" max="14" width="86.21875" style="2" customWidth="1"/>
    <col min="15" max="15" width="19.109375" style="1" customWidth="1"/>
    <col min="16" max="19" width="1.77734375" style="2" customWidth="1"/>
    <col min="20" max="20" width="27" style="2" customWidth="1"/>
    <col min="21" max="21" width="7.109375" style="2" customWidth="1"/>
    <col min="22" max="16384" width="11.5546875" style="2"/>
  </cols>
  <sheetData>
    <row r="1" spans="1:27" ht="11" customHeight="1" x14ac:dyDescent="0.3"/>
    <row r="2" spans="1:27" ht="11" customHeight="1" x14ac:dyDescent="0.3"/>
    <row r="3" spans="1:27" s="5" customFormat="1" ht="31.95" customHeight="1" x14ac:dyDescent="0.3">
      <c r="A3" s="4" t="s">
        <v>1</v>
      </c>
      <c r="D3" s="4" t="s">
        <v>2</v>
      </c>
      <c r="I3" s="4" t="s">
        <v>3</v>
      </c>
      <c r="L3" s="4"/>
      <c r="M3" s="4"/>
      <c r="O3" s="4" t="s">
        <v>4</v>
      </c>
      <c r="T3" s="16" t="s">
        <v>59</v>
      </c>
    </row>
    <row r="4" spans="1:27" ht="11" customHeight="1" thickBot="1" x14ac:dyDescent="0.35"/>
    <row r="5" spans="1:27" ht="11" customHeight="1" x14ac:dyDescent="0.3">
      <c r="I5" s="481" t="s">
        <v>39</v>
      </c>
      <c r="M5" s="1" t="s">
        <v>301</v>
      </c>
      <c r="O5" s="481" t="s">
        <v>40</v>
      </c>
    </row>
    <row r="6" spans="1:27" ht="11" customHeight="1" thickBot="1" x14ac:dyDescent="0.35">
      <c r="I6" s="482"/>
      <c r="L6" s="1" t="s">
        <v>256</v>
      </c>
      <c r="M6" s="1">
        <v>1</v>
      </c>
      <c r="N6" s="36"/>
      <c r="O6" s="482"/>
    </row>
    <row r="7" spans="1:27" ht="11" customHeight="1" thickBot="1" x14ac:dyDescent="0.35">
      <c r="F7" s="6"/>
      <c r="G7" s="8"/>
      <c r="H7" s="7"/>
      <c r="I7" s="482"/>
      <c r="J7" s="8"/>
      <c r="K7" s="8"/>
      <c r="L7" s="39" t="s">
        <v>259</v>
      </c>
      <c r="M7" s="1">
        <v>2</v>
      </c>
      <c r="N7" s="36"/>
      <c r="O7" s="482"/>
    </row>
    <row r="8" spans="1:27" ht="11" customHeight="1" thickBot="1" x14ac:dyDescent="0.35">
      <c r="F8" s="6"/>
      <c r="I8" s="483"/>
      <c r="L8" s="1" t="s">
        <v>260</v>
      </c>
      <c r="M8" s="39">
        <v>3</v>
      </c>
      <c r="N8" s="37"/>
      <c r="O8" s="483"/>
    </row>
    <row r="9" spans="1:27" ht="11" customHeight="1" thickBot="1" x14ac:dyDescent="0.35">
      <c r="F9" s="6"/>
      <c r="L9" s="1" t="s">
        <v>261</v>
      </c>
      <c r="M9" s="1">
        <v>4</v>
      </c>
      <c r="N9" s="36"/>
    </row>
    <row r="10" spans="1:27" ht="11" customHeight="1" thickBot="1" x14ac:dyDescent="0.35">
      <c r="F10" s="6"/>
      <c r="L10" s="1" t="s">
        <v>267</v>
      </c>
      <c r="M10" s="1">
        <v>4</v>
      </c>
      <c r="N10" s="36"/>
      <c r="T10" s="473" t="s">
        <v>48</v>
      </c>
      <c r="U10"/>
      <c r="V10"/>
      <c r="W10"/>
      <c r="X10"/>
      <c r="Y10"/>
      <c r="Z10"/>
      <c r="AA10"/>
    </row>
    <row r="11" spans="1:27" ht="11" customHeight="1" thickBot="1" x14ac:dyDescent="0.35">
      <c r="F11" s="6"/>
      <c r="L11" s="1" t="s">
        <v>270</v>
      </c>
      <c r="M11" s="1">
        <v>5</v>
      </c>
      <c r="N11" s="36"/>
      <c r="Q11" s="6"/>
      <c r="R11" s="8"/>
      <c r="S11" s="7"/>
      <c r="T11" s="474"/>
      <c r="U11"/>
      <c r="V11"/>
      <c r="W11"/>
      <c r="X11"/>
      <c r="Y11"/>
      <c r="Z11"/>
      <c r="AA11"/>
    </row>
    <row r="12" spans="1:27" ht="11" customHeight="1" x14ac:dyDescent="0.3">
      <c r="D12" s="470" t="s">
        <v>35</v>
      </c>
      <c r="F12" s="6"/>
      <c r="L12" s="1" t="s">
        <v>289</v>
      </c>
      <c r="M12" s="1">
        <v>5</v>
      </c>
      <c r="N12" s="36"/>
      <c r="Q12" s="6"/>
      <c r="T12" s="474"/>
      <c r="U12"/>
      <c r="V12"/>
      <c r="W12"/>
      <c r="X12"/>
      <c r="Y12"/>
      <c r="Z12"/>
      <c r="AA12"/>
    </row>
    <row r="13" spans="1:27" ht="11" customHeight="1" thickBot="1" x14ac:dyDescent="0.35">
      <c r="D13" s="471"/>
      <c r="F13" s="6"/>
      <c r="L13" s="1" t="s">
        <v>297</v>
      </c>
      <c r="M13" s="1">
        <v>5</v>
      </c>
      <c r="N13" s="36"/>
      <c r="Q13" s="6"/>
      <c r="T13" s="475"/>
      <c r="U13"/>
      <c r="V13"/>
      <c r="W13"/>
      <c r="X13"/>
      <c r="Y13"/>
      <c r="Z13"/>
      <c r="AA13"/>
    </row>
    <row r="14" spans="1:27" ht="11" customHeight="1" thickBot="1" x14ac:dyDescent="0.35">
      <c r="B14" s="6"/>
      <c r="C14" s="7"/>
      <c r="D14" s="471"/>
      <c r="E14" s="9"/>
      <c r="F14" s="7"/>
      <c r="L14" s="1" t="s">
        <v>298</v>
      </c>
      <c r="M14" s="1">
        <v>5</v>
      </c>
      <c r="N14" s="36"/>
      <c r="Q14" s="6"/>
    </row>
    <row r="15" spans="1:27" ht="11" customHeight="1" thickBot="1" x14ac:dyDescent="0.35">
      <c r="B15" s="6"/>
      <c r="D15" s="472"/>
      <c r="F15" s="6"/>
      <c r="L15" s="1" t="s">
        <v>299</v>
      </c>
      <c r="M15" s="1">
        <v>6</v>
      </c>
      <c r="N15" s="36"/>
      <c r="Q15" s="6"/>
      <c r="T15" s="473" t="s">
        <v>49</v>
      </c>
    </row>
    <row r="16" spans="1:27" ht="11" customHeight="1" thickBot="1" x14ac:dyDescent="0.35">
      <c r="B16" s="6"/>
      <c r="F16" s="6"/>
      <c r="L16" s="1" t="s">
        <v>300</v>
      </c>
      <c r="M16" s="1">
        <v>6</v>
      </c>
      <c r="N16" s="38" t="s">
        <v>275</v>
      </c>
      <c r="Q16" s="6"/>
      <c r="T16" s="474"/>
    </row>
    <row r="17" spans="2:21" ht="11" customHeight="1" thickBot="1" x14ac:dyDescent="0.35">
      <c r="B17" s="6"/>
      <c r="F17" s="6"/>
      <c r="Q17" s="6"/>
      <c r="R17" s="8"/>
      <c r="S17" s="7"/>
      <c r="T17" s="474"/>
    </row>
    <row r="18" spans="2:21" ht="11" customHeight="1" thickBot="1" x14ac:dyDescent="0.35">
      <c r="B18" s="6"/>
      <c r="F18" s="6"/>
      <c r="I18" s="473" t="s">
        <v>27</v>
      </c>
      <c r="O18" s="473" t="s">
        <v>30</v>
      </c>
      <c r="Q18" s="6"/>
      <c r="T18" s="475"/>
    </row>
    <row r="19" spans="2:21" ht="11" customHeight="1" thickBot="1" x14ac:dyDescent="0.35">
      <c r="B19" s="6"/>
      <c r="F19" s="6"/>
      <c r="I19" s="474"/>
      <c r="O19" s="474"/>
      <c r="Q19" s="6"/>
    </row>
    <row r="20" spans="2:21" ht="11" customHeight="1" x14ac:dyDescent="0.3">
      <c r="B20" s="6"/>
      <c r="G20" s="8"/>
      <c r="H20" s="7"/>
      <c r="I20" s="474"/>
      <c r="J20" s="9"/>
      <c r="K20" s="8"/>
      <c r="L20" s="39"/>
      <c r="M20" s="39"/>
      <c r="N20" s="7"/>
      <c r="O20" s="474"/>
      <c r="P20" s="8"/>
      <c r="Q20" s="7"/>
      <c r="T20" s="473" t="s">
        <v>89</v>
      </c>
    </row>
    <row r="21" spans="2:21" ht="11" customHeight="1" thickBot="1" x14ac:dyDescent="0.35">
      <c r="B21" s="6"/>
      <c r="I21" s="475"/>
      <c r="O21" s="475"/>
      <c r="Q21" s="6"/>
      <c r="T21" s="474"/>
    </row>
    <row r="22" spans="2:21" ht="11" customHeight="1" x14ac:dyDescent="0.3">
      <c r="B22" s="6"/>
      <c r="Q22" s="6"/>
      <c r="R22" s="8"/>
      <c r="S22" s="7"/>
      <c r="T22" s="474"/>
    </row>
    <row r="23" spans="2:21" ht="11" customHeight="1" thickBot="1" x14ac:dyDescent="0.35">
      <c r="B23" s="6"/>
      <c r="Q23" s="6"/>
      <c r="T23" s="475"/>
    </row>
    <row r="24" spans="2:21" ht="11" customHeight="1" thickBot="1" x14ac:dyDescent="0.35">
      <c r="B24" s="6"/>
      <c r="Q24" s="6"/>
    </row>
    <row r="25" spans="2:21" ht="11" customHeight="1" x14ac:dyDescent="0.3">
      <c r="B25" s="6"/>
      <c r="Q25" s="6"/>
      <c r="T25" s="473" t="s">
        <v>50</v>
      </c>
    </row>
    <row r="26" spans="2:21" ht="11" customHeight="1" thickBot="1" x14ac:dyDescent="0.35">
      <c r="B26" s="6"/>
      <c r="Q26" s="6"/>
      <c r="T26" s="474"/>
    </row>
    <row r="27" spans="2:21" ht="11" customHeight="1" x14ac:dyDescent="0.3">
      <c r="B27" s="6"/>
      <c r="R27" s="8"/>
      <c r="S27" s="7"/>
      <c r="T27" s="474"/>
    </row>
    <row r="28" spans="2:21" ht="11" customHeight="1" thickBot="1" x14ac:dyDescent="0.35">
      <c r="B28" s="6"/>
      <c r="T28" s="475"/>
    </row>
    <row r="29" spans="2:21" ht="11" customHeight="1" x14ac:dyDescent="0.3">
      <c r="B29" s="6"/>
    </row>
    <row r="30" spans="2:21" ht="11" customHeight="1" x14ac:dyDescent="0.3">
      <c r="B30" s="6"/>
    </row>
    <row r="31" spans="2:21" ht="11" customHeight="1" thickBot="1" x14ac:dyDescent="0.35">
      <c r="B31" s="6"/>
    </row>
    <row r="32" spans="2:21" ht="11" customHeight="1" x14ac:dyDescent="0.3">
      <c r="B32" s="6"/>
      <c r="T32" s="473" t="s">
        <v>45</v>
      </c>
      <c r="U32" s="1"/>
    </row>
    <row r="33" spans="1:22" ht="11" customHeight="1" thickBot="1" x14ac:dyDescent="0.35">
      <c r="B33" s="6"/>
      <c r="T33" s="474"/>
    </row>
    <row r="34" spans="1:22" ht="11" customHeight="1" x14ac:dyDescent="0.3">
      <c r="B34" s="6"/>
      <c r="I34" s="2"/>
      <c r="Q34" s="6"/>
      <c r="R34" s="8"/>
      <c r="S34" s="7"/>
      <c r="T34" s="474"/>
    </row>
    <row r="35" spans="1:22" ht="11" customHeight="1" thickBot="1" x14ac:dyDescent="0.35">
      <c r="B35" s="6"/>
      <c r="Q35" s="6"/>
      <c r="T35" s="475"/>
    </row>
    <row r="36" spans="1:22" ht="11" customHeight="1" thickBot="1" x14ac:dyDescent="0.35">
      <c r="B36" s="6"/>
      <c r="Q36" s="6"/>
    </row>
    <row r="37" spans="1:22" ht="11" customHeight="1" x14ac:dyDescent="0.3">
      <c r="B37" s="6"/>
      <c r="D37" s="473" t="s">
        <v>34</v>
      </c>
      <c r="I37" s="473" t="s">
        <v>37</v>
      </c>
      <c r="O37" s="473" t="s">
        <v>42</v>
      </c>
      <c r="Q37" s="6"/>
      <c r="T37" s="473" t="s">
        <v>46</v>
      </c>
    </row>
    <row r="38" spans="1:22" ht="11" customHeight="1" thickBot="1" x14ac:dyDescent="0.35">
      <c r="B38" s="6"/>
      <c r="D38" s="474"/>
      <c r="I38" s="474"/>
      <c r="O38" s="474"/>
      <c r="Q38" s="6"/>
      <c r="T38" s="474"/>
    </row>
    <row r="39" spans="1:22" ht="11" customHeight="1" x14ac:dyDescent="0.3">
      <c r="B39" s="6"/>
      <c r="C39" s="7"/>
      <c r="D39" s="474"/>
      <c r="E39" s="9"/>
      <c r="F39" s="8"/>
      <c r="G39" s="8"/>
      <c r="H39" s="7"/>
      <c r="I39" s="474"/>
      <c r="J39" s="8"/>
      <c r="K39" s="8"/>
      <c r="L39" s="39"/>
      <c r="M39" s="39"/>
      <c r="N39" s="7"/>
      <c r="O39" s="474"/>
      <c r="P39" s="8"/>
      <c r="Q39" s="7"/>
      <c r="R39" s="8"/>
      <c r="S39" s="7"/>
      <c r="T39" s="474"/>
    </row>
    <row r="40" spans="1:22" ht="11" customHeight="1" thickBot="1" x14ac:dyDescent="0.35">
      <c r="B40" s="6"/>
      <c r="D40" s="475"/>
      <c r="I40" s="475"/>
      <c r="O40" s="475"/>
      <c r="Q40" s="6"/>
      <c r="T40" s="475"/>
    </row>
    <row r="41" spans="1:22" ht="11" customHeight="1" thickBot="1" x14ac:dyDescent="0.35">
      <c r="B41" s="6"/>
      <c r="Q41" s="6"/>
    </row>
    <row r="42" spans="1:22" ht="11" customHeight="1" x14ac:dyDescent="0.3">
      <c r="B42" s="6"/>
      <c r="Q42" s="6"/>
      <c r="T42" s="473" t="s">
        <v>47</v>
      </c>
    </row>
    <row r="43" spans="1:22" ht="11" customHeight="1" thickBot="1" x14ac:dyDescent="0.35">
      <c r="B43" s="6"/>
      <c r="Q43" s="6"/>
      <c r="T43" s="474"/>
    </row>
    <row r="44" spans="1:22" ht="11" customHeight="1" x14ac:dyDescent="0.3">
      <c r="B44" s="6"/>
      <c r="R44" s="8"/>
      <c r="S44" s="7"/>
      <c r="T44" s="474"/>
    </row>
    <row r="45" spans="1:22" ht="11" customHeight="1" thickBot="1" x14ac:dyDescent="0.35">
      <c r="B45" s="6"/>
      <c r="T45" s="475"/>
      <c r="V45" s="12"/>
    </row>
    <row r="46" spans="1:22" ht="11" customHeight="1" x14ac:dyDescent="0.3">
      <c r="A46" s="473" t="s">
        <v>33</v>
      </c>
      <c r="B46" s="6"/>
      <c r="V46" s="14"/>
    </row>
    <row r="47" spans="1:22" ht="11" customHeight="1" thickBot="1" x14ac:dyDescent="0.35">
      <c r="A47" s="474"/>
      <c r="B47" s="6"/>
      <c r="T47" s="10"/>
      <c r="V47" s="12"/>
    </row>
    <row r="48" spans="1:22" ht="11" customHeight="1" thickBot="1" x14ac:dyDescent="0.35">
      <c r="A48" s="474"/>
      <c r="B48" s="7"/>
      <c r="T48" s="10"/>
      <c r="V48" s="12"/>
    </row>
    <row r="49" spans="1:22" ht="11" customHeight="1" thickBot="1" x14ac:dyDescent="0.35">
      <c r="A49" s="475"/>
      <c r="B49" s="6"/>
      <c r="T49" s="473" t="s">
        <v>41</v>
      </c>
      <c r="V49" s="12"/>
    </row>
    <row r="50" spans="1:22" ht="11" customHeight="1" thickBot="1" x14ac:dyDescent="0.35">
      <c r="B50" s="6"/>
      <c r="T50" s="474"/>
      <c r="V50" s="12"/>
    </row>
    <row r="51" spans="1:22" ht="11" customHeight="1" x14ac:dyDescent="0.3">
      <c r="B51" s="6"/>
      <c r="Q51" s="6"/>
      <c r="R51" s="8"/>
      <c r="S51" s="7"/>
      <c r="T51" s="474"/>
      <c r="V51" s="12"/>
    </row>
    <row r="52" spans="1:22" ht="11" customHeight="1" thickBot="1" x14ac:dyDescent="0.35">
      <c r="B52" s="6"/>
      <c r="Q52" s="6"/>
      <c r="T52" s="475"/>
      <c r="V52" s="12"/>
    </row>
    <row r="53" spans="1:22" ht="11" customHeight="1" thickBot="1" x14ac:dyDescent="0.35">
      <c r="B53" s="6"/>
      <c r="Q53" s="6"/>
      <c r="V53" s="12"/>
    </row>
    <row r="54" spans="1:22" ht="11" customHeight="1" x14ac:dyDescent="0.3">
      <c r="B54" s="6"/>
      <c r="I54" s="473" t="s">
        <v>44</v>
      </c>
      <c r="O54" s="473" t="s">
        <v>41</v>
      </c>
      <c r="Q54" s="6"/>
      <c r="T54" s="473" t="s">
        <v>41</v>
      </c>
      <c r="V54" s="12"/>
    </row>
    <row r="55" spans="1:22" ht="11" customHeight="1" thickBot="1" x14ac:dyDescent="0.35">
      <c r="B55" s="6"/>
      <c r="I55" s="474"/>
      <c r="O55" s="474"/>
      <c r="Q55" s="6"/>
      <c r="T55" s="474"/>
    </row>
    <row r="56" spans="1:22" ht="11" customHeight="1" x14ac:dyDescent="0.3">
      <c r="B56" s="6"/>
      <c r="F56" s="6"/>
      <c r="G56" s="8"/>
      <c r="H56" s="7"/>
      <c r="I56" s="474"/>
      <c r="J56" s="9"/>
      <c r="K56" s="8"/>
      <c r="L56" s="39"/>
      <c r="M56" s="39"/>
      <c r="N56" s="7"/>
      <c r="O56" s="474"/>
      <c r="P56" s="8"/>
      <c r="Q56" s="7"/>
      <c r="R56" s="8"/>
      <c r="S56" s="7"/>
      <c r="T56" s="474"/>
    </row>
    <row r="57" spans="1:22" ht="11" customHeight="1" thickBot="1" x14ac:dyDescent="0.35">
      <c r="B57" s="6"/>
      <c r="F57" s="6"/>
      <c r="I57" s="475"/>
      <c r="O57" s="475"/>
      <c r="Q57" s="6"/>
      <c r="T57" s="475"/>
    </row>
    <row r="58" spans="1:22" ht="11" customHeight="1" thickBot="1" x14ac:dyDescent="0.35">
      <c r="B58" s="6"/>
      <c r="F58" s="6"/>
      <c r="Q58" s="6"/>
    </row>
    <row r="59" spans="1:22" ht="11" customHeight="1" x14ac:dyDescent="0.3">
      <c r="B59" s="6"/>
      <c r="F59" s="6"/>
      <c r="Q59" s="6"/>
      <c r="T59" s="473" t="s">
        <v>41</v>
      </c>
    </row>
    <row r="60" spans="1:22" ht="11" customHeight="1" thickBot="1" x14ac:dyDescent="0.35">
      <c r="B60" s="6"/>
      <c r="F60" s="6"/>
      <c r="Q60" s="6"/>
      <c r="T60" s="474"/>
    </row>
    <row r="61" spans="1:22" ht="11" customHeight="1" x14ac:dyDescent="0.3">
      <c r="B61" s="6"/>
      <c r="F61" s="6"/>
      <c r="R61" s="8"/>
      <c r="S61" s="7"/>
      <c r="T61" s="474"/>
    </row>
    <row r="62" spans="1:22" ht="11" customHeight="1" thickBot="1" x14ac:dyDescent="0.35">
      <c r="B62" s="6"/>
      <c r="F62" s="6"/>
      <c r="T62" s="475"/>
    </row>
    <row r="63" spans="1:22" ht="11" customHeight="1" thickBot="1" x14ac:dyDescent="0.35">
      <c r="B63" s="6"/>
      <c r="F63" s="6"/>
      <c r="V63" s="12"/>
    </row>
    <row r="64" spans="1:22" ht="11" customHeight="1" x14ac:dyDescent="0.3">
      <c r="B64" s="6"/>
      <c r="D64" s="470" t="s">
        <v>36</v>
      </c>
      <c r="F64" s="6"/>
      <c r="V64" s="14"/>
    </row>
    <row r="65" spans="2:24" ht="11" customHeight="1" thickBot="1" x14ac:dyDescent="0.35">
      <c r="B65" s="6"/>
      <c r="D65" s="471"/>
      <c r="F65" s="6"/>
      <c r="S65" s="1"/>
      <c r="V65" s="12"/>
      <c r="X65" s="1"/>
    </row>
    <row r="66" spans="2:24" ht="11" customHeight="1" x14ac:dyDescent="0.3">
      <c r="C66" s="7"/>
      <c r="D66" s="471"/>
      <c r="E66" s="8"/>
      <c r="F66" s="7"/>
      <c r="T66" s="473" t="s">
        <v>51</v>
      </c>
      <c r="V66" s="12"/>
      <c r="X66" s="480"/>
    </row>
    <row r="67" spans="2:24" ht="11" customHeight="1" thickBot="1" x14ac:dyDescent="0.35">
      <c r="D67" s="472"/>
      <c r="F67" s="6"/>
      <c r="T67" s="474"/>
      <c r="V67" s="12"/>
      <c r="X67" s="480"/>
    </row>
    <row r="68" spans="2:24" ht="11" customHeight="1" x14ac:dyDescent="0.3">
      <c r="F68" s="6"/>
      <c r="I68" s="2"/>
      <c r="J68" s="1"/>
      <c r="Q68" s="6"/>
      <c r="R68" s="8"/>
      <c r="S68" s="7"/>
      <c r="T68" s="474"/>
      <c r="V68" s="12"/>
      <c r="X68" s="480"/>
    </row>
    <row r="69" spans="2:24" ht="11" customHeight="1" thickBot="1" x14ac:dyDescent="0.35">
      <c r="F69" s="6"/>
      <c r="I69" s="2"/>
      <c r="J69" s="1"/>
      <c r="Q69" s="6"/>
      <c r="T69" s="475"/>
      <c r="X69" s="480"/>
    </row>
    <row r="70" spans="2:24" ht="11" customHeight="1" thickBot="1" x14ac:dyDescent="0.35">
      <c r="F70" s="6"/>
      <c r="Q70" s="6"/>
      <c r="S70" s="1"/>
      <c r="X70" s="1"/>
    </row>
    <row r="71" spans="2:24" ht="11" customHeight="1" x14ac:dyDescent="0.3">
      <c r="F71" s="6"/>
      <c r="Q71" s="6"/>
      <c r="S71" s="1"/>
      <c r="T71" s="473" t="s">
        <v>52</v>
      </c>
      <c r="X71" s="1"/>
    </row>
    <row r="72" spans="2:24" ht="11" customHeight="1" thickBot="1" x14ac:dyDescent="0.35">
      <c r="F72" s="6"/>
      <c r="Q72" s="6"/>
      <c r="T72" s="474"/>
    </row>
    <row r="73" spans="2:24" ht="11" customHeight="1" thickBot="1" x14ac:dyDescent="0.35">
      <c r="F73" s="6"/>
      <c r="Q73" s="6"/>
      <c r="R73" s="8"/>
      <c r="S73" s="7"/>
      <c r="T73" s="474"/>
    </row>
    <row r="74" spans="2:24" ht="11" customHeight="1" thickBot="1" x14ac:dyDescent="0.35">
      <c r="F74" s="6"/>
      <c r="I74" s="473" t="s">
        <v>38</v>
      </c>
      <c r="J74" s="10"/>
      <c r="O74" s="473" t="s">
        <v>43</v>
      </c>
      <c r="Q74" s="6"/>
      <c r="T74" s="475"/>
    </row>
    <row r="75" spans="2:24" ht="11" customHeight="1" thickBot="1" x14ac:dyDescent="0.35">
      <c r="F75" s="6"/>
      <c r="I75" s="474"/>
      <c r="J75" s="10"/>
      <c r="O75" s="474"/>
      <c r="Q75" s="6"/>
    </row>
    <row r="76" spans="2:24" ht="11" customHeight="1" thickBot="1" x14ac:dyDescent="0.35">
      <c r="G76" s="8"/>
      <c r="H76" s="7"/>
      <c r="I76" s="474"/>
      <c r="J76" s="11"/>
      <c r="K76" s="8"/>
      <c r="L76" s="39"/>
      <c r="M76" s="39"/>
      <c r="N76" s="7"/>
      <c r="O76" s="474"/>
      <c r="P76" s="8"/>
      <c r="Q76" s="7"/>
      <c r="T76" s="473" t="s">
        <v>53</v>
      </c>
    </row>
    <row r="77" spans="2:24" ht="11" customHeight="1" thickBot="1" x14ac:dyDescent="0.35">
      <c r="I77" s="475"/>
      <c r="J77" s="10"/>
      <c r="O77" s="475"/>
      <c r="Q77" s="6"/>
      <c r="R77" s="8"/>
      <c r="S77" s="7"/>
      <c r="T77" s="474"/>
    </row>
    <row r="78" spans="2:24" ht="11" customHeight="1" x14ac:dyDescent="0.3">
      <c r="Q78" s="6"/>
      <c r="T78" s="474"/>
    </row>
    <row r="79" spans="2:24" ht="11" customHeight="1" thickBot="1" x14ac:dyDescent="0.35">
      <c r="Q79" s="6"/>
      <c r="T79" s="475"/>
    </row>
    <row r="80" spans="2:24" ht="11" customHeight="1" thickBot="1" x14ac:dyDescent="0.35">
      <c r="Q80" s="6"/>
    </row>
    <row r="81" spans="17:21" ht="11" customHeight="1" x14ac:dyDescent="0.3">
      <c r="Q81" s="6"/>
      <c r="T81" s="473" t="s">
        <v>54</v>
      </c>
    </row>
    <row r="82" spans="17:21" ht="11" customHeight="1" thickBot="1" x14ac:dyDescent="0.35">
      <c r="Q82" s="6"/>
      <c r="T82" s="474"/>
      <c r="U82" s="14"/>
    </row>
    <row r="83" spans="17:21" ht="11" customHeight="1" x14ac:dyDescent="0.3">
      <c r="R83" s="8"/>
      <c r="S83" s="7"/>
      <c r="T83" s="474"/>
    </row>
    <row r="84" spans="17:21" ht="11" customHeight="1" thickBot="1" x14ac:dyDescent="0.35">
      <c r="T84" s="475"/>
    </row>
    <row r="85" spans="17:21" ht="11" customHeight="1" x14ac:dyDescent="0.3"/>
    <row r="86" spans="17:21" ht="11" customHeight="1" x14ac:dyDescent="0.3"/>
    <row r="87" spans="17:21" ht="11" customHeight="1" x14ac:dyDescent="0.3"/>
    <row r="88" spans="17:21" ht="11" customHeight="1" x14ac:dyDescent="0.3"/>
    <row r="89" spans="17:21" ht="11" customHeight="1" x14ac:dyDescent="0.3">
      <c r="U89" s="14"/>
    </row>
    <row r="90" spans="17:21" ht="11" customHeight="1" x14ac:dyDescent="0.3">
      <c r="U90" s="12"/>
    </row>
    <row r="91" spans="17:21" ht="11" customHeight="1" x14ac:dyDescent="0.3">
      <c r="U91" s="14"/>
    </row>
    <row r="92" spans="17:21" ht="11" customHeight="1" x14ac:dyDescent="0.3">
      <c r="U92" s="12"/>
    </row>
    <row r="93" spans="17:21" ht="11" customHeight="1" x14ac:dyDescent="0.3">
      <c r="U93" s="12"/>
    </row>
    <row r="94" spans="17:21" ht="11" customHeight="1" x14ac:dyDescent="0.3">
      <c r="U94" s="12"/>
    </row>
    <row r="95" spans="17:21" ht="11" customHeight="1" x14ac:dyDescent="0.3">
      <c r="U95" s="12"/>
    </row>
    <row r="96" spans="17:21" ht="11" customHeight="1" x14ac:dyDescent="0.3">
      <c r="U96" s="14"/>
    </row>
    <row r="97" ht="11" customHeight="1" x14ac:dyDescent="0.3"/>
    <row r="98" ht="11" customHeight="1" x14ac:dyDescent="0.3"/>
    <row r="99" ht="11" customHeight="1" x14ac:dyDescent="0.3"/>
    <row r="100" ht="11" customHeight="1" x14ac:dyDescent="0.3"/>
    <row r="101" ht="11" customHeight="1" x14ac:dyDescent="0.3"/>
    <row r="102" ht="11" customHeight="1" x14ac:dyDescent="0.3"/>
    <row r="103" ht="11" customHeight="1" x14ac:dyDescent="0.3"/>
    <row r="104" ht="11" customHeight="1" x14ac:dyDescent="0.3"/>
    <row r="105" ht="11" customHeight="1" x14ac:dyDescent="0.3"/>
    <row r="106" ht="11" customHeight="1" x14ac:dyDescent="0.3"/>
    <row r="107" ht="11" customHeight="1" x14ac:dyDescent="0.3"/>
    <row r="108" ht="11" customHeight="1" x14ac:dyDescent="0.3"/>
    <row r="109" ht="11" customHeight="1" x14ac:dyDescent="0.3"/>
    <row r="110" ht="11" customHeight="1" x14ac:dyDescent="0.3"/>
    <row r="111" ht="11" customHeight="1" x14ac:dyDescent="0.3"/>
    <row r="112" ht="11" customHeight="1" x14ac:dyDescent="0.3"/>
    <row r="113" ht="11" customHeight="1" x14ac:dyDescent="0.3"/>
    <row r="114" ht="11" customHeight="1" x14ac:dyDescent="0.3"/>
    <row r="115" ht="11" customHeight="1" x14ac:dyDescent="0.3"/>
    <row r="116" ht="11" customHeight="1" x14ac:dyDescent="0.3"/>
    <row r="117" ht="11" customHeight="1" x14ac:dyDescent="0.3"/>
    <row r="118" ht="11" customHeight="1" x14ac:dyDescent="0.3"/>
    <row r="119" ht="11" customHeight="1" x14ac:dyDescent="0.3"/>
    <row r="120" ht="11" customHeight="1" x14ac:dyDescent="0.3"/>
    <row r="121" ht="11" customHeight="1" x14ac:dyDescent="0.3"/>
    <row r="122" ht="11" customHeight="1" x14ac:dyDescent="0.3"/>
    <row r="123" ht="11" customHeight="1" x14ac:dyDescent="0.3"/>
  </sheetData>
  <mergeCells count="29">
    <mergeCell ref="T71:T74"/>
    <mergeCell ref="T76:T79"/>
    <mergeCell ref="T81:T84"/>
    <mergeCell ref="T10:T13"/>
    <mergeCell ref="T15:T18"/>
    <mergeCell ref="T20:T23"/>
    <mergeCell ref="T25:T28"/>
    <mergeCell ref="T32:T35"/>
    <mergeCell ref="O74:O77"/>
    <mergeCell ref="O54:O57"/>
    <mergeCell ref="I18:I21"/>
    <mergeCell ref="O18:O21"/>
    <mergeCell ref="I5:I8"/>
    <mergeCell ref="O5:O8"/>
    <mergeCell ref="I74:I77"/>
    <mergeCell ref="A46:A49"/>
    <mergeCell ref="D12:D15"/>
    <mergeCell ref="O37:O40"/>
    <mergeCell ref="D64:D67"/>
    <mergeCell ref="X66:X69"/>
    <mergeCell ref="T37:T40"/>
    <mergeCell ref="T42:T45"/>
    <mergeCell ref="T49:T52"/>
    <mergeCell ref="T54:T57"/>
    <mergeCell ref="T59:T62"/>
    <mergeCell ref="I37:I40"/>
    <mergeCell ref="D37:D40"/>
    <mergeCell ref="I54:I57"/>
    <mergeCell ref="T66:T69"/>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2EDD-2C66-4235-9EC5-2166048E6F2E}">
  <sheetPr>
    <pageSetUpPr fitToPage="1"/>
  </sheetPr>
  <dimension ref="A2:EQ93"/>
  <sheetViews>
    <sheetView topLeftCell="A10" zoomScale="70" zoomScaleNormal="70" workbookViewId="0">
      <selection activeCell="G62" sqref="G62"/>
    </sheetView>
  </sheetViews>
  <sheetFormatPr baseColWidth="10" defaultRowHeight="14.4" outlineLevelRow="1" x14ac:dyDescent="0.25"/>
  <cols>
    <col min="1" max="1" width="11.5546875" style="30"/>
    <col min="2" max="2" width="7.6640625" style="30" customWidth="1"/>
    <col min="3" max="3" width="5.44140625" style="30" customWidth="1"/>
    <col min="4" max="4" width="78.6640625" style="45" customWidth="1"/>
    <col min="5" max="5" width="17.88671875" style="30" customWidth="1"/>
    <col min="6" max="6" width="27.5546875" style="46" customWidth="1"/>
    <col min="7" max="7" width="11.5546875" style="46" customWidth="1"/>
    <col min="8" max="9" width="15.5546875" style="30" customWidth="1"/>
    <col min="10" max="10" width="5" style="30" customWidth="1"/>
    <col min="11" max="12" width="5" style="46" customWidth="1"/>
    <col min="13" max="15" width="5" style="30" customWidth="1"/>
    <col min="16" max="16" width="4.77734375" style="46" customWidth="1"/>
    <col min="17" max="78" width="4.77734375" style="30" customWidth="1"/>
    <col min="79" max="79" width="1.77734375" style="166" customWidth="1"/>
    <col min="80" max="147" width="4.77734375" style="30" customWidth="1"/>
    <col min="148" max="16384" width="11.5546875" style="30"/>
  </cols>
  <sheetData>
    <row r="2" spans="1:147" ht="43.2" x14ac:dyDescent="0.25">
      <c r="D2" s="45" t="s">
        <v>257</v>
      </c>
      <c r="L2" s="46" t="s">
        <v>301</v>
      </c>
      <c r="M2" s="46"/>
      <c r="N2" s="46" t="s">
        <v>504</v>
      </c>
    </row>
    <row r="3" spans="1:147" ht="79.55" customHeight="1" thickBot="1" x14ac:dyDescent="0.3">
      <c r="D3" s="45" t="s">
        <v>258</v>
      </c>
      <c r="G3" s="46" t="e">
        <f>G6+G18+G67+G57+#REF!+G14+G35+G40+G82+G45</f>
        <v>#REF!</v>
      </c>
      <c r="K3" s="46" t="s">
        <v>256</v>
      </c>
      <c r="L3" s="46">
        <v>1</v>
      </c>
      <c r="M3" s="34" t="s">
        <v>228</v>
      </c>
      <c r="N3" s="46">
        <v>10</v>
      </c>
      <c r="Q3" s="30" t="s">
        <v>303</v>
      </c>
      <c r="R3" s="30" t="s">
        <v>348</v>
      </c>
      <c r="S3" s="30" t="s">
        <v>349</v>
      </c>
      <c r="T3" s="30" t="s">
        <v>350</v>
      </c>
      <c r="U3" s="30" t="s">
        <v>351</v>
      </c>
      <c r="V3" s="30" t="s">
        <v>352</v>
      </c>
      <c r="W3" s="30" t="s">
        <v>353</v>
      </c>
      <c r="X3" s="30" t="s">
        <v>354</v>
      </c>
      <c r="Y3" s="30" t="s">
        <v>359</v>
      </c>
      <c r="Z3" s="30" t="s">
        <v>360</v>
      </c>
      <c r="AA3" s="30" t="s">
        <v>361</v>
      </c>
      <c r="AB3" s="30" t="s">
        <v>362</v>
      </c>
      <c r="AC3" s="30" t="s">
        <v>363</v>
      </c>
      <c r="AD3" s="30" t="s">
        <v>364</v>
      </c>
      <c r="AE3" s="30" t="s">
        <v>374</v>
      </c>
      <c r="AF3" s="30" t="s">
        <v>375</v>
      </c>
      <c r="AG3" s="30" t="s">
        <v>376</v>
      </c>
      <c r="AH3" s="30" t="s">
        <v>377</v>
      </c>
      <c r="AI3" s="30" t="s">
        <v>378</v>
      </c>
      <c r="AJ3" s="30" t="s">
        <v>379</v>
      </c>
      <c r="AK3" s="30" t="s">
        <v>380</v>
      </c>
      <c r="AL3" s="30" t="s">
        <v>394</v>
      </c>
      <c r="AM3" s="30" t="s">
        <v>395</v>
      </c>
      <c r="AN3" s="30" t="s">
        <v>396</v>
      </c>
      <c r="AO3" s="30" t="s">
        <v>397</v>
      </c>
      <c r="AP3" s="30" t="s">
        <v>398</v>
      </c>
      <c r="AQ3" s="30" t="s">
        <v>399</v>
      </c>
      <c r="AR3" s="30" t="s">
        <v>402</v>
      </c>
      <c r="AS3" s="30" t="s">
        <v>403</v>
      </c>
      <c r="AT3" s="30" t="s">
        <v>404</v>
      </c>
      <c r="AU3" s="30" t="s">
        <v>405</v>
      </c>
      <c r="AV3" s="30" t="s">
        <v>406</v>
      </c>
      <c r="AW3" s="30" t="s">
        <v>407</v>
      </c>
      <c r="AX3" s="30" t="s">
        <v>381</v>
      </c>
      <c r="AY3" s="30" t="s">
        <v>382</v>
      </c>
      <c r="AZ3" s="30" t="s">
        <v>383</v>
      </c>
      <c r="BA3" s="30" t="s">
        <v>384</v>
      </c>
      <c r="BB3" s="30" t="s">
        <v>385</v>
      </c>
      <c r="BC3" s="30" t="s">
        <v>386</v>
      </c>
      <c r="BD3" s="30" t="s">
        <v>387</v>
      </c>
      <c r="BE3" s="30" t="s">
        <v>388</v>
      </c>
      <c r="BF3" s="30" t="s">
        <v>389</v>
      </c>
      <c r="BG3" s="30" t="s">
        <v>390</v>
      </c>
      <c r="BH3" s="30" t="s">
        <v>391</v>
      </c>
      <c r="BI3" s="30" t="s">
        <v>545</v>
      </c>
      <c r="BJ3" s="30" t="s">
        <v>546</v>
      </c>
      <c r="BK3" s="30" t="s">
        <v>547</v>
      </c>
      <c r="BL3" s="30" t="s">
        <v>548</v>
      </c>
      <c r="BM3" s="30" t="s">
        <v>392</v>
      </c>
      <c r="BN3" s="30" t="s">
        <v>393</v>
      </c>
      <c r="BO3" s="30" t="s">
        <v>549</v>
      </c>
      <c r="BP3" s="30" t="s">
        <v>550</v>
      </c>
      <c r="BQ3" s="30" t="s">
        <v>551</v>
      </c>
      <c r="BR3" s="30" t="s">
        <v>552</v>
      </c>
      <c r="BS3" s="30" t="s">
        <v>553</v>
      </c>
      <c r="BT3" s="30" t="s">
        <v>554</v>
      </c>
      <c r="BU3" s="30" t="s">
        <v>555</v>
      </c>
      <c r="BV3" s="30" t="s">
        <v>556</v>
      </c>
      <c r="BW3" s="30" t="s">
        <v>400</v>
      </c>
      <c r="BX3" s="30" t="s">
        <v>401</v>
      </c>
      <c r="BY3" s="30" t="s">
        <v>626</v>
      </c>
      <c r="CB3" s="30" t="s">
        <v>557</v>
      </c>
      <c r="CC3" s="30" t="s">
        <v>558</v>
      </c>
      <c r="CD3" s="30" t="s">
        <v>559</v>
      </c>
      <c r="CE3" s="30" t="s">
        <v>560</v>
      </c>
      <c r="CF3" s="30" t="s">
        <v>561</v>
      </c>
      <c r="CG3" s="30" t="s">
        <v>562</v>
      </c>
      <c r="CH3" s="30" t="s">
        <v>563</v>
      </c>
      <c r="CI3" s="30" t="s">
        <v>564</v>
      </c>
      <c r="CJ3" s="30" t="s">
        <v>565</v>
      </c>
      <c r="CK3" s="30" t="s">
        <v>566</v>
      </c>
      <c r="CL3" s="30" t="s">
        <v>567</v>
      </c>
      <c r="CM3" s="30" t="s">
        <v>568</v>
      </c>
      <c r="CN3" s="30" t="s">
        <v>569</v>
      </c>
      <c r="CO3" s="30" t="s">
        <v>570</v>
      </c>
      <c r="CP3" s="30" t="s">
        <v>571</v>
      </c>
      <c r="CQ3" s="30" t="s">
        <v>572</v>
      </c>
      <c r="CR3" s="30" t="s">
        <v>573</v>
      </c>
      <c r="CS3" s="30" t="s">
        <v>574</v>
      </c>
      <c r="CT3" s="30" t="s">
        <v>575</v>
      </c>
      <c r="CU3" s="30" t="s">
        <v>576</v>
      </c>
      <c r="CV3" s="30" t="s">
        <v>577</v>
      </c>
      <c r="CW3" s="30" t="s">
        <v>578</v>
      </c>
      <c r="CX3" s="30" t="s">
        <v>579</v>
      </c>
      <c r="CY3" s="30" t="s">
        <v>580</v>
      </c>
      <c r="CZ3" s="30" t="s">
        <v>581</v>
      </c>
      <c r="DA3" s="30" t="s">
        <v>582</v>
      </c>
      <c r="DB3" s="30" t="s">
        <v>583</v>
      </c>
      <c r="DC3" s="30" t="s">
        <v>584</v>
      </c>
      <c r="DD3" s="30" t="s">
        <v>585</v>
      </c>
      <c r="DE3" s="30" t="s">
        <v>586</v>
      </c>
      <c r="DF3" s="30" t="s">
        <v>587</v>
      </c>
      <c r="DG3" s="30" t="s">
        <v>588</v>
      </c>
      <c r="DH3" s="30" t="s">
        <v>589</v>
      </c>
      <c r="DI3" s="30" t="s">
        <v>590</v>
      </c>
      <c r="DJ3" s="30" t="s">
        <v>591</v>
      </c>
      <c r="DK3" s="30" t="s">
        <v>592</v>
      </c>
      <c r="DL3" s="30" t="s">
        <v>593</v>
      </c>
      <c r="DM3" s="30" t="s">
        <v>594</v>
      </c>
      <c r="DN3" s="30" t="s">
        <v>595</v>
      </c>
      <c r="DO3" s="30" t="s">
        <v>596</v>
      </c>
      <c r="DP3" s="30" t="s">
        <v>597</v>
      </c>
      <c r="DQ3" s="30" t="s">
        <v>598</v>
      </c>
      <c r="DR3" s="30" t="s">
        <v>599</v>
      </c>
      <c r="DS3" s="30" t="s">
        <v>600</v>
      </c>
      <c r="DT3" s="30" t="s">
        <v>601</v>
      </c>
      <c r="DU3" s="30" t="s">
        <v>602</v>
      </c>
      <c r="DV3" s="30" t="s">
        <v>603</v>
      </c>
      <c r="DW3" s="30" t="s">
        <v>604</v>
      </c>
      <c r="DX3" s="30" t="s">
        <v>605</v>
      </c>
      <c r="DY3" s="30" t="s">
        <v>606</v>
      </c>
      <c r="DZ3" s="30" t="s">
        <v>607</v>
      </c>
      <c r="EA3" s="30" t="s">
        <v>608</v>
      </c>
      <c r="EB3" s="30" t="s">
        <v>609</v>
      </c>
      <c r="EC3" s="30" t="s">
        <v>610</v>
      </c>
      <c r="ED3" s="30" t="s">
        <v>611</v>
      </c>
      <c r="EE3" s="30" t="s">
        <v>612</v>
      </c>
      <c r="EF3" s="30" t="s">
        <v>613</v>
      </c>
      <c r="EG3" s="30" t="s">
        <v>614</v>
      </c>
      <c r="EH3" s="30" t="s">
        <v>615</v>
      </c>
      <c r="EI3" s="30" t="s">
        <v>616</v>
      </c>
      <c r="EJ3" s="30" t="s">
        <v>617</v>
      </c>
      <c r="EK3" s="30" t="s">
        <v>618</v>
      </c>
      <c r="EL3" s="30" t="s">
        <v>619</v>
      </c>
      <c r="EM3" s="30" t="s">
        <v>620</v>
      </c>
      <c r="EN3" s="30" t="s">
        <v>621</v>
      </c>
      <c r="EO3" s="30" t="s">
        <v>622</v>
      </c>
      <c r="EP3" s="30" t="s">
        <v>623</v>
      </c>
      <c r="EQ3" s="30" t="s">
        <v>624</v>
      </c>
    </row>
    <row r="4" spans="1:147" ht="17.55" customHeight="1" thickBot="1" x14ac:dyDescent="0.3">
      <c r="B4" s="491" t="s">
        <v>278</v>
      </c>
      <c r="C4" s="493" t="s">
        <v>251</v>
      </c>
      <c r="D4" s="495" t="s">
        <v>252</v>
      </c>
      <c r="E4" s="495" t="s">
        <v>280</v>
      </c>
      <c r="F4" s="497" t="s">
        <v>281</v>
      </c>
      <c r="G4" s="499" t="s">
        <v>253</v>
      </c>
      <c r="H4" s="484" t="s">
        <v>282</v>
      </c>
      <c r="I4" s="485"/>
      <c r="K4" s="46" t="s">
        <v>259</v>
      </c>
      <c r="L4" s="46">
        <v>2</v>
      </c>
      <c r="M4" s="35" t="s">
        <v>212</v>
      </c>
      <c r="N4" s="46">
        <v>9</v>
      </c>
      <c r="P4" s="46" t="s">
        <v>303</v>
      </c>
      <c r="BZ4" s="46" t="s">
        <v>303</v>
      </c>
      <c r="CB4" s="30">
        <v>0</v>
      </c>
    </row>
    <row r="5" spans="1:147" s="46" customFormat="1" ht="33.85" customHeight="1" thickBot="1" x14ac:dyDescent="0.3">
      <c r="A5" s="47"/>
      <c r="B5" s="492"/>
      <c r="C5" s="494"/>
      <c r="D5" s="496"/>
      <c r="E5" s="496"/>
      <c r="F5" s="498"/>
      <c r="G5" s="500"/>
      <c r="H5" s="112" t="s">
        <v>283</v>
      </c>
      <c r="I5" s="76" t="s">
        <v>284</v>
      </c>
      <c r="K5" s="46" t="s">
        <v>260</v>
      </c>
      <c r="L5" s="46">
        <v>2</v>
      </c>
      <c r="M5" s="42" t="s">
        <v>290</v>
      </c>
      <c r="N5" s="46">
        <v>8</v>
      </c>
      <c r="P5" s="46" t="s">
        <v>348</v>
      </c>
      <c r="Q5" s="46">
        <v>1</v>
      </c>
      <c r="BZ5" s="46" t="s">
        <v>348</v>
      </c>
      <c r="CA5" s="167"/>
      <c r="CB5" s="30">
        <f t="shared" ref="CB5:CB64" si="0">SUM($Q5:$BY5)</f>
        <v>1</v>
      </c>
      <c r="CC5" s="169"/>
    </row>
    <row r="6" spans="1:147" ht="17.55" customHeight="1" thickBot="1" x14ac:dyDescent="0.3">
      <c r="A6" s="48"/>
      <c r="B6" s="486" t="s">
        <v>256</v>
      </c>
      <c r="C6" s="84">
        <v>0</v>
      </c>
      <c r="D6" s="80" t="s">
        <v>228</v>
      </c>
      <c r="E6" s="100"/>
      <c r="F6" s="79"/>
      <c r="G6" s="157">
        <f>SUM(G7:G13)</f>
        <v>3.5</v>
      </c>
      <c r="H6" s="82"/>
      <c r="I6" s="83"/>
      <c r="K6" s="46" t="s">
        <v>261</v>
      </c>
      <c r="L6" s="46">
        <v>2</v>
      </c>
      <c r="M6" s="42" t="s">
        <v>262</v>
      </c>
      <c r="N6" s="46">
        <v>7</v>
      </c>
      <c r="P6" s="46" t="s">
        <v>349</v>
      </c>
      <c r="Q6" s="30">
        <v>1</v>
      </c>
      <c r="R6" s="30">
        <v>1</v>
      </c>
      <c r="BZ6" s="46" t="s">
        <v>349</v>
      </c>
      <c r="CB6" s="30">
        <f t="shared" si="0"/>
        <v>2</v>
      </c>
      <c r="CD6" s="169"/>
    </row>
    <row r="7" spans="1:147" ht="17.55" customHeight="1" thickBot="1" x14ac:dyDescent="0.3">
      <c r="A7" s="47"/>
      <c r="B7" s="487"/>
      <c r="C7" s="53">
        <v>1</v>
      </c>
      <c r="D7" s="31" t="s">
        <v>277</v>
      </c>
      <c r="E7" s="64"/>
      <c r="F7" s="41" t="s">
        <v>503</v>
      </c>
      <c r="G7" s="158">
        <v>1</v>
      </c>
      <c r="H7" s="55">
        <v>0</v>
      </c>
      <c r="I7" s="56">
        <f t="shared" ref="I7:I12" si="1">G7+H7</f>
        <v>1</v>
      </c>
      <c r="K7" s="46" t="s">
        <v>267</v>
      </c>
      <c r="L7" s="46">
        <v>3</v>
      </c>
      <c r="M7" s="42" t="s">
        <v>263</v>
      </c>
      <c r="N7" s="46">
        <v>6</v>
      </c>
      <c r="P7" s="46" t="s">
        <v>350</v>
      </c>
      <c r="Q7" s="30">
        <v>1</v>
      </c>
      <c r="R7" s="30">
        <v>1</v>
      </c>
      <c r="S7" s="30">
        <v>1</v>
      </c>
      <c r="BZ7" s="46" t="s">
        <v>350</v>
      </c>
      <c r="CB7" s="30">
        <f t="shared" si="0"/>
        <v>3</v>
      </c>
      <c r="CE7" s="169"/>
    </row>
    <row r="8" spans="1:147" ht="17.55" customHeight="1" thickBot="1" x14ac:dyDescent="0.3">
      <c r="A8" s="47"/>
      <c r="B8" s="487"/>
      <c r="C8" s="53">
        <v>2</v>
      </c>
      <c r="D8" s="31" t="s">
        <v>254</v>
      </c>
      <c r="E8" s="64"/>
      <c r="F8" s="41" t="s">
        <v>303</v>
      </c>
      <c r="G8" s="158">
        <v>0.5</v>
      </c>
      <c r="H8" s="55">
        <v>1</v>
      </c>
      <c r="I8" s="56">
        <f t="shared" si="1"/>
        <v>1.5</v>
      </c>
      <c r="K8" s="46" t="s">
        <v>270</v>
      </c>
      <c r="L8" s="46">
        <v>3</v>
      </c>
      <c r="M8" s="42" t="s">
        <v>308</v>
      </c>
      <c r="N8" s="46">
        <v>5</v>
      </c>
      <c r="P8" s="46" t="s">
        <v>351</v>
      </c>
      <c r="Q8" s="30">
        <v>1</v>
      </c>
      <c r="R8" s="30">
        <v>1</v>
      </c>
      <c r="S8" s="30">
        <v>1</v>
      </c>
      <c r="T8" s="30">
        <v>1</v>
      </c>
      <c r="BZ8" s="46" t="s">
        <v>351</v>
      </c>
      <c r="CB8" s="30">
        <f t="shared" si="0"/>
        <v>4</v>
      </c>
    </row>
    <row r="9" spans="1:147" ht="17.55" customHeight="1" thickBot="1" x14ac:dyDescent="0.3">
      <c r="A9" s="47"/>
      <c r="B9" s="487"/>
      <c r="C9" s="53">
        <v>3</v>
      </c>
      <c r="D9" s="31" t="s">
        <v>255</v>
      </c>
      <c r="E9" s="64"/>
      <c r="F9" s="41" t="s">
        <v>304</v>
      </c>
      <c r="G9" s="158">
        <v>0.5</v>
      </c>
      <c r="H9" s="55">
        <v>1.5</v>
      </c>
      <c r="I9" s="56">
        <f t="shared" si="1"/>
        <v>2</v>
      </c>
      <c r="K9" s="46" t="s">
        <v>289</v>
      </c>
      <c r="L9" s="46">
        <v>4</v>
      </c>
      <c r="M9" s="57" t="s">
        <v>271</v>
      </c>
      <c r="N9" s="46">
        <v>4</v>
      </c>
      <c r="P9" s="46" t="s">
        <v>352</v>
      </c>
      <c r="Q9" s="30">
        <v>1</v>
      </c>
      <c r="R9" s="30">
        <v>1</v>
      </c>
      <c r="S9" s="30">
        <v>1</v>
      </c>
      <c r="T9" s="30">
        <v>1</v>
      </c>
      <c r="BZ9" s="46" t="s">
        <v>352</v>
      </c>
      <c r="CB9" s="30">
        <f t="shared" si="0"/>
        <v>4</v>
      </c>
    </row>
    <row r="10" spans="1:147" ht="15.05" customHeight="1" x14ac:dyDescent="0.25">
      <c r="B10" s="487"/>
      <c r="C10" s="53">
        <v>4</v>
      </c>
      <c r="D10" s="31" t="s">
        <v>265</v>
      </c>
      <c r="E10" s="64"/>
      <c r="F10" s="41" t="s">
        <v>305</v>
      </c>
      <c r="G10" s="158">
        <v>0.5</v>
      </c>
      <c r="H10" s="55">
        <v>2</v>
      </c>
      <c r="I10" s="56">
        <f t="shared" si="1"/>
        <v>2.5</v>
      </c>
      <c r="K10" s="46" t="s">
        <v>297</v>
      </c>
      <c r="L10" s="46">
        <v>4</v>
      </c>
      <c r="M10" s="64" t="s">
        <v>276</v>
      </c>
      <c r="N10" s="46">
        <v>3</v>
      </c>
      <c r="P10" s="46" t="s">
        <v>353</v>
      </c>
      <c r="Q10" s="30">
        <v>1</v>
      </c>
      <c r="R10" s="30">
        <v>1</v>
      </c>
      <c r="S10" s="30">
        <v>1</v>
      </c>
      <c r="T10" s="30">
        <v>1</v>
      </c>
      <c r="BZ10" s="46" t="s">
        <v>353</v>
      </c>
      <c r="CB10" s="30">
        <f t="shared" si="0"/>
        <v>4</v>
      </c>
      <c r="CF10" s="169"/>
    </row>
    <row r="11" spans="1:147" ht="15.05" customHeight="1" x14ac:dyDescent="0.25">
      <c r="B11" s="487"/>
      <c r="C11" s="53">
        <v>5</v>
      </c>
      <c r="D11" s="31" t="s">
        <v>230</v>
      </c>
      <c r="E11" s="64"/>
      <c r="F11" s="41" t="s">
        <v>306</v>
      </c>
      <c r="G11" s="158">
        <v>0.5</v>
      </c>
      <c r="H11" s="55">
        <v>1.5</v>
      </c>
      <c r="I11" s="56">
        <f t="shared" si="1"/>
        <v>2</v>
      </c>
      <c r="K11" s="46" t="s">
        <v>298</v>
      </c>
      <c r="L11" s="46">
        <v>4</v>
      </c>
      <c r="M11" s="65" t="s">
        <v>272</v>
      </c>
      <c r="N11" s="46">
        <v>2</v>
      </c>
      <c r="P11" s="46" t="s">
        <v>354</v>
      </c>
      <c r="Q11" s="30">
        <v>1</v>
      </c>
      <c r="R11" s="30">
        <v>1</v>
      </c>
      <c r="S11" s="30">
        <v>1</v>
      </c>
      <c r="T11" s="30">
        <v>1</v>
      </c>
      <c r="W11" s="30">
        <v>1</v>
      </c>
      <c r="BZ11" s="46" t="s">
        <v>354</v>
      </c>
      <c r="CB11" s="30">
        <f t="shared" si="0"/>
        <v>5</v>
      </c>
      <c r="CG11" s="169"/>
    </row>
    <row r="12" spans="1:147" ht="15.05" customHeight="1" x14ac:dyDescent="0.25">
      <c r="B12" s="487"/>
      <c r="C12" s="53">
        <v>6</v>
      </c>
      <c r="D12" s="31" t="s">
        <v>266</v>
      </c>
      <c r="E12" s="64"/>
      <c r="F12" s="41" t="s">
        <v>306</v>
      </c>
      <c r="G12" s="158">
        <v>0.5</v>
      </c>
      <c r="H12" s="55">
        <v>2</v>
      </c>
      <c r="I12" s="56">
        <f t="shared" si="1"/>
        <v>2.5</v>
      </c>
      <c r="K12" s="46" t="s">
        <v>299</v>
      </c>
      <c r="L12" s="46">
        <v>5</v>
      </c>
      <c r="M12" s="66" t="s">
        <v>30</v>
      </c>
      <c r="N12" s="46">
        <v>1</v>
      </c>
      <c r="P12" s="46" t="s">
        <v>359</v>
      </c>
      <c r="Q12" s="30">
        <v>1</v>
      </c>
      <c r="R12" s="30">
        <v>1</v>
      </c>
      <c r="S12" s="30">
        <v>1</v>
      </c>
      <c r="T12" s="30">
        <v>1</v>
      </c>
      <c r="W12" s="30">
        <v>1</v>
      </c>
      <c r="X12" s="30">
        <v>1</v>
      </c>
      <c r="BZ12" s="46" t="s">
        <v>359</v>
      </c>
      <c r="CB12" s="30">
        <f t="shared" si="0"/>
        <v>6</v>
      </c>
      <c r="CH12" s="169"/>
    </row>
    <row r="13" spans="1:147" ht="17.55" customHeight="1" thickBot="1" x14ac:dyDescent="0.3">
      <c r="B13" s="488"/>
      <c r="C13" s="58"/>
      <c r="D13" s="59"/>
      <c r="E13" s="101"/>
      <c r="F13" s="60"/>
      <c r="G13" s="159"/>
      <c r="H13" s="62"/>
      <c r="I13" s="63"/>
      <c r="K13" s="149" t="s">
        <v>300</v>
      </c>
      <c r="L13" s="149">
        <v>5</v>
      </c>
      <c r="M13" s="150" t="s">
        <v>275</v>
      </c>
      <c r="N13" s="151" t="s">
        <v>505</v>
      </c>
      <c r="P13" s="46" t="s">
        <v>360</v>
      </c>
      <c r="Q13" s="30">
        <v>1</v>
      </c>
      <c r="R13" s="30">
        <v>1</v>
      </c>
      <c r="S13" s="30">
        <v>1</v>
      </c>
      <c r="T13" s="30">
        <v>1</v>
      </c>
      <c r="W13" s="30">
        <v>1</v>
      </c>
      <c r="X13" s="30">
        <v>1</v>
      </c>
      <c r="Y13" s="30">
        <v>1</v>
      </c>
      <c r="BZ13" s="46" t="s">
        <v>360</v>
      </c>
      <c r="CB13" s="30">
        <f t="shared" si="0"/>
        <v>7</v>
      </c>
      <c r="CI13" s="169"/>
    </row>
    <row r="14" spans="1:147" ht="17.55" x14ac:dyDescent="0.25">
      <c r="B14" s="486" t="s">
        <v>259</v>
      </c>
      <c r="C14" s="94">
        <v>0</v>
      </c>
      <c r="D14" s="95" t="s">
        <v>212</v>
      </c>
      <c r="E14" s="106"/>
      <c r="F14" s="96"/>
      <c r="G14" s="160">
        <f>SUM(G15:G17)</f>
        <v>4</v>
      </c>
      <c r="H14" s="89"/>
      <c r="I14" s="90"/>
      <c r="P14" s="46" t="s">
        <v>361</v>
      </c>
      <c r="Q14" s="30">
        <v>1</v>
      </c>
      <c r="R14" s="30">
        <v>1</v>
      </c>
      <c r="S14" s="30">
        <v>1</v>
      </c>
      <c r="T14" s="30">
        <v>1</v>
      </c>
      <c r="W14" s="30">
        <v>1</v>
      </c>
      <c r="X14" s="30">
        <v>1</v>
      </c>
      <c r="Y14" s="30">
        <v>1</v>
      </c>
      <c r="Z14" s="30">
        <v>1</v>
      </c>
      <c r="BZ14" s="46" t="s">
        <v>361</v>
      </c>
      <c r="CB14" s="30">
        <f t="shared" si="0"/>
        <v>8</v>
      </c>
      <c r="CJ14" s="169"/>
    </row>
    <row r="15" spans="1:147" ht="17.55" x14ac:dyDescent="0.25">
      <c r="B15" s="487"/>
      <c r="C15" s="49">
        <v>1</v>
      </c>
      <c r="D15" s="153" t="s">
        <v>212</v>
      </c>
      <c r="E15" s="107" t="s">
        <v>256</v>
      </c>
      <c r="F15" s="152" t="s">
        <v>306</v>
      </c>
      <c r="G15" s="161">
        <v>2</v>
      </c>
      <c r="H15" s="51">
        <f>I12</f>
        <v>2.5</v>
      </c>
      <c r="I15" s="52">
        <f>G15+H15</f>
        <v>4.5</v>
      </c>
      <c r="P15" s="46" t="s">
        <v>362</v>
      </c>
      <c r="Q15" s="30">
        <v>1</v>
      </c>
      <c r="R15" s="30">
        <v>1</v>
      </c>
      <c r="S15" s="30">
        <v>1</v>
      </c>
      <c r="T15" s="30">
        <v>1</v>
      </c>
      <c r="W15" s="30">
        <v>1</v>
      </c>
      <c r="X15" s="30">
        <v>1</v>
      </c>
      <c r="Y15" s="30">
        <v>1</v>
      </c>
      <c r="Z15" s="30">
        <v>1</v>
      </c>
      <c r="AA15" s="30">
        <v>1</v>
      </c>
      <c r="BZ15" s="46" t="s">
        <v>362</v>
      </c>
      <c r="CB15" s="30">
        <f t="shared" si="0"/>
        <v>9</v>
      </c>
      <c r="CK15" s="169"/>
    </row>
    <row r="16" spans="1:147" ht="17.55" x14ac:dyDescent="0.25">
      <c r="B16" s="487"/>
      <c r="C16" s="53">
        <v>2</v>
      </c>
      <c r="D16" s="31" t="s">
        <v>213</v>
      </c>
      <c r="E16" s="104" t="s">
        <v>256</v>
      </c>
      <c r="F16" s="93" t="s">
        <v>506</v>
      </c>
      <c r="G16" s="158">
        <v>2</v>
      </c>
      <c r="H16" s="55">
        <f>I15</f>
        <v>4.5</v>
      </c>
      <c r="I16" s="52">
        <f>G16+H16</f>
        <v>6.5</v>
      </c>
      <c r="P16" s="46" t="s">
        <v>363</v>
      </c>
      <c r="Q16" s="30">
        <v>1</v>
      </c>
      <c r="R16" s="30">
        <v>1</v>
      </c>
      <c r="S16" s="30">
        <v>1</v>
      </c>
      <c r="T16" s="30">
        <v>1</v>
      </c>
      <c r="W16" s="30">
        <v>1</v>
      </c>
      <c r="X16" s="30">
        <v>1</v>
      </c>
      <c r="Y16" s="30">
        <v>1</v>
      </c>
      <c r="Z16" s="30">
        <v>1</v>
      </c>
      <c r="AA16" s="30">
        <v>1</v>
      </c>
      <c r="AB16" s="30">
        <v>1</v>
      </c>
      <c r="BZ16" s="46" t="s">
        <v>363</v>
      </c>
      <c r="CB16" s="30">
        <f t="shared" si="0"/>
        <v>10</v>
      </c>
      <c r="CL16" s="169"/>
    </row>
    <row r="17" spans="2:98" ht="17.55" customHeight="1" thickBot="1" x14ac:dyDescent="0.3">
      <c r="B17" s="488"/>
      <c r="C17" s="44"/>
      <c r="D17" s="67"/>
      <c r="E17" s="108"/>
      <c r="F17" s="29"/>
      <c r="G17" s="162"/>
      <c r="H17" s="69"/>
      <c r="I17" s="70"/>
      <c r="P17" s="46" t="s">
        <v>364</v>
      </c>
      <c r="Q17" s="30">
        <v>1</v>
      </c>
      <c r="R17" s="30">
        <v>1</v>
      </c>
      <c r="S17" s="30">
        <v>1</v>
      </c>
      <c r="T17" s="30">
        <v>1</v>
      </c>
      <c r="W17" s="30">
        <v>1</v>
      </c>
      <c r="X17" s="30">
        <v>1</v>
      </c>
      <c r="Y17" s="30">
        <v>1</v>
      </c>
      <c r="Z17" s="30">
        <v>1</v>
      </c>
      <c r="AA17" s="30">
        <v>1</v>
      </c>
      <c r="AB17" s="30">
        <v>1</v>
      </c>
      <c r="AC17" s="30">
        <v>1</v>
      </c>
      <c r="BZ17" s="46" t="s">
        <v>364</v>
      </c>
      <c r="CB17" s="30">
        <f t="shared" si="0"/>
        <v>11</v>
      </c>
      <c r="CM17" s="169"/>
    </row>
    <row r="18" spans="2:98" ht="17.55" x14ac:dyDescent="0.3">
      <c r="B18" s="489" t="s">
        <v>260</v>
      </c>
      <c r="C18" s="91">
        <v>0</v>
      </c>
      <c r="D18" s="86" t="s">
        <v>290</v>
      </c>
      <c r="E18" s="102"/>
      <c r="F18" s="87"/>
      <c r="G18" s="160">
        <f>SUM(G19:G24)</f>
        <v>10.5</v>
      </c>
      <c r="H18" s="89"/>
      <c r="I18" s="90"/>
      <c r="P18" s="46" t="s">
        <v>374</v>
      </c>
      <c r="Q18" s="30">
        <v>1</v>
      </c>
      <c r="R18" s="30">
        <v>1</v>
      </c>
      <c r="S18" s="30">
        <v>1</v>
      </c>
      <c r="T18" s="30">
        <v>1</v>
      </c>
      <c r="W18" s="30">
        <v>1</v>
      </c>
      <c r="X18" s="30">
        <v>1</v>
      </c>
      <c r="Y18" s="30">
        <v>1</v>
      </c>
      <c r="Z18" s="30">
        <v>1</v>
      </c>
      <c r="AA18" s="30">
        <v>1</v>
      </c>
      <c r="AB18" s="30">
        <v>1</v>
      </c>
      <c r="AC18" s="30">
        <v>1</v>
      </c>
      <c r="AD18" s="30">
        <v>1</v>
      </c>
      <c r="BZ18" s="46" t="s">
        <v>374</v>
      </c>
      <c r="CB18" s="30">
        <f t="shared" si="0"/>
        <v>12</v>
      </c>
      <c r="CN18" s="169"/>
    </row>
    <row r="19" spans="2:98" ht="17.55" x14ac:dyDescent="0.25">
      <c r="B19" s="490"/>
      <c r="C19" s="53">
        <v>1</v>
      </c>
      <c r="D19" s="77" t="s">
        <v>291</v>
      </c>
      <c r="E19" s="104" t="s">
        <v>507</v>
      </c>
      <c r="F19" s="154" t="s">
        <v>508</v>
      </c>
      <c r="G19" s="158">
        <v>2</v>
      </c>
      <c r="H19" s="55"/>
      <c r="I19" s="56" t="s">
        <v>302</v>
      </c>
      <c r="P19" s="46" t="s">
        <v>375</v>
      </c>
      <c r="Q19" s="30">
        <v>1</v>
      </c>
      <c r="R19" s="30">
        <v>1</v>
      </c>
      <c r="S19" s="30">
        <v>1</v>
      </c>
      <c r="T19" s="30">
        <v>1</v>
      </c>
      <c r="W19" s="30">
        <v>1</v>
      </c>
      <c r="X19" s="30">
        <v>1</v>
      </c>
      <c r="Y19" s="30">
        <v>1</v>
      </c>
      <c r="Z19" s="30">
        <v>1</v>
      </c>
      <c r="AA19" s="30">
        <v>1</v>
      </c>
      <c r="AB19" s="30">
        <v>1</v>
      </c>
      <c r="AC19" s="30">
        <v>1</v>
      </c>
      <c r="AD19" s="30">
        <v>1</v>
      </c>
      <c r="AE19" s="30">
        <v>1</v>
      </c>
      <c r="BZ19" s="46" t="s">
        <v>375</v>
      </c>
      <c r="CB19" s="30">
        <f t="shared" si="0"/>
        <v>13</v>
      </c>
      <c r="CO19" s="169"/>
    </row>
    <row r="20" spans="2:98" ht="17.55" x14ac:dyDescent="0.25">
      <c r="B20" s="490"/>
      <c r="C20" s="53">
        <v>2</v>
      </c>
      <c r="D20" s="78" t="s">
        <v>294</v>
      </c>
      <c r="E20" s="104" t="s">
        <v>507</v>
      </c>
      <c r="F20" s="154" t="s">
        <v>509</v>
      </c>
      <c r="G20" s="158">
        <v>1</v>
      </c>
      <c r="H20" s="55"/>
      <c r="I20" s="56"/>
      <c r="P20" s="46" t="s">
        <v>376</v>
      </c>
      <c r="Q20" s="30">
        <v>1</v>
      </c>
      <c r="R20" s="30">
        <v>1</v>
      </c>
      <c r="S20" s="30">
        <v>1</v>
      </c>
      <c r="T20" s="30">
        <v>1</v>
      </c>
      <c r="W20" s="30">
        <v>1</v>
      </c>
      <c r="X20" s="30">
        <v>1</v>
      </c>
      <c r="Y20" s="30">
        <v>1</v>
      </c>
      <c r="Z20" s="30">
        <v>1</v>
      </c>
      <c r="AA20" s="30">
        <v>1</v>
      </c>
      <c r="AB20" s="30">
        <v>1</v>
      </c>
      <c r="AC20" s="30">
        <v>1</v>
      </c>
      <c r="AD20" s="30">
        <v>1</v>
      </c>
      <c r="AE20" s="30">
        <v>1</v>
      </c>
      <c r="AF20" s="30">
        <v>1</v>
      </c>
      <c r="BZ20" s="46" t="s">
        <v>376</v>
      </c>
      <c r="CB20" s="30">
        <f t="shared" si="0"/>
        <v>14</v>
      </c>
      <c r="CP20" s="169"/>
    </row>
    <row r="21" spans="2:98" ht="17.55" x14ac:dyDescent="0.25">
      <c r="B21" s="490"/>
      <c r="C21" s="53">
        <v>3</v>
      </c>
      <c r="D21" s="78" t="s">
        <v>292</v>
      </c>
      <c r="E21" s="104" t="s">
        <v>507</v>
      </c>
      <c r="F21" s="154" t="s">
        <v>510</v>
      </c>
      <c r="G21" s="158">
        <v>1</v>
      </c>
      <c r="H21" s="55"/>
      <c r="I21" s="56"/>
      <c r="P21" s="46" t="s">
        <v>377</v>
      </c>
      <c r="Q21" s="30">
        <v>1</v>
      </c>
      <c r="R21" s="30">
        <v>1</v>
      </c>
      <c r="S21" s="30">
        <v>1</v>
      </c>
      <c r="T21" s="30">
        <v>1</v>
      </c>
      <c r="W21" s="30">
        <v>1</v>
      </c>
      <c r="X21" s="30">
        <v>1</v>
      </c>
      <c r="Y21" s="30">
        <v>1</v>
      </c>
      <c r="Z21" s="30">
        <v>1</v>
      </c>
      <c r="AA21" s="30">
        <v>1</v>
      </c>
      <c r="AB21" s="30">
        <v>1</v>
      </c>
      <c r="AC21" s="30">
        <v>1</v>
      </c>
      <c r="AD21" s="30">
        <v>1</v>
      </c>
      <c r="AE21" s="30">
        <v>1</v>
      </c>
      <c r="AF21" s="30">
        <v>1</v>
      </c>
      <c r="AG21" s="30">
        <v>1</v>
      </c>
      <c r="BZ21" s="46" t="s">
        <v>377</v>
      </c>
      <c r="CB21" s="30">
        <f t="shared" si="0"/>
        <v>15</v>
      </c>
      <c r="CQ21" s="169"/>
    </row>
    <row r="22" spans="2:98" ht="28.8" x14ac:dyDescent="0.25">
      <c r="B22" s="490"/>
      <c r="C22" s="53">
        <v>4</v>
      </c>
      <c r="D22" s="77" t="s">
        <v>293</v>
      </c>
      <c r="E22" s="104" t="s">
        <v>507</v>
      </c>
      <c r="F22" s="154" t="s">
        <v>511</v>
      </c>
      <c r="G22" s="158">
        <v>0.5</v>
      </c>
      <c r="H22" s="55"/>
      <c r="I22" s="56"/>
      <c r="P22" s="46" t="s">
        <v>378</v>
      </c>
      <c r="Q22" s="30">
        <v>1</v>
      </c>
      <c r="R22" s="30">
        <v>1</v>
      </c>
      <c r="S22" s="30">
        <v>1</v>
      </c>
      <c r="T22" s="30">
        <v>1</v>
      </c>
      <c r="W22" s="30">
        <v>1</v>
      </c>
      <c r="X22" s="30">
        <v>1</v>
      </c>
      <c r="Y22" s="30">
        <v>1</v>
      </c>
      <c r="Z22" s="30">
        <v>1</v>
      </c>
      <c r="AA22" s="30">
        <v>1</v>
      </c>
      <c r="AB22" s="30">
        <v>1</v>
      </c>
      <c r="AC22" s="30">
        <v>1</v>
      </c>
      <c r="AD22" s="30">
        <v>1</v>
      </c>
      <c r="AE22" s="30">
        <v>1</v>
      </c>
      <c r="AF22" s="30">
        <v>1</v>
      </c>
      <c r="AG22" s="30">
        <v>1</v>
      </c>
      <c r="AH22" s="30">
        <v>1</v>
      </c>
      <c r="BZ22" s="46" t="s">
        <v>378</v>
      </c>
      <c r="CB22" s="30">
        <f t="shared" si="0"/>
        <v>16</v>
      </c>
      <c r="CR22" s="169"/>
    </row>
    <row r="23" spans="2:98" ht="31.95" x14ac:dyDescent="0.25">
      <c r="B23" s="490"/>
      <c r="C23" s="97">
        <v>5</v>
      </c>
      <c r="D23" s="98" t="s">
        <v>296</v>
      </c>
      <c r="E23" s="104" t="s">
        <v>507</v>
      </c>
      <c r="F23" s="154" t="s">
        <v>512</v>
      </c>
      <c r="G23" s="158">
        <v>3</v>
      </c>
      <c r="H23" s="55"/>
      <c r="I23" s="56"/>
      <c r="P23" s="46" t="s">
        <v>379</v>
      </c>
      <c r="Q23" s="30">
        <v>1</v>
      </c>
      <c r="R23" s="30">
        <v>1</v>
      </c>
      <c r="S23" s="30">
        <v>1</v>
      </c>
      <c r="T23" s="30">
        <v>1</v>
      </c>
      <c r="W23" s="30">
        <v>1</v>
      </c>
      <c r="X23" s="30">
        <v>1</v>
      </c>
      <c r="Y23" s="30">
        <v>1</v>
      </c>
      <c r="Z23" s="30">
        <v>1</v>
      </c>
      <c r="AA23" s="30">
        <v>1</v>
      </c>
      <c r="AB23" s="30">
        <v>1</v>
      </c>
      <c r="AC23" s="30">
        <v>1</v>
      </c>
      <c r="AD23" s="30">
        <v>1</v>
      </c>
      <c r="AE23" s="30">
        <v>1</v>
      </c>
      <c r="AF23" s="30">
        <v>1</v>
      </c>
      <c r="AG23" s="30">
        <v>1</v>
      </c>
      <c r="AH23" s="30">
        <v>1</v>
      </c>
      <c r="AI23" s="30">
        <v>1</v>
      </c>
      <c r="BZ23" s="46" t="s">
        <v>379</v>
      </c>
      <c r="CB23" s="30">
        <f t="shared" si="0"/>
        <v>17</v>
      </c>
      <c r="CS23" s="169"/>
    </row>
    <row r="24" spans="2:98" ht="33.85" customHeight="1" thickBot="1" x14ac:dyDescent="0.3">
      <c r="B24" s="490"/>
      <c r="C24" s="53">
        <v>6</v>
      </c>
      <c r="D24" s="78" t="s">
        <v>295</v>
      </c>
      <c r="E24" s="104" t="s">
        <v>507</v>
      </c>
      <c r="F24" s="154" t="s">
        <v>513</v>
      </c>
      <c r="G24" s="163">
        <v>3</v>
      </c>
      <c r="H24" s="55"/>
      <c r="I24" s="56"/>
      <c r="P24" s="46" t="s">
        <v>380</v>
      </c>
      <c r="Q24" s="30">
        <v>1</v>
      </c>
      <c r="R24" s="30">
        <v>1</v>
      </c>
      <c r="S24" s="30">
        <v>1</v>
      </c>
      <c r="T24" s="30">
        <v>1</v>
      </c>
      <c r="W24" s="30">
        <v>1</v>
      </c>
      <c r="X24" s="30">
        <v>1</v>
      </c>
      <c r="Y24" s="30">
        <v>1</v>
      </c>
      <c r="Z24" s="30">
        <v>1</v>
      </c>
      <c r="AA24" s="30">
        <v>1</v>
      </c>
      <c r="AB24" s="30">
        <v>1</v>
      </c>
      <c r="AC24" s="30">
        <v>1</v>
      </c>
      <c r="AD24" s="30">
        <v>1</v>
      </c>
      <c r="AE24" s="30">
        <v>1</v>
      </c>
      <c r="AF24" s="30">
        <v>1</v>
      </c>
      <c r="AG24" s="30">
        <v>1</v>
      </c>
      <c r="AH24" s="30">
        <v>1</v>
      </c>
      <c r="AI24" s="30">
        <v>1</v>
      </c>
      <c r="AJ24" s="30">
        <v>1</v>
      </c>
      <c r="BZ24" s="46" t="s">
        <v>380</v>
      </c>
      <c r="CB24" s="30">
        <f t="shared" si="0"/>
        <v>18</v>
      </c>
      <c r="CT24" s="169"/>
    </row>
    <row r="25" spans="2:98" ht="33.85" customHeight="1" x14ac:dyDescent="0.25">
      <c r="B25" s="486" t="s">
        <v>261</v>
      </c>
      <c r="C25" s="94">
        <v>0</v>
      </c>
      <c r="D25" s="95" t="s">
        <v>262</v>
      </c>
      <c r="E25" s="106"/>
      <c r="F25" s="96"/>
      <c r="G25" s="160">
        <f>SUM(G26:G34)</f>
        <v>7</v>
      </c>
      <c r="H25" s="89"/>
      <c r="I25" s="90"/>
      <c r="P25" s="46" t="s">
        <v>394</v>
      </c>
      <c r="Q25" s="30">
        <v>1</v>
      </c>
      <c r="R25" s="30">
        <v>1</v>
      </c>
      <c r="S25" s="30">
        <v>1</v>
      </c>
      <c r="T25" s="30">
        <v>1</v>
      </c>
      <c r="BZ25" s="46" t="s">
        <v>394</v>
      </c>
      <c r="CB25" s="30">
        <f t="shared" si="0"/>
        <v>4</v>
      </c>
      <c r="CF25" s="169"/>
    </row>
    <row r="26" spans="2:98" ht="33.85" customHeight="1" x14ac:dyDescent="0.25">
      <c r="B26" s="487"/>
      <c r="C26" s="53">
        <v>1</v>
      </c>
      <c r="D26" s="33" t="s">
        <v>223</v>
      </c>
      <c r="E26" s="104" t="s">
        <v>514</v>
      </c>
      <c r="F26" s="154" t="s">
        <v>515</v>
      </c>
      <c r="G26" s="158">
        <v>1</v>
      </c>
      <c r="H26" s="51"/>
      <c r="I26" s="52"/>
      <c r="P26" s="46" t="s">
        <v>395</v>
      </c>
      <c r="Q26" s="30">
        <v>1</v>
      </c>
      <c r="R26" s="30">
        <v>1</v>
      </c>
      <c r="S26" s="30">
        <v>1</v>
      </c>
      <c r="T26" s="30">
        <v>1</v>
      </c>
      <c r="AL26" s="30">
        <v>1</v>
      </c>
      <c r="BZ26" s="46" t="s">
        <v>395</v>
      </c>
      <c r="CB26" s="30">
        <f t="shared" si="0"/>
        <v>5</v>
      </c>
      <c r="CF26" s="169"/>
    </row>
    <row r="27" spans="2:98" ht="33.85" customHeight="1" x14ac:dyDescent="0.25">
      <c r="B27" s="487"/>
      <c r="C27" s="53">
        <v>2</v>
      </c>
      <c r="D27" s="43" t="s">
        <v>219</v>
      </c>
      <c r="E27" s="104" t="s">
        <v>514</v>
      </c>
      <c r="F27" s="154" t="s">
        <v>516</v>
      </c>
      <c r="G27" s="158">
        <v>2</v>
      </c>
      <c r="H27" s="55"/>
      <c r="I27" s="56"/>
      <c r="P27" s="46" t="s">
        <v>396</v>
      </c>
      <c r="Q27" s="30">
        <v>1</v>
      </c>
      <c r="R27" s="30">
        <v>1</v>
      </c>
      <c r="S27" s="30">
        <v>1</v>
      </c>
      <c r="T27" s="30">
        <v>1</v>
      </c>
      <c r="AM27" s="30">
        <v>1</v>
      </c>
      <c r="BZ27" s="46" t="s">
        <v>396</v>
      </c>
      <c r="CB27" s="30">
        <f t="shared" si="0"/>
        <v>5</v>
      </c>
      <c r="CF27" s="169"/>
    </row>
    <row r="28" spans="2:98" ht="17.55" x14ac:dyDescent="0.25">
      <c r="B28" s="487"/>
      <c r="C28" s="53">
        <v>3</v>
      </c>
      <c r="D28" s="71" t="s">
        <v>217</v>
      </c>
      <c r="E28" s="104" t="s">
        <v>514</v>
      </c>
      <c r="F28" s="154" t="s">
        <v>517</v>
      </c>
      <c r="G28" s="158">
        <v>1</v>
      </c>
      <c r="H28" s="55"/>
      <c r="I28" s="56"/>
      <c r="P28" s="46" t="s">
        <v>397</v>
      </c>
      <c r="Q28" s="30">
        <v>1</v>
      </c>
      <c r="R28" s="30">
        <v>1</v>
      </c>
      <c r="S28" s="30">
        <v>1</v>
      </c>
      <c r="T28" s="30">
        <v>1</v>
      </c>
      <c r="W28" s="30">
        <v>1</v>
      </c>
      <c r="X28" s="30">
        <v>1</v>
      </c>
      <c r="Y28" s="30">
        <v>1</v>
      </c>
      <c r="Z28" s="30">
        <v>1</v>
      </c>
      <c r="AA28" s="30">
        <v>1</v>
      </c>
      <c r="AB28" s="30">
        <v>1</v>
      </c>
      <c r="AC28" s="30">
        <v>1</v>
      </c>
      <c r="AD28" s="30">
        <v>1</v>
      </c>
      <c r="AE28" s="30">
        <v>1</v>
      </c>
      <c r="AF28" s="30">
        <v>1</v>
      </c>
      <c r="AG28" s="30">
        <v>1</v>
      </c>
      <c r="AH28" s="30">
        <v>1</v>
      </c>
      <c r="AI28" s="30">
        <v>1</v>
      </c>
      <c r="AJ28" s="30">
        <v>1</v>
      </c>
      <c r="AK28" s="30">
        <v>1</v>
      </c>
      <c r="BZ28" s="46" t="s">
        <v>397</v>
      </c>
      <c r="CB28" s="30">
        <f t="shared" si="0"/>
        <v>19</v>
      </c>
    </row>
    <row r="29" spans="2:98" ht="31.95" x14ac:dyDescent="0.25">
      <c r="B29" s="487"/>
      <c r="C29" s="53">
        <v>4</v>
      </c>
      <c r="D29" s="32" t="s">
        <v>264</v>
      </c>
      <c r="E29" s="104" t="s">
        <v>514</v>
      </c>
      <c r="F29" s="154" t="s">
        <v>518</v>
      </c>
      <c r="G29" s="158">
        <v>1</v>
      </c>
      <c r="H29" s="55"/>
      <c r="I29" s="56"/>
      <c r="P29" s="46" t="s">
        <v>398</v>
      </c>
      <c r="Q29" s="30">
        <v>1</v>
      </c>
      <c r="R29" s="30">
        <v>1</v>
      </c>
      <c r="S29" s="30">
        <v>1</v>
      </c>
      <c r="T29" s="30">
        <v>1</v>
      </c>
      <c r="W29" s="30">
        <v>1</v>
      </c>
      <c r="X29" s="30">
        <v>1</v>
      </c>
      <c r="Y29" s="30">
        <v>1</v>
      </c>
      <c r="Z29" s="30">
        <v>1</v>
      </c>
      <c r="AA29" s="30">
        <v>1</v>
      </c>
      <c r="AB29" s="30">
        <v>1</v>
      </c>
      <c r="AC29" s="30">
        <v>1</v>
      </c>
      <c r="AD29" s="30">
        <v>1</v>
      </c>
      <c r="AE29" s="30">
        <v>1</v>
      </c>
      <c r="AF29" s="30">
        <v>1</v>
      </c>
      <c r="AG29" s="30">
        <v>1</v>
      </c>
      <c r="AH29" s="30">
        <v>1</v>
      </c>
      <c r="AI29" s="30">
        <v>1</v>
      </c>
      <c r="AJ29" s="30">
        <v>1</v>
      </c>
      <c r="AK29" s="30">
        <v>1</v>
      </c>
      <c r="BZ29" s="46" t="s">
        <v>398</v>
      </c>
      <c r="CB29" s="30">
        <f t="shared" si="0"/>
        <v>19</v>
      </c>
    </row>
    <row r="30" spans="2:98" ht="31.95" x14ac:dyDescent="0.25">
      <c r="B30" s="487"/>
      <c r="C30" s="53">
        <v>5</v>
      </c>
      <c r="D30" s="71" t="s">
        <v>216</v>
      </c>
      <c r="E30" s="104" t="s">
        <v>514</v>
      </c>
      <c r="F30" s="154" t="s">
        <v>520</v>
      </c>
      <c r="G30" s="158">
        <v>1</v>
      </c>
      <c r="H30" s="55"/>
      <c r="I30" s="56"/>
      <c r="P30" s="46" t="s">
        <v>399</v>
      </c>
      <c r="Q30" s="30">
        <v>1</v>
      </c>
      <c r="R30" s="30">
        <v>1</v>
      </c>
      <c r="S30" s="30">
        <v>1</v>
      </c>
      <c r="T30" s="30">
        <v>1</v>
      </c>
      <c r="W30" s="30">
        <v>1</v>
      </c>
      <c r="X30" s="30">
        <v>1</v>
      </c>
      <c r="Y30" s="30">
        <v>1</v>
      </c>
      <c r="Z30" s="30">
        <v>1</v>
      </c>
      <c r="AA30" s="30">
        <v>1</v>
      </c>
      <c r="AB30" s="30">
        <v>1</v>
      </c>
      <c r="AC30" s="30">
        <v>1</v>
      </c>
      <c r="AD30" s="30">
        <v>1</v>
      </c>
      <c r="AE30" s="30">
        <v>1</v>
      </c>
      <c r="AF30" s="30">
        <v>1</v>
      </c>
      <c r="AG30" s="30">
        <v>1</v>
      </c>
      <c r="AH30" s="30">
        <v>1</v>
      </c>
      <c r="AI30" s="30">
        <v>1</v>
      </c>
      <c r="AJ30" s="30">
        <v>1</v>
      </c>
      <c r="AK30" s="30">
        <v>1</v>
      </c>
      <c r="BZ30" s="46" t="s">
        <v>399</v>
      </c>
      <c r="CB30" s="30">
        <f t="shared" si="0"/>
        <v>19</v>
      </c>
    </row>
    <row r="31" spans="2:98" ht="31.95" x14ac:dyDescent="0.25">
      <c r="B31" s="487"/>
      <c r="C31" s="53">
        <v>6</v>
      </c>
      <c r="D31" s="71" t="s">
        <v>218</v>
      </c>
      <c r="E31" s="104" t="s">
        <v>514</v>
      </c>
      <c r="F31" s="154" t="s">
        <v>519</v>
      </c>
      <c r="G31" s="158">
        <v>0.5</v>
      </c>
      <c r="H31" s="55"/>
      <c r="I31" s="56"/>
      <c r="P31" s="46" t="s">
        <v>402</v>
      </c>
      <c r="Q31" s="30">
        <v>1</v>
      </c>
      <c r="R31" s="30">
        <v>1</v>
      </c>
      <c r="S31" s="30">
        <v>1</v>
      </c>
      <c r="T31" s="30">
        <v>1</v>
      </c>
      <c r="W31" s="30">
        <v>1</v>
      </c>
      <c r="X31" s="30">
        <v>1</v>
      </c>
      <c r="BZ31" s="46" t="s">
        <v>402</v>
      </c>
      <c r="CB31" s="30">
        <f t="shared" si="0"/>
        <v>6</v>
      </c>
    </row>
    <row r="32" spans="2:98" ht="31.95" x14ac:dyDescent="0.25">
      <c r="B32" s="487"/>
      <c r="C32" s="53">
        <v>7</v>
      </c>
      <c r="D32" s="71" t="s">
        <v>220</v>
      </c>
      <c r="E32" s="104" t="s">
        <v>514</v>
      </c>
      <c r="F32" s="154" t="s">
        <v>521</v>
      </c>
      <c r="G32" s="158">
        <v>0.5</v>
      </c>
      <c r="H32" s="55"/>
      <c r="I32" s="56"/>
      <c r="P32" s="46" t="s">
        <v>403</v>
      </c>
      <c r="Q32" s="30">
        <v>1</v>
      </c>
      <c r="R32" s="30">
        <v>1</v>
      </c>
      <c r="S32" s="30">
        <v>1</v>
      </c>
      <c r="T32" s="30">
        <v>1</v>
      </c>
      <c r="W32" s="30">
        <v>1</v>
      </c>
      <c r="X32" s="30">
        <v>1</v>
      </c>
      <c r="Y32" s="30">
        <v>1</v>
      </c>
      <c r="BZ32" s="46" t="s">
        <v>403</v>
      </c>
      <c r="CB32" s="30">
        <f t="shared" si="0"/>
        <v>7</v>
      </c>
    </row>
    <row r="33" spans="2:86" ht="17.55" x14ac:dyDescent="0.25">
      <c r="B33" s="487"/>
      <c r="C33" s="53"/>
      <c r="D33" s="32"/>
      <c r="E33" s="104"/>
      <c r="F33" s="41"/>
      <c r="G33" s="158"/>
      <c r="H33" s="55"/>
      <c r="I33" s="56"/>
      <c r="P33" s="46" t="s">
        <v>404</v>
      </c>
      <c r="Q33" s="30">
        <v>1</v>
      </c>
      <c r="R33" s="30">
        <v>1</v>
      </c>
      <c r="S33" s="30">
        <v>1</v>
      </c>
      <c r="T33" s="30">
        <v>1</v>
      </c>
      <c r="W33" s="30">
        <v>1</v>
      </c>
      <c r="X33" s="30">
        <v>1</v>
      </c>
      <c r="Y33" s="30">
        <v>1</v>
      </c>
      <c r="Z33" s="30">
        <v>1</v>
      </c>
      <c r="BZ33" s="46" t="s">
        <v>404</v>
      </c>
      <c r="CB33" s="30">
        <f t="shared" si="0"/>
        <v>8</v>
      </c>
      <c r="CH33" s="169"/>
    </row>
    <row r="34" spans="2:86" ht="45.1" customHeight="1" thickBot="1" x14ac:dyDescent="0.3">
      <c r="B34" s="488"/>
      <c r="C34" s="44"/>
      <c r="D34" s="67"/>
      <c r="E34" s="108"/>
      <c r="F34" s="29"/>
      <c r="G34" s="162"/>
      <c r="H34" s="69"/>
      <c r="I34" s="70"/>
      <c r="P34" s="46" t="s">
        <v>405</v>
      </c>
      <c r="Q34" s="30">
        <v>1</v>
      </c>
      <c r="R34" s="30">
        <v>1</v>
      </c>
      <c r="S34" s="30">
        <v>1</v>
      </c>
      <c r="T34" s="30">
        <v>1</v>
      </c>
      <c r="W34" s="30">
        <v>1</v>
      </c>
      <c r="X34" s="30">
        <v>1</v>
      </c>
      <c r="Y34" s="30">
        <v>1</v>
      </c>
      <c r="Z34" s="30">
        <v>1</v>
      </c>
      <c r="AA34" s="30">
        <v>1</v>
      </c>
      <c r="BZ34" s="46" t="s">
        <v>405</v>
      </c>
      <c r="CB34" s="30">
        <f t="shared" si="0"/>
        <v>9</v>
      </c>
      <c r="CH34" s="169"/>
    </row>
    <row r="35" spans="2:86" ht="52.6" x14ac:dyDescent="0.25">
      <c r="B35" s="486" t="s">
        <v>289</v>
      </c>
      <c r="C35" s="84">
        <v>0</v>
      </c>
      <c r="D35" s="116" t="s">
        <v>318</v>
      </c>
      <c r="E35" s="116"/>
      <c r="F35" s="79"/>
      <c r="G35" s="157">
        <f>SUM(G36:G39)</f>
        <v>5</v>
      </c>
      <c r="H35" s="82"/>
      <c r="I35" s="83"/>
      <c r="P35" s="46" t="s">
        <v>406</v>
      </c>
      <c r="Q35" s="30">
        <v>1</v>
      </c>
      <c r="R35" s="30">
        <v>1</v>
      </c>
      <c r="S35" s="30">
        <v>1</v>
      </c>
      <c r="T35" s="30">
        <v>1</v>
      </c>
      <c r="W35" s="30">
        <v>1</v>
      </c>
      <c r="X35" s="30">
        <v>1</v>
      </c>
      <c r="Y35" s="30">
        <v>1</v>
      </c>
      <c r="Z35" s="30">
        <v>1</v>
      </c>
      <c r="AA35" s="30">
        <v>1</v>
      </c>
      <c r="AB35" s="30">
        <v>1</v>
      </c>
      <c r="BZ35" s="46" t="s">
        <v>406</v>
      </c>
      <c r="CB35" s="30">
        <f t="shared" si="0"/>
        <v>10</v>
      </c>
    </row>
    <row r="36" spans="2:86" ht="46.2" customHeight="1" x14ac:dyDescent="0.25">
      <c r="B36" s="487"/>
      <c r="C36" s="53">
        <v>1</v>
      </c>
      <c r="D36" s="32" t="s">
        <v>286</v>
      </c>
      <c r="E36" s="104" t="s">
        <v>256</v>
      </c>
      <c r="F36" s="93" t="s">
        <v>306</v>
      </c>
      <c r="G36" s="158">
        <v>2</v>
      </c>
      <c r="H36" s="55"/>
      <c r="I36" s="56"/>
      <c r="P36" s="46" t="s">
        <v>407</v>
      </c>
      <c r="Q36" s="30">
        <v>1</v>
      </c>
      <c r="R36" s="30">
        <v>1</v>
      </c>
      <c r="S36" s="30">
        <v>1</v>
      </c>
      <c r="T36" s="30">
        <v>1</v>
      </c>
      <c r="W36" s="30">
        <v>1</v>
      </c>
      <c r="X36" s="30">
        <v>1</v>
      </c>
      <c r="Y36" s="30">
        <v>1</v>
      </c>
      <c r="Z36" s="30">
        <v>1</v>
      </c>
      <c r="AA36" s="30">
        <v>1</v>
      </c>
      <c r="AB36" s="30">
        <v>1</v>
      </c>
      <c r="AC36" s="30">
        <v>1</v>
      </c>
      <c r="BZ36" s="46" t="s">
        <v>407</v>
      </c>
      <c r="CB36" s="30">
        <f t="shared" si="0"/>
        <v>11</v>
      </c>
    </row>
    <row r="37" spans="2:86" ht="28.8" x14ac:dyDescent="0.25">
      <c r="B37" s="487"/>
      <c r="C37" s="53">
        <v>2</v>
      </c>
      <c r="D37" s="32" t="s">
        <v>287</v>
      </c>
      <c r="E37" s="104" t="s">
        <v>256</v>
      </c>
      <c r="F37" s="93" t="s">
        <v>632</v>
      </c>
      <c r="G37" s="158">
        <v>1</v>
      </c>
      <c r="H37" s="55"/>
      <c r="I37" s="56"/>
      <c r="P37" s="46" t="s">
        <v>381</v>
      </c>
      <c r="Q37" s="30">
        <v>1</v>
      </c>
      <c r="R37" s="30">
        <v>1</v>
      </c>
      <c r="S37" s="30">
        <v>1</v>
      </c>
      <c r="T37" s="30">
        <v>1</v>
      </c>
      <c r="W37" s="30">
        <v>1</v>
      </c>
      <c r="X37" s="30">
        <v>1</v>
      </c>
      <c r="Y37" s="30">
        <v>1</v>
      </c>
      <c r="Z37" s="30">
        <v>1</v>
      </c>
      <c r="AA37" s="30">
        <v>1</v>
      </c>
      <c r="AB37" s="30">
        <v>1</v>
      </c>
      <c r="AC37" s="30">
        <v>1</v>
      </c>
      <c r="AD37" s="30">
        <v>1</v>
      </c>
      <c r="AE37" s="30">
        <v>1</v>
      </c>
      <c r="AF37" s="30">
        <v>1</v>
      </c>
      <c r="AG37" s="30">
        <v>1</v>
      </c>
      <c r="AH37" s="30">
        <v>1</v>
      </c>
      <c r="AI37" s="30">
        <v>1</v>
      </c>
      <c r="AJ37" s="30">
        <v>1</v>
      </c>
      <c r="AK37" s="30">
        <v>1</v>
      </c>
      <c r="BZ37" s="46" t="s">
        <v>381</v>
      </c>
      <c r="CB37" s="30">
        <f t="shared" si="0"/>
        <v>19</v>
      </c>
    </row>
    <row r="38" spans="2:86" ht="29.45" customHeight="1" x14ac:dyDescent="0.25">
      <c r="B38" s="487"/>
      <c r="C38" s="53">
        <v>3</v>
      </c>
      <c r="D38" s="32" t="s">
        <v>288</v>
      </c>
      <c r="E38" s="104" t="s">
        <v>256</v>
      </c>
      <c r="F38" s="93" t="s">
        <v>633</v>
      </c>
      <c r="G38" s="158">
        <v>2</v>
      </c>
      <c r="H38" s="55"/>
      <c r="I38" s="56"/>
      <c r="P38" s="46" t="s">
        <v>382</v>
      </c>
      <c r="Q38" s="30">
        <v>1</v>
      </c>
      <c r="R38" s="30">
        <v>1</v>
      </c>
      <c r="S38" s="30">
        <v>1</v>
      </c>
      <c r="T38" s="30">
        <v>1</v>
      </c>
      <c r="W38" s="30">
        <v>1</v>
      </c>
      <c r="X38" s="30">
        <v>1</v>
      </c>
      <c r="Y38" s="30">
        <v>1</v>
      </c>
      <c r="Z38" s="30">
        <v>1</v>
      </c>
      <c r="AA38" s="30">
        <v>1</v>
      </c>
      <c r="AB38" s="30">
        <v>1</v>
      </c>
      <c r="AC38" s="30">
        <v>1</v>
      </c>
      <c r="AD38" s="30">
        <v>1</v>
      </c>
      <c r="AE38" s="30">
        <v>1</v>
      </c>
      <c r="AF38" s="30">
        <v>1</v>
      </c>
      <c r="AG38" s="30">
        <v>1</v>
      </c>
      <c r="AH38" s="30">
        <v>1</v>
      </c>
      <c r="AI38" s="30">
        <v>1</v>
      </c>
      <c r="AJ38" s="30">
        <v>1</v>
      </c>
      <c r="AK38" s="30">
        <v>1</v>
      </c>
      <c r="AX38" s="30">
        <v>1</v>
      </c>
      <c r="BZ38" s="46" t="s">
        <v>382</v>
      </c>
      <c r="CB38" s="30">
        <f t="shared" si="0"/>
        <v>20</v>
      </c>
    </row>
    <row r="39" spans="2:86" ht="15.05" customHeight="1" thickBot="1" x14ac:dyDescent="0.3">
      <c r="B39" s="487"/>
      <c r="C39" s="58"/>
      <c r="D39" s="59"/>
      <c r="E39" s="101"/>
      <c r="F39" s="60"/>
      <c r="G39" s="159"/>
      <c r="H39" s="62"/>
      <c r="I39" s="63"/>
      <c r="P39" s="46" t="s">
        <v>383</v>
      </c>
      <c r="Q39" s="30">
        <v>1</v>
      </c>
      <c r="R39" s="30">
        <v>1</v>
      </c>
      <c r="S39" s="30">
        <v>1</v>
      </c>
      <c r="T39" s="30">
        <v>1</v>
      </c>
      <c r="W39" s="30">
        <v>1</v>
      </c>
      <c r="X39" s="30">
        <v>1</v>
      </c>
      <c r="Y39" s="30">
        <v>1</v>
      </c>
      <c r="Z39" s="30">
        <v>1</v>
      </c>
      <c r="AA39" s="30">
        <v>1</v>
      </c>
      <c r="AB39" s="30">
        <v>1</v>
      </c>
      <c r="AC39" s="30">
        <v>1</v>
      </c>
      <c r="AD39" s="30">
        <v>1</v>
      </c>
      <c r="AE39" s="30">
        <v>1</v>
      </c>
      <c r="AF39" s="30">
        <v>1</v>
      </c>
      <c r="AG39" s="30">
        <v>1</v>
      </c>
      <c r="AH39" s="30">
        <v>1</v>
      </c>
      <c r="AI39" s="30">
        <v>1</v>
      </c>
      <c r="AJ39" s="30">
        <v>1</v>
      </c>
      <c r="AK39" s="30">
        <v>1</v>
      </c>
      <c r="AX39" s="30">
        <v>1</v>
      </c>
      <c r="AY39" s="30">
        <v>1</v>
      </c>
      <c r="BZ39" s="46" t="s">
        <v>383</v>
      </c>
      <c r="CB39" s="30">
        <f t="shared" si="0"/>
        <v>21</v>
      </c>
    </row>
    <row r="40" spans="2:86" ht="15.05" customHeight="1" x14ac:dyDescent="0.25">
      <c r="B40" s="486" t="s">
        <v>297</v>
      </c>
      <c r="C40" s="94">
        <v>0</v>
      </c>
      <c r="D40" s="106" t="s">
        <v>276</v>
      </c>
      <c r="E40" s="106"/>
      <c r="F40" s="96"/>
      <c r="G40" s="160">
        <f>SUM(G41:G44)</f>
        <v>4</v>
      </c>
      <c r="H40" s="89"/>
      <c r="I40" s="90"/>
      <c r="P40" s="46" t="s">
        <v>384</v>
      </c>
      <c r="Q40" s="30">
        <v>1</v>
      </c>
      <c r="R40" s="30">
        <v>1</v>
      </c>
      <c r="S40" s="30">
        <v>1</v>
      </c>
      <c r="T40" s="30">
        <v>1</v>
      </c>
      <c r="W40" s="30">
        <v>1</v>
      </c>
      <c r="X40" s="30">
        <v>1</v>
      </c>
      <c r="Y40" s="30">
        <v>1</v>
      </c>
      <c r="Z40" s="30">
        <v>1</v>
      </c>
      <c r="AA40" s="30">
        <v>1</v>
      </c>
      <c r="AB40" s="30">
        <v>1</v>
      </c>
      <c r="AC40" s="30">
        <v>1</v>
      </c>
      <c r="AD40" s="30">
        <v>1</v>
      </c>
      <c r="AE40" s="30">
        <v>1</v>
      </c>
      <c r="AF40" s="30">
        <v>1</v>
      </c>
      <c r="AG40" s="30">
        <v>1</v>
      </c>
      <c r="AH40" s="30">
        <v>1</v>
      </c>
      <c r="AI40" s="30">
        <v>1</v>
      </c>
      <c r="AJ40" s="30">
        <v>1</v>
      </c>
      <c r="AK40" s="30">
        <v>1</v>
      </c>
      <c r="AX40" s="30">
        <v>1</v>
      </c>
      <c r="AY40" s="30">
        <v>1</v>
      </c>
      <c r="AZ40" s="30">
        <v>1</v>
      </c>
      <c r="BZ40" s="46" t="s">
        <v>384</v>
      </c>
      <c r="CB40" s="30">
        <f t="shared" si="0"/>
        <v>22</v>
      </c>
    </row>
    <row r="41" spans="2:86" ht="30.05" customHeight="1" x14ac:dyDescent="0.25">
      <c r="B41" s="487"/>
      <c r="C41" s="53">
        <v>1</v>
      </c>
      <c r="D41" s="33" t="s">
        <v>232</v>
      </c>
      <c r="E41" s="104" t="s">
        <v>330</v>
      </c>
      <c r="F41" s="93" t="s">
        <v>331</v>
      </c>
      <c r="G41" s="158">
        <v>2</v>
      </c>
      <c r="H41" s="55"/>
      <c r="I41" s="56"/>
      <c r="P41" s="46" t="s">
        <v>385</v>
      </c>
      <c r="Q41" s="30">
        <v>1</v>
      </c>
      <c r="R41" s="30">
        <v>1</v>
      </c>
      <c r="S41" s="30">
        <v>1</v>
      </c>
      <c r="T41" s="30">
        <v>1</v>
      </c>
      <c r="W41" s="30">
        <v>1</v>
      </c>
      <c r="X41" s="30">
        <v>1</v>
      </c>
      <c r="Y41" s="30">
        <v>1</v>
      </c>
      <c r="Z41" s="30">
        <v>1</v>
      </c>
      <c r="AA41" s="30">
        <v>1</v>
      </c>
      <c r="AB41" s="30">
        <v>1</v>
      </c>
      <c r="AC41" s="30">
        <v>1</v>
      </c>
      <c r="AD41" s="30">
        <v>1</v>
      </c>
      <c r="AE41" s="30">
        <v>1</v>
      </c>
      <c r="AF41" s="30">
        <v>1</v>
      </c>
      <c r="AG41" s="30">
        <v>1</v>
      </c>
      <c r="AH41" s="30">
        <v>1</v>
      </c>
      <c r="AI41" s="30">
        <v>1</v>
      </c>
      <c r="AJ41" s="30">
        <v>1</v>
      </c>
      <c r="AK41" s="30">
        <v>1</v>
      </c>
      <c r="AX41" s="30">
        <v>1</v>
      </c>
      <c r="AY41" s="30">
        <v>1</v>
      </c>
      <c r="AZ41" s="30">
        <v>1</v>
      </c>
      <c r="BA41" s="30">
        <v>1</v>
      </c>
      <c r="BZ41" s="46" t="s">
        <v>385</v>
      </c>
      <c r="CB41" s="30">
        <f t="shared" si="0"/>
        <v>23</v>
      </c>
    </row>
    <row r="42" spans="2:86" ht="33.200000000000003" customHeight="1" x14ac:dyDescent="0.25">
      <c r="B42" s="487"/>
      <c r="C42" s="53">
        <v>2</v>
      </c>
      <c r="D42" s="43" t="s">
        <v>67</v>
      </c>
      <c r="E42" s="104" t="s">
        <v>330</v>
      </c>
      <c r="F42" s="93" t="s">
        <v>331</v>
      </c>
      <c r="G42" s="158">
        <v>1</v>
      </c>
      <c r="H42" s="55"/>
      <c r="I42" s="56"/>
      <c r="P42" s="46" t="s">
        <v>386</v>
      </c>
      <c r="AE42" s="30">
        <v>1</v>
      </c>
      <c r="AF42" s="30">
        <v>1</v>
      </c>
      <c r="AG42" s="30">
        <v>1</v>
      </c>
      <c r="AH42" s="30">
        <v>1</v>
      </c>
      <c r="AI42" s="30">
        <v>1</v>
      </c>
      <c r="AJ42" s="30">
        <v>1</v>
      </c>
      <c r="AK42" s="30">
        <v>1</v>
      </c>
      <c r="BB42" s="30">
        <v>1</v>
      </c>
      <c r="BZ42" s="46" t="s">
        <v>386</v>
      </c>
      <c r="CB42" s="30">
        <f t="shared" si="0"/>
        <v>8</v>
      </c>
    </row>
    <row r="43" spans="2:86" ht="31.95" customHeight="1" x14ac:dyDescent="0.25">
      <c r="B43" s="487"/>
      <c r="C43" s="53">
        <v>3</v>
      </c>
      <c r="D43" s="43" t="s">
        <v>68</v>
      </c>
      <c r="E43" s="104" t="s">
        <v>330</v>
      </c>
      <c r="F43" s="93" t="s">
        <v>331</v>
      </c>
      <c r="G43" s="158">
        <v>1</v>
      </c>
      <c r="H43" s="55"/>
      <c r="I43" s="56"/>
      <c r="P43" s="46" t="s">
        <v>387</v>
      </c>
      <c r="Q43" s="30">
        <v>1</v>
      </c>
      <c r="R43" s="30">
        <v>1</v>
      </c>
      <c r="S43" s="30">
        <v>1</v>
      </c>
      <c r="T43" s="30">
        <v>1</v>
      </c>
      <c r="W43" s="30">
        <v>1</v>
      </c>
      <c r="X43" s="30">
        <v>1</v>
      </c>
      <c r="Y43" s="30">
        <v>1</v>
      </c>
      <c r="Z43" s="30">
        <v>1</v>
      </c>
      <c r="AA43" s="30">
        <v>1</v>
      </c>
      <c r="AB43" s="30">
        <v>1</v>
      </c>
      <c r="AC43" s="30">
        <v>1</v>
      </c>
      <c r="AD43" s="30">
        <v>1</v>
      </c>
      <c r="AE43" s="30">
        <v>1</v>
      </c>
      <c r="AF43" s="30">
        <v>1</v>
      </c>
      <c r="AG43" s="30">
        <v>1</v>
      </c>
      <c r="AH43" s="30">
        <v>1</v>
      </c>
      <c r="AI43" s="30">
        <v>1</v>
      </c>
      <c r="AJ43" s="30">
        <v>1</v>
      </c>
      <c r="AK43" s="30">
        <v>1</v>
      </c>
      <c r="AX43" s="30">
        <v>1</v>
      </c>
      <c r="AY43" s="30">
        <v>1</v>
      </c>
      <c r="AZ43" s="30">
        <v>1</v>
      </c>
      <c r="BA43" s="30">
        <v>1</v>
      </c>
      <c r="BB43" s="30">
        <v>1</v>
      </c>
      <c r="BC43" s="30">
        <v>1</v>
      </c>
      <c r="BZ43" s="46" t="s">
        <v>387</v>
      </c>
      <c r="CB43" s="30">
        <f t="shared" si="0"/>
        <v>25</v>
      </c>
    </row>
    <row r="44" spans="2:86" ht="17.55" customHeight="1" thickBot="1" x14ac:dyDescent="0.3">
      <c r="B44" s="488"/>
      <c r="C44" s="44"/>
      <c r="D44" s="73"/>
      <c r="E44" s="108"/>
      <c r="F44" s="29"/>
      <c r="G44" s="162"/>
      <c r="H44" s="69"/>
      <c r="I44" s="70"/>
      <c r="P44" s="46" t="s">
        <v>388</v>
      </c>
      <c r="Q44" s="30">
        <v>1</v>
      </c>
      <c r="R44" s="30">
        <v>1</v>
      </c>
      <c r="S44" s="30">
        <v>1</v>
      </c>
      <c r="T44" s="30">
        <v>1</v>
      </c>
      <c r="W44" s="30">
        <v>1</v>
      </c>
      <c r="X44" s="30">
        <v>1</v>
      </c>
      <c r="Y44" s="30">
        <v>1</v>
      </c>
      <c r="Z44" s="30">
        <v>1</v>
      </c>
      <c r="AA44" s="30">
        <v>1</v>
      </c>
      <c r="AB44" s="30">
        <v>1</v>
      </c>
      <c r="AC44" s="30">
        <v>1</v>
      </c>
      <c r="AD44" s="30">
        <v>1</v>
      </c>
      <c r="AE44" s="30">
        <v>1</v>
      </c>
      <c r="AF44" s="30">
        <v>1</v>
      </c>
      <c r="AG44" s="30">
        <v>1</v>
      </c>
      <c r="AH44" s="30">
        <v>1</v>
      </c>
      <c r="AI44" s="30">
        <v>1</v>
      </c>
      <c r="AJ44" s="30">
        <v>1</v>
      </c>
      <c r="AK44" s="30">
        <v>1</v>
      </c>
      <c r="AX44" s="30">
        <v>1</v>
      </c>
      <c r="AY44" s="30">
        <v>1</v>
      </c>
      <c r="AZ44" s="30">
        <v>1</v>
      </c>
      <c r="BA44" s="30">
        <v>1</v>
      </c>
      <c r="BB44" s="30">
        <v>1</v>
      </c>
      <c r="BC44" s="30">
        <v>1</v>
      </c>
      <c r="BD44" s="30">
        <v>1</v>
      </c>
      <c r="BZ44" s="46" t="s">
        <v>388</v>
      </c>
      <c r="CB44" s="30">
        <f t="shared" si="0"/>
        <v>26</v>
      </c>
    </row>
    <row r="45" spans="2:86" ht="17.55" x14ac:dyDescent="0.3">
      <c r="B45" s="486" t="s">
        <v>299</v>
      </c>
      <c r="C45" s="85">
        <v>0</v>
      </c>
      <c r="D45" s="118" t="s">
        <v>30</v>
      </c>
      <c r="E45" s="106"/>
      <c r="F45" s="96"/>
      <c r="G45" s="160">
        <f>SUM(G46:G52)</f>
        <v>6</v>
      </c>
      <c r="H45" s="89"/>
      <c r="I45" s="90"/>
      <c r="P45" s="46" t="s">
        <v>389</v>
      </c>
      <c r="Q45" s="30">
        <v>1</v>
      </c>
      <c r="R45" s="30">
        <v>1</v>
      </c>
      <c r="S45" s="30">
        <v>1</v>
      </c>
      <c r="T45" s="30">
        <v>1</v>
      </c>
      <c r="AL45" s="30">
        <v>1</v>
      </c>
      <c r="AM45" s="30">
        <v>1</v>
      </c>
      <c r="AN45" s="30">
        <v>1</v>
      </c>
      <c r="AX45" s="30">
        <v>1</v>
      </c>
      <c r="AY45" s="30">
        <v>1</v>
      </c>
      <c r="AZ45" s="30">
        <v>1</v>
      </c>
      <c r="BA45" s="30">
        <v>1</v>
      </c>
      <c r="BB45" s="30">
        <v>1</v>
      </c>
      <c r="BC45" s="30">
        <v>1</v>
      </c>
      <c r="BD45" s="30">
        <v>1</v>
      </c>
      <c r="BE45" s="30">
        <v>1</v>
      </c>
      <c r="BZ45" s="46" t="s">
        <v>389</v>
      </c>
      <c r="CB45" s="30">
        <f t="shared" si="0"/>
        <v>15</v>
      </c>
    </row>
    <row r="46" spans="2:86" ht="15.05" customHeight="1" x14ac:dyDescent="0.25">
      <c r="B46" s="487"/>
      <c r="C46" s="33">
        <v>1</v>
      </c>
      <c r="D46" s="33" t="s">
        <v>247</v>
      </c>
      <c r="E46" s="111"/>
      <c r="F46" s="41"/>
      <c r="G46" s="158">
        <v>1</v>
      </c>
      <c r="H46" s="55"/>
      <c r="I46" s="56"/>
      <c r="P46" s="46" t="s">
        <v>390</v>
      </c>
      <c r="Q46" s="30">
        <v>1</v>
      </c>
      <c r="R46" s="30">
        <v>1</v>
      </c>
      <c r="S46" s="30">
        <v>1</v>
      </c>
      <c r="T46" s="30">
        <v>1</v>
      </c>
      <c r="AE46" s="30">
        <v>1</v>
      </c>
      <c r="AF46" s="30">
        <v>1</v>
      </c>
      <c r="AG46" s="30">
        <v>1</v>
      </c>
      <c r="AH46" s="30">
        <v>1</v>
      </c>
      <c r="AI46" s="30">
        <v>1</v>
      </c>
      <c r="AJ46" s="30">
        <v>1</v>
      </c>
      <c r="AK46" s="30">
        <v>1</v>
      </c>
      <c r="BZ46" s="46" t="s">
        <v>390</v>
      </c>
      <c r="CB46" s="30">
        <f t="shared" si="0"/>
        <v>11</v>
      </c>
    </row>
    <row r="47" spans="2:86" ht="15.05" customHeight="1" x14ac:dyDescent="0.25">
      <c r="B47" s="487"/>
      <c r="C47" s="33">
        <v>2</v>
      </c>
      <c r="D47" s="33" t="s">
        <v>249</v>
      </c>
      <c r="E47" s="104" t="s">
        <v>310</v>
      </c>
      <c r="F47" s="93" t="s">
        <v>643</v>
      </c>
      <c r="G47" s="158">
        <v>1</v>
      </c>
      <c r="H47" s="55"/>
      <c r="I47" s="56"/>
      <c r="P47" s="46" t="s">
        <v>391</v>
      </c>
      <c r="Q47" s="30">
        <v>1</v>
      </c>
      <c r="R47" s="30">
        <v>1</v>
      </c>
      <c r="S47" s="30">
        <v>1</v>
      </c>
      <c r="T47" s="30">
        <v>1</v>
      </c>
      <c r="AO47" s="30">
        <v>1</v>
      </c>
      <c r="AP47" s="30">
        <v>1</v>
      </c>
      <c r="AQ47" s="30">
        <v>1</v>
      </c>
      <c r="BZ47" s="46" t="s">
        <v>391</v>
      </c>
      <c r="CB47" s="30">
        <f t="shared" si="0"/>
        <v>7</v>
      </c>
    </row>
    <row r="48" spans="2:86" ht="29.45" customHeight="1" x14ac:dyDescent="0.25">
      <c r="B48" s="487"/>
      <c r="C48" s="33">
        <v>3</v>
      </c>
      <c r="D48" s="33" t="s">
        <v>248</v>
      </c>
      <c r="E48" s="104" t="s">
        <v>310</v>
      </c>
      <c r="F48" s="93" t="s">
        <v>647</v>
      </c>
      <c r="G48" s="158">
        <v>1</v>
      </c>
      <c r="H48" s="55"/>
      <c r="I48" s="56"/>
      <c r="P48" s="46" t="s">
        <v>545</v>
      </c>
      <c r="Q48" s="30">
        <v>1</v>
      </c>
      <c r="R48" s="30">
        <v>1</v>
      </c>
      <c r="S48" s="30">
        <v>1</v>
      </c>
      <c r="T48" s="30">
        <v>1</v>
      </c>
      <c r="AO48" s="30">
        <v>1</v>
      </c>
      <c r="AP48" s="30">
        <v>1</v>
      </c>
      <c r="AQ48" s="30">
        <v>1</v>
      </c>
      <c r="BZ48" s="46" t="s">
        <v>545</v>
      </c>
      <c r="CB48" s="30">
        <f t="shared" si="0"/>
        <v>7</v>
      </c>
    </row>
    <row r="49" spans="2:106" ht="29.45" customHeight="1" x14ac:dyDescent="0.25">
      <c r="B49" s="487"/>
      <c r="C49" s="33">
        <v>4</v>
      </c>
      <c r="D49" s="33" t="s">
        <v>543</v>
      </c>
      <c r="E49" s="104" t="s">
        <v>310</v>
      </c>
      <c r="F49" s="93" t="s">
        <v>646</v>
      </c>
      <c r="G49" s="158">
        <v>1</v>
      </c>
      <c r="H49" s="55"/>
      <c r="I49" s="56"/>
      <c r="P49" s="46" t="s">
        <v>546</v>
      </c>
      <c r="Q49" s="30">
        <v>1</v>
      </c>
      <c r="R49" s="30">
        <v>1</v>
      </c>
      <c r="S49" s="30">
        <v>1</v>
      </c>
      <c r="T49" s="30">
        <v>1</v>
      </c>
      <c r="AO49" s="30">
        <v>1</v>
      </c>
      <c r="AP49" s="30">
        <v>1</v>
      </c>
      <c r="AQ49" s="30">
        <v>1</v>
      </c>
      <c r="BZ49" s="46" t="s">
        <v>546</v>
      </c>
      <c r="CB49" s="30">
        <f t="shared" si="0"/>
        <v>7</v>
      </c>
    </row>
    <row r="50" spans="2:106" ht="29.45" customHeight="1" x14ac:dyDescent="0.25">
      <c r="B50" s="487"/>
      <c r="C50" s="33">
        <v>5</v>
      </c>
      <c r="D50" s="33" t="s">
        <v>544</v>
      </c>
      <c r="E50" s="104" t="s">
        <v>310</v>
      </c>
      <c r="F50" s="93" t="s">
        <v>645</v>
      </c>
      <c r="G50" s="158">
        <v>1</v>
      </c>
      <c r="H50" s="55"/>
      <c r="I50" s="56"/>
      <c r="P50" s="46" t="s">
        <v>547</v>
      </c>
      <c r="Q50" s="30">
        <v>1</v>
      </c>
      <c r="R50" s="30">
        <v>1</v>
      </c>
      <c r="S50" s="30">
        <v>1</v>
      </c>
      <c r="T50" s="30">
        <v>1</v>
      </c>
      <c r="AR50" s="30">
        <v>1</v>
      </c>
      <c r="AS50" s="30">
        <v>1</v>
      </c>
      <c r="AT50" s="30">
        <v>1</v>
      </c>
      <c r="AU50" s="30">
        <v>1</v>
      </c>
      <c r="AV50" s="30">
        <v>1</v>
      </c>
      <c r="AW50" s="30">
        <v>1</v>
      </c>
      <c r="BZ50" s="46" t="s">
        <v>547</v>
      </c>
      <c r="CB50" s="30">
        <f t="shared" si="0"/>
        <v>10</v>
      </c>
    </row>
    <row r="51" spans="2:106" ht="29.45" customHeight="1" x14ac:dyDescent="0.25">
      <c r="B51" s="487"/>
      <c r="C51" s="33">
        <v>6</v>
      </c>
      <c r="D51" s="33" t="s">
        <v>93</v>
      </c>
      <c r="E51" s="104" t="s">
        <v>310</v>
      </c>
      <c r="F51" s="93" t="s">
        <v>644</v>
      </c>
      <c r="G51" s="158">
        <v>1</v>
      </c>
      <c r="H51" s="55"/>
      <c r="I51" s="56"/>
      <c r="P51" s="46" t="s">
        <v>548</v>
      </c>
      <c r="Q51" s="30">
        <v>1</v>
      </c>
      <c r="R51" s="30">
        <v>1</v>
      </c>
      <c r="S51" s="30">
        <v>1</v>
      </c>
      <c r="T51" s="30">
        <v>1</v>
      </c>
      <c r="AR51" s="30">
        <v>1</v>
      </c>
      <c r="AS51" s="30">
        <v>1</v>
      </c>
      <c r="AT51" s="30">
        <v>1</v>
      </c>
      <c r="AU51" s="30">
        <v>1</v>
      </c>
      <c r="AV51" s="30">
        <v>1</v>
      </c>
      <c r="AW51" s="30">
        <v>1</v>
      </c>
      <c r="BZ51" s="46" t="s">
        <v>548</v>
      </c>
      <c r="CB51" s="30">
        <f t="shared" si="0"/>
        <v>10</v>
      </c>
    </row>
    <row r="52" spans="2:106" ht="17.55" customHeight="1" thickBot="1" x14ac:dyDescent="0.3">
      <c r="B52" s="488"/>
      <c r="C52" s="44"/>
      <c r="D52" s="44"/>
      <c r="E52" s="108"/>
      <c r="F52" s="29"/>
      <c r="G52" s="162"/>
      <c r="H52" s="69"/>
      <c r="I52" s="70"/>
      <c r="P52" s="46" t="s">
        <v>392</v>
      </c>
      <c r="Q52" s="30">
        <v>1</v>
      </c>
      <c r="R52" s="30">
        <v>1</v>
      </c>
      <c r="S52" s="30">
        <v>1</v>
      </c>
      <c r="T52" s="30">
        <v>1</v>
      </c>
      <c r="W52" s="30">
        <v>1</v>
      </c>
      <c r="X52" s="30">
        <v>1</v>
      </c>
      <c r="Y52" s="30">
        <v>1</v>
      </c>
      <c r="Z52" s="30">
        <v>1</v>
      </c>
      <c r="AA52" s="30">
        <v>1</v>
      </c>
      <c r="AB52" s="30">
        <v>1</v>
      </c>
      <c r="AC52" s="30">
        <v>1</v>
      </c>
      <c r="AD52" s="30">
        <v>1</v>
      </c>
      <c r="AE52" s="30">
        <v>1</v>
      </c>
      <c r="AF52" s="30">
        <v>1</v>
      </c>
      <c r="AG52" s="30">
        <v>1</v>
      </c>
      <c r="AH52" s="30">
        <v>1</v>
      </c>
      <c r="AI52" s="30">
        <v>1</v>
      </c>
      <c r="AJ52" s="30">
        <v>1</v>
      </c>
      <c r="AK52" s="30">
        <v>1</v>
      </c>
      <c r="AX52" s="30">
        <v>1</v>
      </c>
      <c r="AY52" s="30">
        <v>1</v>
      </c>
      <c r="AZ52" s="30">
        <v>1</v>
      </c>
      <c r="BA52" s="30">
        <v>1</v>
      </c>
      <c r="BB52" s="30">
        <v>1</v>
      </c>
      <c r="BC52" s="30">
        <v>1</v>
      </c>
      <c r="BD52" s="30">
        <v>1</v>
      </c>
      <c r="BE52" s="30">
        <v>1</v>
      </c>
      <c r="BF52" s="30">
        <v>1</v>
      </c>
      <c r="BG52" s="30">
        <v>1</v>
      </c>
      <c r="BH52" s="30">
        <v>1</v>
      </c>
      <c r="BI52" s="30">
        <v>1</v>
      </c>
      <c r="BJ52" s="30">
        <v>1</v>
      </c>
      <c r="BK52" s="30">
        <v>1</v>
      </c>
      <c r="BL52" s="30">
        <v>1</v>
      </c>
      <c r="BZ52" s="46" t="s">
        <v>392</v>
      </c>
      <c r="CB52" s="30">
        <f t="shared" si="0"/>
        <v>34</v>
      </c>
    </row>
    <row r="53" spans="2:106" ht="40.700000000000003" customHeight="1" x14ac:dyDescent="0.25">
      <c r="B53" s="486" t="s">
        <v>267</v>
      </c>
      <c r="C53" s="94">
        <v>0</v>
      </c>
      <c r="D53" s="95" t="s">
        <v>263</v>
      </c>
      <c r="E53" s="106"/>
      <c r="F53" s="96"/>
      <c r="G53" s="160">
        <f>SUM(G54:G69)</f>
        <v>13.5</v>
      </c>
      <c r="H53" s="89"/>
      <c r="I53" s="90"/>
      <c r="P53" s="46" t="s">
        <v>393</v>
      </c>
      <c r="Q53" s="30">
        <v>1</v>
      </c>
      <c r="R53" s="30">
        <v>1</v>
      </c>
      <c r="S53" s="30">
        <v>1</v>
      </c>
      <c r="T53" s="30">
        <v>1</v>
      </c>
      <c r="W53" s="30">
        <v>1</v>
      </c>
      <c r="X53" s="30">
        <v>1</v>
      </c>
      <c r="Y53" s="30">
        <v>1</v>
      </c>
      <c r="Z53" s="30">
        <v>1</v>
      </c>
      <c r="AA53" s="30">
        <v>1</v>
      </c>
      <c r="AB53" s="30">
        <v>1</v>
      </c>
      <c r="AC53" s="30">
        <v>1</v>
      </c>
      <c r="AD53" s="30">
        <v>1</v>
      </c>
      <c r="AE53" s="30">
        <v>1</v>
      </c>
      <c r="AF53" s="30">
        <v>1</v>
      </c>
      <c r="AG53" s="30">
        <v>1</v>
      </c>
      <c r="AH53" s="30">
        <v>1</v>
      </c>
      <c r="AI53" s="30">
        <v>1</v>
      </c>
      <c r="AJ53" s="30">
        <v>1</v>
      </c>
      <c r="AK53" s="30">
        <v>1</v>
      </c>
      <c r="AX53" s="30">
        <v>1</v>
      </c>
      <c r="AY53" s="30">
        <v>1</v>
      </c>
      <c r="AZ53" s="30">
        <v>1</v>
      </c>
      <c r="BA53" s="30">
        <v>1</v>
      </c>
      <c r="BB53" s="30">
        <v>1</v>
      </c>
      <c r="BC53" s="30">
        <v>1</v>
      </c>
      <c r="BD53" s="30">
        <v>1</v>
      </c>
      <c r="BE53" s="30">
        <v>1</v>
      </c>
      <c r="BF53" s="30">
        <v>1</v>
      </c>
      <c r="BG53" s="30">
        <v>1</v>
      </c>
      <c r="BH53" s="30">
        <v>1</v>
      </c>
      <c r="BI53" s="30">
        <v>1</v>
      </c>
      <c r="BJ53" s="30">
        <v>1</v>
      </c>
      <c r="BK53" s="30">
        <v>1</v>
      </c>
      <c r="BL53" s="30">
        <v>1</v>
      </c>
      <c r="BM53" s="30">
        <v>1</v>
      </c>
      <c r="BZ53" s="46" t="s">
        <v>393</v>
      </c>
      <c r="CB53" s="30">
        <f t="shared" si="0"/>
        <v>35</v>
      </c>
      <c r="CH53" s="169"/>
    </row>
    <row r="54" spans="2:106" ht="40.700000000000003" customHeight="1" x14ac:dyDescent="0.25">
      <c r="B54" s="487"/>
      <c r="C54" s="53">
        <v>1</v>
      </c>
      <c r="D54" s="32" t="s">
        <v>222</v>
      </c>
      <c r="E54" s="104" t="s">
        <v>522</v>
      </c>
      <c r="F54" s="154" t="s">
        <v>523</v>
      </c>
      <c r="G54" s="161">
        <v>2</v>
      </c>
      <c r="H54" s="51"/>
      <c r="I54" s="52"/>
      <c r="P54" s="46" t="s">
        <v>549</v>
      </c>
      <c r="Q54" s="30">
        <v>1</v>
      </c>
      <c r="R54" s="30">
        <v>1</v>
      </c>
      <c r="S54" s="30">
        <v>1</v>
      </c>
      <c r="T54" s="30">
        <v>1</v>
      </c>
      <c r="W54" s="30">
        <v>1</v>
      </c>
      <c r="X54" s="30">
        <v>1</v>
      </c>
      <c r="Y54" s="30">
        <v>1</v>
      </c>
      <c r="Z54" s="30">
        <v>1</v>
      </c>
      <c r="AA54" s="30">
        <v>1</v>
      </c>
      <c r="AB54" s="30">
        <v>1</v>
      </c>
      <c r="AC54" s="30">
        <v>1</v>
      </c>
      <c r="AD54" s="30">
        <v>1</v>
      </c>
      <c r="AE54" s="30">
        <v>1</v>
      </c>
      <c r="AF54" s="30">
        <v>1</v>
      </c>
      <c r="AG54" s="30">
        <v>1</v>
      </c>
      <c r="AH54" s="30">
        <v>1</v>
      </c>
      <c r="AI54" s="30">
        <v>1</v>
      </c>
      <c r="AJ54" s="30">
        <v>1</v>
      </c>
      <c r="AK54" s="30">
        <v>1</v>
      </c>
      <c r="AX54" s="30">
        <v>1</v>
      </c>
      <c r="AY54" s="30">
        <v>1</v>
      </c>
      <c r="AZ54" s="30">
        <v>1</v>
      </c>
      <c r="BA54" s="30">
        <v>1</v>
      </c>
      <c r="BB54" s="30">
        <v>1</v>
      </c>
      <c r="BC54" s="30">
        <v>1</v>
      </c>
      <c r="BD54" s="30">
        <v>1</v>
      </c>
      <c r="BE54" s="30">
        <v>1</v>
      </c>
      <c r="BF54" s="30">
        <v>1</v>
      </c>
      <c r="BG54" s="30">
        <v>1</v>
      </c>
      <c r="BH54" s="30">
        <v>1</v>
      </c>
      <c r="BI54" s="30">
        <v>1</v>
      </c>
      <c r="BJ54" s="30">
        <v>1</v>
      </c>
      <c r="BK54" s="30">
        <v>1</v>
      </c>
      <c r="BL54" s="30">
        <v>1</v>
      </c>
      <c r="BM54" s="30">
        <v>1</v>
      </c>
      <c r="BN54" s="30">
        <v>1</v>
      </c>
      <c r="BZ54" s="46" t="s">
        <v>549</v>
      </c>
      <c r="CB54" s="30">
        <f t="shared" si="0"/>
        <v>36</v>
      </c>
      <c r="DB54" s="169"/>
    </row>
    <row r="55" spans="2:106" ht="40.700000000000003" customHeight="1" x14ac:dyDescent="0.25">
      <c r="B55" s="487"/>
      <c r="C55" s="53">
        <v>2</v>
      </c>
      <c r="D55" s="33" t="s">
        <v>235</v>
      </c>
      <c r="E55" s="104" t="s">
        <v>522</v>
      </c>
      <c r="F55" s="154" t="s">
        <v>524</v>
      </c>
      <c r="G55" s="161">
        <v>1</v>
      </c>
      <c r="H55" s="51"/>
      <c r="I55" s="52"/>
      <c r="P55" s="46" t="s">
        <v>550</v>
      </c>
      <c r="Q55" s="30">
        <v>1</v>
      </c>
      <c r="R55" s="30">
        <v>1</v>
      </c>
      <c r="S55" s="30">
        <v>1</v>
      </c>
      <c r="T55" s="30">
        <v>1</v>
      </c>
      <c r="W55" s="30">
        <v>1</v>
      </c>
      <c r="X55" s="30">
        <v>1</v>
      </c>
      <c r="Y55" s="30">
        <v>1</v>
      </c>
      <c r="Z55" s="30">
        <v>1</v>
      </c>
      <c r="AA55" s="30">
        <v>1</v>
      </c>
      <c r="AB55" s="30">
        <v>1</v>
      </c>
      <c r="AC55" s="30">
        <v>1</v>
      </c>
      <c r="AD55" s="30">
        <v>1</v>
      </c>
      <c r="AE55" s="30">
        <v>1</v>
      </c>
      <c r="AF55" s="30">
        <v>1</v>
      </c>
      <c r="AG55" s="30">
        <v>1</v>
      </c>
      <c r="AH55" s="30">
        <v>1</v>
      </c>
      <c r="AI55" s="30">
        <v>1</v>
      </c>
      <c r="AJ55" s="30">
        <v>1</v>
      </c>
      <c r="AK55" s="30">
        <v>1</v>
      </c>
      <c r="AX55" s="30">
        <v>1</v>
      </c>
      <c r="AY55" s="30">
        <v>1</v>
      </c>
      <c r="AZ55" s="30">
        <v>1</v>
      </c>
      <c r="BA55" s="30">
        <v>1</v>
      </c>
      <c r="BB55" s="30">
        <v>1</v>
      </c>
      <c r="BC55" s="30">
        <v>1</v>
      </c>
      <c r="BD55" s="30">
        <v>1</v>
      </c>
      <c r="BE55" s="30">
        <v>1</v>
      </c>
      <c r="BF55" s="30">
        <v>1</v>
      </c>
      <c r="BG55" s="30">
        <v>1</v>
      </c>
      <c r="BH55" s="30">
        <v>1</v>
      </c>
      <c r="BI55" s="30">
        <v>1</v>
      </c>
      <c r="BJ55" s="30">
        <v>1</v>
      </c>
      <c r="BK55" s="30">
        <v>1</v>
      </c>
      <c r="BL55" s="30">
        <v>1</v>
      </c>
      <c r="BM55" s="30">
        <v>1</v>
      </c>
      <c r="BN55" s="30">
        <v>1</v>
      </c>
      <c r="BO55" s="30">
        <v>1</v>
      </c>
      <c r="BZ55" s="46" t="s">
        <v>550</v>
      </c>
      <c r="CB55" s="30">
        <f t="shared" si="0"/>
        <v>37</v>
      </c>
      <c r="DB55" s="169"/>
    </row>
    <row r="56" spans="2:106" ht="17.55" customHeight="1" x14ac:dyDescent="0.25">
      <c r="B56" s="487"/>
      <c r="C56" s="53">
        <v>3</v>
      </c>
      <c r="D56" s="71" t="s">
        <v>99</v>
      </c>
      <c r="E56" s="104" t="s">
        <v>522</v>
      </c>
      <c r="F56" s="154" t="s">
        <v>525</v>
      </c>
      <c r="G56" s="161">
        <v>1</v>
      </c>
      <c r="H56" s="51"/>
      <c r="I56" s="52"/>
      <c r="P56" s="46" t="s">
        <v>551</v>
      </c>
      <c r="Q56" s="30">
        <v>1</v>
      </c>
      <c r="R56" s="30">
        <v>1</v>
      </c>
      <c r="S56" s="30">
        <v>1</v>
      </c>
      <c r="T56" s="30">
        <v>1</v>
      </c>
      <c r="W56" s="30">
        <v>1</v>
      </c>
      <c r="X56" s="30">
        <v>1</v>
      </c>
      <c r="Y56" s="30">
        <v>1</v>
      </c>
      <c r="Z56" s="30">
        <v>1</v>
      </c>
      <c r="AA56" s="30">
        <v>1</v>
      </c>
      <c r="AB56" s="30">
        <v>1</v>
      </c>
      <c r="AC56" s="30">
        <v>1</v>
      </c>
      <c r="AD56" s="30">
        <v>1</v>
      </c>
      <c r="AE56" s="30">
        <v>1</v>
      </c>
      <c r="AF56" s="30">
        <v>1</v>
      </c>
      <c r="AG56" s="30">
        <v>1</v>
      </c>
      <c r="AH56" s="30">
        <v>1</v>
      </c>
      <c r="AI56" s="30">
        <v>1</v>
      </c>
      <c r="AJ56" s="30">
        <v>1</v>
      </c>
      <c r="AK56" s="30">
        <v>1</v>
      </c>
      <c r="AX56" s="30">
        <v>1</v>
      </c>
      <c r="AY56" s="30">
        <v>1</v>
      </c>
      <c r="AZ56" s="30">
        <v>1</v>
      </c>
      <c r="BA56" s="30">
        <v>1</v>
      </c>
      <c r="BB56" s="30">
        <v>1</v>
      </c>
      <c r="BC56" s="30">
        <v>1</v>
      </c>
      <c r="BD56" s="30">
        <v>1</v>
      </c>
      <c r="BE56" s="30">
        <v>1</v>
      </c>
      <c r="BF56" s="30">
        <v>1</v>
      </c>
      <c r="BG56" s="30">
        <v>1</v>
      </c>
      <c r="BH56" s="30">
        <v>1</v>
      </c>
      <c r="BI56" s="30">
        <v>1</v>
      </c>
      <c r="BJ56" s="30">
        <v>1</v>
      </c>
      <c r="BK56" s="30">
        <v>1</v>
      </c>
      <c r="BL56" s="30">
        <v>1</v>
      </c>
      <c r="BM56" s="30">
        <v>1</v>
      </c>
      <c r="BN56" s="30">
        <v>1</v>
      </c>
      <c r="BO56" s="30">
        <v>1</v>
      </c>
      <c r="BP56" s="30">
        <v>1</v>
      </c>
      <c r="BZ56" s="46" t="s">
        <v>551</v>
      </c>
      <c r="CB56" s="30">
        <f t="shared" si="0"/>
        <v>38</v>
      </c>
      <c r="DB56" s="169"/>
    </row>
    <row r="57" spans="2:106" ht="31.95" x14ac:dyDescent="0.25">
      <c r="B57" s="487"/>
      <c r="C57" s="53">
        <v>4</v>
      </c>
      <c r="D57" s="71" t="s">
        <v>100</v>
      </c>
      <c r="E57" s="104" t="s">
        <v>522</v>
      </c>
      <c r="F57" s="154" t="s">
        <v>526</v>
      </c>
      <c r="G57" s="161">
        <v>1</v>
      </c>
      <c r="H57" s="51"/>
      <c r="I57" s="52"/>
      <c r="P57" s="46" t="s">
        <v>552</v>
      </c>
      <c r="Q57" s="30">
        <v>1</v>
      </c>
      <c r="R57" s="30">
        <v>1</v>
      </c>
      <c r="S57" s="30">
        <v>1</v>
      </c>
      <c r="T57" s="30">
        <v>1</v>
      </c>
      <c r="W57" s="30">
        <v>1</v>
      </c>
      <c r="X57" s="30">
        <v>1</v>
      </c>
      <c r="Y57" s="30">
        <v>1</v>
      </c>
      <c r="Z57" s="30">
        <v>1</v>
      </c>
      <c r="AA57" s="30">
        <v>1</v>
      </c>
      <c r="AB57" s="30">
        <v>1</v>
      </c>
      <c r="AC57" s="30">
        <v>1</v>
      </c>
      <c r="AD57" s="30">
        <v>1</v>
      </c>
      <c r="AE57" s="30">
        <v>1</v>
      </c>
      <c r="AF57" s="30">
        <v>1</v>
      </c>
      <c r="AG57" s="30">
        <v>1</v>
      </c>
      <c r="AH57" s="30">
        <v>1</v>
      </c>
      <c r="AI57" s="30">
        <v>1</v>
      </c>
      <c r="AJ57" s="30">
        <v>1</v>
      </c>
      <c r="AK57" s="30">
        <v>1</v>
      </c>
      <c r="AX57" s="30">
        <v>1</v>
      </c>
      <c r="AY57" s="30">
        <v>1</v>
      </c>
      <c r="AZ57" s="30">
        <v>1</v>
      </c>
      <c r="BA57" s="30">
        <v>1</v>
      </c>
      <c r="BB57" s="30">
        <v>1</v>
      </c>
      <c r="BC57" s="30">
        <v>1</v>
      </c>
      <c r="BD57" s="30">
        <v>1</v>
      </c>
      <c r="BE57" s="30">
        <v>1</v>
      </c>
      <c r="BF57" s="30">
        <v>1</v>
      </c>
      <c r="BG57" s="30">
        <v>1</v>
      </c>
      <c r="BH57" s="30">
        <v>1</v>
      </c>
      <c r="BI57" s="30">
        <v>1</v>
      </c>
      <c r="BJ57" s="30">
        <v>1</v>
      </c>
      <c r="BK57" s="30">
        <v>1</v>
      </c>
      <c r="BL57" s="30">
        <v>1</v>
      </c>
      <c r="BM57" s="30">
        <v>1</v>
      </c>
      <c r="BN57" s="30">
        <v>1</v>
      </c>
      <c r="BO57" s="30">
        <v>1</v>
      </c>
      <c r="BP57" s="30">
        <v>1</v>
      </c>
      <c r="BQ57" s="30">
        <v>1</v>
      </c>
      <c r="BZ57" s="46" t="s">
        <v>552</v>
      </c>
      <c r="CB57" s="30">
        <f t="shared" si="0"/>
        <v>39</v>
      </c>
      <c r="CU57" s="169"/>
    </row>
    <row r="58" spans="2:106" ht="31.95" x14ac:dyDescent="0.25">
      <c r="B58" s="487"/>
      <c r="C58" s="53">
        <v>5</v>
      </c>
      <c r="D58" s="71" t="s">
        <v>101</v>
      </c>
      <c r="E58" s="104" t="s">
        <v>522</v>
      </c>
      <c r="F58" s="154" t="s">
        <v>527</v>
      </c>
      <c r="G58" s="161">
        <v>0.5</v>
      </c>
      <c r="H58" s="51"/>
      <c r="I58" s="52"/>
      <c r="P58" s="46" t="s">
        <v>553</v>
      </c>
      <c r="Q58" s="30">
        <v>1</v>
      </c>
      <c r="R58" s="30">
        <v>1</v>
      </c>
      <c r="S58" s="30">
        <v>1</v>
      </c>
      <c r="T58" s="30">
        <v>1</v>
      </c>
      <c r="W58" s="30">
        <v>1</v>
      </c>
      <c r="X58" s="30">
        <v>1</v>
      </c>
      <c r="Y58" s="30">
        <v>1</v>
      </c>
      <c r="Z58" s="30">
        <v>1</v>
      </c>
      <c r="AA58" s="30">
        <v>1</v>
      </c>
      <c r="AB58" s="30">
        <v>1</v>
      </c>
      <c r="AC58" s="30">
        <v>1</v>
      </c>
      <c r="AD58" s="30">
        <v>1</v>
      </c>
      <c r="AE58" s="30">
        <v>1</v>
      </c>
      <c r="AF58" s="30">
        <v>1</v>
      </c>
      <c r="AG58" s="30">
        <v>1</v>
      </c>
      <c r="AH58" s="30">
        <v>1</v>
      </c>
      <c r="AI58" s="30">
        <v>1</v>
      </c>
      <c r="AJ58" s="30">
        <v>1</v>
      </c>
      <c r="AK58" s="30">
        <v>1</v>
      </c>
      <c r="AX58" s="30">
        <v>1</v>
      </c>
      <c r="AY58" s="30">
        <v>1</v>
      </c>
      <c r="AZ58" s="30">
        <v>1</v>
      </c>
      <c r="BA58" s="30">
        <v>1</v>
      </c>
      <c r="BB58" s="30">
        <v>1</v>
      </c>
      <c r="BC58" s="30">
        <v>1</v>
      </c>
      <c r="BD58" s="30">
        <v>1</v>
      </c>
      <c r="BE58" s="30">
        <v>1</v>
      </c>
      <c r="BF58" s="30">
        <v>1</v>
      </c>
      <c r="BG58" s="30">
        <v>1</v>
      </c>
      <c r="BH58" s="30">
        <v>1</v>
      </c>
      <c r="BI58" s="30">
        <v>1</v>
      </c>
      <c r="BJ58" s="30">
        <v>1</v>
      </c>
      <c r="BK58" s="30">
        <v>1</v>
      </c>
      <c r="BL58" s="30">
        <v>1</v>
      </c>
      <c r="BM58" s="30">
        <v>1</v>
      </c>
      <c r="BN58" s="30">
        <v>1</v>
      </c>
      <c r="BO58" s="30">
        <v>1</v>
      </c>
      <c r="BP58" s="30">
        <v>1</v>
      </c>
      <c r="BQ58" s="30">
        <v>1</v>
      </c>
      <c r="BR58" s="30">
        <v>1</v>
      </c>
      <c r="BZ58" s="46" t="s">
        <v>553</v>
      </c>
      <c r="CB58" s="30">
        <f t="shared" si="0"/>
        <v>40</v>
      </c>
      <c r="CV58" s="169"/>
    </row>
    <row r="59" spans="2:106" ht="17.55" x14ac:dyDescent="0.25">
      <c r="B59" s="487"/>
      <c r="C59" s="53">
        <v>6</v>
      </c>
      <c r="D59" s="71" t="s">
        <v>324</v>
      </c>
      <c r="E59" s="104" t="s">
        <v>522</v>
      </c>
      <c r="F59" s="110" t="s">
        <v>261</v>
      </c>
      <c r="G59" s="158">
        <v>1</v>
      </c>
      <c r="H59" s="51"/>
      <c r="I59" s="52"/>
      <c r="P59" s="46" t="s">
        <v>554</v>
      </c>
      <c r="Q59" s="30">
        <v>1</v>
      </c>
      <c r="R59" s="30">
        <v>1</v>
      </c>
      <c r="S59" s="30">
        <v>1</v>
      </c>
      <c r="T59" s="30">
        <v>1</v>
      </c>
      <c r="W59" s="30">
        <v>1</v>
      </c>
      <c r="X59" s="30">
        <v>1</v>
      </c>
      <c r="Y59" s="30">
        <v>1</v>
      </c>
      <c r="Z59" s="30">
        <v>1</v>
      </c>
      <c r="AA59" s="30">
        <v>1</v>
      </c>
      <c r="AB59" s="30">
        <v>1</v>
      </c>
      <c r="AC59" s="30">
        <v>1</v>
      </c>
      <c r="AD59" s="30">
        <v>1</v>
      </c>
      <c r="AE59" s="30">
        <v>1</v>
      </c>
      <c r="AF59" s="30">
        <v>1</v>
      </c>
      <c r="AG59" s="30">
        <v>1</v>
      </c>
      <c r="AH59" s="30">
        <v>1</v>
      </c>
      <c r="AI59" s="30">
        <v>1</v>
      </c>
      <c r="AJ59" s="30">
        <v>1</v>
      </c>
      <c r="AK59" s="30">
        <v>1</v>
      </c>
      <c r="AX59" s="30">
        <v>1</v>
      </c>
      <c r="AY59" s="30">
        <v>1</v>
      </c>
      <c r="AZ59" s="30">
        <v>1</v>
      </c>
      <c r="BA59" s="30">
        <v>1</v>
      </c>
      <c r="BB59" s="30">
        <v>1</v>
      </c>
      <c r="BC59" s="30">
        <v>1</v>
      </c>
      <c r="BD59" s="30">
        <v>1</v>
      </c>
      <c r="BE59" s="30">
        <v>1</v>
      </c>
      <c r="BF59" s="30">
        <v>1</v>
      </c>
      <c r="BG59" s="30">
        <v>1</v>
      </c>
      <c r="BH59" s="30">
        <v>1</v>
      </c>
      <c r="BI59" s="30">
        <v>1</v>
      </c>
      <c r="BJ59" s="30">
        <v>1</v>
      </c>
      <c r="BK59" s="30">
        <v>1</v>
      </c>
      <c r="BL59" s="30">
        <v>1</v>
      </c>
      <c r="BM59" s="30">
        <v>1</v>
      </c>
      <c r="BN59" s="30">
        <v>1</v>
      </c>
      <c r="BO59" s="30">
        <v>1</v>
      </c>
      <c r="BP59" s="30">
        <v>1</v>
      </c>
      <c r="BQ59" s="30">
        <v>1</v>
      </c>
      <c r="BR59" s="30">
        <v>1</v>
      </c>
      <c r="BS59" s="30">
        <v>1</v>
      </c>
      <c r="BZ59" s="46" t="s">
        <v>554</v>
      </c>
      <c r="CB59" s="30">
        <f t="shared" si="0"/>
        <v>41</v>
      </c>
      <c r="CW59" s="169"/>
    </row>
    <row r="60" spans="2:106" ht="32.6" customHeight="1" x14ac:dyDescent="0.25">
      <c r="B60" s="487"/>
      <c r="C60" s="53">
        <v>7</v>
      </c>
      <c r="D60" s="71" t="s">
        <v>214</v>
      </c>
      <c r="E60" s="104" t="s">
        <v>522</v>
      </c>
      <c r="F60" s="154" t="s">
        <v>528</v>
      </c>
      <c r="G60" s="158">
        <v>2</v>
      </c>
      <c r="H60" s="55"/>
      <c r="I60" s="56"/>
      <c r="P60" s="46" t="s">
        <v>555</v>
      </c>
      <c r="Q60" s="30">
        <v>1</v>
      </c>
      <c r="R60" s="30">
        <v>1</v>
      </c>
      <c r="S60" s="30">
        <v>1</v>
      </c>
      <c r="T60" s="30">
        <v>1</v>
      </c>
      <c r="W60" s="30">
        <v>1</v>
      </c>
      <c r="X60" s="30">
        <v>1</v>
      </c>
      <c r="Y60" s="30">
        <v>1</v>
      </c>
      <c r="Z60" s="30">
        <v>1</v>
      </c>
      <c r="AA60" s="30">
        <v>1</v>
      </c>
      <c r="AB60" s="30">
        <v>1</v>
      </c>
      <c r="AC60" s="30">
        <v>1</v>
      </c>
      <c r="AD60" s="30">
        <v>1</v>
      </c>
      <c r="AE60" s="30">
        <v>1</v>
      </c>
      <c r="AF60" s="30">
        <v>1</v>
      </c>
      <c r="AG60" s="30">
        <v>1</v>
      </c>
      <c r="AH60" s="30">
        <v>1</v>
      </c>
      <c r="AI60" s="30">
        <v>1</v>
      </c>
      <c r="AJ60" s="30">
        <v>1</v>
      </c>
      <c r="AK60" s="30">
        <v>1</v>
      </c>
      <c r="AX60" s="30">
        <v>1</v>
      </c>
      <c r="AY60" s="30">
        <v>1</v>
      </c>
      <c r="AZ60" s="30">
        <v>1</v>
      </c>
      <c r="BA60" s="30">
        <v>1</v>
      </c>
      <c r="BB60" s="30">
        <v>1</v>
      </c>
      <c r="BC60" s="30">
        <v>1</v>
      </c>
      <c r="BD60" s="30">
        <v>1</v>
      </c>
      <c r="BE60" s="30">
        <v>1</v>
      </c>
      <c r="BF60" s="30">
        <v>1</v>
      </c>
      <c r="BG60" s="30">
        <v>1</v>
      </c>
      <c r="BH60" s="30">
        <v>1</v>
      </c>
      <c r="BI60" s="30">
        <v>1</v>
      </c>
      <c r="BJ60" s="30">
        <v>1</v>
      </c>
      <c r="BK60" s="30">
        <v>1</v>
      </c>
      <c r="BL60" s="30">
        <v>1</v>
      </c>
      <c r="BM60" s="30">
        <v>1</v>
      </c>
      <c r="BN60" s="30">
        <v>1</v>
      </c>
      <c r="BO60" s="30">
        <v>1</v>
      </c>
      <c r="BP60" s="30">
        <v>1</v>
      </c>
      <c r="BQ60" s="30">
        <v>1</v>
      </c>
      <c r="BR60" s="30">
        <v>1</v>
      </c>
      <c r="BS60" s="30">
        <v>1</v>
      </c>
      <c r="BT60" s="30">
        <v>1</v>
      </c>
      <c r="BZ60" s="46" t="s">
        <v>555</v>
      </c>
      <c r="CB60" s="30">
        <f t="shared" si="0"/>
        <v>42</v>
      </c>
      <c r="CX60" s="169"/>
    </row>
    <row r="61" spans="2:106" ht="41.35" customHeight="1" x14ac:dyDescent="0.25">
      <c r="B61" s="487"/>
      <c r="C61" s="53">
        <v>8</v>
      </c>
      <c r="D61" s="71" t="s">
        <v>219</v>
      </c>
      <c r="E61" s="104" t="s">
        <v>522</v>
      </c>
      <c r="F61" s="154" t="s">
        <v>529</v>
      </c>
      <c r="G61" s="158">
        <v>1</v>
      </c>
      <c r="H61" s="55"/>
      <c r="I61" s="56"/>
      <c r="P61" s="46" t="s">
        <v>556</v>
      </c>
      <c r="Q61" s="30">
        <v>1</v>
      </c>
      <c r="R61" s="30">
        <v>1</v>
      </c>
      <c r="S61" s="30">
        <v>1</v>
      </c>
      <c r="T61" s="30">
        <v>1</v>
      </c>
      <c r="W61" s="30">
        <v>1</v>
      </c>
      <c r="X61" s="30">
        <v>1</v>
      </c>
      <c r="Y61" s="30">
        <v>1</v>
      </c>
      <c r="Z61" s="30">
        <v>1</v>
      </c>
      <c r="AA61" s="30">
        <v>1</v>
      </c>
      <c r="AB61" s="30">
        <v>1</v>
      </c>
      <c r="AC61" s="30">
        <v>1</v>
      </c>
      <c r="AD61" s="30">
        <v>1</v>
      </c>
      <c r="AE61" s="30">
        <v>1</v>
      </c>
      <c r="AF61" s="30">
        <v>1</v>
      </c>
      <c r="AG61" s="30">
        <v>1</v>
      </c>
      <c r="AH61" s="30">
        <v>1</v>
      </c>
      <c r="AI61" s="30">
        <v>1</v>
      </c>
      <c r="AJ61" s="30">
        <v>1</v>
      </c>
      <c r="AK61" s="30">
        <v>1</v>
      </c>
      <c r="AX61" s="30">
        <v>1</v>
      </c>
      <c r="AY61" s="30">
        <v>1</v>
      </c>
      <c r="AZ61" s="30">
        <v>1</v>
      </c>
      <c r="BA61" s="30">
        <v>1</v>
      </c>
      <c r="BB61" s="30">
        <v>1</v>
      </c>
      <c r="BC61" s="30">
        <v>1</v>
      </c>
      <c r="BD61" s="30">
        <v>1</v>
      </c>
      <c r="BE61" s="30">
        <v>1</v>
      </c>
      <c r="BF61" s="30">
        <v>1</v>
      </c>
      <c r="BG61" s="30">
        <v>1</v>
      </c>
      <c r="BH61" s="30">
        <v>1</v>
      </c>
      <c r="BI61" s="30">
        <v>1</v>
      </c>
      <c r="BJ61" s="30">
        <v>1</v>
      </c>
      <c r="BK61" s="30">
        <v>1</v>
      </c>
      <c r="BL61" s="30">
        <v>1</v>
      </c>
      <c r="BM61" s="30">
        <v>1</v>
      </c>
      <c r="BN61" s="30">
        <v>1</v>
      </c>
      <c r="BO61" s="30">
        <v>1</v>
      </c>
      <c r="BP61" s="30">
        <v>1</v>
      </c>
      <c r="BQ61" s="30">
        <v>1</v>
      </c>
      <c r="BR61" s="30">
        <v>1</v>
      </c>
      <c r="BS61" s="30">
        <v>1</v>
      </c>
      <c r="BT61" s="30">
        <v>1</v>
      </c>
      <c r="BU61" s="30">
        <v>1</v>
      </c>
      <c r="BZ61" s="46" t="s">
        <v>556</v>
      </c>
      <c r="CB61" s="30">
        <f t="shared" si="0"/>
        <v>43</v>
      </c>
      <c r="CY61" s="169"/>
    </row>
    <row r="62" spans="2:106" ht="30.05" customHeight="1" x14ac:dyDescent="0.25">
      <c r="B62" s="487"/>
      <c r="C62" s="53">
        <v>9</v>
      </c>
      <c r="D62" s="43" t="s">
        <v>285</v>
      </c>
      <c r="E62" s="104" t="s">
        <v>522</v>
      </c>
      <c r="F62" s="154" t="s">
        <v>652</v>
      </c>
      <c r="G62" s="158">
        <v>1</v>
      </c>
      <c r="H62" s="55"/>
      <c r="I62" s="56"/>
      <c r="P62" s="30" t="s">
        <v>400</v>
      </c>
      <c r="Q62" s="30">
        <v>1</v>
      </c>
      <c r="R62" s="30">
        <v>1</v>
      </c>
      <c r="S62" s="30">
        <v>1</v>
      </c>
      <c r="T62" s="30">
        <v>1</v>
      </c>
      <c r="W62" s="30">
        <v>1</v>
      </c>
      <c r="X62" s="30">
        <v>1</v>
      </c>
      <c r="Y62" s="30">
        <v>1</v>
      </c>
      <c r="Z62" s="30">
        <v>1</v>
      </c>
      <c r="AA62" s="30">
        <v>1</v>
      </c>
      <c r="AB62" s="30">
        <v>1</v>
      </c>
      <c r="AC62" s="30">
        <v>1</v>
      </c>
      <c r="AD62" s="30">
        <v>1</v>
      </c>
      <c r="AE62" s="30">
        <v>1</v>
      </c>
      <c r="AF62" s="30">
        <v>1</v>
      </c>
      <c r="AG62" s="30">
        <v>1</v>
      </c>
      <c r="AH62" s="30">
        <v>1</v>
      </c>
      <c r="AI62" s="30">
        <v>1</v>
      </c>
      <c r="AJ62" s="30">
        <v>1</v>
      </c>
      <c r="AK62" s="30">
        <v>1</v>
      </c>
      <c r="AX62" s="30">
        <v>1</v>
      </c>
      <c r="AY62" s="30">
        <v>1</v>
      </c>
      <c r="AZ62" s="30">
        <v>1</v>
      </c>
      <c r="BA62" s="30">
        <v>1</v>
      </c>
      <c r="BB62" s="30">
        <v>1</v>
      </c>
      <c r="BC62" s="30">
        <v>1</v>
      </c>
      <c r="BD62" s="30">
        <v>1</v>
      </c>
      <c r="BE62" s="30">
        <v>1</v>
      </c>
      <c r="BF62" s="30">
        <v>1</v>
      </c>
      <c r="BG62" s="30">
        <v>1</v>
      </c>
      <c r="BH62" s="30">
        <v>1</v>
      </c>
      <c r="BI62" s="30">
        <v>1</v>
      </c>
      <c r="BJ62" s="30">
        <v>1</v>
      </c>
      <c r="BK62" s="30">
        <v>1</v>
      </c>
      <c r="BL62" s="30">
        <v>1</v>
      </c>
      <c r="BZ62" s="30" t="s">
        <v>400</v>
      </c>
      <c r="CB62" s="30">
        <f t="shared" si="0"/>
        <v>34</v>
      </c>
      <c r="CY62" s="169"/>
    </row>
    <row r="63" spans="2:106" ht="30.7" customHeight="1" x14ac:dyDescent="0.25">
      <c r="B63" s="487"/>
      <c r="C63" s="53">
        <v>10</v>
      </c>
      <c r="D63" s="71" t="s">
        <v>325</v>
      </c>
      <c r="E63" s="104" t="s">
        <v>522</v>
      </c>
      <c r="F63" s="110" t="s">
        <v>261</v>
      </c>
      <c r="G63" s="158">
        <v>0.5</v>
      </c>
      <c r="H63" s="55"/>
      <c r="I63" s="56"/>
      <c r="P63" s="30" t="s">
        <v>401</v>
      </c>
      <c r="Q63" s="30">
        <v>1</v>
      </c>
      <c r="R63" s="30">
        <v>1</v>
      </c>
      <c r="S63" s="30">
        <v>1</v>
      </c>
      <c r="T63" s="30">
        <v>1</v>
      </c>
      <c r="W63" s="30">
        <v>1</v>
      </c>
      <c r="X63" s="30">
        <v>1</v>
      </c>
      <c r="Y63" s="30">
        <v>1</v>
      </c>
      <c r="Z63" s="30">
        <v>1</v>
      </c>
      <c r="AA63" s="30">
        <v>1</v>
      </c>
      <c r="AB63" s="30">
        <v>1</v>
      </c>
      <c r="AC63" s="30">
        <v>1</v>
      </c>
      <c r="AD63" s="30">
        <v>1</v>
      </c>
      <c r="AE63" s="30">
        <v>1</v>
      </c>
      <c r="AF63" s="30">
        <v>1</v>
      </c>
      <c r="AG63" s="30">
        <v>1</v>
      </c>
      <c r="AH63" s="30">
        <v>1</v>
      </c>
      <c r="AI63" s="30">
        <v>1</v>
      </c>
      <c r="AJ63" s="30">
        <v>1</v>
      </c>
      <c r="AK63" s="30">
        <v>1</v>
      </c>
      <c r="AX63" s="30">
        <v>1</v>
      </c>
      <c r="AY63" s="30">
        <v>1</v>
      </c>
      <c r="AZ63" s="30">
        <v>1</v>
      </c>
      <c r="BA63" s="30">
        <v>1</v>
      </c>
      <c r="BB63" s="30">
        <v>1</v>
      </c>
      <c r="BC63" s="30">
        <v>1</v>
      </c>
      <c r="BD63" s="30">
        <v>1</v>
      </c>
      <c r="BE63" s="30">
        <v>1</v>
      </c>
      <c r="BF63" s="30">
        <v>1</v>
      </c>
      <c r="BG63" s="30">
        <v>1</v>
      </c>
      <c r="BH63" s="30">
        <v>1</v>
      </c>
      <c r="BI63" s="30">
        <v>1</v>
      </c>
      <c r="BJ63" s="30">
        <v>1</v>
      </c>
      <c r="BK63" s="30">
        <v>1</v>
      </c>
      <c r="BL63" s="30">
        <v>1</v>
      </c>
      <c r="BZ63" s="30" t="s">
        <v>401</v>
      </c>
      <c r="CB63" s="30">
        <f t="shared" si="0"/>
        <v>34</v>
      </c>
      <c r="CZ63" s="169"/>
    </row>
    <row r="64" spans="2:106" ht="17.55" x14ac:dyDescent="0.25">
      <c r="B64" s="487"/>
      <c r="C64" s="53">
        <v>11</v>
      </c>
      <c r="D64" s="32" t="s">
        <v>232</v>
      </c>
      <c r="E64" s="104" t="s">
        <v>522</v>
      </c>
      <c r="F64" s="110" t="s">
        <v>297</v>
      </c>
      <c r="G64" s="158">
        <v>0.5</v>
      </c>
      <c r="H64" s="55"/>
      <c r="I64" s="56"/>
      <c r="P64" s="30" t="s">
        <v>626</v>
      </c>
      <c r="BV64" s="30">
        <v>1</v>
      </c>
      <c r="BZ64" s="46" t="s">
        <v>626</v>
      </c>
      <c r="CB64" s="30">
        <f t="shared" si="0"/>
        <v>1</v>
      </c>
      <c r="DA64" s="169"/>
    </row>
    <row r="65" spans="2:106" ht="52" customHeight="1" x14ac:dyDescent="0.25">
      <c r="B65" s="487"/>
      <c r="C65" s="53">
        <v>12</v>
      </c>
      <c r="D65" s="71" t="s">
        <v>67</v>
      </c>
      <c r="E65" s="104" t="s">
        <v>522</v>
      </c>
      <c r="F65" s="110" t="s">
        <v>297</v>
      </c>
      <c r="G65" s="158">
        <v>0.5</v>
      </c>
      <c r="H65" s="55"/>
      <c r="I65" s="56"/>
      <c r="P65" s="30"/>
      <c r="BZ65" s="46"/>
      <c r="DB65" s="169"/>
    </row>
    <row r="66" spans="2:106" ht="52" customHeight="1" x14ac:dyDescent="0.25">
      <c r="B66" s="487"/>
      <c r="C66" s="53">
        <v>13</v>
      </c>
      <c r="D66" s="71" t="s">
        <v>68</v>
      </c>
      <c r="E66" s="104" t="s">
        <v>522</v>
      </c>
      <c r="F66" s="110" t="s">
        <v>297</v>
      </c>
      <c r="G66" s="158">
        <v>0.5</v>
      </c>
      <c r="H66" s="55"/>
      <c r="I66" s="56"/>
      <c r="P66" s="30"/>
      <c r="BZ66" s="46"/>
      <c r="CU66" s="169"/>
    </row>
    <row r="67" spans="2:106" ht="17.55" x14ac:dyDescent="0.25">
      <c r="B67" s="487"/>
      <c r="C67" s="53">
        <v>14</v>
      </c>
      <c r="D67" s="32" t="s">
        <v>236</v>
      </c>
      <c r="E67" s="104" t="s">
        <v>522</v>
      </c>
      <c r="F67" s="155" t="s">
        <v>299</v>
      </c>
      <c r="G67" s="158">
        <v>0.5</v>
      </c>
      <c r="H67" s="55"/>
      <c r="I67" s="56"/>
      <c r="P67" s="30"/>
      <c r="BZ67" s="46"/>
    </row>
    <row r="68" spans="2:106" ht="17.55" x14ac:dyDescent="0.25">
      <c r="B68" s="487"/>
      <c r="C68" s="53">
        <v>15</v>
      </c>
      <c r="D68" s="32" t="s">
        <v>237</v>
      </c>
      <c r="E68" s="104" t="s">
        <v>522</v>
      </c>
      <c r="F68" s="155" t="s">
        <v>299</v>
      </c>
      <c r="G68" s="158">
        <v>0.5</v>
      </c>
      <c r="H68" s="55"/>
      <c r="I68" s="56"/>
      <c r="P68" s="30"/>
      <c r="BZ68" s="46"/>
    </row>
    <row r="69" spans="2:106" ht="17.55" customHeight="1" thickBot="1" x14ac:dyDescent="0.3">
      <c r="B69" s="488"/>
      <c r="C69" s="44"/>
      <c r="D69" s="67"/>
      <c r="E69" s="108"/>
      <c r="F69" s="29"/>
      <c r="G69" s="162"/>
      <c r="H69" s="69"/>
      <c r="I69" s="70"/>
      <c r="P69" s="30"/>
      <c r="BZ69" s="46"/>
    </row>
    <row r="70" spans="2:106" ht="17.55" x14ac:dyDescent="0.25">
      <c r="B70" s="486" t="s">
        <v>270</v>
      </c>
      <c r="C70" s="94">
        <v>0</v>
      </c>
      <c r="D70" s="95" t="s">
        <v>308</v>
      </c>
      <c r="E70" s="113"/>
      <c r="F70" s="96"/>
      <c r="G70" s="160">
        <f>SUM(G71:G81)</f>
        <v>9</v>
      </c>
      <c r="H70" s="89"/>
      <c r="I70" s="90"/>
      <c r="P70" s="30"/>
      <c r="BZ70" s="46"/>
    </row>
    <row r="71" spans="2:106" ht="28.8" x14ac:dyDescent="0.25">
      <c r="B71" s="487"/>
      <c r="C71" s="49">
        <v>1</v>
      </c>
      <c r="D71" s="33" t="s">
        <v>225</v>
      </c>
      <c r="E71" s="104" t="s">
        <v>530</v>
      </c>
      <c r="F71" s="154" t="s">
        <v>531</v>
      </c>
      <c r="G71" s="161">
        <v>1</v>
      </c>
      <c r="H71" s="51"/>
      <c r="I71" s="52"/>
      <c r="P71" s="30"/>
      <c r="BZ71" s="46"/>
    </row>
    <row r="72" spans="2:106" ht="86.4" x14ac:dyDescent="0.25">
      <c r="B72" s="487"/>
      <c r="C72" s="49">
        <v>2</v>
      </c>
      <c r="D72" s="43" t="s">
        <v>224</v>
      </c>
      <c r="E72" s="104" t="s">
        <v>530</v>
      </c>
      <c r="F72" s="154" t="s">
        <v>532</v>
      </c>
      <c r="G72" s="161">
        <v>1</v>
      </c>
      <c r="H72" s="51"/>
      <c r="I72" s="52"/>
      <c r="P72" s="30"/>
      <c r="BZ72" s="46"/>
    </row>
    <row r="73" spans="2:106" ht="31.95" x14ac:dyDescent="0.25">
      <c r="B73" s="487"/>
      <c r="C73" s="49">
        <v>3</v>
      </c>
      <c r="D73" s="71" t="s">
        <v>99</v>
      </c>
      <c r="E73" s="104" t="s">
        <v>530</v>
      </c>
      <c r="F73" s="154" t="s">
        <v>533</v>
      </c>
      <c r="G73" s="161">
        <v>1</v>
      </c>
      <c r="H73" s="51"/>
      <c r="I73" s="52"/>
      <c r="P73" s="30"/>
      <c r="BZ73" s="46"/>
    </row>
    <row r="74" spans="2:106" ht="31.95" x14ac:dyDescent="0.25">
      <c r="B74" s="487"/>
      <c r="C74" s="49">
        <v>4</v>
      </c>
      <c r="D74" s="71" t="s">
        <v>100</v>
      </c>
      <c r="E74" s="104" t="s">
        <v>530</v>
      </c>
      <c r="F74" s="154" t="s">
        <v>534</v>
      </c>
      <c r="G74" s="158">
        <v>1</v>
      </c>
      <c r="H74" s="51"/>
      <c r="I74" s="52"/>
      <c r="P74" s="30"/>
      <c r="BZ74" s="46"/>
    </row>
    <row r="75" spans="2:106" ht="31.95" x14ac:dyDescent="0.25">
      <c r="B75" s="487"/>
      <c r="C75" s="49">
        <v>5</v>
      </c>
      <c r="D75" s="71" t="s">
        <v>101</v>
      </c>
      <c r="E75" s="104" t="s">
        <v>530</v>
      </c>
      <c r="F75" s="154" t="s">
        <v>535</v>
      </c>
      <c r="G75" s="158">
        <v>0.5</v>
      </c>
      <c r="H75" s="51"/>
      <c r="I75" s="52"/>
      <c r="P75" s="30"/>
      <c r="BZ75" s="46"/>
    </row>
    <row r="76" spans="2:106" ht="31.95" x14ac:dyDescent="0.25">
      <c r="B76" s="487"/>
      <c r="C76" s="49">
        <v>6</v>
      </c>
      <c r="D76" s="43" t="s">
        <v>218</v>
      </c>
      <c r="E76" s="104" t="s">
        <v>530</v>
      </c>
      <c r="F76" s="154" t="s">
        <v>536</v>
      </c>
      <c r="G76" s="158">
        <v>0.5</v>
      </c>
      <c r="H76" s="55"/>
      <c r="I76" s="56"/>
      <c r="P76" s="30"/>
      <c r="BZ76" s="46"/>
    </row>
    <row r="77" spans="2:106" ht="43.2" x14ac:dyDescent="0.25">
      <c r="B77" s="487"/>
      <c r="C77" s="49">
        <v>7</v>
      </c>
      <c r="D77" s="43" t="s">
        <v>227</v>
      </c>
      <c r="E77" s="104" t="s">
        <v>530</v>
      </c>
      <c r="F77" s="154" t="s">
        <v>537</v>
      </c>
      <c r="G77" s="158">
        <v>1</v>
      </c>
      <c r="H77" s="55"/>
      <c r="I77" s="56"/>
      <c r="P77" s="30"/>
      <c r="BZ77" s="46"/>
    </row>
    <row r="78" spans="2:106" ht="66.55" customHeight="1" x14ac:dyDescent="0.25">
      <c r="B78" s="487"/>
      <c r="C78" s="49">
        <v>8</v>
      </c>
      <c r="D78" s="33" t="s">
        <v>268</v>
      </c>
      <c r="E78" s="104" t="s">
        <v>530</v>
      </c>
      <c r="F78" s="154" t="s">
        <v>538</v>
      </c>
      <c r="G78" s="158">
        <v>1</v>
      </c>
      <c r="H78" s="55"/>
      <c r="I78" s="56"/>
      <c r="P78" s="30"/>
      <c r="BZ78" s="46"/>
    </row>
    <row r="79" spans="2:106" ht="31.95" x14ac:dyDescent="0.25">
      <c r="B79" s="487"/>
      <c r="C79" s="49">
        <v>9</v>
      </c>
      <c r="D79" s="33" t="s">
        <v>269</v>
      </c>
      <c r="E79" s="104" t="s">
        <v>530</v>
      </c>
      <c r="F79" s="154" t="s">
        <v>539</v>
      </c>
      <c r="G79" s="158">
        <v>1</v>
      </c>
      <c r="H79" s="55"/>
      <c r="I79" s="56"/>
      <c r="P79" s="30"/>
      <c r="BZ79" s="46"/>
    </row>
    <row r="80" spans="2:106" ht="67" customHeight="1" x14ac:dyDescent="0.25">
      <c r="B80" s="487"/>
      <c r="C80" s="49">
        <v>10</v>
      </c>
      <c r="D80" s="33" t="s">
        <v>246</v>
      </c>
      <c r="E80" s="104" t="s">
        <v>530</v>
      </c>
      <c r="F80" s="154" t="s">
        <v>540</v>
      </c>
      <c r="G80" s="158">
        <v>1</v>
      </c>
      <c r="H80" s="55"/>
      <c r="I80" s="56"/>
      <c r="P80" s="30"/>
      <c r="BZ80" s="46"/>
    </row>
    <row r="81" spans="2:78" ht="70.75" customHeight="1" thickBot="1" x14ac:dyDescent="0.3">
      <c r="B81" s="488"/>
      <c r="C81" s="44"/>
      <c r="D81" s="67"/>
      <c r="E81" s="108"/>
      <c r="F81" s="29"/>
      <c r="G81" s="162"/>
      <c r="H81" s="69"/>
      <c r="I81" s="70"/>
      <c r="P81" s="30"/>
      <c r="BZ81" s="46"/>
    </row>
    <row r="82" spans="2:78" ht="17.55" x14ac:dyDescent="0.25">
      <c r="B82" s="486" t="s">
        <v>298</v>
      </c>
      <c r="C82" s="94">
        <v>0</v>
      </c>
      <c r="D82" s="95" t="s">
        <v>272</v>
      </c>
      <c r="E82" s="106"/>
      <c r="F82" s="117"/>
      <c r="G82" s="160">
        <f>SUM(G83:G85)</f>
        <v>2</v>
      </c>
      <c r="H82" s="89"/>
      <c r="I82" s="90"/>
    </row>
    <row r="83" spans="2:78" ht="43.2" x14ac:dyDescent="0.25">
      <c r="B83" s="487"/>
      <c r="C83" s="53">
        <v>1</v>
      </c>
      <c r="D83" s="71" t="s">
        <v>273</v>
      </c>
      <c r="E83" s="104" t="s">
        <v>332</v>
      </c>
      <c r="F83" s="93" t="s">
        <v>541</v>
      </c>
      <c r="G83" s="158">
        <v>1</v>
      </c>
      <c r="H83" s="55"/>
      <c r="I83" s="56"/>
    </row>
    <row r="84" spans="2:78" ht="57.6" x14ac:dyDescent="0.25">
      <c r="B84" s="487"/>
      <c r="C84" s="53">
        <v>2</v>
      </c>
      <c r="D84" s="71" t="s">
        <v>274</v>
      </c>
      <c r="E84" s="104" t="s">
        <v>332</v>
      </c>
      <c r="F84" s="93" t="s">
        <v>541</v>
      </c>
      <c r="G84" s="158">
        <v>1</v>
      </c>
      <c r="H84" s="55"/>
      <c r="I84" s="56"/>
    </row>
    <row r="85" spans="2:78" ht="18.2" thickBot="1" x14ac:dyDescent="0.3">
      <c r="B85" s="488"/>
      <c r="C85" s="44"/>
      <c r="D85" s="75"/>
      <c r="E85" s="109"/>
      <c r="F85" s="76"/>
      <c r="G85" s="162"/>
      <c r="H85" s="69"/>
      <c r="I85" s="70"/>
    </row>
    <row r="86" spans="2:78" ht="17.55" hidden="1" outlineLevel="1" x14ac:dyDescent="0.25">
      <c r="B86" s="501" t="s">
        <v>300</v>
      </c>
      <c r="C86" s="85">
        <v>0</v>
      </c>
      <c r="D86" s="95" t="s">
        <v>275</v>
      </c>
      <c r="E86" s="113"/>
      <c r="F86" s="117"/>
      <c r="G86" s="160"/>
      <c r="H86" s="89"/>
      <c r="I86" s="90"/>
    </row>
    <row r="87" spans="2:78" ht="14.4" hidden="1" customHeight="1" outlineLevel="1" x14ac:dyDescent="0.25">
      <c r="B87" s="502"/>
      <c r="C87" s="119">
        <v>1</v>
      </c>
      <c r="D87" s="119" t="s">
        <v>250</v>
      </c>
      <c r="E87" s="120" t="s">
        <v>309</v>
      </c>
      <c r="F87" s="121" t="s">
        <v>306</v>
      </c>
      <c r="G87" s="164"/>
      <c r="H87" s="123"/>
      <c r="I87" s="124"/>
    </row>
    <row r="88" spans="2:78" ht="14.4" hidden="1" customHeight="1" outlineLevel="1" x14ac:dyDescent="0.25">
      <c r="B88" s="502"/>
      <c r="C88" s="119">
        <v>2</v>
      </c>
      <c r="D88" s="119" t="s">
        <v>94</v>
      </c>
      <c r="E88" s="120" t="s">
        <v>309</v>
      </c>
      <c r="F88" s="125"/>
      <c r="G88" s="164"/>
      <c r="H88" s="123"/>
      <c r="I88" s="124"/>
    </row>
    <row r="89" spans="2:78" ht="28.8" hidden="1" outlineLevel="1" x14ac:dyDescent="0.25">
      <c r="B89" s="502"/>
      <c r="C89" s="119">
        <v>3</v>
      </c>
      <c r="D89" s="119" t="s">
        <v>96</v>
      </c>
      <c r="E89" s="126"/>
      <c r="F89" s="127"/>
      <c r="G89" s="164"/>
      <c r="H89" s="123"/>
      <c r="I89" s="124"/>
    </row>
    <row r="90" spans="2:78" ht="28.8" hidden="1" outlineLevel="1" x14ac:dyDescent="0.25">
      <c r="B90" s="502"/>
      <c r="C90" s="119">
        <v>4</v>
      </c>
      <c r="D90" s="128" t="s">
        <v>97</v>
      </c>
      <c r="E90" s="126"/>
      <c r="F90" s="127"/>
      <c r="G90" s="164"/>
      <c r="H90" s="123"/>
      <c r="I90" s="124"/>
    </row>
    <row r="91" spans="2:78" ht="28.8" hidden="1" outlineLevel="1" x14ac:dyDescent="0.25">
      <c r="B91" s="502"/>
      <c r="C91" s="119">
        <v>5</v>
      </c>
      <c r="D91" s="129" t="s">
        <v>98</v>
      </c>
      <c r="E91" s="126"/>
      <c r="F91" s="127"/>
      <c r="G91" s="164"/>
      <c r="H91" s="123"/>
      <c r="I91" s="124"/>
    </row>
    <row r="92" spans="2:78" ht="15.05" hidden="1" customHeight="1" outlineLevel="1" thickBot="1" x14ac:dyDescent="0.3">
      <c r="B92" s="503"/>
      <c r="C92" s="119">
        <v>6</v>
      </c>
      <c r="D92" s="131" t="s">
        <v>95</v>
      </c>
      <c r="E92" s="132"/>
      <c r="F92" s="133"/>
      <c r="G92" s="165"/>
      <c r="H92" s="135"/>
      <c r="I92" s="136"/>
    </row>
    <row r="93" spans="2:78" collapsed="1" x14ac:dyDescent="0.25"/>
  </sheetData>
  <mergeCells count="18">
    <mergeCell ref="B35:B39"/>
    <mergeCell ref="B40:B44"/>
    <mergeCell ref="B82:B85"/>
    <mergeCell ref="B45:B52"/>
    <mergeCell ref="B86:B92"/>
    <mergeCell ref="B53:B69"/>
    <mergeCell ref="B70:B81"/>
    <mergeCell ref="H4:I4"/>
    <mergeCell ref="B6:B13"/>
    <mergeCell ref="B14:B17"/>
    <mergeCell ref="B18:B24"/>
    <mergeCell ref="B25:B34"/>
    <mergeCell ref="B4:B5"/>
    <mergeCell ref="C4:C5"/>
    <mergeCell ref="D4:D5"/>
    <mergeCell ref="E4:E5"/>
    <mergeCell ref="F4:F5"/>
    <mergeCell ref="G4:G5"/>
  </mergeCells>
  <phoneticPr fontId="10" type="noConversion"/>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32BB-F242-43C6-9E24-8DBF7A62464C}">
  <sheetPr>
    <pageSetUpPr fitToPage="1"/>
  </sheetPr>
  <dimension ref="A2:EN90"/>
  <sheetViews>
    <sheetView zoomScale="70" zoomScaleNormal="70" workbookViewId="0">
      <pane ySplit="3" topLeftCell="A34" activePane="bottomLeft" state="frozen"/>
      <selection pane="bottomLeft" activeCell="F29" sqref="F29"/>
    </sheetView>
  </sheetViews>
  <sheetFormatPr baseColWidth="10" defaultRowHeight="14.4" outlineLevelRow="1" outlineLevelCol="1" x14ac:dyDescent="0.25"/>
  <cols>
    <col min="1" max="1" width="11.5546875" style="30"/>
    <col min="2" max="2" width="7.6640625" style="30" customWidth="1" outlineLevel="1"/>
    <col min="3" max="3" width="5.44140625" style="30" customWidth="1" outlineLevel="1"/>
    <col min="4" max="4" width="78.6640625" style="45" customWidth="1" outlineLevel="1"/>
    <col min="5" max="5" width="17.88671875" style="30" customWidth="1" outlineLevel="1"/>
    <col min="6" max="6" width="27.5546875" style="46" customWidth="1" outlineLevel="1"/>
    <col min="7" max="7" width="11.5546875" style="46" hidden="1" customWidth="1" outlineLevel="1"/>
    <col min="8" max="9" width="15.5546875" style="30" hidden="1" customWidth="1" outlineLevel="1"/>
    <col min="10" max="10" width="5" style="30" customWidth="1"/>
    <col min="11" max="12" width="5" style="46" hidden="1" customWidth="1" outlineLevel="1"/>
    <col min="13" max="13" width="114.5546875" style="30" hidden="1" customWidth="1" outlineLevel="1"/>
    <col min="14" max="14" width="5" style="30" hidden="1" customWidth="1" outlineLevel="1"/>
    <col min="15" max="15" width="5" style="30" customWidth="1" collapsed="1"/>
    <col min="16" max="16" width="4.77734375" style="46" customWidth="1"/>
    <col min="17" max="75" width="4.77734375" style="30" customWidth="1"/>
    <col min="76" max="76" width="1.77734375" style="166" customWidth="1"/>
    <col min="77" max="144" width="4.77734375" style="30" customWidth="1"/>
    <col min="145" max="145" width="11.5546875" style="30" customWidth="1"/>
    <col min="146" max="190" width="11.5546875" style="30"/>
    <col min="191" max="191" width="11.5546875" style="30" customWidth="1"/>
    <col min="192" max="16384" width="11.5546875" style="30"/>
  </cols>
  <sheetData>
    <row r="2" spans="1:144" ht="43.2" x14ac:dyDescent="0.25">
      <c r="D2" s="45" t="s">
        <v>257</v>
      </c>
      <c r="L2" s="46" t="s">
        <v>301</v>
      </c>
      <c r="M2" s="46"/>
      <c r="N2" s="46" t="s">
        <v>504</v>
      </c>
    </row>
    <row r="3" spans="1:144" ht="79.55" customHeight="1" thickBot="1" x14ac:dyDescent="0.3">
      <c r="D3" s="45" t="s">
        <v>258</v>
      </c>
      <c r="G3" s="46" t="e">
        <f>G6+G18+G65+G57+#REF!+G14+#REF!+G40+G79+G45</f>
        <v>#REF!</v>
      </c>
      <c r="K3" s="46" t="s">
        <v>256</v>
      </c>
      <c r="L3" s="46">
        <v>1</v>
      </c>
      <c r="M3" s="34" t="s">
        <v>228</v>
      </c>
      <c r="N3" s="46">
        <v>10</v>
      </c>
      <c r="Q3" s="30" t="s">
        <v>303</v>
      </c>
      <c r="R3" s="30" t="s">
        <v>348</v>
      </c>
      <c r="S3" s="30" t="s">
        <v>349</v>
      </c>
      <c r="T3" s="30" t="s">
        <v>350</v>
      </c>
      <c r="U3" s="30" t="s">
        <v>351</v>
      </c>
      <c r="V3" s="30" t="s">
        <v>352</v>
      </c>
      <c r="W3" s="30" t="s">
        <v>353</v>
      </c>
      <c r="X3" s="30" t="s">
        <v>354</v>
      </c>
      <c r="Y3" s="30" t="s">
        <v>359</v>
      </c>
      <c r="Z3" s="30" t="s">
        <v>360</v>
      </c>
      <c r="AA3" s="30" t="s">
        <v>361</v>
      </c>
      <c r="AB3" s="30" t="s">
        <v>362</v>
      </c>
      <c r="AC3" s="30" t="s">
        <v>363</v>
      </c>
      <c r="AD3" s="30" t="s">
        <v>364</v>
      </c>
      <c r="AE3" s="30" t="s">
        <v>374</v>
      </c>
      <c r="AF3" s="30" t="s">
        <v>375</v>
      </c>
      <c r="AG3" s="30" t="s">
        <v>376</v>
      </c>
      <c r="AH3" s="30" t="s">
        <v>381</v>
      </c>
      <c r="AI3" s="30" t="s">
        <v>382</v>
      </c>
      <c r="AJ3" s="30" t="s">
        <v>383</v>
      </c>
      <c r="AK3" s="30" t="s">
        <v>384</v>
      </c>
      <c r="AL3" s="30" t="s">
        <v>385</v>
      </c>
      <c r="AM3" s="30" t="s">
        <v>386</v>
      </c>
      <c r="AN3" s="30" t="s">
        <v>387</v>
      </c>
      <c r="AO3" s="30" t="s">
        <v>392</v>
      </c>
      <c r="AP3" s="30" t="s">
        <v>393</v>
      </c>
      <c r="AQ3" s="30" t="s">
        <v>549</v>
      </c>
      <c r="AR3" s="30" t="s">
        <v>394</v>
      </c>
      <c r="AS3" s="30" t="s">
        <v>395</v>
      </c>
      <c r="AT3" s="30" t="s">
        <v>396</v>
      </c>
      <c r="AU3" s="30" t="s">
        <v>659</v>
      </c>
      <c r="AV3" s="30" t="s">
        <v>660</v>
      </c>
      <c r="AW3" s="30" t="s">
        <v>661</v>
      </c>
      <c r="AX3" s="30" t="s">
        <v>397</v>
      </c>
      <c r="AY3" s="30" t="s">
        <v>398</v>
      </c>
      <c r="AZ3" s="30" t="s">
        <v>399</v>
      </c>
      <c r="BA3" s="30" t="s">
        <v>662</v>
      </c>
      <c r="BB3" s="30" t="s">
        <v>663</v>
      </c>
      <c r="BC3" s="30" t="s">
        <v>664</v>
      </c>
      <c r="BD3" s="30" t="s">
        <v>665</v>
      </c>
      <c r="BE3" s="30" t="s">
        <v>666</v>
      </c>
      <c r="BF3" s="30" t="s">
        <v>667</v>
      </c>
      <c r="BG3" s="30" t="s">
        <v>668</v>
      </c>
      <c r="BH3" s="30" t="s">
        <v>669</v>
      </c>
      <c r="BI3" s="30" t="s">
        <v>670</v>
      </c>
      <c r="BJ3" s="30" t="s">
        <v>400</v>
      </c>
      <c r="BK3" s="30" t="s">
        <v>401</v>
      </c>
      <c r="BL3" s="30" t="s">
        <v>674</v>
      </c>
      <c r="BM3" s="30" t="s">
        <v>675</v>
      </c>
      <c r="BN3" s="30" t="s">
        <v>676</v>
      </c>
      <c r="BO3" s="30" t="s">
        <v>677</v>
      </c>
      <c r="BP3" s="30" t="s">
        <v>678</v>
      </c>
      <c r="BQ3" s="30" t="s">
        <v>679</v>
      </c>
      <c r="BR3" s="30" t="s">
        <v>680</v>
      </c>
      <c r="BS3" s="30" t="s">
        <v>681</v>
      </c>
      <c r="BT3" s="30" t="s">
        <v>402</v>
      </c>
      <c r="BU3" s="30" t="s">
        <v>403</v>
      </c>
      <c r="BV3" s="30" t="s">
        <v>626</v>
      </c>
      <c r="BY3" s="30" t="s">
        <v>557</v>
      </c>
      <c r="BZ3" s="30" t="s">
        <v>558</v>
      </c>
      <c r="CA3" s="30" t="s">
        <v>559</v>
      </c>
      <c r="CB3" s="30" t="s">
        <v>560</v>
      </c>
      <c r="CC3" s="30" t="s">
        <v>561</v>
      </c>
      <c r="CD3" s="30" t="s">
        <v>562</v>
      </c>
      <c r="CE3" s="30" t="s">
        <v>563</v>
      </c>
      <c r="CF3" s="30" t="s">
        <v>564</v>
      </c>
      <c r="CG3" s="30" t="s">
        <v>565</v>
      </c>
      <c r="CH3" s="30" t="s">
        <v>566</v>
      </c>
      <c r="CI3" s="30" t="s">
        <v>567</v>
      </c>
      <c r="CJ3" s="30" t="s">
        <v>568</v>
      </c>
      <c r="CK3" s="30" t="s">
        <v>569</v>
      </c>
      <c r="CL3" s="30" t="s">
        <v>570</v>
      </c>
      <c r="CM3" s="30" t="s">
        <v>571</v>
      </c>
      <c r="CN3" s="30" t="s">
        <v>572</v>
      </c>
      <c r="CO3" s="30" t="s">
        <v>573</v>
      </c>
      <c r="CP3" s="30" t="s">
        <v>574</v>
      </c>
      <c r="CQ3" s="30" t="s">
        <v>575</v>
      </c>
      <c r="CR3" s="30" t="s">
        <v>576</v>
      </c>
      <c r="CS3" s="30" t="s">
        <v>577</v>
      </c>
      <c r="CT3" s="30" t="s">
        <v>578</v>
      </c>
      <c r="CU3" s="30" t="s">
        <v>579</v>
      </c>
      <c r="CV3" s="30" t="s">
        <v>580</v>
      </c>
      <c r="CW3" s="30" t="s">
        <v>581</v>
      </c>
      <c r="CX3" s="30" t="s">
        <v>582</v>
      </c>
      <c r="CY3" s="30" t="s">
        <v>583</v>
      </c>
      <c r="CZ3" s="30" t="s">
        <v>584</v>
      </c>
      <c r="DA3" s="30" t="s">
        <v>585</v>
      </c>
      <c r="DB3" s="30" t="s">
        <v>586</v>
      </c>
      <c r="DC3" s="30" t="s">
        <v>587</v>
      </c>
      <c r="DD3" s="30" t="s">
        <v>588</v>
      </c>
      <c r="DE3" s="30" t="s">
        <v>589</v>
      </c>
      <c r="DF3" s="30" t="s">
        <v>590</v>
      </c>
      <c r="DG3" s="30" t="s">
        <v>591</v>
      </c>
      <c r="DH3" s="30" t="s">
        <v>592</v>
      </c>
      <c r="DI3" s="30" t="s">
        <v>593</v>
      </c>
      <c r="DJ3" s="30" t="s">
        <v>594</v>
      </c>
      <c r="DK3" s="30" t="s">
        <v>595</v>
      </c>
      <c r="DL3" s="30" t="s">
        <v>596</v>
      </c>
      <c r="DM3" s="30" t="s">
        <v>597</v>
      </c>
      <c r="DN3" s="30" t="s">
        <v>598</v>
      </c>
      <c r="DO3" s="30" t="s">
        <v>599</v>
      </c>
      <c r="DP3" s="30" t="s">
        <v>600</v>
      </c>
      <c r="DQ3" s="30" t="s">
        <v>601</v>
      </c>
      <c r="DR3" s="30" t="s">
        <v>602</v>
      </c>
      <c r="DS3" s="30" t="s">
        <v>603</v>
      </c>
      <c r="DT3" s="30" t="s">
        <v>604</v>
      </c>
      <c r="DU3" s="30" t="s">
        <v>605</v>
      </c>
      <c r="DV3" s="30" t="s">
        <v>606</v>
      </c>
      <c r="DW3" s="30" t="s">
        <v>607</v>
      </c>
      <c r="DX3" s="30" t="s">
        <v>608</v>
      </c>
      <c r="DY3" s="30" t="s">
        <v>609</v>
      </c>
      <c r="DZ3" s="30" t="s">
        <v>610</v>
      </c>
      <c r="EA3" s="30" t="s">
        <v>611</v>
      </c>
      <c r="EB3" s="30" t="s">
        <v>612</v>
      </c>
      <c r="EC3" s="30" t="s">
        <v>613</v>
      </c>
      <c r="ED3" s="30" t="s">
        <v>614</v>
      </c>
      <c r="EE3" s="30" t="s">
        <v>615</v>
      </c>
      <c r="EF3" s="30" t="s">
        <v>616</v>
      </c>
      <c r="EG3" s="30" t="s">
        <v>617</v>
      </c>
      <c r="EH3" s="30" t="s">
        <v>618</v>
      </c>
      <c r="EI3" s="30" t="s">
        <v>619</v>
      </c>
      <c r="EJ3" s="30" t="s">
        <v>620</v>
      </c>
      <c r="EK3" s="30" t="s">
        <v>621</v>
      </c>
      <c r="EL3" s="30" t="s">
        <v>622</v>
      </c>
      <c r="EM3" s="30" t="s">
        <v>623</v>
      </c>
      <c r="EN3" s="30" t="s">
        <v>624</v>
      </c>
    </row>
    <row r="4" spans="1:144" ht="17.55" customHeight="1" thickBot="1" x14ac:dyDescent="0.3">
      <c r="B4" s="491" t="s">
        <v>278</v>
      </c>
      <c r="C4" s="493" t="s">
        <v>251</v>
      </c>
      <c r="D4" s="495" t="s">
        <v>252</v>
      </c>
      <c r="E4" s="495" t="s">
        <v>280</v>
      </c>
      <c r="F4" s="497" t="s">
        <v>281</v>
      </c>
      <c r="G4" s="499" t="s">
        <v>253</v>
      </c>
      <c r="H4" s="484" t="s">
        <v>282</v>
      </c>
      <c r="I4" s="485"/>
      <c r="K4" s="46" t="s">
        <v>259</v>
      </c>
      <c r="L4" s="46">
        <v>2</v>
      </c>
      <c r="M4" s="35" t="s">
        <v>212</v>
      </c>
      <c r="N4" s="46">
        <v>9</v>
      </c>
      <c r="P4" s="46" t="s">
        <v>303</v>
      </c>
      <c r="BW4" s="46" t="s">
        <v>303</v>
      </c>
      <c r="BY4" s="30">
        <f t="shared" ref="BY4:BY35" si="0">SUM($Q4:$BV4)</f>
        <v>0</v>
      </c>
    </row>
    <row r="5" spans="1:144" s="46" customFormat="1" ht="33.85" customHeight="1" thickBot="1" x14ac:dyDescent="0.3">
      <c r="A5" s="47"/>
      <c r="B5" s="492"/>
      <c r="C5" s="494"/>
      <c r="D5" s="496"/>
      <c r="E5" s="496"/>
      <c r="F5" s="498"/>
      <c r="G5" s="500"/>
      <c r="H5" s="112" t="s">
        <v>283</v>
      </c>
      <c r="I5" s="76" t="s">
        <v>284</v>
      </c>
      <c r="K5" s="46" t="s">
        <v>260</v>
      </c>
      <c r="L5" s="46">
        <v>3</v>
      </c>
      <c r="M5" s="42" t="s">
        <v>290</v>
      </c>
      <c r="N5" s="46">
        <v>8</v>
      </c>
      <c r="P5" s="46" t="s">
        <v>348</v>
      </c>
      <c r="Q5" s="46">
        <v>1</v>
      </c>
      <c r="BW5" s="46" t="s">
        <v>348</v>
      </c>
      <c r="BX5" s="167"/>
      <c r="BY5" s="30">
        <f t="shared" si="0"/>
        <v>1</v>
      </c>
      <c r="BZ5" s="169"/>
    </row>
    <row r="6" spans="1:144" ht="17.55" customHeight="1" thickBot="1" x14ac:dyDescent="0.3">
      <c r="A6" s="48"/>
      <c r="B6" s="486" t="s">
        <v>256</v>
      </c>
      <c r="C6" s="84">
        <v>0</v>
      </c>
      <c r="D6" s="80" t="s">
        <v>228</v>
      </c>
      <c r="E6" s="100"/>
      <c r="F6" s="79"/>
      <c r="G6" s="157">
        <f>SUM(G7:G13)</f>
        <v>3.5</v>
      </c>
      <c r="H6" s="82"/>
      <c r="I6" s="83"/>
      <c r="K6" s="46" t="s">
        <v>261</v>
      </c>
      <c r="L6" s="46">
        <v>4</v>
      </c>
      <c r="M6" s="57" t="s">
        <v>658</v>
      </c>
      <c r="N6" s="46">
        <v>7</v>
      </c>
      <c r="P6" s="46" t="s">
        <v>349</v>
      </c>
      <c r="Q6" s="30">
        <v>1</v>
      </c>
      <c r="R6" s="30">
        <v>1</v>
      </c>
      <c r="BW6" s="46" t="s">
        <v>349</v>
      </c>
      <c r="BY6" s="30">
        <f t="shared" si="0"/>
        <v>2</v>
      </c>
      <c r="CA6" s="169"/>
    </row>
    <row r="7" spans="1:144" ht="17.55" customHeight="1" thickBot="1" x14ac:dyDescent="0.3">
      <c r="A7" s="47"/>
      <c r="B7" s="487"/>
      <c r="C7" s="53">
        <v>1</v>
      </c>
      <c r="D7" s="31" t="s">
        <v>277</v>
      </c>
      <c r="E7" s="64"/>
      <c r="F7" s="41" t="s">
        <v>503</v>
      </c>
      <c r="G7" s="158">
        <v>1</v>
      </c>
      <c r="H7" s="55">
        <v>0</v>
      </c>
      <c r="I7" s="56">
        <f t="shared" ref="I7:I12" si="1">G7+H7</f>
        <v>1</v>
      </c>
      <c r="K7" s="46" t="s">
        <v>267</v>
      </c>
      <c r="L7" s="46">
        <v>3</v>
      </c>
      <c r="M7" s="42" t="s">
        <v>262</v>
      </c>
      <c r="N7" s="46">
        <v>6</v>
      </c>
      <c r="P7" s="46" t="s">
        <v>350</v>
      </c>
      <c r="Q7" s="30">
        <v>1</v>
      </c>
      <c r="R7" s="30">
        <v>1</v>
      </c>
      <c r="S7" s="30">
        <v>1</v>
      </c>
      <c r="BW7" s="46" t="s">
        <v>350</v>
      </c>
      <c r="BY7" s="30">
        <f t="shared" si="0"/>
        <v>3</v>
      </c>
      <c r="CB7" s="169"/>
    </row>
    <row r="8" spans="1:144" ht="17.55" customHeight="1" thickBot="1" x14ac:dyDescent="0.3">
      <c r="A8" s="47"/>
      <c r="B8" s="487"/>
      <c r="C8" s="53">
        <v>2</v>
      </c>
      <c r="D8" s="31" t="s">
        <v>254</v>
      </c>
      <c r="E8" s="64"/>
      <c r="F8" s="41" t="s">
        <v>303</v>
      </c>
      <c r="G8" s="158">
        <v>0.5</v>
      </c>
      <c r="H8" s="55">
        <v>1</v>
      </c>
      <c r="I8" s="56">
        <f t="shared" si="1"/>
        <v>1.5</v>
      </c>
      <c r="K8" s="46" t="s">
        <v>270</v>
      </c>
      <c r="L8" s="46">
        <v>4</v>
      </c>
      <c r="M8" s="64" t="s">
        <v>276</v>
      </c>
      <c r="N8" s="46">
        <v>5</v>
      </c>
      <c r="P8" s="46" t="s">
        <v>351</v>
      </c>
      <c r="Q8" s="30">
        <v>1</v>
      </c>
      <c r="R8" s="30">
        <v>1</v>
      </c>
      <c r="S8" s="30">
        <v>1</v>
      </c>
      <c r="T8" s="30">
        <v>1</v>
      </c>
      <c r="BW8" s="46" t="s">
        <v>351</v>
      </c>
      <c r="BY8" s="30">
        <f t="shared" si="0"/>
        <v>4</v>
      </c>
    </row>
    <row r="9" spans="1:144" ht="17.55" customHeight="1" thickBot="1" x14ac:dyDescent="0.3">
      <c r="A9" s="47"/>
      <c r="B9" s="487"/>
      <c r="C9" s="53">
        <v>3</v>
      </c>
      <c r="D9" s="31" t="s">
        <v>255</v>
      </c>
      <c r="E9" s="64"/>
      <c r="F9" s="41" t="s">
        <v>304</v>
      </c>
      <c r="G9" s="158">
        <v>0.5</v>
      </c>
      <c r="H9" s="55">
        <v>1.5</v>
      </c>
      <c r="I9" s="56">
        <f t="shared" si="1"/>
        <v>2</v>
      </c>
      <c r="K9" s="46" t="s">
        <v>289</v>
      </c>
      <c r="L9" s="46">
        <v>5</v>
      </c>
      <c r="M9" s="66" t="s">
        <v>30</v>
      </c>
      <c r="N9" s="46">
        <v>4</v>
      </c>
      <c r="P9" s="46" t="s">
        <v>352</v>
      </c>
      <c r="Q9" s="30">
        <v>1</v>
      </c>
      <c r="R9" s="30">
        <v>1</v>
      </c>
      <c r="S9" s="30">
        <v>1</v>
      </c>
      <c r="T9" s="30">
        <v>1</v>
      </c>
      <c r="U9" s="30">
        <v>1</v>
      </c>
      <c r="BW9" s="46" t="s">
        <v>352</v>
      </c>
      <c r="BY9" s="30">
        <f t="shared" si="0"/>
        <v>5</v>
      </c>
    </row>
    <row r="10" spans="1:144" ht="15.05" customHeight="1" thickBot="1" x14ac:dyDescent="0.3">
      <c r="B10" s="487"/>
      <c r="C10" s="53">
        <v>4</v>
      </c>
      <c r="D10" s="31" t="s">
        <v>265</v>
      </c>
      <c r="E10" s="64"/>
      <c r="F10" s="41" t="s">
        <v>305</v>
      </c>
      <c r="G10" s="158">
        <v>0.5</v>
      </c>
      <c r="H10" s="55">
        <v>2</v>
      </c>
      <c r="I10" s="56">
        <f t="shared" si="1"/>
        <v>2.5</v>
      </c>
      <c r="K10" s="46" t="s">
        <v>297</v>
      </c>
      <c r="L10" s="46">
        <v>3</v>
      </c>
      <c r="M10" s="42" t="s">
        <v>263</v>
      </c>
      <c r="N10" s="46">
        <v>3</v>
      </c>
      <c r="P10" s="46" t="s">
        <v>353</v>
      </c>
      <c r="Q10" s="30">
        <v>1</v>
      </c>
      <c r="R10" s="30">
        <v>1</v>
      </c>
      <c r="S10" s="30">
        <v>1</v>
      </c>
      <c r="T10" s="30">
        <v>1</v>
      </c>
      <c r="BW10" s="46" t="s">
        <v>353</v>
      </c>
      <c r="BY10" s="30">
        <f t="shared" si="0"/>
        <v>4</v>
      </c>
      <c r="CC10" s="169"/>
    </row>
    <row r="11" spans="1:144" ht="15.05" customHeight="1" x14ac:dyDescent="0.25">
      <c r="B11" s="487"/>
      <c r="C11" s="53">
        <v>5</v>
      </c>
      <c r="D11" s="31" t="s">
        <v>230</v>
      </c>
      <c r="E11" s="64"/>
      <c r="F11" s="41" t="s">
        <v>306</v>
      </c>
      <c r="G11" s="158">
        <v>0.5</v>
      </c>
      <c r="H11" s="55">
        <v>1.5</v>
      </c>
      <c r="I11" s="56">
        <f t="shared" si="1"/>
        <v>2</v>
      </c>
      <c r="K11" s="46" t="s">
        <v>298</v>
      </c>
      <c r="L11" s="46">
        <v>3</v>
      </c>
      <c r="M11" s="42" t="s">
        <v>308</v>
      </c>
      <c r="N11" s="46">
        <v>2</v>
      </c>
      <c r="P11" s="46" t="s">
        <v>354</v>
      </c>
      <c r="Q11" s="30">
        <v>1</v>
      </c>
      <c r="R11" s="30">
        <v>1</v>
      </c>
      <c r="S11" s="30">
        <v>1</v>
      </c>
      <c r="T11" s="30">
        <v>1</v>
      </c>
      <c r="W11" s="30">
        <v>1</v>
      </c>
      <c r="BW11" s="46" t="s">
        <v>354</v>
      </c>
      <c r="BY11" s="30">
        <f t="shared" si="0"/>
        <v>5</v>
      </c>
      <c r="CD11" s="169"/>
    </row>
    <row r="12" spans="1:144" ht="15.05" customHeight="1" x14ac:dyDescent="0.25">
      <c r="B12" s="487"/>
      <c r="C12" s="53">
        <v>6</v>
      </c>
      <c r="D12" s="31" t="s">
        <v>266</v>
      </c>
      <c r="E12" s="64"/>
      <c r="F12" s="41" t="s">
        <v>306</v>
      </c>
      <c r="G12" s="158">
        <v>0.5</v>
      </c>
      <c r="H12" s="55">
        <v>2</v>
      </c>
      <c r="I12" s="56">
        <f t="shared" si="1"/>
        <v>2.5</v>
      </c>
      <c r="K12" s="46" t="s">
        <v>299</v>
      </c>
      <c r="L12" s="46">
        <v>4</v>
      </c>
      <c r="M12" s="65" t="s">
        <v>272</v>
      </c>
      <c r="N12" s="46">
        <v>1</v>
      </c>
      <c r="P12" s="46" t="s">
        <v>359</v>
      </c>
      <c r="Q12" s="30">
        <v>1</v>
      </c>
      <c r="R12" s="30">
        <v>1</v>
      </c>
      <c r="S12" s="30">
        <v>1</v>
      </c>
      <c r="T12" s="30">
        <v>1</v>
      </c>
      <c r="W12" s="30">
        <v>1</v>
      </c>
      <c r="X12" s="30">
        <v>1</v>
      </c>
      <c r="BW12" s="46" t="s">
        <v>359</v>
      </c>
      <c r="BY12" s="30">
        <f t="shared" si="0"/>
        <v>6</v>
      </c>
      <c r="CE12" s="169"/>
    </row>
    <row r="13" spans="1:144" ht="17.55" customHeight="1" thickBot="1" x14ac:dyDescent="0.3">
      <c r="B13" s="488"/>
      <c r="C13" s="58"/>
      <c r="D13" s="59"/>
      <c r="E13" s="101"/>
      <c r="F13" s="60"/>
      <c r="G13" s="159"/>
      <c r="H13" s="62"/>
      <c r="I13" s="63"/>
      <c r="K13" s="149" t="s">
        <v>300</v>
      </c>
      <c r="L13" s="149">
        <v>5</v>
      </c>
      <c r="M13" s="150" t="s">
        <v>275</v>
      </c>
      <c r="N13" s="151" t="s">
        <v>505</v>
      </c>
      <c r="P13" s="46" t="s">
        <v>360</v>
      </c>
      <c r="Q13" s="30">
        <v>1</v>
      </c>
      <c r="R13" s="30">
        <v>1</v>
      </c>
      <c r="S13" s="30">
        <v>1</v>
      </c>
      <c r="T13" s="30">
        <v>1</v>
      </c>
      <c r="W13" s="30">
        <v>1</v>
      </c>
      <c r="X13" s="30">
        <v>1</v>
      </c>
      <c r="Y13" s="30">
        <v>1</v>
      </c>
      <c r="BW13" s="46" t="s">
        <v>360</v>
      </c>
      <c r="BY13" s="30">
        <f t="shared" si="0"/>
        <v>7</v>
      </c>
      <c r="CF13" s="169"/>
    </row>
    <row r="14" spans="1:144" ht="17.55" x14ac:dyDescent="0.25">
      <c r="B14" s="486" t="s">
        <v>259</v>
      </c>
      <c r="C14" s="94">
        <v>0</v>
      </c>
      <c r="D14" s="95" t="s">
        <v>212</v>
      </c>
      <c r="E14" s="106"/>
      <c r="F14" s="96"/>
      <c r="G14" s="160">
        <f>SUM(G15:G17)</f>
        <v>4</v>
      </c>
      <c r="H14" s="89"/>
      <c r="I14" s="90"/>
      <c r="P14" s="46" t="s">
        <v>361</v>
      </c>
      <c r="Q14" s="30">
        <v>1</v>
      </c>
      <c r="R14" s="30">
        <v>1</v>
      </c>
      <c r="S14" s="30">
        <v>1</v>
      </c>
      <c r="T14" s="30">
        <v>1</v>
      </c>
      <c r="W14" s="30">
        <v>1</v>
      </c>
      <c r="X14" s="30">
        <v>1</v>
      </c>
      <c r="Y14" s="30">
        <v>1</v>
      </c>
      <c r="Z14" s="30">
        <v>1</v>
      </c>
      <c r="BW14" s="46" t="s">
        <v>361</v>
      </c>
      <c r="BY14" s="30">
        <f t="shared" si="0"/>
        <v>8</v>
      </c>
      <c r="CG14" s="169"/>
    </row>
    <row r="15" spans="1:144" ht="17.55" x14ac:dyDescent="0.25">
      <c r="B15" s="487"/>
      <c r="C15" s="49">
        <v>1</v>
      </c>
      <c r="D15" s="153" t="s">
        <v>212</v>
      </c>
      <c r="E15" s="107" t="s">
        <v>256</v>
      </c>
      <c r="F15" s="152" t="s">
        <v>306</v>
      </c>
      <c r="G15" s="161">
        <v>2</v>
      </c>
      <c r="H15" s="51">
        <f>I12</f>
        <v>2.5</v>
      </c>
      <c r="I15" s="52">
        <f>G15+H15</f>
        <v>4.5</v>
      </c>
      <c r="P15" s="46" t="s">
        <v>362</v>
      </c>
      <c r="Q15" s="30">
        <v>1</v>
      </c>
      <c r="R15" s="30">
        <v>1</v>
      </c>
      <c r="S15" s="30">
        <v>1</v>
      </c>
      <c r="T15" s="30">
        <v>1</v>
      </c>
      <c r="W15" s="30">
        <v>1</v>
      </c>
      <c r="X15" s="30">
        <v>1</v>
      </c>
      <c r="Y15" s="30">
        <v>1</v>
      </c>
      <c r="Z15" s="30">
        <v>1</v>
      </c>
      <c r="AA15" s="30">
        <v>1</v>
      </c>
      <c r="BW15" s="46" t="s">
        <v>362</v>
      </c>
      <c r="BY15" s="30">
        <f t="shared" si="0"/>
        <v>9</v>
      </c>
      <c r="CH15" s="169"/>
    </row>
    <row r="16" spans="1:144" ht="17.55" x14ac:dyDescent="0.25">
      <c r="B16" s="487"/>
      <c r="C16" s="53">
        <v>2</v>
      </c>
      <c r="D16" s="31" t="s">
        <v>213</v>
      </c>
      <c r="E16" s="104" t="s">
        <v>256</v>
      </c>
      <c r="F16" s="93" t="s">
        <v>506</v>
      </c>
      <c r="G16" s="158">
        <v>2</v>
      </c>
      <c r="H16" s="55">
        <f>I15</f>
        <v>4.5</v>
      </c>
      <c r="I16" s="52">
        <f>G16+H16</f>
        <v>6.5</v>
      </c>
      <c r="P16" s="46" t="s">
        <v>363</v>
      </c>
      <c r="Q16" s="30">
        <v>1</v>
      </c>
      <c r="R16" s="30">
        <v>1</v>
      </c>
      <c r="S16" s="30">
        <v>1</v>
      </c>
      <c r="T16" s="30">
        <v>1</v>
      </c>
      <c r="W16" s="30">
        <v>1</v>
      </c>
      <c r="X16" s="30">
        <v>1</v>
      </c>
      <c r="Y16" s="30">
        <v>1</v>
      </c>
      <c r="Z16" s="30">
        <v>1</v>
      </c>
      <c r="AA16" s="30">
        <v>1</v>
      </c>
      <c r="AB16" s="30">
        <v>1</v>
      </c>
      <c r="BW16" s="46" t="s">
        <v>363</v>
      </c>
      <c r="BY16" s="30">
        <f t="shared" si="0"/>
        <v>10</v>
      </c>
      <c r="CI16" s="169"/>
    </row>
    <row r="17" spans="2:95" ht="17.55" customHeight="1" thickBot="1" x14ac:dyDescent="0.3">
      <c r="B17" s="488"/>
      <c r="C17" s="44"/>
      <c r="D17" s="67"/>
      <c r="E17" s="108"/>
      <c r="F17" s="29"/>
      <c r="G17" s="162"/>
      <c r="H17" s="69"/>
      <c r="I17" s="70"/>
      <c r="P17" s="46" t="s">
        <v>364</v>
      </c>
      <c r="Q17" s="30">
        <v>1</v>
      </c>
      <c r="R17" s="30">
        <v>1</v>
      </c>
      <c r="S17" s="30">
        <v>1</v>
      </c>
      <c r="T17" s="30">
        <v>1</v>
      </c>
      <c r="W17" s="30">
        <v>1</v>
      </c>
      <c r="X17" s="30">
        <v>1</v>
      </c>
      <c r="Y17" s="30">
        <v>1</v>
      </c>
      <c r="Z17" s="30">
        <v>1</v>
      </c>
      <c r="AA17" s="30">
        <v>1</v>
      </c>
      <c r="AB17" s="30">
        <v>1</v>
      </c>
      <c r="AC17" s="30">
        <v>1</v>
      </c>
      <c r="BW17" s="46" t="s">
        <v>364</v>
      </c>
      <c r="BY17" s="30">
        <f t="shared" si="0"/>
        <v>11</v>
      </c>
      <c r="CJ17" s="169"/>
    </row>
    <row r="18" spans="2:95" ht="17.55" x14ac:dyDescent="0.3">
      <c r="B18" s="489" t="s">
        <v>260</v>
      </c>
      <c r="C18" s="91">
        <v>0</v>
      </c>
      <c r="D18" s="86" t="s">
        <v>290</v>
      </c>
      <c r="E18" s="102"/>
      <c r="F18" s="87"/>
      <c r="G18" s="160">
        <f>SUM(G19:G24)</f>
        <v>10.5</v>
      </c>
      <c r="H18" s="89"/>
      <c r="I18" s="90"/>
      <c r="P18" s="46" t="s">
        <v>374</v>
      </c>
      <c r="Q18" s="30">
        <v>1</v>
      </c>
      <c r="R18" s="30">
        <v>1</v>
      </c>
      <c r="S18" s="30">
        <v>1</v>
      </c>
      <c r="T18" s="30">
        <v>1</v>
      </c>
      <c r="W18" s="30">
        <v>1</v>
      </c>
      <c r="X18" s="30">
        <v>1</v>
      </c>
      <c r="AD18" s="30">
        <v>1</v>
      </c>
      <c r="BW18" s="46" t="s">
        <v>374</v>
      </c>
      <c r="BY18" s="30">
        <f t="shared" si="0"/>
        <v>7</v>
      </c>
      <c r="CK18" s="169"/>
    </row>
    <row r="19" spans="2:95" ht="17.55" x14ac:dyDescent="0.25">
      <c r="B19" s="490"/>
      <c r="C19" s="53">
        <v>1</v>
      </c>
      <c r="D19" s="77" t="s">
        <v>291</v>
      </c>
      <c r="E19" s="104" t="s">
        <v>507</v>
      </c>
      <c r="F19" s="154" t="s">
        <v>508</v>
      </c>
      <c r="G19" s="158">
        <v>2</v>
      </c>
      <c r="H19" s="55"/>
      <c r="I19" s="56" t="s">
        <v>302</v>
      </c>
      <c r="P19" s="46" t="s">
        <v>375</v>
      </c>
      <c r="Q19" s="30">
        <v>1</v>
      </c>
      <c r="R19" s="30">
        <v>1</v>
      </c>
      <c r="S19" s="30">
        <v>1</v>
      </c>
      <c r="T19" s="30">
        <v>1</v>
      </c>
      <c r="W19" s="30">
        <v>1</v>
      </c>
      <c r="X19" s="30">
        <v>1</v>
      </c>
      <c r="AD19" s="30">
        <v>1</v>
      </c>
      <c r="AE19" s="30">
        <v>1</v>
      </c>
      <c r="BW19" s="46" t="s">
        <v>375</v>
      </c>
      <c r="BY19" s="30">
        <f t="shared" si="0"/>
        <v>8</v>
      </c>
      <c r="CL19" s="169"/>
    </row>
    <row r="20" spans="2:95" ht="17.55" x14ac:dyDescent="0.25">
      <c r="B20" s="490"/>
      <c r="C20" s="53">
        <v>2</v>
      </c>
      <c r="D20" s="78" t="s">
        <v>294</v>
      </c>
      <c r="E20" s="104" t="s">
        <v>507</v>
      </c>
      <c r="F20" s="154" t="s">
        <v>509</v>
      </c>
      <c r="G20" s="158">
        <v>1</v>
      </c>
      <c r="H20" s="55"/>
      <c r="I20" s="56"/>
      <c r="P20" s="201" t="s">
        <v>376</v>
      </c>
      <c r="Q20" s="30">
        <v>1</v>
      </c>
      <c r="R20" s="30">
        <v>1</v>
      </c>
      <c r="S20" s="30">
        <v>1</v>
      </c>
      <c r="T20" s="30">
        <v>1</v>
      </c>
      <c r="W20" s="30">
        <v>1</v>
      </c>
      <c r="X20" s="30">
        <v>1</v>
      </c>
      <c r="AD20" s="30">
        <v>1</v>
      </c>
      <c r="AE20" s="30">
        <v>1</v>
      </c>
      <c r="AF20" s="30">
        <v>1</v>
      </c>
      <c r="BW20" s="46" t="s">
        <v>376</v>
      </c>
      <c r="BY20" s="30">
        <f t="shared" si="0"/>
        <v>9</v>
      </c>
      <c r="CM20" s="169"/>
    </row>
    <row r="21" spans="2:95" ht="17.55" x14ac:dyDescent="0.25">
      <c r="B21" s="490"/>
      <c r="C21" s="53">
        <v>3</v>
      </c>
      <c r="D21" s="78" t="s">
        <v>292</v>
      </c>
      <c r="E21" s="104" t="s">
        <v>507</v>
      </c>
      <c r="F21" s="154" t="s">
        <v>510</v>
      </c>
      <c r="G21" s="158">
        <v>1</v>
      </c>
      <c r="H21" s="55"/>
      <c r="I21" s="56"/>
      <c r="P21" s="46" t="s">
        <v>381</v>
      </c>
      <c r="Q21" s="30">
        <v>1</v>
      </c>
      <c r="R21" s="30">
        <v>1</v>
      </c>
      <c r="S21" s="30">
        <v>1</v>
      </c>
      <c r="T21" s="30">
        <v>1</v>
      </c>
      <c r="W21" s="30">
        <v>1</v>
      </c>
      <c r="X21" s="30">
        <v>1</v>
      </c>
      <c r="Y21" s="30">
        <v>1</v>
      </c>
      <c r="Z21" s="30">
        <v>1</v>
      </c>
      <c r="AA21" s="30">
        <v>1</v>
      </c>
      <c r="AB21" s="30">
        <v>1</v>
      </c>
      <c r="AC21" s="30">
        <v>1</v>
      </c>
      <c r="AD21" s="30">
        <v>1</v>
      </c>
      <c r="BW21" s="46" t="s">
        <v>381</v>
      </c>
      <c r="BY21" s="30">
        <f t="shared" si="0"/>
        <v>12</v>
      </c>
      <c r="CN21" s="169"/>
    </row>
    <row r="22" spans="2:95" ht="28.8" x14ac:dyDescent="0.25">
      <c r="B22" s="490"/>
      <c r="C22" s="53">
        <v>4</v>
      </c>
      <c r="D22" s="77" t="s">
        <v>293</v>
      </c>
      <c r="E22" s="104" t="s">
        <v>507</v>
      </c>
      <c r="F22" s="154" t="s">
        <v>511</v>
      </c>
      <c r="G22" s="158">
        <v>0.5</v>
      </c>
      <c r="H22" s="55"/>
      <c r="I22" s="56"/>
      <c r="P22" s="46" t="s">
        <v>382</v>
      </c>
      <c r="Q22" s="30">
        <v>1</v>
      </c>
      <c r="R22" s="30">
        <v>1</v>
      </c>
      <c r="S22" s="30">
        <v>1</v>
      </c>
      <c r="T22" s="30">
        <v>1</v>
      </c>
      <c r="W22" s="30">
        <v>1</v>
      </c>
      <c r="X22" s="30">
        <v>1</v>
      </c>
      <c r="Y22" s="30">
        <v>1</v>
      </c>
      <c r="Z22" s="30">
        <v>1</v>
      </c>
      <c r="AA22" s="30">
        <v>1</v>
      </c>
      <c r="AB22" s="30">
        <v>1</v>
      </c>
      <c r="AC22" s="30">
        <v>1</v>
      </c>
      <c r="AD22" s="30">
        <v>1</v>
      </c>
      <c r="AH22" s="30">
        <v>1</v>
      </c>
      <c r="BW22" s="46" t="s">
        <v>382</v>
      </c>
      <c r="BY22" s="30">
        <f t="shared" si="0"/>
        <v>13</v>
      </c>
      <c r="CO22" s="169"/>
    </row>
    <row r="23" spans="2:95" ht="31.95" x14ac:dyDescent="0.25">
      <c r="B23" s="490"/>
      <c r="C23" s="97">
        <v>5</v>
      </c>
      <c r="D23" s="98" t="s">
        <v>296</v>
      </c>
      <c r="E23" s="104" t="s">
        <v>507</v>
      </c>
      <c r="F23" s="154" t="s">
        <v>512</v>
      </c>
      <c r="G23" s="158">
        <v>3</v>
      </c>
      <c r="H23" s="55"/>
      <c r="I23" s="56"/>
      <c r="P23" s="46" t="s">
        <v>383</v>
      </c>
      <c r="Q23" s="30">
        <v>1</v>
      </c>
      <c r="R23" s="30">
        <v>1</v>
      </c>
      <c r="S23" s="30">
        <v>1</v>
      </c>
      <c r="T23" s="30">
        <v>1</v>
      </c>
      <c r="W23" s="30">
        <v>1</v>
      </c>
      <c r="X23" s="30">
        <v>1</v>
      </c>
      <c r="Y23" s="30">
        <v>1</v>
      </c>
      <c r="Z23" s="30">
        <v>1</v>
      </c>
      <c r="AA23" s="30">
        <v>1</v>
      </c>
      <c r="AB23" s="30">
        <v>1</v>
      </c>
      <c r="AC23" s="30">
        <v>1</v>
      </c>
      <c r="AD23" s="30">
        <v>1</v>
      </c>
      <c r="AH23" s="30">
        <v>1</v>
      </c>
      <c r="AI23" s="30">
        <v>1</v>
      </c>
      <c r="BW23" s="46" t="s">
        <v>383</v>
      </c>
      <c r="BY23" s="30">
        <f t="shared" si="0"/>
        <v>14</v>
      </c>
      <c r="CP23" s="169"/>
    </row>
    <row r="24" spans="2:95" ht="33.85" customHeight="1" thickBot="1" x14ac:dyDescent="0.3">
      <c r="B24" s="490"/>
      <c r="C24" s="53">
        <v>6</v>
      </c>
      <c r="D24" s="78" t="s">
        <v>295</v>
      </c>
      <c r="E24" s="104" t="s">
        <v>507</v>
      </c>
      <c r="F24" s="154" t="s">
        <v>513</v>
      </c>
      <c r="G24" s="163">
        <v>3</v>
      </c>
      <c r="H24" s="55"/>
      <c r="I24" s="56"/>
      <c r="P24" s="46" t="s">
        <v>384</v>
      </c>
      <c r="Q24" s="30">
        <v>1</v>
      </c>
      <c r="R24" s="30">
        <v>1</v>
      </c>
      <c r="S24" s="30">
        <v>1</v>
      </c>
      <c r="T24" s="30">
        <v>1</v>
      </c>
      <c r="W24" s="30">
        <v>1</v>
      </c>
      <c r="X24" s="30">
        <v>1</v>
      </c>
      <c r="Y24" s="30">
        <v>1</v>
      </c>
      <c r="Z24" s="30">
        <v>1</v>
      </c>
      <c r="AA24" s="30">
        <v>1</v>
      </c>
      <c r="AB24" s="30">
        <v>1</v>
      </c>
      <c r="AC24" s="30">
        <v>1</v>
      </c>
      <c r="AD24" s="30">
        <v>1</v>
      </c>
      <c r="AH24" s="30">
        <v>1</v>
      </c>
      <c r="AI24" s="30">
        <v>1</v>
      </c>
      <c r="AJ24" s="30">
        <v>1</v>
      </c>
      <c r="BW24" s="46" t="s">
        <v>384</v>
      </c>
      <c r="BY24" s="30">
        <f t="shared" si="0"/>
        <v>15</v>
      </c>
      <c r="CQ24" s="169"/>
    </row>
    <row r="25" spans="2:95" ht="52.6" x14ac:dyDescent="0.25">
      <c r="B25" s="486" t="s">
        <v>261</v>
      </c>
      <c r="C25" s="84">
        <v>0</v>
      </c>
      <c r="D25" s="116" t="s">
        <v>318</v>
      </c>
      <c r="E25" s="116"/>
      <c r="F25" s="79"/>
      <c r="G25" s="157">
        <f>SUM(G26:G29)</f>
        <v>5</v>
      </c>
      <c r="H25" s="82"/>
      <c r="I25" s="83"/>
      <c r="P25" s="46" t="s">
        <v>385</v>
      </c>
      <c r="Q25" s="30">
        <v>1</v>
      </c>
      <c r="R25" s="30">
        <v>1</v>
      </c>
      <c r="S25" s="30">
        <v>1</v>
      </c>
      <c r="T25" s="30">
        <v>1</v>
      </c>
      <c r="W25" s="30">
        <v>1</v>
      </c>
      <c r="X25" s="30">
        <v>1</v>
      </c>
      <c r="Y25" s="30">
        <v>1</v>
      </c>
      <c r="Z25" s="30">
        <v>1</v>
      </c>
      <c r="AA25" s="30">
        <v>1</v>
      </c>
      <c r="AB25" s="30">
        <v>1</v>
      </c>
      <c r="AC25" s="30">
        <v>1</v>
      </c>
      <c r="AD25" s="30">
        <v>1</v>
      </c>
      <c r="AH25" s="30">
        <v>1</v>
      </c>
      <c r="AI25" s="30">
        <v>1</v>
      </c>
      <c r="AJ25" s="30">
        <v>1</v>
      </c>
      <c r="AK25" s="30">
        <v>1</v>
      </c>
      <c r="BW25" s="46" t="s">
        <v>385</v>
      </c>
      <c r="BY25" s="30">
        <f t="shared" si="0"/>
        <v>16</v>
      </c>
    </row>
    <row r="26" spans="2:95" ht="46.2" customHeight="1" x14ac:dyDescent="0.25">
      <c r="B26" s="487"/>
      <c r="C26" s="53">
        <v>1</v>
      </c>
      <c r="D26" s="32" t="s">
        <v>286</v>
      </c>
      <c r="E26" s="104" t="s">
        <v>507</v>
      </c>
      <c r="F26" s="93" t="s">
        <v>508</v>
      </c>
      <c r="G26" s="158">
        <v>2</v>
      </c>
      <c r="H26" s="55"/>
      <c r="I26" s="56"/>
      <c r="P26" s="46" t="s">
        <v>386</v>
      </c>
      <c r="Q26" s="30">
        <v>1</v>
      </c>
      <c r="R26" s="30">
        <v>1</v>
      </c>
      <c r="S26" s="30">
        <v>1</v>
      </c>
      <c r="T26" s="30">
        <v>1</v>
      </c>
      <c r="W26" s="30">
        <v>1</v>
      </c>
      <c r="X26" s="30">
        <v>1</v>
      </c>
      <c r="Y26" s="30">
        <v>1</v>
      </c>
      <c r="Z26" s="30">
        <v>1</v>
      </c>
      <c r="AA26" s="30">
        <v>1</v>
      </c>
      <c r="AB26" s="30">
        <v>1</v>
      </c>
      <c r="AC26" s="30">
        <v>1</v>
      </c>
      <c r="AD26" s="30">
        <v>1</v>
      </c>
      <c r="AH26" s="30">
        <v>1</v>
      </c>
      <c r="AI26" s="30">
        <v>1</v>
      </c>
      <c r="AJ26" s="30">
        <v>1</v>
      </c>
      <c r="AK26" s="30">
        <v>1</v>
      </c>
      <c r="AL26" s="30">
        <v>1</v>
      </c>
      <c r="BW26" s="46" t="s">
        <v>386</v>
      </c>
      <c r="BY26" s="30">
        <f t="shared" si="0"/>
        <v>17</v>
      </c>
    </row>
    <row r="27" spans="2:95" ht="28.8" x14ac:dyDescent="0.25">
      <c r="B27" s="487"/>
      <c r="C27" s="53">
        <v>2</v>
      </c>
      <c r="D27" s="32" t="s">
        <v>287</v>
      </c>
      <c r="E27" s="104" t="s">
        <v>507</v>
      </c>
      <c r="F27" s="93" t="s">
        <v>684</v>
      </c>
      <c r="G27" s="158">
        <v>1</v>
      </c>
      <c r="H27" s="55"/>
      <c r="I27" s="56"/>
      <c r="P27" s="46" t="s">
        <v>387</v>
      </c>
      <c r="Q27" s="30">
        <v>1</v>
      </c>
      <c r="R27" s="30">
        <v>1</v>
      </c>
      <c r="S27" s="30">
        <v>1</v>
      </c>
      <c r="T27" s="30">
        <v>1</v>
      </c>
      <c r="W27" s="30">
        <v>1</v>
      </c>
      <c r="X27" s="30">
        <v>1</v>
      </c>
      <c r="Y27" s="30">
        <v>1</v>
      </c>
      <c r="Z27" s="30">
        <v>1</v>
      </c>
      <c r="AA27" s="30">
        <v>1</v>
      </c>
      <c r="AB27" s="30">
        <v>1</v>
      </c>
      <c r="AC27" s="30">
        <v>1</v>
      </c>
      <c r="AD27" s="30">
        <v>1</v>
      </c>
      <c r="AH27" s="30">
        <v>1</v>
      </c>
      <c r="AI27" s="30">
        <v>1</v>
      </c>
      <c r="AJ27" s="30">
        <v>1</v>
      </c>
      <c r="AK27" s="30">
        <v>1</v>
      </c>
      <c r="AL27" s="30">
        <v>1</v>
      </c>
      <c r="AM27" s="30">
        <v>1</v>
      </c>
      <c r="BW27" s="46" t="s">
        <v>387</v>
      </c>
      <c r="BY27" s="30">
        <f t="shared" si="0"/>
        <v>18</v>
      </c>
    </row>
    <row r="28" spans="2:95" ht="29.45" customHeight="1" x14ac:dyDescent="0.25">
      <c r="B28" s="487"/>
      <c r="C28" s="53">
        <v>3</v>
      </c>
      <c r="D28" s="32" t="s">
        <v>288</v>
      </c>
      <c r="E28" s="104" t="s">
        <v>507</v>
      </c>
      <c r="F28" s="93" t="s">
        <v>685</v>
      </c>
      <c r="G28" s="158">
        <v>2</v>
      </c>
      <c r="H28" s="55"/>
      <c r="I28" s="56"/>
      <c r="P28" s="201" t="s">
        <v>392</v>
      </c>
      <c r="Q28" s="30">
        <v>1</v>
      </c>
      <c r="R28" s="30">
        <v>1</v>
      </c>
      <c r="S28" s="30">
        <v>1</v>
      </c>
      <c r="T28" s="30">
        <v>1</v>
      </c>
      <c r="W28" s="30">
        <v>1</v>
      </c>
      <c r="X28" s="30">
        <v>1</v>
      </c>
      <c r="Y28" s="30">
        <v>1</v>
      </c>
      <c r="Z28" s="30">
        <v>1</v>
      </c>
      <c r="AA28" s="30">
        <v>1</v>
      </c>
      <c r="AB28" s="30">
        <v>1</v>
      </c>
      <c r="AC28" s="30">
        <v>1</v>
      </c>
      <c r="AD28" s="30">
        <v>1</v>
      </c>
      <c r="AH28" s="30">
        <v>1</v>
      </c>
      <c r="AI28" s="30">
        <v>1</v>
      </c>
      <c r="AJ28" s="30">
        <v>1</v>
      </c>
      <c r="AK28" s="30">
        <v>1</v>
      </c>
      <c r="AL28" s="30">
        <v>1</v>
      </c>
      <c r="AM28" s="30">
        <v>1</v>
      </c>
      <c r="AN28" s="30">
        <v>1</v>
      </c>
      <c r="BW28" s="46" t="s">
        <v>392</v>
      </c>
      <c r="BY28" s="30">
        <f t="shared" si="0"/>
        <v>19</v>
      </c>
    </row>
    <row r="29" spans="2:95" ht="15.05" customHeight="1" thickBot="1" x14ac:dyDescent="0.3">
      <c r="B29" s="487"/>
      <c r="C29" s="58"/>
      <c r="D29" s="59"/>
      <c r="E29" s="101"/>
      <c r="F29" s="60"/>
      <c r="G29" s="159"/>
      <c r="H29" s="62"/>
      <c r="I29" s="63"/>
      <c r="P29" s="46" t="s">
        <v>393</v>
      </c>
      <c r="Q29" s="30">
        <v>1</v>
      </c>
      <c r="R29" s="30">
        <v>1</v>
      </c>
      <c r="S29" s="30">
        <v>1</v>
      </c>
      <c r="T29" s="30">
        <v>1</v>
      </c>
      <c r="W29" s="30">
        <v>1</v>
      </c>
      <c r="X29" s="30">
        <v>1</v>
      </c>
      <c r="Y29" s="30">
        <v>1</v>
      </c>
      <c r="Z29" s="30">
        <v>1</v>
      </c>
      <c r="AA29" s="30">
        <v>1</v>
      </c>
      <c r="AB29" s="30">
        <v>1</v>
      </c>
      <c r="AC29" s="30">
        <v>1</v>
      </c>
      <c r="AD29" s="30">
        <v>1</v>
      </c>
      <c r="AH29" s="30">
        <v>1</v>
      </c>
      <c r="AI29" s="30">
        <v>1</v>
      </c>
      <c r="AJ29" s="30">
        <v>1</v>
      </c>
      <c r="AK29" s="30">
        <v>1</v>
      </c>
      <c r="AL29" s="30">
        <v>1</v>
      </c>
      <c r="AM29" s="30">
        <v>1</v>
      </c>
      <c r="AN29" s="30">
        <v>1</v>
      </c>
      <c r="AO29" s="30">
        <v>1</v>
      </c>
      <c r="BW29" s="46" t="s">
        <v>393</v>
      </c>
      <c r="BY29" s="30">
        <f t="shared" si="0"/>
        <v>20</v>
      </c>
    </row>
    <row r="30" spans="2:95" ht="33.85" customHeight="1" x14ac:dyDescent="0.25">
      <c r="B30" s="486" t="s">
        <v>267</v>
      </c>
      <c r="C30" s="94">
        <v>0</v>
      </c>
      <c r="D30" s="95" t="s">
        <v>262</v>
      </c>
      <c r="E30" s="106"/>
      <c r="F30" s="96"/>
      <c r="G30" s="160">
        <f>SUM(G31:G39)</f>
        <v>7</v>
      </c>
      <c r="H30" s="89"/>
      <c r="I30" s="90"/>
      <c r="P30" s="46" t="s">
        <v>549</v>
      </c>
      <c r="Q30" s="30">
        <v>1</v>
      </c>
      <c r="R30" s="30">
        <v>1</v>
      </c>
      <c r="S30" s="30">
        <v>1</v>
      </c>
      <c r="T30" s="30">
        <v>1</v>
      </c>
      <c r="W30" s="30">
        <v>1</v>
      </c>
      <c r="X30" s="30">
        <v>1</v>
      </c>
      <c r="Y30" s="30">
        <v>1</v>
      </c>
      <c r="Z30" s="30">
        <v>1</v>
      </c>
      <c r="AA30" s="30">
        <v>1</v>
      </c>
      <c r="AB30" s="30">
        <v>1</v>
      </c>
      <c r="AC30" s="30">
        <v>1</v>
      </c>
      <c r="AD30" s="30">
        <v>1</v>
      </c>
      <c r="AH30" s="30">
        <v>1</v>
      </c>
      <c r="AI30" s="30">
        <v>1</v>
      </c>
      <c r="AJ30" s="30">
        <v>1</v>
      </c>
      <c r="AK30" s="30">
        <v>1</v>
      </c>
      <c r="AL30" s="30">
        <v>1</v>
      </c>
      <c r="AM30" s="30">
        <v>1</v>
      </c>
      <c r="AN30" s="30">
        <v>1</v>
      </c>
      <c r="AO30" s="30">
        <v>1</v>
      </c>
      <c r="AP30" s="30">
        <v>1</v>
      </c>
      <c r="BW30" s="46" t="s">
        <v>549</v>
      </c>
      <c r="BY30" s="30">
        <f t="shared" si="0"/>
        <v>21</v>
      </c>
      <c r="CC30" s="169"/>
    </row>
    <row r="31" spans="2:95" ht="33.85" customHeight="1" x14ac:dyDescent="0.25">
      <c r="B31" s="487"/>
      <c r="C31" s="53">
        <v>1</v>
      </c>
      <c r="D31" s="33" t="s">
        <v>223</v>
      </c>
      <c r="E31" s="104" t="s">
        <v>514</v>
      </c>
      <c r="F31" s="154" t="s">
        <v>515</v>
      </c>
      <c r="G31" s="158">
        <v>1</v>
      </c>
      <c r="H31" s="51"/>
      <c r="I31" s="52"/>
      <c r="P31" s="46" t="s">
        <v>394</v>
      </c>
      <c r="Q31" s="30">
        <v>1</v>
      </c>
      <c r="R31" s="30">
        <v>1</v>
      </c>
      <c r="S31" s="30">
        <v>1</v>
      </c>
      <c r="T31" s="30">
        <v>1</v>
      </c>
      <c r="W31" s="30">
        <v>1</v>
      </c>
      <c r="X31" s="30">
        <v>1</v>
      </c>
      <c r="Y31" s="30">
        <v>1</v>
      </c>
      <c r="Z31" s="30">
        <v>1</v>
      </c>
      <c r="AA31" s="30">
        <v>1</v>
      </c>
      <c r="AB31" s="30">
        <v>1</v>
      </c>
      <c r="AC31" s="30">
        <v>1</v>
      </c>
      <c r="AD31" s="30">
        <v>1</v>
      </c>
      <c r="AO31" s="30">
        <v>1</v>
      </c>
      <c r="AP31" s="30">
        <v>1</v>
      </c>
      <c r="AQ31" s="30">
        <v>1</v>
      </c>
      <c r="BG31" s="30">
        <v>1</v>
      </c>
      <c r="BW31" s="46" t="s">
        <v>394</v>
      </c>
      <c r="BY31" s="30">
        <f t="shared" si="0"/>
        <v>16</v>
      </c>
      <c r="CC31" s="169"/>
    </row>
    <row r="32" spans="2:95" ht="33.85" customHeight="1" x14ac:dyDescent="0.25">
      <c r="B32" s="487"/>
      <c r="C32" s="53">
        <v>2</v>
      </c>
      <c r="D32" s="43" t="s">
        <v>219</v>
      </c>
      <c r="E32" s="104" t="s">
        <v>514</v>
      </c>
      <c r="F32" s="154" t="s">
        <v>682</v>
      </c>
      <c r="G32" s="158">
        <v>2</v>
      </c>
      <c r="H32" s="55"/>
      <c r="I32" s="56"/>
      <c r="P32" s="46" t="s">
        <v>395</v>
      </c>
      <c r="Q32" s="30">
        <v>1</v>
      </c>
      <c r="R32" s="30">
        <v>1</v>
      </c>
      <c r="S32" s="30">
        <v>1</v>
      </c>
      <c r="T32" s="30">
        <v>1</v>
      </c>
      <c r="W32" s="30">
        <v>1</v>
      </c>
      <c r="X32" s="30">
        <v>1</v>
      </c>
      <c r="Y32" s="30">
        <v>1</v>
      </c>
      <c r="Z32" s="30">
        <v>1</v>
      </c>
      <c r="AA32" s="30">
        <v>1</v>
      </c>
      <c r="AB32" s="30">
        <v>1</v>
      </c>
      <c r="AC32" s="30">
        <v>1</v>
      </c>
      <c r="AD32" s="30">
        <v>1</v>
      </c>
      <c r="AO32" s="30">
        <v>1</v>
      </c>
      <c r="AP32" s="30">
        <v>1</v>
      </c>
      <c r="AQ32" s="30">
        <v>1</v>
      </c>
      <c r="AR32" s="30">
        <v>1</v>
      </c>
      <c r="BG32" s="30">
        <v>1</v>
      </c>
      <c r="BW32" s="46" t="s">
        <v>395</v>
      </c>
      <c r="BY32" s="30">
        <f t="shared" si="0"/>
        <v>17</v>
      </c>
      <c r="CC32" s="169"/>
    </row>
    <row r="33" spans="2:83" ht="17.55" x14ac:dyDescent="0.25">
      <c r="B33" s="487"/>
      <c r="C33" s="53">
        <v>3</v>
      </c>
      <c r="D33" s="71" t="s">
        <v>217</v>
      </c>
      <c r="E33" s="104" t="s">
        <v>514</v>
      </c>
      <c r="F33" s="154" t="s">
        <v>683</v>
      </c>
      <c r="G33" s="158">
        <v>1</v>
      </c>
      <c r="H33" s="55"/>
      <c r="I33" s="56"/>
      <c r="P33" s="46" t="s">
        <v>396</v>
      </c>
      <c r="Q33" s="30">
        <v>1</v>
      </c>
      <c r="R33" s="30">
        <v>1</v>
      </c>
      <c r="S33" s="30">
        <v>1</v>
      </c>
      <c r="T33" s="30">
        <v>1</v>
      </c>
      <c r="W33" s="30">
        <v>1</v>
      </c>
      <c r="X33" s="30">
        <v>1</v>
      </c>
      <c r="Y33" s="30">
        <v>1</v>
      </c>
      <c r="Z33" s="30">
        <v>1</v>
      </c>
      <c r="AA33" s="30">
        <v>1</v>
      </c>
      <c r="AB33" s="30">
        <v>1</v>
      </c>
      <c r="AC33" s="30">
        <v>1</v>
      </c>
      <c r="AD33" s="30">
        <v>1</v>
      </c>
      <c r="AO33" s="30">
        <v>1</v>
      </c>
      <c r="AP33" s="30">
        <v>1</v>
      </c>
      <c r="AQ33" s="30">
        <v>1</v>
      </c>
      <c r="AR33" s="30">
        <v>1</v>
      </c>
      <c r="AS33" s="30">
        <v>1</v>
      </c>
      <c r="BG33" s="30">
        <v>1</v>
      </c>
      <c r="BW33" s="46" t="s">
        <v>396</v>
      </c>
      <c r="BY33" s="30">
        <f t="shared" si="0"/>
        <v>18</v>
      </c>
    </row>
    <row r="34" spans="2:83" ht="17.55" x14ac:dyDescent="0.25">
      <c r="B34" s="487"/>
      <c r="C34" s="53">
        <v>4</v>
      </c>
      <c r="D34" s="32" t="s">
        <v>264</v>
      </c>
      <c r="E34" s="104" t="s">
        <v>514</v>
      </c>
      <c r="F34" s="154" t="s">
        <v>686</v>
      </c>
      <c r="G34" s="158">
        <v>1</v>
      </c>
      <c r="H34" s="55"/>
      <c r="I34" s="56"/>
      <c r="P34" s="46" t="s">
        <v>659</v>
      </c>
      <c r="Q34" s="30">
        <v>1</v>
      </c>
      <c r="R34" s="30">
        <v>1</v>
      </c>
      <c r="S34" s="30">
        <v>1</v>
      </c>
      <c r="T34" s="30">
        <v>1</v>
      </c>
      <c r="W34" s="30">
        <v>1</v>
      </c>
      <c r="X34" s="30">
        <v>1</v>
      </c>
      <c r="Y34" s="30">
        <v>1</v>
      </c>
      <c r="Z34" s="30">
        <v>1</v>
      </c>
      <c r="AA34" s="30">
        <v>1</v>
      </c>
      <c r="AB34" s="30">
        <v>1</v>
      </c>
      <c r="AC34" s="30">
        <v>1</v>
      </c>
      <c r="AD34" s="30">
        <v>1</v>
      </c>
      <c r="AO34" s="30">
        <v>1</v>
      </c>
      <c r="AP34" s="30">
        <v>1</v>
      </c>
      <c r="AQ34" s="30">
        <v>1</v>
      </c>
      <c r="AR34" s="30">
        <v>1</v>
      </c>
      <c r="AS34" s="30">
        <v>1</v>
      </c>
      <c r="AT34" s="30">
        <v>1</v>
      </c>
      <c r="BG34" s="30">
        <v>1</v>
      </c>
      <c r="BW34" s="46" t="s">
        <v>659</v>
      </c>
      <c r="BY34" s="30">
        <f t="shared" si="0"/>
        <v>19</v>
      </c>
    </row>
    <row r="35" spans="2:83" ht="31.95" x14ac:dyDescent="0.25">
      <c r="B35" s="487"/>
      <c r="C35" s="53">
        <v>5</v>
      </c>
      <c r="D35" s="71" t="s">
        <v>216</v>
      </c>
      <c r="E35" s="104" t="s">
        <v>514</v>
      </c>
      <c r="F35" s="154" t="s">
        <v>687</v>
      </c>
      <c r="G35" s="158">
        <v>1</v>
      </c>
      <c r="H35" s="55"/>
      <c r="I35" s="56"/>
      <c r="P35" s="46" t="s">
        <v>660</v>
      </c>
      <c r="Q35" s="30">
        <v>1</v>
      </c>
      <c r="R35" s="30">
        <v>1</v>
      </c>
      <c r="S35" s="30">
        <v>1</v>
      </c>
      <c r="T35" s="30">
        <v>1</v>
      </c>
      <c r="W35" s="30">
        <v>1</v>
      </c>
      <c r="X35" s="30">
        <v>1</v>
      </c>
      <c r="Y35" s="30">
        <v>1</v>
      </c>
      <c r="Z35" s="30">
        <v>1</v>
      </c>
      <c r="AA35" s="30">
        <v>1</v>
      </c>
      <c r="AB35" s="30">
        <v>1</v>
      </c>
      <c r="AC35" s="30">
        <v>1</v>
      </c>
      <c r="AD35" s="30">
        <v>1</v>
      </c>
      <c r="AO35" s="30">
        <v>1</v>
      </c>
      <c r="AP35" s="30">
        <v>1</v>
      </c>
      <c r="AQ35" s="30">
        <v>1</v>
      </c>
      <c r="AR35" s="30">
        <v>1</v>
      </c>
      <c r="AS35" s="30">
        <v>1</v>
      </c>
      <c r="AT35" s="30">
        <v>1</v>
      </c>
      <c r="AU35" s="30">
        <v>1</v>
      </c>
      <c r="BG35" s="30">
        <v>1</v>
      </c>
      <c r="BW35" s="46" t="s">
        <v>660</v>
      </c>
      <c r="BY35" s="30">
        <f t="shared" si="0"/>
        <v>20</v>
      </c>
    </row>
    <row r="36" spans="2:83" ht="31.95" x14ac:dyDescent="0.25">
      <c r="B36" s="487"/>
      <c r="C36" s="53">
        <v>6</v>
      </c>
      <c r="D36" s="71" t="s">
        <v>218</v>
      </c>
      <c r="E36" s="104" t="s">
        <v>514</v>
      </c>
      <c r="F36" s="154" t="s">
        <v>688</v>
      </c>
      <c r="G36" s="158">
        <v>0.5</v>
      </c>
      <c r="H36" s="55"/>
      <c r="I36" s="56"/>
      <c r="P36" s="46" t="s">
        <v>661</v>
      </c>
      <c r="Q36" s="30">
        <v>1</v>
      </c>
      <c r="R36" s="30">
        <v>1</v>
      </c>
      <c r="S36" s="30">
        <v>1</v>
      </c>
      <c r="T36" s="30">
        <v>1</v>
      </c>
      <c r="W36" s="30">
        <v>1</v>
      </c>
      <c r="X36" s="30">
        <v>1</v>
      </c>
      <c r="Y36" s="30">
        <v>1</v>
      </c>
      <c r="Z36" s="30">
        <v>1</v>
      </c>
      <c r="AA36" s="30">
        <v>1</v>
      </c>
      <c r="AB36" s="30">
        <v>1</v>
      </c>
      <c r="AC36" s="30">
        <v>1</v>
      </c>
      <c r="AD36" s="30">
        <v>1</v>
      </c>
      <c r="AO36" s="30">
        <v>1</v>
      </c>
      <c r="AP36" s="30">
        <v>1</v>
      </c>
      <c r="AQ36" s="30">
        <v>1</v>
      </c>
      <c r="AR36" s="30">
        <v>1</v>
      </c>
      <c r="AS36" s="30">
        <v>1</v>
      </c>
      <c r="AT36" s="30">
        <v>1</v>
      </c>
      <c r="AU36" s="30">
        <v>1</v>
      </c>
      <c r="AV36" s="30">
        <v>1</v>
      </c>
      <c r="BG36" s="30">
        <v>1</v>
      </c>
      <c r="BW36" s="46" t="s">
        <v>661</v>
      </c>
      <c r="BY36" s="30">
        <f t="shared" ref="BY36:BY61" si="2">SUM($Q36:$BV36)</f>
        <v>21</v>
      </c>
    </row>
    <row r="37" spans="2:83" ht="31.95" x14ac:dyDescent="0.25">
      <c r="B37" s="487"/>
      <c r="C37" s="53">
        <v>7</v>
      </c>
      <c r="D37" s="71" t="s">
        <v>220</v>
      </c>
      <c r="E37" s="104" t="s">
        <v>514</v>
      </c>
      <c r="F37" s="154" t="s">
        <v>689</v>
      </c>
      <c r="G37" s="158">
        <v>0.5</v>
      </c>
      <c r="H37" s="55"/>
      <c r="I37" s="56"/>
      <c r="P37" s="46" t="s">
        <v>397</v>
      </c>
      <c r="Q37" s="30">
        <v>1</v>
      </c>
      <c r="R37" s="30">
        <v>1</v>
      </c>
      <c r="S37" s="30">
        <v>1</v>
      </c>
      <c r="T37" s="30">
        <v>1</v>
      </c>
      <c r="U37" s="30">
        <v>1</v>
      </c>
      <c r="V37" s="30">
        <v>1</v>
      </c>
      <c r="W37" s="30">
        <v>1</v>
      </c>
      <c r="X37" s="30">
        <v>1</v>
      </c>
      <c r="Y37" s="30">
        <v>1</v>
      </c>
      <c r="Z37" s="30">
        <v>1</v>
      </c>
      <c r="AA37" s="30">
        <v>1</v>
      </c>
      <c r="AB37" s="30">
        <v>1</v>
      </c>
      <c r="AC37" s="30">
        <v>1</v>
      </c>
      <c r="AD37" s="30">
        <v>1</v>
      </c>
      <c r="BW37" s="46" t="s">
        <v>397</v>
      </c>
      <c r="BY37" s="30">
        <f t="shared" si="2"/>
        <v>14</v>
      </c>
    </row>
    <row r="38" spans="2:83" ht="17.55" x14ac:dyDescent="0.25">
      <c r="B38" s="487"/>
      <c r="C38" s="53"/>
      <c r="D38" s="32"/>
      <c r="E38" s="104"/>
      <c r="F38" s="41"/>
      <c r="G38" s="158"/>
      <c r="H38" s="55"/>
      <c r="I38" s="56"/>
      <c r="P38" s="46" t="s">
        <v>398</v>
      </c>
      <c r="Q38" s="30">
        <v>1</v>
      </c>
      <c r="R38" s="30">
        <v>1</v>
      </c>
      <c r="S38" s="30">
        <v>1</v>
      </c>
      <c r="T38" s="30">
        <v>1</v>
      </c>
      <c r="U38" s="30">
        <v>1</v>
      </c>
      <c r="V38" s="30">
        <v>1</v>
      </c>
      <c r="W38" s="30">
        <v>1</v>
      </c>
      <c r="X38" s="30">
        <v>1</v>
      </c>
      <c r="Y38" s="30">
        <v>1</v>
      </c>
      <c r="Z38" s="30">
        <v>1</v>
      </c>
      <c r="AA38" s="30">
        <v>1</v>
      </c>
      <c r="AB38" s="30">
        <v>1</v>
      </c>
      <c r="AC38" s="30">
        <v>1</v>
      </c>
      <c r="AD38" s="30">
        <v>1</v>
      </c>
      <c r="AX38" s="30">
        <v>1</v>
      </c>
      <c r="BW38" s="46" t="s">
        <v>398</v>
      </c>
      <c r="BY38" s="30">
        <f t="shared" si="2"/>
        <v>15</v>
      </c>
      <c r="CE38" s="169"/>
    </row>
    <row r="39" spans="2:83" ht="45.1" customHeight="1" thickBot="1" x14ac:dyDescent="0.3">
      <c r="B39" s="488"/>
      <c r="C39" s="44"/>
      <c r="D39" s="67"/>
      <c r="E39" s="108"/>
      <c r="F39" s="29"/>
      <c r="G39" s="162"/>
      <c r="H39" s="69"/>
      <c r="I39" s="70"/>
      <c r="P39" s="46" t="s">
        <v>399</v>
      </c>
      <c r="Q39" s="30">
        <v>1</v>
      </c>
      <c r="R39" s="30">
        <v>1</v>
      </c>
      <c r="S39" s="30">
        <v>1</v>
      </c>
      <c r="T39" s="30">
        <v>1</v>
      </c>
      <c r="U39" s="30">
        <v>1</v>
      </c>
      <c r="V39" s="30">
        <v>1</v>
      </c>
      <c r="W39" s="30">
        <v>1</v>
      </c>
      <c r="X39" s="30">
        <v>1</v>
      </c>
      <c r="Y39" s="30">
        <v>1</v>
      </c>
      <c r="Z39" s="30">
        <v>1</v>
      </c>
      <c r="AA39" s="30">
        <v>1</v>
      </c>
      <c r="AB39" s="30">
        <v>1</v>
      </c>
      <c r="AC39" s="30">
        <v>1</v>
      </c>
      <c r="AD39" s="30">
        <v>1</v>
      </c>
      <c r="AX39" s="30">
        <v>1</v>
      </c>
      <c r="AY39" s="30">
        <v>1</v>
      </c>
      <c r="BW39" s="46" t="s">
        <v>399</v>
      </c>
      <c r="BY39" s="30">
        <f t="shared" si="2"/>
        <v>16</v>
      </c>
      <c r="CE39" s="169"/>
    </row>
    <row r="40" spans="2:83" ht="15.05" customHeight="1" x14ac:dyDescent="0.25">
      <c r="B40" s="486" t="s">
        <v>270</v>
      </c>
      <c r="C40" s="94">
        <v>0</v>
      </c>
      <c r="D40" s="106" t="s">
        <v>276</v>
      </c>
      <c r="E40" s="106"/>
      <c r="F40" s="96"/>
      <c r="G40" s="160">
        <f>SUM(G41:G44)</f>
        <v>4</v>
      </c>
      <c r="H40" s="89"/>
      <c r="I40" s="90"/>
      <c r="P40" s="46" t="s">
        <v>662</v>
      </c>
      <c r="Q40" s="30">
        <v>1</v>
      </c>
      <c r="R40" s="30">
        <v>1</v>
      </c>
      <c r="S40" s="30">
        <v>1</v>
      </c>
      <c r="T40" s="30">
        <v>1</v>
      </c>
      <c r="U40" s="30">
        <v>1</v>
      </c>
      <c r="V40" s="30">
        <v>1</v>
      </c>
      <c r="W40" s="30">
        <v>1</v>
      </c>
      <c r="X40" s="30">
        <v>1</v>
      </c>
      <c r="Y40" s="30">
        <v>1</v>
      </c>
      <c r="Z40" s="30">
        <v>1</v>
      </c>
      <c r="AA40" s="30">
        <v>1</v>
      </c>
      <c r="AB40" s="30">
        <v>1</v>
      </c>
      <c r="AC40" s="30">
        <v>1</v>
      </c>
      <c r="AD40" s="30">
        <v>1</v>
      </c>
      <c r="AX40" s="30">
        <v>1</v>
      </c>
      <c r="AY40" s="30">
        <v>1</v>
      </c>
      <c r="AZ40" s="30">
        <v>1</v>
      </c>
      <c r="BW40" s="46" t="s">
        <v>662</v>
      </c>
      <c r="BY40" s="30">
        <f t="shared" si="2"/>
        <v>17</v>
      </c>
    </row>
    <row r="41" spans="2:83" ht="30.05" customHeight="1" x14ac:dyDescent="0.25">
      <c r="B41" s="487"/>
      <c r="C41" s="53">
        <v>1</v>
      </c>
      <c r="D41" s="33" t="s">
        <v>232</v>
      </c>
      <c r="E41" s="104" t="s">
        <v>690</v>
      </c>
      <c r="F41" s="93" t="s">
        <v>691</v>
      </c>
      <c r="G41" s="158">
        <v>2</v>
      </c>
      <c r="H41" s="55"/>
      <c r="I41" s="56"/>
      <c r="P41" s="46" t="s">
        <v>663</v>
      </c>
      <c r="Q41" s="30">
        <v>1</v>
      </c>
      <c r="R41" s="30">
        <v>1</v>
      </c>
      <c r="S41" s="30">
        <v>1</v>
      </c>
      <c r="T41" s="30">
        <v>1</v>
      </c>
      <c r="U41" s="30">
        <v>1</v>
      </c>
      <c r="V41" s="30">
        <v>1</v>
      </c>
      <c r="W41" s="30">
        <v>1</v>
      </c>
      <c r="X41" s="30">
        <v>1</v>
      </c>
      <c r="Y41" s="30">
        <v>1</v>
      </c>
      <c r="Z41" s="30">
        <v>1</v>
      </c>
      <c r="AA41" s="30">
        <v>1</v>
      </c>
      <c r="AB41" s="30">
        <v>1</v>
      </c>
      <c r="AC41" s="30">
        <v>1</v>
      </c>
      <c r="AD41" s="30">
        <v>1</v>
      </c>
      <c r="AX41" s="30">
        <v>1</v>
      </c>
      <c r="AY41" s="30">
        <v>1</v>
      </c>
      <c r="AZ41" s="30">
        <v>1</v>
      </c>
      <c r="BA41" s="30">
        <v>1</v>
      </c>
      <c r="BW41" s="46" t="s">
        <v>663</v>
      </c>
      <c r="BY41" s="30">
        <f t="shared" si="2"/>
        <v>18</v>
      </c>
    </row>
    <row r="42" spans="2:83" ht="33.200000000000003" customHeight="1" x14ac:dyDescent="0.25">
      <c r="B42" s="487"/>
      <c r="C42" s="53">
        <v>2</v>
      </c>
      <c r="D42" s="43" t="s">
        <v>67</v>
      </c>
      <c r="E42" s="104" t="s">
        <v>690</v>
      </c>
      <c r="F42" s="93" t="s">
        <v>691</v>
      </c>
      <c r="G42" s="158">
        <v>1</v>
      </c>
      <c r="H42" s="55"/>
      <c r="I42" s="56"/>
      <c r="P42" s="46" t="s">
        <v>664</v>
      </c>
      <c r="Q42" s="30">
        <v>1</v>
      </c>
      <c r="R42" s="30">
        <v>1</v>
      </c>
      <c r="S42" s="30">
        <v>1</v>
      </c>
      <c r="T42" s="30">
        <v>1</v>
      </c>
      <c r="U42" s="30">
        <v>1</v>
      </c>
      <c r="V42" s="30">
        <v>1</v>
      </c>
      <c r="W42" s="30">
        <v>1</v>
      </c>
      <c r="X42" s="30">
        <v>1</v>
      </c>
      <c r="Y42" s="30">
        <v>1</v>
      </c>
      <c r="Z42" s="30">
        <v>1</v>
      </c>
      <c r="AA42" s="30">
        <v>1</v>
      </c>
      <c r="AB42" s="30">
        <v>1</v>
      </c>
      <c r="AC42" s="30">
        <v>1</v>
      </c>
      <c r="AD42" s="30">
        <v>1</v>
      </c>
      <c r="AX42" s="30">
        <v>1</v>
      </c>
      <c r="AY42" s="30">
        <v>1</v>
      </c>
      <c r="AZ42" s="30">
        <v>1</v>
      </c>
      <c r="BA42" s="30">
        <v>1</v>
      </c>
      <c r="BB42" s="30">
        <v>1</v>
      </c>
      <c r="BW42" s="46" t="s">
        <v>664</v>
      </c>
      <c r="BY42" s="30">
        <f t="shared" si="2"/>
        <v>19</v>
      </c>
    </row>
    <row r="43" spans="2:83" ht="31.95" customHeight="1" x14ac:dyDescent="0.25">
      <c r="B43" s="487"/>
      <c r="C43" s="53">
        <v>3</v>
      </c>
      <c r="D43" s="43" t="s">
        <v>68</v>
      </c>
      <c r="E43" s="104" t="s">
        <v>690</v>
      </c>
      <c r="F43" s="93" t="s">
        <v>691</v>
      </c>
      <c r="G43" s="158">
        <v>1</v>
      </c>
      <c r="H43" s="55"/>
      <c r="I43" s="56"/>
      <c r="P43" s="46" t="s">
        <v>665</v>
      </c>
      <c r="Q43" s="30">
        <v>1</v>
      </c>
      <c r="R43" s="30">
        <v>1</v>
      </c>
      <c r="S43" s="30">
        <v>1</v>
      </c>
      <c r="T43" s="30">
        <v>1</v>
      </c>
      <c r="U43" s="30">
        <v>1</v>
      </c>
      <c r="V43" s="30">
        <v>1</v>
      </c>
      <c r="W43" s="30">
        <v>1</v>
      </c>
      <c r="X43" s="30">
        <v>1</v>
      </c>
      <c r="Y43" s="30">
        <v>1</v>
      </c>
      <c r="Z43" s="30">
        <v>1</v>
      </c>
      <c r="AA43" s="30">
        <v>1</v>
      </c>
      <c r="AB43" s="30">
        <v>1</v>
      </c>
      <c r="AC43" s="30">
        <v>1</v>
      </c>
      <c r="AD43" s="30">
        <v>1</v>
      </c>
      <c r="AX43" s="30">
        <v>1</v>
      </c>
      <c r="AY43" s="30">
        <v>1</v>
      </c>
      <c r="AZ43" s="30">
        <v>1</v>
      </c>
      <c r="BA43" s="30">
        <v>1</v>
      </c>
      <c r="BB43" s="30">
        <v>1</v>
      </c>
      <c r="BC43" s="30">
        <v>1</v>
      </c>
      <c r="BW43" s="46" t="s">
        <v>665</v>
      </c>
      <c r="BY43" s="30">
        <f t="shared" si="2"/>
        <v>20</v>
      </c>
    </row>
    <row r="44" spans="2:83" ht="17.55" customHeight="1" thickBot="1" x14ac:dyDescent="0.3">
      <c r="B44" s="488"/>
      <c r="C44" s="44"/>
      <c r="D44" s="73"/>
      <c r="E44" s="108"/>
      <c r="F44" s="29"/>
      <c r="G44" s="162"/>
      <c r="H44" s="69"/>
      <c r="I44" s="70"/>
      <c r="P44" s="46" t="s">
        <v>666</v>
      </c>
      <c r="Q44" s="30">
        <v>1</v>
      </c>
      <c r="R44" s="30">
        <v>1</v>
      </c>
      <c r="S44" s="30">
        <v>1</v>
      </c>
      <c r="T44" s="30">
        <v>1</v>
      </c>
      <c r="U44" s="30">
        <v>1</v>
      </c>
      <c r="V44" s="30">
        <v>1</v>
      </c>
      <c r="W44" s="30">
        <v>1</v>
      </c>
      <c r="X44" s="30">
        <v>1</v>
      </c>
      <c r="Y44" s="30">
        <v>1</v>
      </c>
      <c r="Z44" s="30">
        <v>1</v>
      </c>
      <c r="AA44" s="30">
        <v>1</v>
      </c>
      <c r="AB44" s="30">
        <v>1</v>
      </c>
      <c r="AC44" s="30">
        <v>1</v>
      </c>
      <c r="AD44" s="30">
        <v>1</v>
      </c>
      <c r="AX44" s="30">
        <v>1</v>
      </c>
      <c r="AY44" s="30">
        <v>1</v>
      </c>
      <c r="AZ44" s="30">
        <v>1</v>
      </c>
      <c r="BA44" s="30">
        <v>1</v>
      </c>
      <c r="BB44" s="30">
        <v>1</v>
      </c>
      <c r="BC44" s="30">
        <v>1</v>
      </c>
      <c r="BD44" s="30">
        <v>1</v>
      </c>
      <c r="BW44" s="46" t="s">
        <v>666</v>
      </c>
      <c r="BY44" s="30">
        <f t="shared" si="2"/>
        <v>21</v>
      </c>
    </row>
    <row r="45" spans="2:83" ht="17.55" x14ac:dyDescent="0.3">
      <c r="B45" s="486" t="s">
        <v>289</v>
      </c>
      <c r="C45" s="85">
        <v>0</v>
      </c>
      <c r="D45" s="118" t="s">
        <v>30</v>
      </c>
      <c r="E45" s="106"/>
      <c r="F45" s="96"/>
      <c r="G45" s="160">
        <f>SUM(G46:G52)</f>
        <v>6</v>
      </c>
      <c r="H45" s="89"/>
      <c r="I45" s="90"/>
      <c r="P45" s="46" t="s">
        <v>667</v>
      </c>
      <c r="Q45" s="30">
        <v>1</v>
      </c>
      <c r="R45" s="30">
        <v>1</v>
      </c>
      <c r="S45" s="30">
        <v>1</v>
      </c>
      <c r="T45" s="30">
        <v>1</v>
      </c>
      <c r="U45" s="30">
        <v>1</v>
      </c>
      <c r="V45" s="30">
        <v>1</v>
      </c>
      <c r="W45" s="30">
        <v>1</v>
      </c>
      <c r="X45" s="30">
        <v>1</v>
      </c>
      <c r="Y45" s="30">
        <v>1</v>
      </c>
      <c r="Z45" s="30">
        <v>1</v>
      </c>
      <c r="AA45" s="30">
        <v>1</v>
      </c>
      <c r="AB45" s="30">
        <v>1</v>
      </c>
      <c r="AC45" s="30">
        <v>1</v>
      </c>
      <c r="AD45" s="30">
        <v>1</v>
      </c>
      <c r="AE45" s="30">
        <v>1</v>
      </c>
      <c r="AF45" s="30">
        <v>1</v>
      </c>
      <c r="AG45" s="30">
        <v>1</v>
      </c>
      <c r="AX45" s="30">
        <v>1</v>
      </c>
      <c r="AY45" s="30">
        <v>1</v>
      </c>
      <c r="AZ45" s="30">
        <v>1</v>
      </c>
      <c r="BA45" s="30">
        <v>1</v>
      </c>
      <c r="BB45" s="30">
        <v>1</v>
      </c>
      <c r="BC45" s="30">
        <v>1</v>
      </c>
      <c r="BD45" s="30">
        <v>1</v>
      </c>
      <c r="BE45" s="30">
        <v>1</v>
      </c>
      <c r="BW45" s="46" t="s">
        <v>667</v>
      </c>
      <c r="BY45" s="30">
        <f t="shared" si="2"/>
        <v>25</v>
      </c>
    </row>
    <row r="46" spans="2:83" ht="15.05" customHeight="1" x14ac:dyDescent="0.25">
      <c r="B46" s="487"/>
      <c r="C46" s="33">
        <v>1</v>
      </c>
      <c r="D46" s="33" t="s">
        <v>247</v>
      </c>
      <c r="E46" s="111"/>
      <c r="F46" s="41"/>
      <c r="G46" s="158">
        <v>1</v>
      </c>
      <c r="H46" s="55"/>
      <c r="I46" s="56"/>
      <c r="P46" s="46" t="s">
        <v>668</v>
      </c>
      <c r="Q46" s="30">
        <v>1</v>
      </c>
      <c r="R46" s="30">
        <v>1</v>
      </c>
      <c r="S46" s="30">
        <v>1</v>
      </c>
      <c r="T46" s="30">
        <v>1</v>
      </c>
      <c r="U46" s="30">
        <v>1</v>
      </c>
      <c r="V46" s="30">
        <v>1</v>
      </c>
      <c r="W46" s="30">
        <v>1</v>
      </c>
      <c r="X46" s="30">
        <v>1</v>
      </c>
      <c r="Y46" s="30">
        <v>1</v>
      </c>
      <c r="Z46" s="30">
        <v>1</v>
      </c>
      <c r="AA46" s="30">
        <v>1</v>
      </c>
      <c r="AB46" s="30">
        <v>1</v>
      </c>
      <c r="AC46" s="30">
        <v>1</v>
      </c>
      <c r="AD46" s="30">
        <v>1</v>
      </c>
      <c r="AE46" s="30">
        <v>1</v>
      </c>
      <c r="AF46" s="30">
        <v>1</v>
      </c>
      <c r="AG46" s="30">
        <v>1</v>
      </c>
      <c r="AH46" s="30">
        <v>1</v>
      </c>
      <c r="AI46" s="30">
        <v>1</v>
      </c>
      <c r="AJ46" s="30">
        <v>1</v>
      </c>
      <c r="AK46" s="30">
        <v>1</v>
      </c>
      <c r="AL46" s="30">
        <v>1</v>
      </c>
      <c r="AM46" s="30">
        <v>1</v>
      </c>
      <c r="AN46" s="30">
        <v>1</v>
      </c>
      <c r="AX46" s="30">
        <v>1</v>
      </c>
      <c r="AY46" s="30">
        <v>1</v>
      </c>
      <c r="AZ46" s="30">
        <v>1</v>
      </c>
      <c r="BA46" s="30">
        <v>1</v>
      </c>
      <c r="BB46" s="30">
        <v>1</v>
      </c>
      <c r="BC46" s="30">
        <v>1</v>
      </c>
      <c r="BD46" s="30">
        <v>1</v>
      </c>
      <c r="BE46" s="30">
        <v>1</v>
      </c>
      <c r="BF46" s="30">
        <v>1</v>
      </c>
      <c r="BW46" s="46" t="s">
        <v>668</v>
      </c>
      <c r="BY46" s="30">
        <f t="shared" si="2"/>
        <v>33</v>
      </c>
    </row>
    <row r="47" spans="2:83" ht="15.05" customHeight="1" x14ac:dyDescent="0.25">
      <c r="B47" s="487"/>
      <c r="C47" s="33">
        <v>2</v>
      </c>
      <c r="D47" s="33" t="s">
        <v>249</v>
      </c>
      <c r="E47" s="104" t="s">
        <v>309</v>
      </c>
      <c r="F47" s="93" t="s">
        <v>692</v>
      </c>
      <c r="G47" s="158">
        <v>1</v>
      </c>
      <c r="H47" s="55"/>
      <c r="I47" s="56"/>
      <c r="P47" s="46" t="s">
        <v>669</v>
      </c>
      <c r="Q47" s="30">
        <v>1</v>
      </c>
      <c r="R47" s="30">
        <v>1</v>
      </c>
      <c r="S47" s="30">
        <v>1</v>
      </c>
      <c r="T47" s="30">
        <v>1</v>
      </c>
      <c r="U47" s="30">
        <v>1</v>
      </c>
      <c r="V47" s="30">
        <v>1</v>
      </c>
      <c r="W47" s="30">
        <v>1</v>
      </c>
      <c r="X47" s="30">
        <v>1</v>
      </c>
      <c r="Y47" s="30">
        <v>1</v>
      </c>
      <c r="Z47" s="30">
        <v>1</v>
      </c>
      <c r="AA47" s="30">
        <v>1</v>
      </c>
      <c r="AB47" s="30">
        <v>1</v>
      </c>
      <c r="AC47" s="30">
        <v>1</v>
      </c>
      <c r="AD47" s="30">
        <v>1</v>
      </c>
      <c r="AE47" s="30">
        <v>1</v>
      </c>
      <c r="AF47" s="30">
        <v>1</v>
      </c>
      <c r="AG47" s="30">
        <v>1</v>
      </c>
      <c r="AH47" s="30">
        <v>1</v>
      </c>
      <c r="AI47" s="30">
        <v>1</v>
      </c>
      <c r="AJ47" s="30">
        <v>1</v>
      </c>
      <c r="AK47" s="30">
        <v>1</v>
      </c>
      <c r="AL47" s="30">
        <v>1</v>
      </c>
      <c r="AM47" s="30">
        <v>1</v>
      </c>
      <c r="AN47" s="30">
        <v>1</v>
      </c>
      <c r="AO47" s="30">
        <v>1</v>
      </c>
      <c r="AP47" s="30">
        <v>1</v>
      </c>
      <c r="AQ47" s="30">
        <v>1</v>
      </c>
      <c r="AX47" s="30">
        <v>1</v>
      </c>
      <c r="AY47" s="30">
        <v>1</v>
      </c>
      <c r="AZ47" s="30">
        <v>1</v>
      </c>
      <c r="BA47" s="30">
        <v>1</v>
      </c>
      <c r="BB47" s="30">
        <v>1</v>
      </c>
      <c r="BC47" s="30">
        <v>1</v>
      </c>
      <c r="BD47" s="30">
        <v>1</v>
      </c>
      <c r="BE47" s="30">
        <v>1</v>
      </c>
      <c r="BF47" s="30">
        <v>1</v>
      </c>
      <c r="BG47" s="30">
        <v>1</v>
      </c>
      <c r="BW47" s="46" t="s">
        <v>669</v>
      </c>
      <c r="BY47" s="30">
        <f t="shared" si="2"/>
        <v>37</v>
      </c>
    </row>
    <row r="48" spans="2:83" ht="29.45" customHeight="1" x14ac:dyDescent="0.25">
      <c r="B48" s="487"/>
      <c r="C48" s="33">
        <v>3</v>
      </c>
      <c r="D48" s="33" t="s">
        <v>248</v>
      </c>
      <c r="E48" s="104" t="s">
        <v>309</v>
      </c>
      <c r="F48" s="93" t="s">
        <v>693</v>
      </c>
      <c r="G48" s="158">
        <v>1</v>
      </c>
      <c r="H48" s="55"/>
      <c r="I48" s="56"/>
      <c r="P48" s="46" t="s">
        <v>670</v>
      </c>
      <c r="Q48" s="30">
        <v>1</v>
      </c>
      <c r="R48" s="30">
        <v>1</v>
      </c>
      <c r="S48" s="30">
        <v>1</v>
      </c>
      <c r="T48" s="30">
        <v>1</v>
      </c>
      <c r="U48" s="30">
        <v>1</v>
      </c>
      <c r="V48" s="30">
        <v>1</v>
      </c>
      <c r="W48" s="30">
        <v>1</v>
      </c>
      <c r="X48" s="30">
        <v>1</v>
      </c>
      <c r="Y48" s="30">
        <v>1</v>
      </c>
      <c r="Z48" s="30">
        <v>1</v>
      </c>
      <c r="AA48" s="30">
        <v>1</v>
      </c>
      <c r="AB48" s="30">
        <v>1</v>
      </c>
      <c r="AC48" s="30">
        <v>1</v>
      </c>
      <c r="AD48" s="30">
        <v>1</v>
      </c>
      <c r="AE48" s="30">
        <v>1</v>
      </c>
      <c r="AF48" s="30">
        <v>1</v>
      </c>
      <c r="AG48" s="30">
        <v>1</v>
      </c>
      <c r="AH48" s="30">
        <v>1</v>
      </c>
      <c r="AI48" s="30">
        <v>1</v>
      </c>
      <c r="AJ48" s="30">
        <v>1</v>
      </c>
      <c r="AK48" s="30">
        <v>1</v>
      </c>
      <c r="AL48" s="30">
        <v>1</v>
      </c>
      <c r="AM48" s="30">
        <v>1</v>
      </c>
      <c r="AN48" s="30">
        <v>1</v>
      </c>
      <c r="AO48" s="30">
        <v>1</v>
      </c>
      <c r="AP48" s="30">
        <v>1</v>
      </c>
      <c r="AQ48" s="30">
        <v>1</v>
      </c>
      <c r="AR48" s="30">
        <v>1</v>
      </c>
      <c r="AS48" s="30">
        <v>1</v>
      </c>
      <c r="AT48" s="30">
        <v>1</v>
      </c>
      <c r="AU48" s="30">
        <v>1</v>
      </c>
      <c r="AV48" s="30">
        <v>1</v>
      </c>
      <c r="AW48" s="30">
        <v>1</v>
      </c>
      <c r="AX48" s="30">
        <v>1</v>
      </c>
      <c r="AY48" s="30">
        <v>1</v>
      </c>
      <c r="AZ48" s="30">
        <v>1</v>
      </c>
      <c r="BA48" s="30">
        <v>1</v>
      </c>
      <c r="BB48" s="30">
        <v>1</v>
      </c>
      <c r="BC48" s="30">
        <v>1</v>
      </c>
      <c r="BD48" s="30">
        <v>1</v>
      </c>
      <c r="BE48" s="30">
        <v>1</v>
      </c>
      <c r="BF48" s="30">
        <v>1</v>
      </c>
      <c r="BG48" s="30">
        <v>1</v>
      </c>
      <c r="BH48" s="30">
        <v>1</v>
      </c>
      <c r="BW48" s="46" t="s">
        <v>670</v>
      </c>
      <c r="BY48" s="30">
        <f t="shared" si="2"/>
        <v>44</v>
      </c>
    </row>
    <row r="49" spans="2:103" ht="29.45" customHeight="1" x14ac:dyDescent="0.25">
      <c r="B49" s="487"/>
      <c r="C49" s="33">
        <v>4</v>
      </c>
      <c r="D49" s="33" t="s">
        <v>543</v>
      </c>
      <c r="E49" s="104" t="s">
        <v>309</v>
      </c>
      <c r="F49" s="93" t="s">
        <v>694</v>
      </c>
      <c r="G49" s="158">
        <v>1</v>
      </c>
      <c r="H49" s="55"/>
      <c r="I49" s="56"/>
      <c r="P49" s="46" t="s">
        <v>400</v>
      </c>
      <c r="Q49" s="30">
        <v>1</v>
      </c>
      <c r="R49" s="30">
        <v>1</v>
      </c>
      <c r="S49" s="30">
        <v>1</v>
      </c>
      <c r="T49" s="30">
        <v>1</v>
      </c>
      <c r="U49" s="30">
        <v>1</v>
      </c>
      <c r="V49" s="30">
        <v>1</v>
      </c>
      <c r="W49" s="30">
        <v>1</v>
      </c>
      <c r="X49" s="30">
        <v>1</v>
      </c>
      <c r="Y49" s="30">
        <v>1</v>
      </c>
      <c r="Z49" s="30">
        <v>1</v>
      </c>
      <c r="AA49" s="30">
        <v>1</v>
      </c>
      <c r="AB49" s="30">
        <v>1</v>
      </c>
      <c r="AC49" s="30">
        <v>1</v>
      </c>
      <c r="AD49" s="30">
        <v>1</v>
      </c>
      <c r="AE49" s="30">
        <v>1</v>
      </c>
      <c r="AF49" s="30">
        <v>1</v>
      </c>
      <c r="AG49" s="30">
        <v>1</v>
      </c>
      <c r="AH49" s="30">
        <v>1</v>
      </c>
      <c r="AI49" s="30">
        <v>1</v>
      </c>
      <c r="AJ49" s="30">
        <v>1</v>
      </c>
      <c r="AK49" s="30">
        <v>1</v>
      </c>
      <c r="AL49" s="30">
        <v>1</v>
      </c>
      <c r="AM49" s="30">
        <v>1</v>
      </c>
      <c r="AN49" s="30">
        <v>1</v>
      </c>
      <c r="AO49" s="30">
        <v>1</v>
      </c>
      <c r="AP49" s="30">
        <v>1</v>
      </c>
      <c r="AQ49" s="30">
        <v>1</v>
      </c>
      <c r="AR49" s="30">
        <v>1</v>
      </c>
      <c r="AS49" s="30">
        <v>1</v>
      </c>
      <c r="AT49" s="30">
        <v>1</v>
      </c>
      <c r="AU49" s="30">
        <v>1</v>
      </c>
      <c r="AV49" s="30">
        <v>1</v>
      </c>
      <c r="AW49" s="30">
        <v>1</v>
      </c>
      <c r="AX49" s="30">
        <v>1</v>
      </c>
      <c r="AY49" s="30">
        <v>1</v>
      </c>
      <c r="AZ49" s="30">
        <v>1</v>
      </c>
      <c r="BA49" s="30">
        <v>1</v>
      </c>
      <c r="BB49" s="30">
        <v>1</v>
      </c>
      <c r="BC49" s="30">
        <v>1</v>
      </c>
      <c r="BD49" s="30">
        <v>1</v>
      </c>
      <c r="BE49" s="30">
        <v>1</v>
      </c>
      <c r="BF49" s="30">
        <v>1</v>
      </c>
      <c r="BG49" s="30">
        <v>1</v>
      </c>
      <c r="BH49" s="30">
        <v>1</v>
      </c>
      <c r="BI49" s="30">
        <v>1</v>
      </c>
      <c r="BW49" s="46" t="s">
        <v>400</v>
      </c>
      <c r="BY49" s="30">
        <f t="shared" si="2"/>
        <v>45</v>
      </c>
    </row>
    <row r="50" spans="2:103" ht="29.45" customHeight="1" x14ac:dyDescent="0.25">
      <c r="B50" s="487"/>
      <c r="C50" s="33">
        <v>5</v>
      </c>
      <c r="D50" s="33" t="s">
        <v>544</v>
      </c>
      <c r="E50" s="104" t="s">
        <v>309</v>
      </c>
      <c r="F50" s="93" t="s">
        <v>695</v>
      </c>
      <c r="G50" s="158">
        <v>1</v>
      </c>
      <c r="H50" s="55"/>
      <c r="I50" s="56"/>
      <c r="P50" s="46" t="s">
        <v>401</v>
      </c>
      <c r="Q50" s="30">
        <v>1</v>
      </c>
      <c r="R50" s="30">
        <v>1</v>
      </c>
      <c r="S50" s="30">
        <v>1</v>
      </c>
      <c r="T50" s="30">
        <v>1</v>
      </c>
      <c r="U50" s="30">
        <v>1</v>
      </c>
      <c r="V50" s="30">
        <v>1</v>
      </c>
      <c r="W50" s="30">
        <v>1</v>
      </c>
      <c r="X50" s="30">
        <v>1</v>
      </c>
      <c r="Y50" s="30">
        <v>1</v>
      </c>
      <c r="Z50" s="30">
        <v>1</v>
      </c>
      <c r="AA50" s="30">
        <v>1</v>
      </c>
      <c r="AB50" s="30">
        <v>1</v>
      </c>
      <c r="AC50" s="30">
        <v>1</v>
      </c>
      <c r="AD50" s="30">
        <v>1</v>
      </c>
      <c r="AE50" s="30">
        <v>1</v>
      </c>
      <c r="AF50" s="30">
        <v>1</v>
      </c>
      <c r="AG50" s="30">
        <v>1</v>
      </c>
      <c r="AH50" s="30">
        <v>1</v>
      </c>
      <c r="AI50" s="30">
        <v>1</v>
      </c>
      <c r="AJ50" s="30">
        <v>1</v>
      </c>
      <c r="AK50" s="30">
        <v>1</v>
      </c>
      <c r="AL50" s="30">
        <v>1</v>
      </c>
      <c r="AM50" s="30">
        <v>1</v>
      </c>
      <c r="AN50" s="30">
        <v>1</v>
      </c>
      <c r="AO50" s="30">
        <v>1</v>
      </c>
      <c r="AP50" s="30">
        <v>1</v>
      </c>
      <c r="AQ50" s="30">
        <v>1</v>
      </c>
      <c r="AR50" s="30">
        <v>1</v>
      </c>
      <c r="AS50" s="30">
        <v>1</v>
      </c>
      <c r="AT50" s="30">
        <v>1</v>
      </c>
      <c r="AU50" s="30">
        <v>1</v>
      </c>
      <c r="AV50" s="30">
        <v>1</v>
      </c>
      <c r="AW50" s="30">
        <v>1</v>
      </c>
      <c r="AX50" s="30">
        <v>1</v>
      </c>
      <c r="AY50" s="30">
        <v>1</v>
      </c>
      <c r="AZ50" s="30">
        <v>1</v>
      </c>
      <c r="BA50" s="30">
        <v>1</v>
      </c>
      <c r="BB50" s="30">
        <v>1</v>
      </c>
      <c r="BC50" s="30">
        <v>1</v>
      </c>
      <c r="BD50" s="30">
        <v>1</v>
      </c>
      <c r="BE50" s="30">
        <v>1</v>
      </c>
      <c r="BF50" s="30">
        <v>1</v>
      </c>
      <c r="BG50" s="30">
        <v>1</v>
      </c>
      <c r="BH50" s="30">
        <v>1</v>
      </c>
      <c r="BI50" s="30">
        <v>1</v>
      </c>
      <c r="BJ50" s="30">
        <v>1</v>
      </c>
      <c r="BW50" s="46" t="s">
        <v>401</v>
      </c>
      <c r="BY50" s="30">
        <f t="shared" si="2"/>
        <v>46</v>
      </c>
    </row>
    <row r="51" spans="2:103" ht="29.45" customHeight="1" x14ac:dyDescent="0.25">
      <c r="B51" s="487"/>
      <c r="C51" s="33">
        <v>6</v>
      </c>
      <c r="D51" s="33" t="s">
        <v>93</v>
      </c>
      <c r="E51" s="104" t="s">
        <v>309</v>
      </c>
      <c r="F51" s="93" t="s">
        <v>696</v>
      </c>
      <c r="G51" s="158">
        <v>1</v>
      </c>
      <c r="H51" s="55"/>
      <c r="I51" s="56"/>
      <c r="P51" s="46" t="s">
        <v>674</v>
      </c>
      <c r="Q51" s="30">
        <v>1</v>
      </c>
      <c r="R51" s="30">
        <v>1</v>
      </c>
      <c r="S51" s="30">
        <v>1</v>
      </c>
      <c r="T51" s="30">
        <v>1</v>
      </c>
      <c r="U51" s="30">
        <v>1</v>
      </c>
      <c r="V51" s="30">
        <v>1</v>
      </c>
      <c r="W51" s="30">
        <v>1</v>
      </c>
      <c r="X51" s="30">
        <v>1</v>
      </c>
      <c r="Y51" s="30">
        <v>1</v>
      </c>
      <c r="Z51" s="30">
        <v>1</v>
      </c>
      <c r="AA51" s="30">
        <v>1</v>
      </c>
      <c r="AB51" s="30">
        <v>1</v>
      </c>
      <c r="AC51" s="30">
        <v>1</v>
      </c>
      <c r="AD51" s="30">
        <v>1</v>
      </c>
      <c r="AE51" s="30">
        <v>1</v>
      </c>
      <c r="AF51" s="30">
        <v>1</v>
      </c>
      <c r="AG51" s="30">
        <v>1</v>
      </c>
      <c r="AH51" s="30">
        <v>1</v>
      </c>
      <c r="AI51" s="30">
        <v>1</v>
      </c>
      <c r="AJ51" s="30">
        <v>1</v>
      </c>
      <c r="AK51" s="30">
        <v>1</v>
      </c>
      <c r="AL51" s="30">
        <v>1</v>
      </c>
      <c r="AM51" s="30">
        <v>1</v>
      </c>
      <c r="AN51" s="30">
        <v>1</v>
      </c>
      <c r="AO51" s="30">
        <v>1</v>
      </c>
      <c r="AP51" s="30">
        <v>1</v>
      </c>
      <c r="AQ51" s="30">
        <v>1</v>
      </c>
      <c r="AR51" s="30">
        <v>1</v>
      </c>
      <c r="AS51" s="30">
        <v>1</v>
      </c>
      <c r="AT51" s="30">
        <v>1</v>
      </c>
      <c r="AU51" s="30">
        <v>1</v>
      </c>
      <c r="AV51" s="30">
        <v>1</v>
      </c>
      <c r="AW51" s="30">
        <v>1</v>
      </c>
      <c r="AX51" s="30">
        <v>1</v>
      </c>
      <c r="AY51" s="30">
        <v>1</v>
      </c>
      <c r="AZ51" s="30">
        <v>1</v>
      </c>
      <c r="BA51" s="30">
        <v>1</v>
      </c>
      <c r="BB51" s="30">
        <v>1</v>
      </c>
      <c r="BC51" s="30">
        <v>1</v>
      </c>
      <c r="BD51" s="30">
        <v>1</v>
      </c>
      <c r="BE51" s="30">
        <v>1</v>
      </c>
      <c r="BF51" s="30">
        <v>1</v>
      </c>
      <c r="BG51" s="30">
        <v>1</v>
      </c>
      <c r="BH51" s="30">
        <v>1</v>
      </c>
      <c r="BI51" s="30">
        <v>1</v>
      </c>
      <c r="BJ51" s="30">
        <v>1</v>
      </c>
      <c r="BK51" s="30">
        <v>1</v>
      </c>
      <c r="BW51" s="46" t="s">
        <v>674</v>
      </c>
      <c r="BY51" s="30">
        <f t="shared" si="2"/>
        <v>47</v>
      </c>
    </row>
    <row r="52" spans="2:103" ht="17.55" customHeight="1" thickBot="1" x14ac:dyDescent="0.3">
      <c r="B52" s="488"/>
      <c r="C52" s="44"/>
      <c r="D52" s="44"/>
      <c r="E52" s="108"/>
      <c r="F52" s="29"/>
      <c r="G52" s="162"/>
      <c r="H52" s="69"/>
      <c r="I52" s="70"/>
      <c r="P52" s="46" t="s">
        <v>675</v>
      </c>
      <c r="Q52" s="30">
        <v>1</v>
      </c>
      <c r="R52" s="30">
        <v>1</v>
      </c>
      <c r="S52" s="30">
        <v>1</v>
      </c>
      <c r="T52" s="30">
        <v>1</v>
      </c>
      <c r="U52" s="30">
        <v>1</v>
      </c>
      <c r="V52" s="30">
        <v>1</v>
      </c>
      <c r="W52" s="30">
        <v>1</v>
      </c>
      <c r="X52" s="30">
        <v>1</v>
      </c>
      <c r="Y52" s="30">
        <v>1</v>
      </c>
      <c r="Z52" s="30">
        <v>1</v>
      </c>
      <c r="AA52" s="30">
        <v>1</v>
      </c>
      <c r="AB52" s="30">
        <v>1</v>
      </c>
      <c r="AC52" s="30">
        <v>1</v>
      </c>
      <c r="AD52" s="30">
        <v>1</v>
      </c>
      <c r="AE52" s="30">
        <v>1</v>
      </c>
      <c r="AF52" s="30">
        <v>1</v>
      </c>
      <c r="AG52" s="30">
        <v>1</v>
      </c>
      <c r="AH52" s="30">
        <v>1</v>
      </c>
      <c r="AI52" s="30">
        <v>1</v>
      </c>
      <c r="AJ52" s="30">
        <v>1</v>
      </c>
      <c r="AK52" s="30">
        <v>1</v>
      </c>
      <c r="AL52" s="30">
        <v>1</v>
      </c>
      <c r="AM52" s="30">
        <v>1</v>
      </c>
      <c r="AN52" s="30">
        <v>1</v>
      </c>
      <c r="AO52" s="30">
        <v>1</v>
      </c>
      <c r="AP52" s="30">
        <v>1</v>
      </c>
      <c r="AQ52" s="30">
        <v>1</v>
      </c>
      <c r="AR52" s="30">
        <v>1</v>
      </c>
      <c r="AS52" s="30">
        <v>1</v>
      </c>
      <c r="AT52" s="30">
        <v>1</v>
      </c>
      <c r="AU52" s="30">
        <v>1</v>
      </c>
      <c r="AV52" s="30">
        <v>1</v>
      </c>
      <c r="AW52" s="30">
        <v>1</v>
      </c>
      <c r="AX52" s="30">
        <v>1</v>
      </c>
      <c r="AY52" s="30">
        <v>1</v>
      </c>
      <c r="AZ52" s="30">
        <v>1</v>
      </c>
      <c r="BA52" s="30">
        <v>1</v>
      </c>
      <c r="BB52" s="30">
        <v>1</v>
      </c>
      <c r="BC52" s="30">
        <v>1</v>
      </c>
      <c r="BD52" s="30">
        <v>1</v>
      </c>
      <c r="BE52" s="30">
        <v>1</v>
      </c>
      <c r="BF52" s="30">
        <v>1</v>
      </c>
      <c r="BG52" s="30">
        <v>1</v>
      </c>
      <c r="BH52" s="30">
        <v>1</v>
      </c>
      <c r="BI52" s="30">
        <v>1</v>
      </c>
      <c r="BJ52" s="30">
        <v>1</v>
      </c>
      <c r="BK52" s="30">
        <v>1</v>
      </c>
      <c r="BL52" s="30">
        <v>1</v>
      </c>
      <c r="BW52" s="46" t="s">
        <v>675</v>
      </c>
      <c r="BY52" s="30">
        <f t="shared" si="2"/>
        <v>48</v>
      </c>
    </row>
    <row r="53" spans="2:103" ht="40.700000000000003" customHeight="1" x14ac:dyDescent="0.25">
      <c r="B53" s="486" t="s">
        <v>297</v>
      </c>
      <c r="C53" s="94">
        <v>0</v>
      </c>
      <c r="D53" s="95" t="s">
        <v>263</v>
      </c>
      <c r="E53" s="106"/>
      <c r="F53" s="96"/>
      <c r="G53" s="160">
        <f>SUM(G54:G66)</f>
        <v>12</v>
      </c>
      <c r="H53" s="89"/>
      <c r="I53" s="90"/>
      <c r="P53" s="46" t="s">
        <v>676</v>
      </c>
      <c r="Q53" s="30">
        <v>1</v>
      </c>
      <c r="R53" s="30">
        <v>1</v>
      </c>
      <c r="S53" s="30">
        <v>1</v>
      </c>
      <c r="T53" s="30">
        <v>1</v>
      </c>
      <c r="U53" s="30">
        <v>1</v>
      </c>
      <c r="V53" s="30">
        <v>1</v>
      </c>
      <c r="W53" s="30">
        <v>1</v>
      </c>
      <c r="X53" s="30">
        <v>1</v>
      </c>
      <c r="Y53" s="30">
        <v>1</v>
      </c>
      <c r="Z53" s="30">
        <v>1</v>
      </c>
      <c r="AA53" s="30">
        <v>1</v>
      </c>
      <c r="AB53" s="30">
        <v>1</v>
      </c>
      <c r="AC53" s="30">
        <v>1</v>
      </c>
      <c r="AD53" s="30">
        <v>1</v>
      </c>
      <c r="AE53" s="30">
        <v>1</v>
      </c>
      <c r="AF53" s="30">
        <v>1</v>
      </c>
      <c r="AG53" s="30">
        <v>1</v>
      </c>
      <c r="AH53" s="30">
        <v>1</v>
      </c>
      <c r="AI53" s="30">
        <v>1</v>
      </c>
      <c r="AJ53" s="30">
        <v>1</v>
      </c>
      <c r="AK53" s="30">
        <v>1</v>
      </c>
      <c r="AL53" s="30">
        <v>1</v>
      </c>
      <c r="AM53" s="30">
        <v>1</v>
      </c>
      <c r="AN53" s="30">
        <v>1</v>
      </c>
      <c r="AO53" s="30">
        <v>1</v>
      </c>
      <c r="AP53" s="30">
        <v>1</v>
      </c>
      <c r="AQ53" s="30">
        <v>1</v>
      </c>
      <c r="AR53" s="30">
        <v>1</v>
      </c>
      <c r="AS53" s="30">
        <v>1</v>
      </c>
      <c r="AT53" s="30">
        <v>1</v>
      </c>
      <c r="AU53" s="30">
        <v>1</v>
      </c>
      <c r="AV53" s="30">
        <v>1</v>
      </c>
      <c r="AW53" s="30">
        <v>1</v>
      </c>
      <c r="AX53" s="30">
        <v>1</v>
      </c>
      <c r="AY53" s="30">
        <v>1</v>
      </c>
      <c r="AZ53" s="30">
        <v>1</v>
      </c>
      <c r="BA53" s="30">
        <v>1</v>
      </c>
      <c r="BB53" s="30">
        <v>1</v>
      </c>
      <c r="BC53" s="30">
        <v>1</v>
      </c>
      <c r="BD53" s="30">
        <v>1</v>
      </c>
      <c r="BE53" s="30">
        <v>1</v>
      </c>
      <c r="BF53" s="30">
        <v>1</v>
      </c>
      <c r="BG53" s="30">
        <v>1</v>
      </c>
      <c r="BH53" s="30">
        <v>1</v>
      </c>
      <c r="BI53" s="30">
        <v>1</v>
      </c>
      <c r="BJ53" s="30">
        <v>1</v>
      </c>
      <c r="BK53" s="30">
        <v>1</v>
      </c>
      <c r="BL53" s="30">
        <v>1</v>
      </c>
      <c r="BM53" s="30">
        <v>1</v>
      </c>
      <c r="BW53" s="46" t="s">
        <v>676</v>
      </c>
      <c r="BY53" s="30">
        <f t="shared" si="2"/>
        <v>49</v>
      </c>
      <c r="CE53" s="169"/>
    </row>
    <row r="54" spans="2:103" ht="40.700000000000003" customHeight="1" x14ac:dyDescent="0.25">
      <c r="B54" s="487"/>
      <c r="C54" s="53">
        <v>1</v>
      </c>
      <c r="D54" s="32" t="s">
        <v>222</v>
      </c>
      <c r="E54" s="104" t="s">
        <v>697</v>
      </c>
      <c r="F54" s="154" t="s">
        <v>704</v>
      </c>
      <c r="G54" s="161">
        <v>2</v>
      </c>
      <c r="H54" s="51"/>
      <c r="I54" s="52"/>
      <c r="P54" s="46" t="s">
        <v>677</v>
      </c>
      <c r="Q54" s="30">
        <v>1</v>
      </c>
      <c r="R54" s="30">
        <v>1</v>
      </c>
      <c r="S54" s="30">
        <v>1</v>
      </c>
      <c r="T54" s="30">
        <v>1</v>
      </c>
      <c r="U54" s="30">
        <v>1</v>
      </c>
      <c r="V54" s="30">
        <v>1</v>
      </c>
      <c r="W54" s="30">
        <v>1</v>
      </c>
      <c r="X54" s="30">
        <v>1</v>
      </c>
      <c r="Y54" s="30">
        <v>1</v>
      </c>
      <c r="Z54" s="30">
        <v>1</v>
      </c>
      <c r="AA54" s="30">
        <v>1</v>
      </c>
      <c r="AB54" s="30">
        <v>1</v>
      </c>
      <c r="AC54" s="30">
        <v>1</v>
      </c>
      <c r="AD54" s="30">
        <v>1</v>
      </c>
      <c r="AE54" s="30">
        <v>1</v>
      </c>
      <c r="AF54" s="30">
        <v>1</v>
      </c>
      <c r="AG54" s="30">
        <v>1</v>
      </c>
      <c r="AH54" s="30">
        <v>1</v>
      </c>
      <c r="AI54" s="30">
        <v>1</v>
      </c>
      <c r="AJ54" s="30">
        <v>1</v>
      </c>
      <c r="AK54" s="30">
        <v>1</v>
      </c>
      <c r="AL54" s="30">
        <v>1</v>
      </c>
      <c r="AM54" s="30">
        <v>1</v>
      </c>
      <c r="AN54" s="30">
        <v>1</v>
      </c>
      <c r="AO54" s="30">
        <v>1</v>
      </c>
      <c r="AP54" s="30">
        <v>1</v>
      </c>
      <c r="AQ54" s="30">
        <v>1</v>
      </c>
      <c r="AR54" s="30">
        <v>1</v>
      </c>
      <c r="AS54" s="30">
        <v>1</v>
      </c>
      <c r="AT54" s="30">
        <v>1</v>
      </c>
      <c r="AU54" s="30">
        <v>1</v>
      </c>
      <c r="AV54" s="30">
        <v>1</v>
      </c>
      <c r="AW54" s="30">
        <v>1</v>
      </c>
      <c r="AX54" s="30">
        <v>1</v>
      </c>
      <c r="AY54" s="30">
        <v>1</v>
      </c>
      <c r="AZ54" s="30">
        <v>1</v>
      </c>
      <c r="BA54" s="30">
        <v>1</v>
      </c>
      <c r="BB54" s="30">
        <v>1</v>
      </c>
      <c r="BC54" s="30">
        <v>1</v>
      </c>
      <c r="BD54" s="30">
        <v>1</v>
      </c>
      <c r="BE54" s="30">
        <v>1</v>
      </c>
      <c r="BF54" s="30">
        <v>1</v>
      </c>
      <c r="BG54" s="30">
        <v>1</v>
      </c>
      <c r="BH54" s="30">
        <v>1</v>
      </c>
      <c r="BI54" s="30">
        <v>1</v>
      </c>
      <c r="BJ54" s="30">
        <v>1</v>
      </c>
      <c r="BK54" s="30">
        <v>1</v>
      </c>
      <c r="BL54" s="30">
        <v>1</v>
      </c>
      <c r="BM54" s="30">
        <v>1</v>
      </c>
      <c r="BN54" s="30">
        <v>1</v>
      </c>
      <c r="BW54" s="46" t="s">
        <v>677</v>
      </c>
      <c r="BY54" s="30">
        <f t="shared" si="2"/>
        <v>50</v>
      </c>
      <c r="CY54" s="169"/>
    </row>
    <row r="55" spans="2:103" ht="40.700000000000003" customHeight="1" x14ac:dyDescent="0.25">
      <c r="B55" s="487"/>
      <c r="C55" s="53">
        <v>2</v>
      </c>
      <c r="D55" s="33" t="s">
        <v>235</v>
      </c>
      <c r="E55" s="104" t="s">
        <v>697</v>
      </c>
      <c r="F55" s="154" t="s">
        <v>698</v>
      </c>
      <c r="G55" s="161">
        <v>1</v>
      </c>
      <c r="H55" s="51"/>
      <c r="I55" s="52"/>
      <c r="P55" s="46" t="s">
        <v>678</v>
      </c>
      <c r="Q55" s="30">
        <v>1</v>
      </c>
      <c r="R55" s="30">
        <v>1</v>
      </c>
      <c r="S55" s="30">
        <v>1</v>
      </c>
      <c r="T55" s="30">
        <v>1</v>
      </c>
      <c r="U55" s="30">
        <v>1</v>
      </c>
      <c r="V55" s="30">
        <v>1</v>
      </c>
      <c r="W55" s="30">
        <v>1</v>
      </c>
      <c r="X55" s="30">
        <v>1</v>
      </c>
      <c r="Y55" s="30">
        <v>1</v>
      </c>
      <c r="Z55" s="30">
        <v>1</v>
      </c>
      <c r="AA55" s="30">
        <v>1</v>
      </c>
      <c r="AB55" s="30">
        <v>1</v>
      </c>
      <c r="AC55" s="30">
        <v>1</v>
      </c>
      <c r="AD55" s="30">
        <v>1</v>
      </c>
      <c r="AE55" s="30">
        <v>1</v>
      </c>
      <c r="AF55" s="30">
        <v>1</v>
      </c>
      <c r="AG55" s="30">
        <v>1</v>
      </c>
      <c r="AH55" s="30">
        <v>1</v>
      </c>
      <c r="AI55" s="30">
        <v>1</v>
      </c>
      <c r="AJ55" s="30">
        <v>1</v>
      </c>
      <c r="AK55" s="30">
        <v>1</v>
      </c>
      <c r="AL55" s="30">
        <v>1</v>
      </c>
      <c r="AM55" s="30">
        <v>1</v>
      </c>
      <c r="AN55" s="30">
        <v>1</v>
      </c>
      <c r="AO55" s="30">
        <v>1</v>
      </c>
      <c r="AP55" s="30">
        <v>1</v>
      </c>
      <c r="AQ55" s="30">
        <v>1</v>
      </c>
      <c r="AR55" s="30">
        <v>1</v>
      </c>
      <c r="AS55" s="30">
        <v>1</v>
      </c>
      <c r="AT55" s="30">
        <v>1</v>
      </c>
      <c r="AU55" s="30">
        <v>1</v>
      </c>
      <c r="AV55" s="30">
        <v>1</v>
      </c>
      <c r="AW55" s="30">
        <v>1</v>
      </c>
      <c r="AX55" s="30">
        <v>1</v>
      </c>
      <c r="AY55" s="30">
        <v>1</v>
      </c>
      <c r="AZ55" s="30">
        <v>1</v>
      </c>
      <c r="BA55" s="30">
        <v>1</v>
      </c>
      <c r="BB55" s="30">
        <v>1</v>
      </c>
      <c r="BC55" s="30">
        <v>1</v>
      </c>
      <c r="BD55" s="30">
        <v>1</v>
      </c>
      <c r="BE55" s="30">
        <v>1</v>
      </c>
      <c r="BF55" s="30">
        <v>1</v>
      </c>
      <c r="BG55" s="30">
        <v>1</v>
      </c>
      <c r="BH55" s="30">
        <v>1</v>
      </c>
      <c r="BI55" s="30">
        <v>1</v>
      </c>
      <c r="BJ55" s="30">
        <v>1</v>
      </c>
      <c r="BK55" s="30">
        <v>1</v>
      </c>
      <c r="BL55" s="30">
        <v>1</v>
      </c>
      <c r="BM55" s="30">
        <v>1</v>
      </c>
      <c r="BN55" s="30">
        <v>1</v>
      </c>
      <c r="BO55" s="30">
        <v>1</v>
      </c>
      <c r="BW55" s="46" t="s">
        <v>678</v>
      </c>
      <c r="BY55" s="30">
        <f t="shared" si="2"/>
        <v>51</v>
      </c>
      <c r="CY55" s="169"/>
    </row>
    <row r="56" spans="2:103" ht="49.5" customHeight="1" x14ac:dyDescent="0.25">
      <c r="B56" s="487"/>
      <c r="C56" s="53">
        <v>3</v>
      </c>
      <c r="D56" s="71" t="s">
        <v>99</v>
      </c>
      <c r="E56" s="104" t="s">
        <v>697</v>
      </c>
      <c r="F56" s="154" t="s">
        <v>699</v>
      </c>
      <c r="G56" s="161">
        <v>1</v>
      </c>
      <c r="H56" s="51"/>
      <c r="I56" s="52"/>
      <c r="P56" s="46" t="s">
        <v>679</v>
      </c>
      <c r="Q56" s="30">
        <v>1</v>
      </c>
      <c r="R56" s="30">
        <v>1</v>
      </c>
      <c r="S56" s="30">
        <v>1</v>
      </c>
      <c r="T56" s="30">
        <v>1</v>
      </c>
      <c r="U56" s="30">
        <v>1</v>
      </c>
      <c r="V56" s="30">
        <v>1</v>
      </c>
      <c r="W56" s="30">
        <v>1</v>
      </c>
      <c r="X56" s="30">
        <v>1</v>
      </c>
      <c r="Y56" s="30">
        <v>1</v>
      </c>
      <c r="Z56" s="30">
        <v>1</v>
      </c>
      <c r="AA56" s="30">
        <v>1</v>
      </c>
      <c r="AB56" s="30">
        <v>1</v>
      </c>
      <c r="AC56" s="30">
        <v>1</v>
      </c>
      <c r="AD56" s="30">
        <v>1</v>
      </c>
      <c r="AE56" s="30">
        <v>1</v>
      </c>
      <c r="AF56" s="30">
        <v>1</v>
      </c>
      <c r="AG56" s="30">
        <v>1</v>
      </c>
      <c r="AH56" s="30">
        <v>1</v>
      </c>
      <c r="AI56" s="30">
        <v>1</v>
      </c>
      <c r="AJ56" s="30">
        <v>1</v>
      </c>
      <c r="AK56" s="30">
        <v>1</v>
      </c>
      <c r="AL56" s="30">
        <v>1</v>
      </c>
      <c r="AM56" s="30">
        <v>1</v>
      </c>
      <c r="AN56" s="30">
        <v>1</v>
      </c>
      <c r="AO56" s="30">
        <v>1</v>
      </c>
      <c r="AP56" s="30">
        <v>1</v>
      </c>
      <c r="AQ56" s="30">
        <v>1</v>
      </c>
      <c r="AR56" s="30">
        <v>1</v>
      </c>
      <c r="AS56" s="30">
        <v>1</v>
      </c>
      <c r="AT56" s="30">
        <v>1</v>
      </c>
      <c r="AU56" s="30">
        <v>1</v>
      </c>
      <c r="AV56" s="30">
        <v>1</v>
      </c>
      <c r="AW56" s="30">
        <v>1</v>
      </c>
      <c r="AX56" s="30">
        <v>1</v>
      </c>
      <c r="AY56" s="30">
        <v>1</v>
      </c>
      <c r="AZ56" s="30">
        <v>1</v>
      </c>
      <c r="BA56" s="30">
        <v>1</v>
      </c>
      <c r="BB56" s="30">
        <v>1</v>
      </c>
      <c r="BC56" s="30">
        <v>1</v>
      </c>
      <c r="BD56" s="30">
        <v>1</v>
      </c>
      <c r="BE56" s="30">
        <v>1</v>
      </c>
      <c r="BF56" s="30">
        <v>1</v>
      </c>
      <c r="BG56" s="30">
        <v>1</v>
      </c>
      <c r="BH56" s="30">
        <v>1</v>
      </c>
      <c r="BI56" s="30">
        <v>1</v>
      </c>
      <c r="BJ56" s="30">
        <v>1</v>
      </c>
      <c r="BK56" s="30">
        <v>1</v>
      </c>
      <c r="BL56" s="30">
        <v>1</v>
      </c>
      <c r="BM56" s="30">
        <v>1</v>
      </c>
      <c r="BN56" s="30">
        <v>1</v>
      </c>
      <c r="BO56" s="30">
        <v>1</v>
      </c>
      <c r="BP56" s="30">
        <v>1</v>
      </c>
      <c r="BW56" s="46" t="s">
        <v>679</v>
      </c>
      <c r="BY56" s="30">
        <f t="shared" si="2"/>
        <v>52</v>
      </c>
      <c r="CY56" s="169"/>
    </row>
    <row r="57" spans="2:103" ht="31.95" x14ac:dyDescent="0.25">
      <c r="B57" s="487"/>
      <c r="C57" s="53">
        <v>4</v>
      </c>
      <c r="D57" s="71" t="s">
        <v>100</v>
      </c>
      <c r="E57" s="104" t="s">
        <v>697</v>
      </c>
      <c r="F57" s="154" t="s">
        <v>700</v>
      </c>
      <c r="G57" s="161">
        <v>1</v>
      </c>
      <c r="H57" s="51"/>
      <c r="I57" s="52"/>
      <c r="P57" s="46" t="s">
        <v>680</v>
      </c>
      <c r="Q57" s="30">
        <v>1</v>
      </c>
      <c r="R57" s="30">
        <v>1</v>
      </c>
      <c r="S57" s="30">
        <v>1</v>
      </c>
      <c r="T57" s="30">
        <v>1</v>
      </c>
      <c r="U57" s="30">
        <v>1</v>
      </c>
      <c r="V57" s="30">
        <v>1</v>
      </c>
      <c r="W57" s="30">
        <v>1</v>
      </c>
      <c r="X57" s="30">
        <v>1</v>
      </c>
      <c r="Y57" s="30">
        <v>1</v>
      </c>
      <c r="Z57" s="30">
        <v>1</v>
      </c>
      <c r="AA57" s="30">
        <v>1</v>
      </c>
      <c r="AB57" s="30">
        <v>1</v>
      </c>
      <c r="AC57" s="30">
        <v>1</v>
      </c>
      <c r="AD57" s="30">
        <v>1</v>
      </c>
      <c r="AE57" s="30">
        <v>1</v>
      </c>
      <c r="AF57" s="30">
        <v>1</v>
      </c>
      <c r="AG57" s="30">
        <v>1</v>
      </c>
      <c r="AH57" s="30">
        <v>1</v>
      </c>
      <c r="AI57" s="30">
        <v>1</v>
      </c>
      <c r="AJ57" s="30">
        <v>1</v>
      </c>
      <c r="AK57" s="30">
        <v>1</v>
      </c>
      <c r="AL57" s="30">
        <v>1</v>
      </c>
      <c r="AM57" s="30">
        <v>1</v>
      </c>
      <c r="AN57" s="30">
        <v>1</v>
      </c>
      <c r="AO57" s="30">
        <v>1</v>
      </c>
      <c r="AP57" s="30">
        <v>1</v>
      </c>
      <c r="AQ57" s="30">
        <v>1</v>
      </c>
      <c r="AR57" s="30">
        <v>1</v>
      </c>
      <c r="AS57" s="30">
        <v>1</v>
      </c>
      <c r="AT57" s="30">
        <v>1</v>
      </c>
      <c r="AU57" s="30">
        <v>1</v>
      </c>
      <c r="AV57" s="30">
        <v>1</v>
      </c>
      <c r="AW57" s="30">
        <v>1</v>
      </c>
      <c r="AX57" s="30">
        <v>1</v>
      </c>
      <c r="AY57" s="30">
        <v>1</v>
      </c>
      <c r="AZ57" s="30">
        <v>1</v>
      </c>
      <c r="BA57" s="30">
        <v>1</v>
      </c>
      <c r="BB57" s="30">
        <v>1</v>
      </c>
      <c r="BC57" s="30">
        <v>1</v>
      </c>
      <c r="BD57" s="30">
        <v>1</v>
      </c>
      <c r="BE57" s="30">
        <v>1</v>
      </c>
      <c r="BF57" s="30">
        <v>1</v>
      </c>
      <c r="BG57" s="30">
        <v>1</v>
      </c>
      <c r="BH57" s="30">
        <v>1</v>
      </c>
      <c r="BI57" s="30">
        <v>1</v>
      </c>
      <c r="BJ57" s="30">
        <v>1</v>
      </c>
      <c r="BK57" s="30">
        <v>1</v>
      </c>
      <c r="BL57" s="30">
        <v>1</v>
      </c>
      <c r="BM57" s="30">
        <v>1</v>
      </c>
      <c r="BN57" s="30">
        <v>1</v>
      </c>
      <c r="BO57" s="30">
        <v>1</v>
      </c>
      <c r="BP57" s="30">
        <v>1</v>
      </c>
      <c r="BQ57" s="30">
        <v>1</v>
      </c>
      <c r="BW57" s="46" t="s">
        <v>680</v>
      </c>
      <c r="BY57" s="30">
        <f t="shared" si="2"/>
        <v>53</v>
      </c>
      <c r="CR57" s="169"/>
    </row>
    <row r="58" spans="2:103" ht="31.95" x14ac:dyDescent="0.25">
      <c r="B58" s="487"/>
      <c r="C58" s="53">
        <v>5</v>
      </c>
      <c r="D58" s="71" t="s">
        <v>101</v>
      </c>
      <c r="E58" s="104" t="s">
        <v>697</v>
      </c>
      <c r="F58" s="154" t="s">
        <v>701</v>
      </c>
      <c r="G58" s="161">
        <v>0.5</v>
      </c>
      <c r="H58" s="51"/>
      <c r="I58" s="52"/>
      <c r="P58" s="46" t="s">
        <v>681</v>
      </c>
      <c r="Q58" s="30">
        <v>1</v>
      </c>
      <c r="R58" s="30">
        <v>1</v>
      </c>
      <c r="S58" s="30">
        <v>1</v>
      </c>
      <c r="T58" s="30">
        <v>1</v>
      </c>
      <c r="U58" s="30">
        <v>1</v>
      </c>
      <c r="V58" s="30">
        <v>1</v>
      </c>
      <c r="W58" s="30">
        <v>1</v>
      </c>
      <c r="X58" s="30">
        <v>1</v>
      </c>
      <c r="Y58" s="30">
        <v>1</v>
      </c>
      <c r="Z58" s="30">
        <v>1</v>
      </c>
      <c r="AA58" s="30">
        <v>1</v>
      </c>
      <c r="AB58" s="30">
        <v>1</v>
      </c>
      <c r="AC58" s="30">
        <v>1</v>
      </c>
      <c r="AD58" s="30">
        <v>1</v>
      </c>
      <c r="AE58" s="30">
        <v>1</v>
      </c>
      <c r="AF58" s="30">
        <v>1</v>
      </c>
      <c r="AG58" s="30">
        <v>1</v>
      </c>
      <c r="AH58" s="30">
        <v>1</v>
      </c>
      <c r="AI58" s="30">
        <v>1</v>
      </c>
      <c r="AJ58" s="30">
        <v>1</v>
      </c>
      <c r="AK58" s="30">
        <v>1</v>
      </c>
      <c r="AL58" s="30">
        <v>1</v>
      </c>
      <c r="AM58" s="30">
        <v>1</v>
      </c>
      <c r="AN58" s="30">
        <v>1</v>
      </c>
      <c r="AO58" s="30">
        <v>1</v>
      </c>
      <c r="AP58" s="30">
        <v>1</v>
      </c>
      <c r="AQ58" s="30">
        <v>1</v>
      </c>
      <c r="AR58" s="30">
        <v>1</v>
      </c>
      <c r="AS58" s="30">
        <v>1</v>
      </c>
      <c r="AT58" s="30">
        <v>1</v>
      </c>
      <c r="AU58" s="30">
        <v>1</v>
      </c>
      <c r="AV58" s="30">
        <v>1</v>
      </c>
      <c r="AW58" s="30">
        <v>1</v>
      </c>
      <c r="AX58" s="30">
        <v>1</v>
      </c>
      <c r="AY58" s="30">
        <v>1</v>
      </c>
      <c r="AZ58" s="30">
        <v>1</v>
      </c>
      <c r="BA58" s="30">
        <v>1</v>
      </c>
      <c r="BB58" s="30">
        <v>1</v>
      </c>
      <c r="BC58" s="30">
        <v>1</v>
      </c>
      <c r="BD58" s="30">
        <v>1</v>
      </c>
      <c r="BE58" s="30">
        <v>1</v>
      </c>
      <c r="BF58" s="30">
        <v>1</v>
      </c>
      <c r="BG58" s="30">
        <v>1</v>
      </c>
      <c r="BH58" s="30">
        <v>1</v>
      </c>
      <c r="BI58" s="30">
        <v>1</v>
      </c>
      <c r="BJ58" s="30">
        <v>1</v>
      </c>
      <c r="BK58" s="30">
        <v>1</v>
      </c>
      <c r="BL58" s="30">
        <v>1</v>
      </c>
      <c r="BM58" s="30">
        <v>1</v>
      </c>
      <c r="BN58" s="30">
        <v>1</v>
      </c>
      <c r="BO58" s="30">
        <v>1</v>
      </c>
      <c r="BP58" s="30">
        <v>1</v>
      </c>
      <c r="BQ58" s="30">
        <v>1</v>
      </c>
      <c r="BR58" s="30">
        <v>1</v>
      </c>
      <c r="BW58" s="46" t="s">
        <v>681</v>
      </c>
      <c r="BY58" s="30">
        <f t="shared" si="2"/>
        <v>54</v>
      </c>
      <c r="CS58" s="169"/>
    </row>
    <row r="59" spans="2:103" ht="17.55" x14ac:dyDescent="0.25">
      <c r="B59" s="487"/>
      <c r="C59" s="53">
        <v>6</v>
      </c>
      <c r="D59" s="71" t="s">
        <v>707</v>
      </c>
      <c r="E59" s="104" t="s">
        <v>267</v>
      </c>
      <c r="F59" s="110" t="s">
        <v>267</v>
      </c>
      <c r="G59" s="158">
        <v>1</v>
      </c>
      <c r="H59" s="51"/>
      <c r="I59" s="52"/>
      <c r="P59" s="30" t="s">
        <v>402</v>
      </c>
      <c r="Q59" s="30">
        <v>1</v>
      </c>
      <c r="R59" s="30">
        <v>1</v>
      </c>
      <c r="S59" s="30">
        <v>1</v>
      </c>
      <c r="T59" s="30">
        <v>1</v>
      </c>
      <c r="U59" s="30">
        <v>1</v>
      </c>
      <c r="V59" s="30">
        <v>1</v>
      </c>
      <c r="W59" s="30">
        <v>1</v>
      </c>
      <c r="X59" s="30">
        <v>1</v>
      </c>
      <c r="Y59" s="30">
        <v>1</v>
      </c>
      <c r="Z59" s="30">
        <v>1</v>
      </c>
      <c r="AA59" s="30">
        <v>1</v>
      </c>
      <c r="AB59" s="30">
        <v>1</v>
      </c>
      <c r="AC59" s="30">
        <v>1</v>
      </c>
      <c r="AD59" s="30">
        <v>1</v>
      </c>
      <c r="AE59" s="30">
        <v>1</v>
      </c>
      <c r="AF59" s="30">
        <v>1</v>
      </c>
      <c r="AG59" s="30">
        <v>1</v>
      </c>
      <c r="AH59" s="30">
        <v>1</v>
      </c>
      <c r="AI59" s="30">
        <v>1</v>
      </c>
      <c r="AJ59" s="30">
        <v>1</v>
      </c>
      <c r="AK59" s="30">
        <v>1</v>
      </c>
      <c r="AL59" s="30">
        <v>1</v>
      </c>
      <c r="AM59" s="30">
        <v>1</v>
      </c>
      <c r="AN59" s="30">
        <v>1</v>
      </c>
      <c r="AO59" s="30">
        <v>1</v>
      </c>
      <c r="AP59" s="30">
        <v>1</v>
      </c>
      <c r="AQ59" s="30">
        <v>1</v>
      </c>
      <c r="AR59" s="30">
        <v>1</v>
      </c>
      <c r="AS59" s="30">
        <v>1</v>
      </c>
      <c r="AT59" s="30">
        <v>1</v>
      </c>
      <c r="AU59" s="30">
        <v>1</v>
      </c>
      <c r="AV59" s="30">
        <v>1</v>
      </c>
      <c r="AW59" s="30">
        <v>1</v>
      </c>
      <c r="AX59" s="30">
        <v>1</v>
      </c>
      <c r="AY59" s="30">
        <v>1</v>
      </c>
      <c r="AZ59" s="30">
        <v>1</v>
      </c>
      <c r="BA59" s="30">
        <v>1</v>
      </c>
      <c r="BB59" s="30">
        <v>1</v>
      </c>
      <c r="BC59" s="30">
        <v>1</v>
      </c>
      <c r="BD59" s="30">
        <v>1</v>
      </c>
      <c r="BE59" s="30">
        <v>1</v>
      </c>
      <c r="BF59" s="30">
        <v>1</v>
      </c>
      <c r="BG59" s="30">
        <v>1</v>
      </c>
      <c r="BH59" s="30">
        <v>1</v>
      </c>
      <c r="BI59" s="30">
        <v>1</v>
      </c>
      <c r="BJ59" s="30">
        <v>1</v>
      </c>
      <c r="BK59" s="30">
        <v>1</v>
      </c>
      <c r="BL59" s="30">
        <v>1</v>
      </c>
      <c r="BM59" s="30">
        <v>1</v>
      </c>
      <c r="BN59" s="30">
        <v>1</v>
      </c>
      <c r="BO59" s="30">
        <v>1</v>
      </c>
      <c r="BP59" s="30">
        <v>1</v>
      </c>
      <c r="BQ59" s="30">
        <v>1</v>
      </c>
      <c r="BR59" s="30">
        <v>1</v>
      </c>
      <c r="BS59" s="30">
        <v>1</v>
      </c>
      <c r="BW59" s="30" t="s">
        <v>402</v>
      </c>
      <c r="BY59" s="30">
        <f t="shared" si="2"/>
        <v>55</v>
      </c>
      <c r="CT59" s="169"/>
    </row>
    <row r="60" spans="2:103" ht="32.6" customHeight="1" x14ac:dyDescent="0.25">
      <c r="B60" s="487"/>
      <c r="C60" s="53">
        <v>7</v>
      </c>
      <c r="D60" s="71" t="s">
        <v>214</v>
      </c>
      <c r="E60" s="104" t="s">
        <v>697</v>
      </c>
      <c r="F60" s="154" t="s">
        <v>702</v>
      </c>
      <c r="G60" s="158">
        <v>2</v>
      </c>
      <c r="H60" s="55"/>
      <c r="I60" s="56"/>
      <c r="P60" s="30" t="s">
        <v>403</v>
      </c>
      <c r="Q60" s="30">
        <v>1</v>
      </c>
      <c r="R60" s="30">
        <v>1</v>
      </c>
      <c r="S60" s="30">
        <v>1</v>
      </c>
      <c r="T60" s="30">
        <v>1</v>
      </c>
      <c r="U60" s="30">
        <v>1</v>
      </c>
      <c r="V60" s="30">
        <v>1</v>
      </c>
      <c r="W60" s="30">
        <v>1</v>
      </c>
      <c r="X60" s="30">
        <v>1</v>
      </c>
      <c r="Y60" s="30">
        <v>1</v>
      </c>
      <c r="Z60" s="30">
        <v>1</v>
      </c>
      <c r="AA60" s="30">
        <v>1</v>
      </c>
      <c r="AB60" s="30">
        <v>1</v>
      </c>
      <c r="AC60" s="30">
        <v>1</v>
      </c>
      <c r="AD60" s="30">
        <v>1</v>
      </c>
      <c r="AE60" s="30">
        <v>1</v>
      </c>
      <c r="AF60" s="30">
        <v>1</v>
      </c>
      <c r="AG60" s="30">
        <v>1</v>
      </c>
      <c r="AH60" s="30">
        <v>1</v>
      </c>
      <c r="AI60" s="30">
        <v>1</v>
      </c>
      <c r="AJ60" s="30">
        <v>1</v>
      </c>
      <c r="AK60" s="30">
        <v>1</v>
      </c>
      <c r="AL60" s="30">
        <v>1</v>
      </c>
      <c r="AM60" s="30">
        <v>1</v>
      </c>
      <c r="AN60" s="30">
        <v>1</v>
      </c>
      <c r="AO60" s="30">
        <v>1</v>
      </c>
      <c r="AP60" s="30">
        <v>1</v>
      </c>
      <c r="AQ60" s="30">
        <v>1</v>
      </c>
      <c r="AR60" s="30">
        <v>1</v>
      </c>
      <c r="AS60" s="30">
        <v>1</v>
      </c>
      <c r="AT60" s="30">
        <v>1</v>
      </c>
      <c r="AU60" s="30">
        <v>1</v>
      </c>
      <c r="AV60" s="30">
        <v>1</v>
      </c>
      <c r="AW60" s="30">
        <v>1</v>
      </c>
      <c r="AX60" s="30">
        <v>1</v>
      </c>
      <c r="AY60" s="30">
        <v>1</v>
      </c>
      <c r="AZ60" s="30">
        <v>1</v>
      </c>
      <c r="BA60" s="30">
        <v>1</v>
      </c>
      <c r="BB60" s="30">
        <v>1</v>
      </c>
      <c r="BC60" s="30">
        <v>1</v>
      </c>
      <c r="BD60" s="30">
        <v>1</v>
      </c>
      <c r="BE60" s="30">
        <v>1</v>
      </c>
      <c r="BF60" s="30">
        <v>1</v>
      </c>
      <c r="BG60" s="30">
        <v>1</v>
      </c>
      <c r="BH60" s="30">
        <v>1</v>
      </c>
      <c r="BI60" s="30">
        <v>1</v>
      </c>
      <c r="BJ60" s="30">
        <v>1</v>
      </c>
      <c r="BK60" s="30">
        <v>1</v>
      </c>
      <c r="BL60" s="30">
        <v>1</v>
      </c>
      <c r="BM60" s="30">
        <v>1</v>
      </c>
      <c r="BN60" s="30">
        <v>1</v>
      </c>
      <c r="BO60" s="30">
        <v>1</v>
      </c>
      <c r="BP60" s="30">
        <v>1</v>
      </c>
      <c r="BQ60" s="30">
        <v>1</v>
      </c>
      <c r="BR60" s="30">
        <v>1</v>
      </c>
      <c r="BS60" s="30">
        <v>1</v>
      </c>
      <c r="BT60" s="30">
        <v>1</v>
      </c>
      <c r="BW60" s="30" t="s">
        <v>403</v>
      </c>
      <c r="BY60" s="30">
        <f t="shared" si="2"/>
        <v>56</v>
      </c>
      <c r="CU60" s="169"/>
    </row>
    <row r="61" spans="2:103" ht="41.35" customHeight="1" x14ac:dyDescent="0.25">
      <c r="B61" s="487"/>
      <c r="C61" s="53">
        <v>8</v>
      </c>
      <c r="D61" s="71" t="s">
        <v>219</v>
      </c>
      <c r="E61" s="104" t="s">
        <v>697</v>
      </c>
      <c r="F61" s="154" t="s">
        <v>703</v>
      </c>
      <c r="G61" s="158">
        <v>1</v>
      </c>
      <c r="H61" s="55"/>
      <c r="I61" s="56"/>
      <c r="P61" s="30" t="s">
        <v>626</v>
      </c>
      <c r="BW61" s="30" t="s">
        <v>626</v>
      </c>
      <c r="BY61" s="30">
        <f t="shared" si="2"/>
        <v>0</v>
      </c>
      <c r="CV61" s="169"/>
    </row>
    <row r="62" spans="2:103" ht="30.05" customHeight="1" x14ac:dyDescent="0.25">
      <c r="B62" s="487"/>
      <c r="C62" s="53">
        <v>9</v>
      </c>
      <c r="D62" s="43" t="s">
        <v>285</v>
      </c>
      <c r="E62" s="104" t="s">
        <v>261</v>
      </c>
      <c r="F62" s="156" t="s">
        <v>261</v>
      </c>
      <c r="G62" s="158">
        <v>1</v>
      </c>
      <c r="H62" s="55"/>
      <c r="I62" s="56"/>
      <c r="CV62" s="169"/>
    </row>
    <row r="63" spans="2:103" ht="30.7" customHeight="1" x14ac:dyDescent="0.25">
      <c r="B63" s="487"/>
      <c r="C63" s="53">
        <v>10</v>
      </c>
      <c r="D63" s="71" t="s">
        <v>708</v>
      </c>
      <c r="E63" s="104" t="s">
        <v>267</v>
      </c>
      <c r="F63" s="110" t="s">
        <v>267</v>
      </c>
      <c r="G63" s="158">
        <v>0.5</v>
      </c>
      <c r="H63" s="55"/>
      <c r="I63" s="56"/>
      <c r="CW63" s="169"/>
    </row>
    <row r="64" spans="2:103" ht="17.55" x14ac:dyDescent="0.25">
      <c r="B64" s="487"/>
      <c r="C64" s="53">
        <v>11</v>
      </c>
      <c r="D64" s="32" t="s">
        <v>232</v>
      </c>
      <c r="E64" s="104" t="s">
        <v>270</v>
      </c>
      <c r="F64" s="110" t="s">
        <v>270</v>
      </c>
      <c r="G64" s="158">
        <v>0.5</v>
      </c>
      <c r="H64" s="55"/>
      <c r="I64" s="56"/>
      <c r="CX64" s="169"/>
    </row>
    <row r="65" spans="1:144" ht="17.55" x14ac:dyDescent="0.25">
      <c r="B65" s="487"/>
      <c r="C65" s="53">
        <v>12</v>
      </c>
      <c r="D65" s="32" t="s">
        <v>236</v>
      </c>
      <c r="E65" s="104" t="s">
        <v>289</v>
      </c>
      <c r="F65" s="110" t="s">
        <v>289</v>
      </c>
      <c r="G65" s="158">
        <v>0.5</v>
      </c>
      <c r="H65" s="55"/>
      <c r="I65" s="56"/>
      <c r="P65" s="30"/>
      <c r="BW65" s="46"/>
    </row>
    <row r="66" spans="1:144" ht="17.55" customHeight="1" thickBot="1" x14ac:dyDescent="0.3">
      <c r="B66" s="488"/>
      <c r="C66" s="44"/>
      <c r="D66" s="67"/>
      <c r="E66" s="108"/>
      <c r="F66" s="29"/>
      <c r="G66" s="162"/>
      <c r="H66" s="69"/>
      <c r="I66" s="70"/>
      <c r="P66" s="30"/>
      <c r="BW66" s="46"/>
    </row>
    <row r="67" spans="1:144" ht="17.55" x14ac:dyDescent="0.25">
      <c r="B67" s="486" t="s">
        <v>298</v>
      </c>
      <c r="C67" s="94">
        <v>0</v>
      </c>
      <c r="D67" s="95" t="s">
        <v>308</v>
      </c>
      <c r="E67" s="113"/>
      <c r="F67" s="96"/>
      <c r="G67" s="160">
        <f>SUM(G68:G78)</f>
        <v>9</v>
      </c>
      <c r="H67" s="89"/>
      <c r="I67" s="90"/>
      <c r="P67" s="30"/>
      <c r="BW67" s="46"/>
    </row>
    <row r="68" spans="1:144" ht="28.8" x14ac:dyDescent="0.25">
      <c r="B68" s="487"/>
      <c r="C68" s="49">
        <v>1</v>
      </c>
      <c r="D68" s="33" t="s">
        <v>225</v>
      </c>
      <c r="E68" s="104" t="s">
        <v>530</v>
      </c>
      <c r="F68" s="154" t="s">
        <v>531</v>
      </c>
      <c r="G68" s="161">
        <v>1</v>
      </c>
      <c r="H68" s="51"/>
      <c r="I68" s="52"/>
      <c r="P68" s="30"/>
      <c r="BW68" s="46"/>
    </row>
    <row r="69" spans="1:144" ht="86.4" x14ac:dyDescent="0.25">
      <c r="B69" s="487"/>
      <c r="C69" s="49">
        <v>2</v>
      </c>
      <c r="D69" s="43" t="s">
        <v>224</v>
      </c>
      <c r="E69" s="104" t="s">
        <v>530</v>
      </c>
      <c r="F69" s="154" t="s">
        <v>532</v>
      </c>
      <c r="G69" s="161">
        <v>1</v>
      </c>
      <c r="H69" s="51"/>
      <c r="I69" s="52"/>
      <c r="P69" s="30"/>
      <c r="BW69" s="46"/>
    </row>
    <row r="70" spans="1:144" ht="31.95" x14ac:dyDescent="0.25">
      <c r="B70" s="487"/>
      <c r="C70" s="49">
        <v>3</v>
      </c>
      <c r="D70" s="71" t="s">
        <v>99</v>
      </c>
      <c r="E70" s="104" t="s">
        <v>530</v>
      </c>
      <c r="F70" s="154" t="s">
        <v>533</v>
      </c>
      <c r="G70" s="161">
        <v>1</v>
      </c>
      <c r="H70" s="51"/>
      <c r="I70" s="52"/>
      <c r="P70" s="30"/>
      <c r="BW70" s="46"/>
    </row>
    <row r="71" spans="1:144" ht="31.95" x14ac:dyDescent="0.25">
      <c r="B71" s="487"/>
      <c r="C71" s="49">
        <v>4</v>
      </c>
      <c r="D71" s="71" t="s">
        <v>100</v>
      </c>
      <c r="E71" s="104" t="s">
        <v>530</v>
      </c>
      <c r="F71" s="154" t="s">
        <v>534</v>
      </c>
      <c r="G71" s="158">
        <v>1</v>
      </c>
      <c r="H71" s="51"/>
      <c r="I71" s="52"/>
      <c r="P71" s="30"/>
      <c r="BW71" s="46"/>
    </row>
    <row r="72" spans="1:144" ht="31.95" x14ac:dyDescent="0.25">
      <c r="B72" s="487"/>
      <c r="C72" s="49">
        <v>5</v>
      </c>
      <c r="D72" s="71" t="s">
        <v>101</v>
      </c>
      <c r="E72" s="104" t="s">
        <v>530</v>
      </c>
      <c r="F72" s="154" t="s">
        <v>535</v>
      </c>
      <c r="G72" s="158">
        <v>0.5</v>
      </c>
      <c r="H72" s="51"/>
      <c r="I72" s="52"/>
      <c r="P72" s="30"/>
      <c r="BW72" s="46"/>
    </row>
    <row r="73" spans="1:144" ht="31.95" x14ac:dyDescent="0.25">
      <c r="B73" s="487"/>
      <c r="C73" s="49">
        <v>6</v>
      </c>
      <c r="D73" s="43" t="s">
        <v>218</v>
      </c>
      <c r="E73" s="104" t="s">
        <v>530</v>
      </c>
      <c r="F73" s="154" t="s">
        <v>536</v>
      </c>
      <c r="G73" s="158">
        <v>0.5</v>
      </c>
      <c r="H73" s="55"/>
      <c r="I73" s="56"/>
      <c r="P73" s="30"/>
      <c r="BW73" s="46"/>
    </row>
    <row r="74" spans="1:144" ht="43.2" x14ac:dyDescent="0.25">
      <c r="B74" s="487"/>
      <c r="C74" s="49">
        <v>7</v>
      </c>
      <c r="D74" s="43" t="s">
        <v>227</v>
      </c>
      <c r="E74" s="104" t="s">
        <v>530</v>
      </c>
      <c r="F74" s="154" t="s">
        <v>537</v>
      </c>
      <c r="G74" s="158">
        <v>1</v>
      </c>
      <c r="H74" s="55"/>
      <c r="I74" s="56"/>
      <c r="P74" s="30"/>
      <c r="BW74" s="46"/>
    </row>
    <row r="75" spans="1:144" ht="66.55" customHeight="1" x14ac:dyDescent="0.25">
      <c r="B75" s="487"/>
      <c r="C75" s="49">
        <v>8</v>
      </c>
      <c r="D75" s="33" t="s">
        <v>268</v>
      </c>
      <c r="E75" s="104" t="s">
        <v>530</v>
      </c>
      <c r="F75" s="154" t="s">
        <v>538</v>
      </c>
      <c r="G75" s="158">
        <v>1</v>
      </c>
      <c r="H75" s="55"/>
      <c r="I75" s="56"/>
      <c r="P75" s="30"/>
      <c r="BW75" s="46"/>
    </row>
    <row r="76" spans="1:144" ht="31.95" x14ac:dyDescent="0.25">
      <c r="B76" s="487"/>
      <c r="C76" s="49">
        <v>9</v>
      </c>
      <c r="D76" s="33" t="s">
        <v>269</v>
      </c>
      <c r="E76" s="104" t="s">
        <v>530</v>
      </c>
      <c r="F76" s="154" t="s">
        <v>539</v>
      </c>
      <c r="G76" s="158">
        <v>1</v>
      </c>
      <c r="H76" s="55"/>
      <c r="I76" s="56"/>
      <c r="P76" s="30"/>
      <c r="BW76" s="46"/>
    </row>
    <row r="77" spans="1:144" ht="67" customHeight="1" x14ac:dyDescent="0.25">
      <c r="B77" s="487"/>
      <c r="C77" s="49">
        <v>10</v>
      </c>
      <c r="D77" s="33" t="s">
        <v>246</v>
      </c>
      <c r="E77" s="104" t="s">
        <v>530</v>
      </c>
      <c r="F77" s="154" t="s">
        <v>540</v>
      </c>
      <c r="G77" s="158">
        <v>1</v>
      </c>
      <c r="H77" s="55"/>
      <c r="I77" s="56"/>
      <c r="P77" s="30"/>
      <c r="BW77" s="46"/>
    </row>
    <row r="78" spans="1:144" s="166" customFormat="1" ht="70.75" customHeight="1" thickBot="1" x14ac:dyDescent="0.3">
      <c r="A78" s="30"/>
      <c r="B78" s="488"/>
      <c r="C78" s="44"/>
      <c r="D78" s="67"/>
      <c r="E78" s="108"/>
      <c r="F78" s="29"/>
      <c r="G78" s="162"/>
      <c r="H78" s="69"/>
      <c r="I78" s="70"/>
      <c r="J78" s="30"/>
      <c r="K78" s="46"/>
      <c r="L78" s="46"/>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46"/>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row>
    <row r="79" spans="1:144" s="166" customFormat="1" ht="17.55" x14ac:dyDescent="0.25">
      <c r="A79" s="30"/>
      <c r="B79" s="486" t="s">
        <v>299</v>
      </c>
      <c r="C79" s="94">
        <v>0</v>
      </c>
      <c r="D79" s="95" t="s">
        <v>272</v>
      </c>
      <c r="E79" s="106"/>
      <c r="F79" s="117"/>
      <c r="G79" s="160">
        <f>SUM(G80:G82)</f>
        <v>2</v>
      </c>
      <c r="H79" s="89"/>
      <c r="I79" s="90"/>
      <c r="J79" s="30"/>
      <c r="K79" s="46"/>
      <c r="L79" s="46"/>
      <c r="M79" s="30"/>
      <c r="N79" s="30"/>
      <c r="O79" s="30"/>
      <c r="P79" s="46"/>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row>
    <row r="80" spans="1:144" s="166" customFormat="1" ht="43.2" x14ac:dyDescent="0.25">
      <c r="A80" s="30"/>
      <c r="B80" s="487"/>
      <c r="C80" s="53">
        <v>1</v>
      </c>
      <c r="D80" s="71" t="s">
        <v>273</v>
      </c>
      <c r="E80" s="104" t="s">
        <v>705</v>
      </c>
      <c r="F80" s="93" t="s">
        <v>706</v>
      </c>
      <c r="G80" s="158">
        <v>1</v>
      </c>
      <c r="H80" s="55"/>
      <c r="I80" s="56"/>
      <c r="J80" s="30"/>
      <c r="K80" s="46"/>
      <c r="L80" s="46"/>
      <c r="M80" s="30"/>
      <c r="N80" s="30"/>
      <c r="O80" s="30"/>
      <c r="P80" s="46"/>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row>
    <row r="81" spans="1:144" s="166" customFormat="1" ht="57.6" x14ac:dyDescent="0.25">
      <c r="A81" s="30"/>
      <c r="B81" s="487"/>
      <c r="C81" s="53">
        <v>2</v>
      </c>
      <c r="D81" s="71" t="s">
        <v>274</v>
      </c>
      <c r="E81" s="104" t="s">
        <v>705</v>
      </c>
      <c r="F81" s="93" t="s">
        <v>706</v>
      </c>
      <c r="G81" s="158">
        <v>1</v>
      </c>
      <c r="H81" s="55"/>
      <c r="I81" s="56"/>
      <c r="J81" s="30"/>
      <c r="K81" s="46"/>
      <c r="L81" s="46"/>
      <c r="M81" s="30"/>
      <c r="N81" s="30"/>
      <c r="O81" s="30"/>
      <c r="P81" s="46"/>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row>
    <row r="82" spans="1:144" s="166" customFormat="1" ht="18.2" thickBot="1" x14ac:dyDescent="0.3">
      <c r="A82" s="30"/>
      <c r="B82" s="488"/>
      <c r="C82" s="44"/>
      <c r="D82" s="75"/>
      <c r="E82" s="109"/>
      <c r="F82" s="76"/>
      <c r="G82" s="162"/>
      <c r="H82" s="69"/>
      <c r="I82" s="70"/>
      <c r="J82" s="30"/>
      <c r="K82" s="46"/>
      <c r="L82" s="46"/>
      <c r="M82" s="30"/>
      <c r="N82" s="30"/>
      <c r="O82" s="30"/>
      <c r="P82" s="46"/>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row>
    <row r="83" spans="1:144" s="166" customFormat="1" ht="17.55" hidden="1" outlineLevel="1" x14ac:dyDescent="0.25">
      <c r="A83" s="30"/>
      <c r="B83" s="501" t="s">
        <v>300</v>
      </c>
      <c r="C83" s="85">
        <v>0</v>
      </c>
      <c r="D83" s="95" t="s">
        <v>275</v>
      </c>
      <c r="E83" s="113"/>
      <c r="F83" s="117"/>
      <c r="G83" s="160"/>
      <c r="H83" s="89"/>
      <c r="I83" s="90"/>
      <c r="J83" s="30"/>
      <c r="K83" s="46"/>
      <c r="L83" s="46"/>
      <c r="M83" s="30"/>
      <c r="N83" s="30"/>
      <c r="O83" s="30"/>
      <c r="P83" s="46"/>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row>
    <row r="84" spans="1:144" s="166" customFormat="1" ht="14.4" hidden="1" customHeight="1" outlineLevel="1" x14ac:dyDescent="0.25">
      <c r="A84" s="30"/>
      <c r="B84" s="502"/>
      <c r="C84" s="119">
        <v>1</v>
      </c>
      <c r="D84" s="119" t="s">
        <v>250</v>
      </c>
      <c r="E84" s="120" t="s">
        <v>309</v>
      </c>
      <c r="F84" s="121" t="s">
        <v>306</v>
      </c>
      <c r="G84" s="164"/>
      <c r="H84" s="123"/>
      <c r="I84" s="124"/>
      <c r="J84" s="30"/>
      <c r="K84" s="46"/>
      <c r="L84" s="46"/>
      <c r="M84" s="30"/>
      <c r="N84" s="30"/>
      <c r="O84" s="30"/>
      <c r="P84" s="46"/>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row>
    <row r="85" spans="1:144" s="166" customFormat="1" ht="14.4" hidden="1" customHeight="1" outlineLevel="1" x14ac:dyDescent="0.25">
      <c r="A85" s="30"/>
      <c r="B85" s="502"/>
      <c r="C85" s="119">
        <v>2</v>
      </c>
      <c r="D85" s="119" t="s">
        <v>94</v>
      </c>
      <c r="E85" s="120" t="s">
        <v>309</v>
      </c>
      <c r="F85" s="125"/>
      <c r="G85" s="164"/>
      <c r="H85" s="123"/>
      <c r="I85" s="124"/>
      <c r="J85" s="30"/>
      <c r="K85" s="46"/>
      <c r="L85" s="46"/>
      <c r="M85" s="30"/>
      <c r="N85" s="30"/>
      <c r="O85" s="30"/>
      <c r="P85" s="46"/>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row>
    <row r="86" spans="1:144" s="166" customFormat="1" ht="28.8" hidden="1" outlineLevel="1" x14ac:dyDescent="0.25">
      <c r="A86" s="30"/>
      <c r="B86" s="502"/>
      <c r="C86" s="119">
        <v>3</v>
      </c>
      <c r="D86" s="119" t="s">
        <v>96</v>
      </c>
      <c r="E86" s="126"/>
      <c r="F86" s="127"/>
      <c r="G86" s="164"/>
      <c r="H86" s="123"/>
      <c r="I86" s="124"/>
      <c r="J86" s="30"/>
      <c r="K86" s="46"/>
      <c r="L86" s="46"/>
      <c r="M86" s="30"/>
      <c r="N86" s="30"/>
      <c r="O86" s="30"/>
      <c r="P86" s="46"/>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row>
    <row r="87" spans="1:144" s="166" customFormat="1" ht="28.8" hidden="1" outlineLevel="1" x14ac:dyDescent="0.25">
      <c r="A87" s="30"/>
      <c r="B87" s="502"/>
      <c r="C87" s="119">
        <v>4</v>
      </c>
      <c r="D87" s="128" t="s">
        <v>97</v>
      </c>
      <c r="E87" s="126"/>
      <c r="F87" s="127"/>
      <c r="G87" s="164"/>
      <c r="H87" s="123"/>
      <c r="I87" s="124"/>
      <c r="J87" s="30"/>
      <c r="K87" s="46"/>
      <c r="L87" s="46"/>
      <c r="M87" s="30"/>
      <c r="N87" s="30"/>
      <c r="O87" s="30"/>
      <c r="P87" s="46"/>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row>
    <row r="88" spans="1:144" s="166" customFormat="1" ht="28.8" hidden="1" outlineLevel="1" x14ac:dyDescent="0.25">
      <c r="A88" s="30"/>
      <c r="B88" s="502"/>
      <c r="C88" s="119">
        <v>5</v>
      </c>
      <c r="D88" s="129" t="s">
        <v>98</v>
      </c>
      <c r="E88" s="126"/>
      <c r="F88" s="127"/>
      <c r="G88" s="164"/>
      <c r="H88" s="123"/>
      <c r="I88" s="124"/>
      <c r="J88" s="30"/>
      <c r="K88" s="46"/>
      <c r="L88" s="46"/>
      <c r="M88" s="30"/>
      <c r="N88" s="30"/>
      <c r="O88" s="30"/>
      <c r="P88" s="46"/>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row>
    <row r="89" spans="1:144" s="166" customFormat="1" ht="15.05" hidden="1" customHeight="1" outlineLevel="1" thickBot="1" x14ac:dyDescent="0.3">
      <c r="A89" s="30"/>
      <c r="B89" s="503"/>
      <c r="C89" s="119">
        <v>6</v>
      </c>
      <c r="D89" s="131" t="s">
        <v>95</v>
      </c>
      <c r="E89" s="132"/>
      <c r="F89" s="133"/>
      <c r="G89" s="165"/>
      <c r="H89" s="135"/>
      <c r="I89" s="136"/>
      <c r="J89" s="30"/>
      <c r="K89" s="46"/>
      <c r="L89" s="46"/>
      <c r="M89" s="30"/>
      <c r="N89" s="30"/>
      <c r="O89" s="30"/>
      <c r="P89" s="46"/>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row>
    <row r="90" spans="1:144" s="166" customFormat="1" collapsed="1" x14ac:dyDescent="0.25">
      <c r="A90" s="30"/>
      <c r="B90" s="30"/>
      <c r="C90" s="30"/>
      <c r="D90" s="45"/>
      <c r="E90" s="30"/>
      <c r="F90" s="46"/>
      <c r="G90" s="46"/>
      <c r="H90" s="30"/>
      <c r="I90" s="30"/>
      <c r="J90" s="30"/>
      <c r="K90" s="46"/>
      <c r="L90" s="46"/>
      <c r="M90" s="30"/>
      <c r="N90" s="30"/>
      <c r="O90" s="30"/>
      <c r="P90" s="46"/>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row>
  </sheetData>
  <mergeCells count="18">
    <mergeCell ref="B40:B44"/>
    <mergeCell ref="H4:I4"/>
    <mergeCell ref="B6:B13"/>
    <mergeCell ref="B14:B17"/>
    <mergeCell ref="B18:B24"/>
    <mergeCell ref="B30:B39"/>
    <mergeCell ref="B25:B29"/>
    <mergeCell ref="B4:B5"/>
    <mergeCell ref="C4:C5"/>
    <mergeCell ref="D4:D5"/>
    <mergeCell ref="E4:E5"/>
    <mergeCell ref="F4:F5"/>
    <mergeCell ref="G4:G5"/>
    <mergeCell ref="B45:B52"/>
    <mergeCell ref="B53:B66"/>
    <mergeCell ref="B67:B78"/>
    <mergeCell ref="B79:B82"/>
    <mergeCell ref="B83:B89"/>
  </mergeCells>
  <phoneticPr fontId="10" type="noConversion"/>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E7BA-7081-4E16-8D90-C76DE2FC2F35}">
  <sheetPr>
    <pageSetUpPr fitToPage="1"/>
  </sheetPr>
  <dimension ref="A1:EN90"/>
  <sheetViews>
    <sheetView zoomScale="70" zoomScaleNormal="70" workbookViewId="0">
      <pane ySplit="3" topLeftCell="A37" activePane="bottomLeft" state="frozen"/>
      <selection pane="bottomLeft" activeCell="CT49" sqref="CT49"/>
    </sheetView>
  </sheetViews>
  <sheetFormatPr baseColWidth="10" defaultRowHeight="14.4" outlineLevelRow="1" outlineLevelCol="1" x14ac:dyDescent="0.25"/>
  <cols>
    <col min="1" max="1" width="11.5546875" style="30"/>
    <col min="2" max="2" width="7.6640625" style="30" customWidth="1" outlineLevel="1"/>
    <col min="3" max="3" width="5.44140625" style="30" customWidth="1" outlineLevel="1"/>
    <col min="4" max="4" width="78.6640625" style="45" customWidth="1" outlineLevel="1"/>
    <col min="5" max="5" width="17.88671875" style="30" customWidth="1" outlineLevel="1"/>
    <col min="6" max="6" width="27.5546875" style="46" customWidth="1" outlineLevel="1"/>
    <col min="7" max="7" width="11.5546875" style="46" hidden="1" customWidth="1" outlineLevel="1"/>
    <col min="8" max="9" width="15.5546875" style="30" hidden="1" customWidth="1" outlineLevel="1"/>
    <col min="10" max="10" width="5" style="30" customWidth="1"/>
    <col min="11" max="12" width="5" style="46" hidden="1" customWidth="1" outlineLevel="1"/>
    <col min="13" max="13" width="114.5546875" style="30" hidden="1" customWidth="1" outlineLevel="1"/>
    <col min="14" max="14" width="5" style="30" hidden="1" customWidth="1" outlineLevel="1"/>
    <col min="15" max="15" width="5" style="30" customWidth="1" collapsed="1"/>
    <col min="16" max="16" width="4.77734375" style="46" customWidth="1"/>
    <col min="17" max="75" width="4.77734375" style="30" customWidth="1"/>
    <col min="76" max="76" width="1.77734375" style="166" customWidth="1"/>
    <col min="77" max="144" width="4.77734375" style="30" customWidth="1"/>
    <col min="145" max="16384" width="11.5546875" style="30"/>
  </cols>
  <sheetData>
    <row r="1" spans="1:117" ht="28.8" x14ac:dyDescent="0.25">
      <c r="BY1" s="30" t="s">
        <v>557</v>
      </c>
      <c r="BZ1" s="30" t="s">
        <v>558</v>
      </c>
      <c r="CA1" s="30" t="s">
        <v>559</v>
      </c>
      <c r="CB1" s="30" t="s">
        <v>560</v>
      </c>
      <c r="CC1" s="30" t="s">
        <v>561</v>
      </c>
      <c r="CD1" s="30" t="s">
        <v>562</v>
      </c>
      <c r="CE1" s="30" t="s">
        <v>563</v>
      </c>
      <c r="CF1" s="30" t="s">
        <v>564</v>
      </c>
      <c r="CG1" s="30" t="s">
        <v>565</v>
      </c>
      <c r="CH1" s="30" t="s">
        <v>566</v>
      </c>
      <c r="CI1" s="30" t="s">
        <v>567</v>
      </c>
      <c r="CJ1" s="30" t="s">
        <v>568</v>
      </c>
      <c r="CK1" s="30" t="s">
        <v>569</v>
      </c>
      <c r="CL1" s="30" t="s">
        <v>570</v>
      </c>
      <c r="CM1" s="30" t="s">
        <v>571</v>
      </c>
      <c r="CN1" s="30" t="s">
        <v>572</v>
      </c>
      <c r="CO1" s="30" t="s">
        <v>573</v>
      </c>
      <c r="CP1" s="30" t="s">
        <v>574</v>
      </c>
      <c r="CQ1" s="30" t="s">
        <v>575</v>
      </c>
      <c r="CR1" s="30" t="s">
        <v>576</v>
      </c>
      <c r="CS1" s="30" t="s">
        <v>577</v>
      </c>
      <c r="CT1" s="30" t="s">
        <v>578</v>
      </c>
      <c r="CU1" s="30" t="s">
        <v>579</v>
      </c>
      <c r="CV1" s="30" t="s">
        <v>580</v>
      </c>
      <c r="CW1" s="30" t="s">
        <v>581</v>
      </c>
      <c r="CX1" s="30" t="s">
        <v>582</v>
      </c>
      <c r="CY1" s="30" t="s">
        <v>583</v>
      </c>
      <c r="CZ1" s="30" t="s">
        <v>584</v>
      </c>
      <c r="DA1" s="30" t="s">
        <v>585</v>
      </c>
      <c r="DB1" s="30" t="s">
        <v>586</v>
      </c>
      <c r="DC1" s="30" t="s">
        <v>587</v>
      </c>
      <c r="DD1" s="30" t="s">
        <v>588</v>
      </c>
      <c r="DE1" s="30" t="s">
        <v>589</v>
      </c>
      <c r="DF1" s="30" t="s">
        <v>590</v>
      </c>
      <c r="DG1" s="30" t="s">
        <v>591</v>
      </c>
      <c r="DH1" s="30" t="s">
        <v>592</v>
      </c>
      <c r="DI1" s="30" t="s">
        <v>593</v>
      </c>
      <c r="DJ1" s="30" t="s">
        <v>594</v>
      </c>
      <c r="DK1" s="30" t="s">
        <v>595</v>
      </c>
      <c r="DL1" s="30" t="s">
        <v>596</v>
      </c>
      <c r="DM1" s="30" t="s">
        <v>597</v>
      </c>
    </row>
    <row r="2" spans="1:117" ht="43.2" x14ac:dyDescent="0.25">
      <c r="D2" s="45" t="s">
        <v>257</v>
      </c>
      <c r="L2" s="46" t="s">
        <v>301</v>
      </c>
      <c r="M2" s="46"/>
      <c r="N2" s="46" t="s">
        <v>504</v>
      </c>
      <c r="BY2" s="30" t="s">
        <v>303</v>
      </c>
      <c r="BZ2" s="30" t="s">
        <v>348</v>
      </c>
      <c r="CA2" s="30" t="s">
        <v>349</v>
      </c>
      <c r="CB2" s="30" t="s">
        <v>350</v>
      </c>
      <c r="CC2" s="30" t="s">
        <v>722</v>
      </c>
      <c r="CD2" s="30" t="s">
        <v>723</v>
      </c>
      <c r="CE2" s="30" t="s">
        <v>359</v>
      </c>
      <c r="CF2" s="30" t="s">
        <v>360</v>
      </c>
      <c r="CG2" s="30" t="s">
        <v>361</v>
      </c>
      <c r="CH2" s="30" t="s">
        <v>362</v>
      </c>
      <c r="CI2" s="30" t="s">
        <v>363</v>
      </c>
      <c r="CJ2" s="30" t="s">
        <v>364</v>
      </c>
      <c r="CK2" s="30" t="s">
        <v>709</v>
      </c>
      <c r="CL2" s="30" t="s">
        <v>710</v>
      </c>
      <c r="CM2" s="30" t="s">
        <v>711</v>
      </c>
      <c r="CN2" s="30" t="s">
        <v>712</v>
      </c>
      <c r="CO2" s="30" t="s">
        <v>713</v>
      </c>
      <c r="CP2" s="30" t="s">
        <v>714</v>
      </c>
      <c r="CQ2" s="30" t="s">
        <v>715</v>
      </c>
      <c r="CR2" s="30" t="s">
        <v>716</v>
      </c>
      <c r="CS2" s="30" t="s">
        <v>717</v>
      </c>
      <c r="CT2" s="30" t="s">
        <v>718</v>
      </c>
      <c r="CU2" s="30" t="s">
        <v>719</v>
      </c>
      <c r="CV2" s="30" t="s">
        <v>395</v>
      </c>
      <c r="CW2" s="30" t="s">
        <v>396</v>
      </c>
      <c r="CX2" s="30" t="s">
        <v>659</v>
      </c>
      <c r="CY2" s="30" t="s">
        <v>660</v>
      </c>
      <c r="CZ2" s="30" t="s">
        <v>661</v>
      </c>
      <c r="DA2" s="30" t="s">
        <v>670</v>
      </c>
      <c r="DB2" s="30" t="s">
        <v>400</v>
      </c>
      <c r="DC2" s="30" t="s">
        <v>401</v>
      </c>
      <c r="DD2" s="30" t="s">
        <v>674</v>
      </c>
      <c r="DE2" s="30" t="s">
        <v>675</v>
      </c>
      <c r="DF2" s="30" t="s">
        <v>676</v>
      </c>
      <c r="DG2" s="30" t="s">
        <v>677</v>
      </c>
      <c r="DH2" s="30" t="s">
        <v>678</v>
      </c>
      <c r="DI2" s="30" t="s">
        <v>679</v>
      </c>
      <c r="DJ2" s="30" t="s">
        <v>680</v>
      </c>
      <c r="DK2" s="30" t="s">
        <v>681</v>
      </c>
      <c r="DL2" s="30" t="s">
        <v>720</v>
      </c>
      <c r="DM2" s="30" t="s">
        <v>721</v>
      </c>
    </row>
    <row r="3" spans="1:117" ht="79.55" customHeight="1" thickBot="1" x14ac:dyDescent="0.3">
      <c r="D3" s="45" t="s">
        <v>258</v>
      </c>
      <c r="G3" s="46" t="e">
        <f>G6+G18+G65+G57+#REF!+G14+#REF!+G40+G79+G45</f>
        <v>#REF!</v>
      </c>
      <c r="K3" s="46" t="s">
        <v>256</v>
      </c>
      <c r="L3" s="46">
        <v>1</v>
      </c>
      <c r="M3" s="34" t="s">
        <v>228</v>
      </c>
      <c r="N3" s="46">
        <v>10</v>
      </c>
      <c r="Q3" s="30" t="s">
        <v>303</v>
      </c>
      <c r="R3" s="30" t="s">
        <v>348</v>
      </c>
      <c r="S3" s="30" t="s">
        <v>349</v>
      </c>
      <c r="T3" s="30" t="s">
        <v>350</v>
      </c>
      <c r="U3" s="30" t="s">
        <v>351</v>
      </c>
      <c r="V3" s="30" t="s">
        <v>352</v>
      </c>
      <c r="W3" s="30" t="s">
        <v>353</v>
      </c>
      <c r="X3" s="30" t="s">
        <v>354</v>
      </c>
      <c r="Y3" s="30" t="s">
        <v>359</v>
      </c>
      <c r="Z3" s="30" t="s">
        <v>360</v>
      </c>
      <c r="AA3" s="30" t="s">
        <v>361</v>
      </c>
      <c r="AB3" s="30" t="s">
        <v>362</v>
      </c>
      <c r="AC3" s="30" t="s">
        <v>363</v>
      </c>
      <c r="AD3" s="30" t="s">
        <v>364</v>
      </c>
      <c r="AE3" s="30" t="s">
        <v>374</v>
      </c>
      <c r="AF3" s="30" t="s">
        <v>375</v>
      </c>
      <c r="AG3" s="30" t="s">
        <v>376</v>
      </c>
      <c r="AH3" s="30" t="s">
        <v>381</v>
      </c>
      <c r="AI3" s="30" t="s">
        <v>382</v>
      </c>
      <c r="AJ3" s="30" t="s">
        <v>383</v>
      </c>
      <c r="AK3" s="30" t="s">
        <v>384</v>
      </c>
      <c r="AL3" s="30" t="s">
        <v>385</v>
      </c>
      <c r="AM3" s="30" t="s">
        <v>386</v>
      </c>
      <c r="AN3" s="30" t="s">
        <v>387</v>
      </c>
      <c r="AO3" s="30" t="s">
        <v>392</v>
      </c>
      <c r="AP3" s="30" t="s">
        <v>393</v>
      </c>
      <c r="AQ3" s="30" t="s">
        <v>549</v>
      </c>
      <c r="AR3" s="30" t="s">
        <v>394</v>
      </c>
      <c r="AS3" s="30" t="s">
        <v>395</v>
      </c>
      <c r="AT3" s="30" t="s">
        <v>396</v>
      </c>
      <c r="AU3" s="30" t="s">
        <v>659</v>
      </c>
      <c r="AV3" s="30" t="s">
        <v>660</v>
      </c>
      <c r="AW3" s="30" t="s">
        <v>661</v>
      </c>
      <c r="AX3" s="30" t="s">
        <v>397</v>
      </c>
      <c r="AY3" s="30" t="s">
        <v>398</v>
      </c>
      <c r="AZ3" s="30" t="s">
        <v>399</v>
      </c>
      <c r="BA3" s="30" t="s">
        <v>662</v>
      </c>
      <c r="BB3" s="30" t="s">
        <v>663</v>
      </c>
      <c r="BC3" s="30" t="s">
        <v>664</v>
      </c>
      <c r="BD3" s="30" t="s">
        <v>665</v>
      </c>
      <c r="BE3" s="30" t="s">
        <v>666</v>
      </c>
      <c r="BF3" s="30" t="s">
        <v>667</v>
      </c>
      <c r="BG3" s="30" t="s">
        <v>668</v>
      </c>
      <c r="BH3" s="30" t="s">
        <v>669</v>
      </c>
      <c r="BI3" s="30" t="s">
        <v>670</v>
      </c>
      <c r="BJ3" s="30" t="s">
        <v>400</v>
      </c>
      <c r="BK3" s="30" t="s">
        <v>401</v>
      </c>
      <c r="BL3" s="30" t="s">
        <v>674</v>
      </c>
      <c r="BM3" s="30" t="s">
        <v>675</v>
      </c>
      <c r="BN3" s="30" t="s">
        <v>676</v>
      </c>
      <c r="BO3" s="30" t="s">
        <v>677</v>
      </c>
      <c r="BP3" s="30" t="s">
        <v>678</v>
      </c>
      <c r="BQ3" s="30" t="s">
        <v>679</v>
      </c>
      <c r="BR3" s="30" t="s">
        <v>680</v>
      </c>
      <c r="BS3" s="30" t="s">
        <v>681</v>
      </c>
      <c r="BT3" s="30" t="s">
        <v>402</v>
      </c>
      <c r="BU3" s="30" t="s">
        <v>403</v>
      </c>
      <c r="BV3" s="30" t="s">
        <v>626</v>
      </c>
      <c r="BY3" s="30" t="s">
        <v>557</v>
      </c>
      <c r="BZ3" s="30" t="s">
        <v>558</v>
      </c>
      <c r="CA3" s="30" t="s">
        <v>559</v>
      </c>
      <c r="CB3" s="30" t="s">
        <v>560</v>
      </c>
      <c r="CC3" s="30" t="s">
        <v>561</v>
      </c>
      <c r="CD3" s="30" t="s">
        <v>562</v>
      </c>
      <c r="CE3" s="30" t="s">
        <v>563</v>
      </c>
      <c r="CF3" s="30" t="s">
        <v>564</v>
      </c>
      <c r="CG3" s="30" t="s">
        <v>565</v>
      </c>
      <c r="CH3" s="30" t="s">
        <v>566</v>
      </c>
      <c r="CI3" s="30" t="s">
        <v>567</v>
      </c>
      <c r="CJ3" s="30" t="s">
        <v>568</v>
      </c>
      <c r="CK3" s="30" t="s">
        <v>569</v>
      </c>
      <c r="CL3" s="30" t="s">
        <v>570</v>
      </c>
      <c r="CM3" s="30" t="s">
        <v>571</v>
      </c>
      <c r="CN3" s="30" t="s">
        <v>572</v>
      </c>
      <c r="CO3" s="30" t="s">
        <v>573</v>
      </c>
      <c r="CP3" s="30" t="s">
        <v>574</v>
      </c>
      <c r="CQ3" s="30" t="s">
        <v>575</v>
      </c>
      <c r="CR3" s="30" t="s">
        <v>576</v>
      </c>
      <c r="CS3" s="30" t="s">
        <v>577</v>
      </c>
      <c r="CT3" s="30" t="s">
        <v>578</v>
      </c>
      <c r="CU3" s="30" t="s">
        <v>579</v>
      </c>
      <c r="CV3" s="30" t="s">
        <v>580</v>
      </c>
      <c r="CW3" s="30" t="s">
        <v>581</v>
      </c>
      <c r="CX3" s="30" t="s">
        <v>582</v>
      </c>
      <c r="CY3" s="30" t="s">
        <v>583</v>
      </c>
      <c r="CZ3" s="30" t="s">
        <v>584</v>
      </c>
      <c r="DA3" s="30" t="s">
        <v>585</v>
      </c>
      <c r="DB3" s="30" t="s">
        <v>586</v>
      </c>
      <c r="DC3" s="30" t="s">
        <v>587</v>
      </c>
      <c r="DD3" s="30" t="s">
        <v>588</v>
      </c>
      <c r="DE3" s="30" t="s">
        <v>589</v>
      </c>
      <c r="DF3" s="30" t="s">
        <v>590</v>
      </c>
      <c r="DG3" s="30" t="s">
        <v>591</v>
      </c>
      <c r="DH3" s="30" t="s">
        <v>592</v>
      </c>
      <c r="DI3" s="30" t="s">
        <v>593</v>
      </c>
      <c r="DJ3" s="30" t="s">
        <v>594</v>
      </c>
      <c r="DK3" s="30" t="s">
        <v>595</v>
      </c>
      <c r="DL3" s="30" t="s">
        <v>596</v>
      </c>
      <c r="DM3" s="30" t="s">
        <v>597</v>
      </c>
    </row>
    <row r="4" spans="1:117" ht="17.55" customHeight="1" thickBot="1" x14ac:dyDescent="0.3">
      <c r="B4" s="491" t="s">
        <v>278</v>
      </c>
      <c r="C4" s="493" t="s">
        <v>251</v>
      </c>
      <c r="D4" s="495" t="s">
        <v>252</v>
      </c>
      <c r="E4" s="495" t="s">
        <v>280</v>
      </c>
      <c r="F4" s="497" t="s">
        <v>281</v>
      </c>
      <c r="G4" s="499" t="s">
        <v>253</v>
      </c>
      <c r="H4" s="484" t="s">
        <v>282</v>
      </c>
      <c r="I4" s="485"/>
      <c r="K4" s="46" t="s">
        <v>259</v>
      </c>
      <c r="L4" s="46">
        <v>2</v>
      </c>
      <c r="M4" s="35" t="s">
        <v>212</v>
      </c>
      <c r="N4" s="46">
        <v>9</v>
      </c>
      <c r="P4" s="46" t="s">
        <v>303</v>
      </c>
      <c r="BW4" s="46" t="s">
        <v>303</v>
      </c>
      <c r="BY4" s="200">
        <v>0</v>
      </c>
    </row>
    <row r="5" spans="1:117" s="46" customFormat="1" ht="33.85" customHeight="1" thickBot="1" x14ac:dyDescent="0.3">
      <c r="A5" s="47"/>
      <c r="B5" s="492"/>
      <c r="C5" s="494"/>
      <c r="D5" s="496"/>
      <c r="E5" s="496"/>
      <c r="F5" s="498"/>
      <c r="G5" s="500"/>
      <c r="H5" s="112" t="s">
        <v>283</v>
      </c>
      <c r="I5" s="76" t="s">
        <v>284</v>
      </c>
      <c r="K5" s="46" t="s">
        <v>260</v>
      </c>
      <c r="L5" s="46">
        <v>3</v>
      </c>
      <c r="M5" s="42" t="s">
        <v>290</v>
      </c>
      <c r="N5" s="46">
        <v>8</v>
      </c>
      <c r="P5" s="46" t="s">
        <v>348</v>
      </c>
      <c r="BW5" s="46" t="s">
        <v>348</v>
      </c>
      <c r="BX5" s="167"/>
      <c r="BY5" s="30">
        <f t="shared" ref="BY5:BY36" si="0">SUM($Q5:$BV5)</f>
        <v>0</v>
      </c>
      <c r="BZ5" s="200">
        <v>0</v>
      </c>
    </row>
    <row r="6" spans="1:117" ht="17.55" customHeight="1" thickBot="1" x14ac:dyDescent="0.3">
      <c r="A6" s="48"/>
      <c r="B6" s="486" t="s">
        <v>256</v>
      </c>
      <c r="C6" s="84">
        <v>0</v>
      </c>
      <c r="D6" s="80" t="s">
        <v>228</v>
      </c>
      <c r="E6" s="100"/>
      <c r="F6" s="79"/>
      <c r="G6" s="157">
        <f>SUM(G7:G13)</f>
        <v>3.5</v>
      </c>
      <c r="H6" s="82"/>
      <c r="I6" s="83"/>
      <c r="K6" s="46" t="s">
        <v>261</v>
      </c>
      <c r="L6" s="46">
        <v>4</v>
      </c>
      <c r="M6" s="57" t="s">
        <v>658</v>
      </c>
      <c r="N6" s="46">
        <v>7</v>
      </c>
      <c r="P6" s="46" t="s">
        <v>349</v>
      </c>
      <c r="BW6" s="46" t="s">
        <v>349</v>
      </c>
      <c r="BY6" s="30">
        <f t="shared" si="0"/>
        <v>0</v>
      </c>
      <c r="BZ6" s="30">
        <f t="shared" ref="BZ6:BZ37" si="1">SUM($Q6:$BV6)</f>
        <v>0</v>
      </c>
      <c r="CA6" s="200">
        <v>0</v>
      </c>
    </row>
    <row r="7" spans="1:117" ht="17.55" customHeight="1" thickBot="1" x14ac:dyDescent="0.3">
      <c r="A7" s="47"/>
      <c r="B7" s="487"/>
      <c r="C7" s="53">
        <v>1</v>
      </c>
      <c r="D7" s="31" t="s">
        <v>277</v>
      </c>
      <c r="E7" s="64"/>
      <c r="F7" s="41" t="s">
        <v>503</v>
      </c>
      <c r="G7" s="158">
        <v>1</v>
      </c>
      <c r="H7" s="55">
        <v>0</v>
      </c>
      <c r="I7" s="56">
        <f t="shared" ref="I7:I12" si="2">G7+H7</f>
        <v>1</v>
      </c>
      <c r="K7" s="46" t="s">
        <v>267</v>
      </c>
      <c r="L7" s="46">
        <v>3</v>
      </c>
      <c r="M7" s="42" t="s">
        <v>262</v>
      </c>
      <c r="N7" s="46">
        <v>6</v>
      </c>
      <c r="P7" s="46" t="s">
        <v>350</v>
      </c>
      <c r="BW7" s="46" t="s">
        <v>350</v>
      </c>
      <c r="BY7" s="30">
        <f t="shared" si="0"/>
        <v>0</v>
      </c>
      <c r="BZ7" s="30">
        <f t="shared" si="1"/>
        <v>0</v>
      </c>
      <c r="CA7" s="30">
        <f t="shared" ref="CA7:CA38" si="3">SUM($Q7:$BV7)</f>
        <v>0</v>
      </c>
      <c r="CB7" s="200">
        <v>0</v>
      </c>
    </row>
    <row r="8" spans="1:117" ht="17.55" customHeight="1" thickBot="1" x14ac:dyDescent="0.3">
      <c r="A8" s="47"/>
      <c r="B8" s="487"/>
      <c r="C8" s="53">
        <v>2</v>
      </c>
      <c r="D8" s="31" t="s">
        <v>254</v>
      </c>
      <c r="E8" s="64"/>
      <c r="F8" s="41" t="s">
        <v>303</v>
      </c>
      <c r="G8" s="158">
        <v>0.5</v>
      </c>
      <c r="H8" s="55">
        <v>1</v>
      </c>
      <c r="I8" s="56">
        <f t="shared" si="2"/>
        <v>1.5</v>
      </c>
      <c r="K8" s="46" t="s">
        <v>270</v>
      </c>
      <c r="L8" s="46">
        <v>4</v>
      </c>
      <c r="M8" s="64" t="s">
        <v>276</v>
      </c>
      <c r="N8" s="46">
        <v>5</v>
      </c>
      <c r="P8" s="46" t="s">
        <v>351</v>
      </c>
      <c r="BW8" s="46" t="s">
        <v>351</v>
      </c>
      <c r="BY8" s="30">
        <f t="shared" si="0"/>
        <v>0</v>
      </c>
      <c r="BZ8" s="30">
        <f t="shared" si="1"/>
        <v>0</v>
      </c>
      <c r="CA8" s="30">
        <f t="shared" si="3"/>
        <v>0</v>
      </c>
      <c r="CB8" s="30">
        <f t="shared" ref="CB8:CB39" si="4">SUM($Q8:$BV8)</f>
        <v>0</v>
      </c>
      <c r="CC8" s="200">
        <v>0</v>
      </c>
    </row>
    <row r="9" spans="1:117" ht="17.55" customHeight="1" thickBot="1" x14ac:dyDescent="0.3">
      <c r="A9" s="47"/>
      <c r="B9" s="487"/>
      <c r="C9" s="53">
        <v>3</v>
      </c>
      <c r="D9" s="31" t="s">
        <v>255</v>
      </c>
      <c r="E9" s="64"/>
      <c r="F9" s="41" t="s">
        <v>304</v>
      </c>
      <c r="G9" s="158">
        <v>0.5</v>
      </c>
      <c r="H9" s="55">
        <v>1.5</v>
      </c>
      <c r="I9" s="56">
        <f t="shared" si="2"/>
        <v>2</v>
      </c>
      <c r="K9" s="46" t="s">
        <v>289</v>
      </c>
      <c r="L9" s="46">
        <v>5</v>
      </c>
      <c r="M9" s="66" t="s">
        <v>30</v>
      </c>
      <c r="N9" s="46">
        <v>4</v>
      </c>
      <c r="P9" s="46" t="s">
        <v>352</v>
      </c>
      <c r="BW9" s="46" t="s">
        <v>352</v>
      </c>
      <c r="BY9" s="30">
        <f t="shared" si="0"/>
        <v>0</v>
      </c>
      <c r="BZ9" s="30">
        <f t="shared" si="1"/>
        <v>0</v>
      </c>
      <c r="CA9" s="30">
        <f t="shared" si="3"/>
        <v>0</v>
      </c>
      <c r="CB9" s="30">
        <f t="shared" si="4"/>
        <v>0</v>
      </c>
      <c r="CC9" s="30">
        <f>SUM($Q9:$BV9)</f>
        <v>0</v>
      </c>
      <c r="CD9" s="200">
        <v>0</v>
      </c>
    </row>
    <row r="10" spans="1:117" ht="15.05" customHeight="1" thickBot="1" x14ac:dyDescent="0.3">
      <c r="B10" s="487"/>
      <c r="C10" s="53">
        <v>4</v>
      </c>
      <c r="D10" s="31" t="s">
        <v>265</v>
      </c>
      <c r="E10" s="64"/>
      <c r="F10" s="41" t="s">
        <v>305</v>
      </c>
      <c r="G10" s="158">
        <v>0.5</v>
      </c>
      <c r="H10" s="55">
        <v>2</v>
      </c>
      <c r="I10" s="56">
        <f t="shared" si="2"/>
        <v>2.5</v>
      </c>
      <c r="K10" s="46" t="s">
        <v>297</v>
      </c>
      <c r="L10" s="46">
        <v>3</v>
      </c>
      <c r="M10" s="42" t="s">
        <v>263</v>
      </c>
      <c r="N10" s="46">
        <v>3</v>
      </c>
      <c r="P10" s="46" t="s">
        <v>353</v>
      </c>
      <c r="BW10" s="46" t="s">
        <v>353</v>
      </c>
      <c r="BY10" s="30">
        <f t="shared" si="0"/>
        <v>0</v>
      </c>
      <c r="BZ10" s="30">
        <f t="shared" si="1"/>
        <v>0</v>
      </c>
      <c r="CA10" s="30">
        <f t="shared" si="3"/>
        <v>0</v>
      </c>
      <c r="CB10" s="30">
        <f t="shared" si="4"/>
        <v>0</v>
      </c>
      <c r="CC10" s="202">
        <v>0</v>
      </c>
    </row>
    <row r="11" spans="1:117" ht="15.05" customHeight="1" x14ac:dyDescent="0.25">
      <c r="B11" s="487"/>
      <c r="C11" s="53">
        <v>5</v>
      </c>
      <c r="D11" s="31" t="s">
        <v>230</v>
      </c>
      <c r="E11" s="64"/>
      <c r="F11" s="41" t="s">
        <v>306</v>
      </c>
      <c r="G11" s="158">
        <v>0.5</v>
      </c>
      <c r="H11" s="55">
        <v>1.5</v>
      </c>
      <c r="I11" s="56">
        <f t="shared" si="2"/>
        <v>2</v>
      </c>
      <c r="K11" s="46" t="s">
        <v>298</v>
      </c>
      <c r="L11" s="46">
        <v>3</v>
      </c>
      <c r="M11" s="42" t="s">
        <v>308</v>
      </c>
      <c r="N11" s="46">
        <v>2</v>
      </c>
      <c r="P11" s="46" t="s">
        <v>354</v>
      </c>
      <c r="BW11" s="46" t="s">
        <v>354</v>
      </c>
      <c r="BY11" s="30">
        <f t="shared" si="0"/>
        <v>0</v>
      </c>
      <c r="BZ11" s="30">
        <f t="shared" si="1"/>
        <v>0</v>
      </c>
      <c r="CA11" s="30">
        <f t="shared" si="3"/>
        <v>0</v>
      </c>
      <c r="CB11" s="30">
        <f t="shared" si="4"/>
        <v>0</v>
      </c>
      <c r="CC11" s="30">
        <f t="shared" ref="CC11:CC42" si="5">SUM($Q11:$BV11)</f>
        <v>0</v>
      </c>
      <c r="CD11" s="200">
        <v>0</v>
      </c>
    </row>
    <row r="12" spans="1:117" ht="15.05" customHeight="1" x14ac:dyDescent="0.25">
      <c r="B12" s="487"/>
      <c r="C12" s="53">
        <v>6</v>
      </c>
      <c r="D12" s="31" t="s">
        <v>266</v>
      </c>
      <c r="E12" s="64"/>
      <c r="F12" s="41" t="s">
        <v>307</v>
      </c>
      <c r="G12" s="158">
        <v>0.5</v>
      </c>
      <c r="H12" s="55">
        <v>2</v>
      </c>
      <c r="I12" s="56">
        <f t="shared" si="2"/>
        <v>2.5</v>
      </c>
      <c r="K12" s="46" t="s">
        <v>299</v>
      </c>
      <c r="L12" s="46">
        <v>4</v>
      </c>
      <c r="M12" s="65" t="s">
        <v>272</v>
      </c>
      <c r="N12" s="46">
        <v>1</v>
      </c>
      <c r="P12" s="46" t="s">
        <v>359</v>
      </c>
      <c r="BW12" s="46" t="s">
        <v>359</v>
      </c>
      <c r="BY12" s="30">
        <f t="shared" si="0"/>
        <v>0</v>
      </c>
      <c r="BZ12" s="30">
        <f t="shared" si="1"/>
        <v>0</v>
      </c>
      <c r="CA12" s="30">
        <f t="shared" si="3"/>
        <v>0</v>
      </c>
      <c r="CB12" s="30">
        <f t="shared" si="4"/>
        <v>0</v>
      </c>
      <c r="CC12" s="30">
        <f t="shared" si="5"/>
        <v>0</v>
      </c>
      <c r="CD12" s="30">
        <f t="shared" ref="CD12:CD43" si="6">SUM($Q12:$BV12)</f>
        <v>0</v>
      </c>
      <c r="CE12" s="200">
        <v>0</v>
      </c>
    </row>
    <row r="13" spans="1:117" ht="17.55" customHeight="1" thickBot="1" x14ac:dyDescent="0.3">
      <c r="B13" s="488"/>
      <c r="C13" s="58"/>
      <c r="D13" s="59"/>
      <c r="E13" s="101"/>
      <c r="F13" s="60"/>
      <c r="G13" s="159"/>
      <c r="H13" s="62"/>
      <c r="I13" s="63"/>
      <c r="K13" s="149" t="s">
        <v>300</v>
      </c>
      <c r="L13" s="149">
        <v>5</v>
      </c>
      <c r="M13" s="150" t="s">
        <v>275</v>
      </c>
      <c r="N13" s="151" t="s">
        <v>505</v>
      </c>
      <c r="P13" s="46" t="s">
        <v>360</v>
      </c>
      <c r="BW13" s="46" t="s">
        <v>360</v>
      </c>
      <c r="BY13" s="30">
        <f t="shared" si="0"/>
        <v>0</v>
      </c>
      <c r="BZ13" s="30">
        <f t="shared" si="1"/>
        <v>0</v>
      </c>
      <c r="CA13" s="30">
        <f t="shared" si="3"/>
        <v>0</v>
      </c>
      <c r="CB13" s="30">
        <f t="shared" si="4"/>
        <v>0</v>
      </c>
      <c r="CC13" s="30">
        <f t="shared" si="5"/>
        <v>0</v>
      </c>
      <c r="CD13" s="30">
        <f t="shared" si="6"/>
        <v>0</v>
      </c>
      <c r="CE13" s="30">
        <f t="shared" ref="CE13:CE60" si="7">SUM($Q13:$BV13)</f>
        <v>0</v>
      </c>
      <c r="CF13" s="200">
        <v>0</v>
      </c>
    </row>
    <row r="14" spans="1:117" ht="17.55" x14ac:dyDescent="0.25">
      <c r="B14" s="486" t="s">
        <v>259</v>
      </c>
      <c r="C14" s="94">
        <v>0</v>
      </c>
      <c r="D14" s="95" t="s">
        <v>212</v>
      </c>
      <c r="E14" s="106"/>
      <c r="F14" s="96"/>
      <c r="G14" s="160">
        <f>SUM(G15:G17)</f>
        <v>4</v>
      </c>
      <c r="H14" s="89"/>
      <c r="I14" s="90"/>
      <c r="P14" s="46" t="s">
        <v>361</v>
      </c>
      <c r="BW14" s="46" t="s">
        <v>361</v>
      </c>
      <c r="BY14" s="30">
        <f t="shared" si="0"/>
        <v>0</v>
      </c>
      <c r="BZ14" s="30">
        <f t="shared" si="1"/>
        <v>0</v>
      </c>
      <c r="CA14" s="30">
        <f t="shared" si="3"/>
        <v>0</v>
      </c>
      <c r="CB14" s="30">
        <f t="shared" si="4"/>
        <v>0</v>
      </c>
      <c r="CC14" s="30">
        <f t="shared" si="5"/>
        <v>0</v>
      </c>
      <c r="CD14" s="30">
        <f t="shared" si="6"/>
        <v>0</v>
      </c>
      <c r="CE14" s="30">
        <f t="shared" si="7"/>
        <v>0</v>
      </c>
      <c r="CF14" s="30">
        <f t="shared" ref="CF14:CF60" si="8">SUM($Q14:$BV14)</f>
        <v>0</v>
      </c>
      <c r="CG14" s="200">
        <v>0</v>
      </c>
    </row>
    <row r="15" spans="1:117" ht="17.55" x14ac:dyDescent="0.25">
      <c r="B15" s="487"/>
      <c r="C15" s="49">
        <v>1</v>
      </c>
      <c r="D15" s="153" t="s">
        <v>212</v>
      </c>
      <c r="E15" s="107" t="s">
        <v>256</v>
      </c>
      <c r="F15" s="152" t="s">
        <v>306</v>
      </c>
      <c r="G15" s="161">
        <v>2</v>
      </c>
      <c r="H15" s="51">
        <f>I12</f>
        <v>2.5</v>
      </c>
      <c r="I15" s="52">
        <f>G15+H15</f>
        <v>4.5</v>
      </c>
      <c r="P15" s="46" t="s">
        <v>362</v>
      </c>
      <c r="BW15" s="46" t="s">
        <v>362</v>
      </c>
      <c r="BY15" s="30">
        <f t="shared" si="0"/>
        <v>0</v>
      </c>
      <c r="BZ15" s="30">
        <f t="shared" si="1"/>
        <v>0</v>
      </c>
      <c r="CA15" s="30">
        <f t="shared" si="3"/>
        <v>0</v>
      </c>
      <c r="CB15" s="30">
        <f t="shared" si="4"/>
        <v>0</v>
      </c>
      <c r="CC15" s="30">
        <f t="shared" si="5"/>
        <v>0</v>
      </c>
      <c r="CD15" s="30">
        <f t="shared" si="6"/>
        <v>0</v>
      </c>
      <c r="CE15" s="30">
        <f t="shared" si="7"/>
        <v>0</v>
      </c>
      <c r="CF15" s="30">
        <f t="shared" si="8"/>
        <v>0</v>
      </c>
      <c r="CG15" s="30">
        <f t="shared" ref="CG15:CG60" si="9">SUM($Q15:$BV15)</f>
        <v>0</v>
      </c>
      <c r="CH15" s="200">
        <v>0</v>
      </c>
    </row>
    <row r="16" spans="1:117" ht="17.55" x14ac:dyDescent="0.25">
      <c r="B16" s="487"/>
      <c r="C16" s="53">
        <v>2</v>
      </c>
      <c r="D16" s="31" t="s">
        <v>213</v>
      </c>
      <c r="E16" s="104" t="s">
        <v>256</v>
      </c>
      <c r="F16" s="93" t="s">
        <v>506</v>
      </c>
      <c r="G16" s="158">
        <v>2</v>
      </c>
      <c r="H16" s="55">
        <f>I15</f>
        <v>4.5</v>
      </c>
      <c r="I16" s="52">
        <f>G16+H16</f>
        <v>6.5</v>
      </c>
      <c r="P16" s="46" t="s">
        <v>363</v>
      </c>
      <c r="BW16" s="46" t="s">
        <v>363</v>
      </c>
      <c r="BY16" s="30">
        <f t="shared" si="0"/>
        <v>0</v>
      </c>
      <c r="BZ16" s="30">
        <f t="shared" si="1"/>
        <v>0</v>
      </c>
      <c r="CA16" s="30">
        <f t="shared" si="3"/>
        <v>0</v>
      </c>
      <c r="CB16" s="30">
        <f t="shared" si="4"/>
        <v>0</v>
      </c>
      <c r="CC16" s="30">
        <f t="shared" si="5"/>
        <v>0</v>
      </c>
      <c r="CD16" s="30">
        <f t="shared" si="6"/>
        <v>0</v>
      </c>
      <c r="CE16" s="30">
        <f t="shared" si="7"/>
        <v>0</v>
      </c>
      <c r="CF16" s="30">
        <f t="shared" si="8"/>
        <v>0</v>
      </c>
      <c r="CG16" s="30">
        <f t="shared" si="9"/>
        <v>0</v>
      </c>
      <c r="CH16" s="30">
        <f t="shared" ref="CH16:CH60" si="10">SUM($Q16:$BV16)</f>
        <v>0</v>
      </c>
      <c r="CI16" s="200">
        <v>0</v>
      </c>
    </row>
    <row r="17" spans="2:100" ht="17.55" customHeight="1" thickBot="1" x14ac:dyDescent="0.3">
      <c r="B17" s="488"/>
      <c r="C17" s="44"/>
      <c r="D17" s="67"/>
      <c r="E17" s="108"/>
      <c r="F17" s="29"/>
      <c r="G17" s="162"/>
      <c r="H17" s="69"/>
      <c r="I17" s="70"/>
      <c r="P17" s="46" t="s">
        <v>364</v>
      </c>
      <c r="BW17" s="46" t="s">
        <v>364</v>
      </c>
      <c r="BY17" s="30">
        <f t="shared" si="0"/>
        <v>0</v>
      </c>
      <c r="BZ17" s="30">
        <f t="shared" si="1"/>
        <v>0</v>
      </c>
      <c r="CA17" s="30">
        <f t="shared" si="3"/>
        <v>0</v>
      </c>
      <c r="CB17" s="30">
        <f t="shared" si="4"/>
        <v>0</v>
      </c>
      <c r="CC17" s="30">
        <f t="shared" si="5"/>
        <v>0</v>
      </c>
      <c r="CD17" s="30">
        <f t="shared" si="6"/>
        <v>0</v>
      </c>
      <c r="CE17" s="30">
        <f t="shared" si="7"/>
        <v>0</v>
      </c>
      <c r="CF17" s="30">
        <f t="shared" si="8"/>
        <v>0</v>
      </c>
      <c r="CG17" s="30">
        <f t="shared" si="9"/>
        <v>0</v>
      </c>
      <c r="CH17" s="30">
        <f t="shared" si="10"/>
        <v>0</v>
      </c>
      <c r="CI17" s="30">
        <f t="shared" ref="CI17:CI60" si="11">SUM($Q17:$BV17)</f>
        <v>0</v>
      </c>
      <c r="CJ17" s="200">
        <v>0</v>
      </c>
    </row>
    <row r="18" spans="2:100" ht="17.55" x14ac:dyDescent="0.3">
      <c r="B18" s="489" t="s">
        <v>260</v>
      </c>
      <c r="C18" s="91">
        <v>0</v>
      </c>
      <c r="D18" s="86" t="s">
        <v>290</v>
      </c>
      <c r="E18" s="102"/>
      <c r="F18" s="87"/>
      <c r="G18" s="160">
        <f>SUM(G19:G24)</f>
        <v>10.5</v>
      </c>
      <c r="H18" s="89"/>
      <c r="I18" s="90"/>
      <c r="P18" s="46" t="s">
        <v>374</v>
      </c>
      <c r="BW18" s="46" t="s">
        <v>374</v>
      </c>
      <c r="BY18" s="30">
        <f t="shared" si="0"/>
        <v>0</v>
      </c>
      <c r="BZ18" s="30">
        <f t="shared" si="1"/>
        <v>0</v>
      </c>
      <c r="CA18" s="30">
        <f t="shared" si="3"/>
        <v>0</v>
      </c>
      <c r="CB18" s="30">
        <f t="shared" si="4"/>
        <v>0</v>
      </c>
      <c r="CC18" s="30">
        <f t="shared" si="5"/>
        <v>0</v>
      </c>
      <c r="CD18" s="30">
        <f t="shared" si="6"/>
        <v>0</v>
      </c>
      <c r="CE18" s="30">
        <f t="shared" si="7"/>
        <v>0</v>
      </c>
      <c r="CF18" s="30">
        <f t="shared" si="8"/>
        <v>0</v>
      </c>
      <c r="CG18" s="30">
        <f t="shared" si="9"/>
        <v>0</v>
      </c>
      <c r="CH18" s="30">
        <f t="shared" si="10"/>
        <v>0</v>
      </c>
      <c r="CI18" s="30">
        <f t="shared" si="11"/>
        <v>0</v>
      </c>
      <c r="CJ18" s="30">
        <f t="shared" ref="CJ18:CJ60" si="12">SUM($Q18:$BV18)</f>
        <v>0</v>
      </c>
      <c r="CK18" s="200">
        <v>0</v>
      </c>
    </row>
    <row r="19" spans="2:100" ht="17.55" x14ac:dyDescent="0.25">
      <c r="B19" s="490"/>
      <c r="C19" s="53">
        <v>1</v>
      </c>
      <c r="D19" s="77" t="s">
        <v>291</v>
      </c>
      <c r="E19" s="104" t="s">
        <v>507</v>
      </c>
      <c r="F19" s="154" t="s">
        <v>508</v>
      </c>
      <c r="G19" s="158">
        <v>2</v>
      </c>
      <c r="H19" s="55"/>
      <c r="I19" s="56" t="s">
        <v>302</v>
      </c>
      <c r="P19" s="46" t="s">
        <v>375</v>
      </c>
      <c r="BW19" s="46" t="s">
        <v>375</v>
      </c>
      <c r="BY19" s="30">
        <f t="shared" si="0"/>
        <v>0</v>
      </c>
      <c r="BZ19" s="30">
        <f t="shared" si="1"/>
        <v>0</v>
      </c>
      <c r="CA19" s="30">
        <f t="shared" si="3"/>
        <v>0</v>
      </c>
      <c r="CB19" s="30">
        <f t="shared" si="4"/>
        <v>0</v>
      </c>
      <c r="CC19" s="30">
        <f t="shared" si="5"/>
        <v>0</v>
      </c>
      <c r="CD19" s="30">
        <f t="shared" si="6"/>
        <v>0</v>
      </c>
      <c r="CE19" s="30">
        <f t="shared" si="7"/>
        <v>0</v>
      </c>
      <c r="CF19" s="30">
        <f t="shared" si="8"/>
        <v>0</v>
      </c>
      <c r="CG19" s="30">
        <f t="shared" si="9"/>
        <v>0</v>
      </c>
      <c r="CH19" s="30">
        <f t="shared" si="10"/>
        <v>0</v>
      </c>
      <c r="CI19" s="30">
        <f t="shared" si="11"/>
        <v>0</v>
      </c>
      <c r="CJ19" s="30">
        <f t="shared" si="12"/>
        <v>0</v>
      </c>
      <c r="CK19" s="30">
        <f>SUM($Q19:$BV19)</f>
        <v>0</v>
      </c>
      <c r="CL19" s="200">
        <v>0</v>
      </c>
    </row>
    <row r="20" spans="2:100" ht="17.55" x14ac:dyDescent="0.25">
      <c r="B20" s="490"/>
      <c r="C20" s="53">
        <v>2</v>
      </c>
      <c r="D20" s="78" t="s">
        <v>294</v>
      </c>
      <c r="E20" s="104" t="s">
        <v>507</v>
      </c>
      <c r="F20" s="154" t="s">
        <v>509</v>
      </c>
      <c r="G20" s="158">
        <v>1</v>
      </c>
      <c r="H20" s="55"/>
      <c r="I20" s="56"/>
      <c r="P20" s="201" t="s">
        <v>376</v>
      </c>
      <c r="BW20" s="46" t="s">
        <v>376</v>
      </c>
      <c r="BY20" s="30">
        <f t="shared" si="0"/>
        <v>0</v>
      </c>
      <c r="BZ20" s="30">
        <f t="shared" si="1"/>
        <v>0</v>
      </c>
      <c r="CA20" s="30">
        <f t="shared" si="3"/>
        <v>0</v>
      </c>
      <c r="CB20" s="30">
        <f t="shared" si="4"/>
        <v>0</v>
      </c>
      <c r="CC20" s="30">
        <f t="shared" si="5"/>
        <v>0</v>
      </c>
      <c r="CD20" s="30">
        <f t="shared" si="6"/>
        <v>0</v>
      </c>
      <c r="CE20" s="30">
        <f t="shared" si="7"/>
        <v>0</v>
      </c>
      <c r="CF20" s="30">
        <f t="shared" si="8"/>
        <v>0</v>
      </c>
      <c r="CG20" s="30">
        <f t="shared" si="9"/>
        <v>0</v>
      </c>
      <c r="CH20" s="30">
        <f t="shared" si="10"/>
        <v>0</v>
      </c>
      <c r="CI20" s="30">
        <f t="shared" si="11"/>
        <v>0</v>
      </c>
      <c r="CJ20" s="30">
        <f t="shared" si="12"/>
        <v>0</v>
      </c>
      <c r="CK20" s="30">
        <f>SUM($Q20:$BV20)</f>
        <v>0</v>
      </c>
      <c r="CL20" s="30">
        <f>SUM($Q20:$BV20)</f>
        <v>0</v>
      </c>
      <c r="CM20" s="200">
        <v>0</v>
      </c>
    </row>
    <row r="21" spans="2:100" ht="17.55" x14ac:dyDescent="0.25">
      <c r="B21" s="490"/>
      <c r="C21" s="53">
        <v>3</v>
      </c>
      <c r="D21" s="78" t="s">
        <v>292</v>
      </c>
      <c r="E21" s="104" t="s">
        <v>507</v>
      </c>
      <c r="F21" s="154" t="s">
        <v>510</v>
      </c>
      <c r="G21" s="158">
        <v>1</v>
      </c>
      <c r="H21" s="55"/>
      <c r="I21" s="56"/>
      <c r="P21" s="46" t="s">
        <v>381</v>
      </c>
      <c r="BW21" s="46" t="s">
        <v>381</v>
      </c>
      <c r="BY21" s="30">
        <f t="shared" si="0"/>
        <v>0</v>
      </c>
      <c r="BZ21" s="30">
        <f t="shared" si="1"/>
        <v>0</v>
      </c>
      <c r="CA21" s="30">
        <f t="shared" si="3"/>
        <v>0</v>
      </c>
      <c r="CB21" s="30">
        <f t="shared" si="4"/>
        <v>0</v>
      </c>
      <c r="CC21" s="30">
        <f t="shared" si="5"/>
        <v>0</v>
      </c>
      <c r="CD21" s="30">
        <f t="shared" si="6"/>
        <v>0</v>
      </c>
      <c r="CE21" s="30">
        <f t="shared" si="7"/>
        <v>0</v>
      </c>
      <c r="CF21" s="30">
        <f t="shared" si="8"/>
        <v>0</v>
      </c>
      <c r="CG21" s="30">
        <f t="shared" si="9"/>
        <v>0</v>
      </c>
      <c r="CH21" s="30">
        <f t="shared" si="10"/>
        <v>0</v>
      </c>
      <c r="CI21" s="30">
        <f t="shared" si="11"/>
        <v>0</v>
      </c>
      <c r="CJ21" s="30">
        <f t="shared" si="12"/>
        <v>0</v>
      </c>
      <c r="CK21" s="200">
        <v>0</v>
      </c>
    </row>
    <row r="22" spans="2:100" ht="28.8" x14ac:dyDescent="0.25">
      <c r="B22" s="490"/>
      <c r="C22" s="53">
        <v>4</v>
      </c>
      <c r="D22" s="77" t="s">
        <v>293</v>
      </c>
      <c r="E22" s="104" t="s">
        <v>507</v>
      </c>
      <c r="F22" s="154" t="s">
        <v>511</v>
      </c>
      <c r="G22" s="158">
        <v>0.5</v>
      </c>
      <c r="H22" s="55"/>
      <c r="I22" s="56"/>
      <c r="P22" s="46" t="s">
        <v>382</v>
      </c>
      <c r="BW22" s="46" t="s">
        <v>382</v>
      </c>
      <c r="BY22" s="30">
        <f t="shared" si="0"/>
        <v>0</v>
      </c>
      <c r="BZ22" s="30">
        <f t="shared" si="1"/>
        <v>0</v>
      </c>
      <c r="CA22" s="30">
        <f t="shared" si="3"/>
        <v>0</v>
      </c>
      <c r="CB22" s="30">
        <f t="shared" si="4"/>
        <v>0</v>
      </c>
      <c r="CC22" s="30">
        <f t="shared" si="5"/>
        <v>0</v>
      </c>
      <c r="CD22" s="30">
        <f t="shared" si="6"/>
        <v>0</v>
      </c>
      <c r="CE22" s="30">
        <f t="shared" si="7"/>
        <v>0</v>
      </c>
      <c r="CF22" s="30">
        <f t="shared" si="8"/>
        <v>0</v>
      </c>
      <c r="CG22" s="30">
        <f t="shared" si="9"/>
        <v>0</v>
      </c>
      <c r="CH22" s="30">
        <f t="shared" si="10"/>
        <v>0</v>
      </c>
      <c r="CI22" s="30">
        <f t="shared" si="11"/>
        <v>0</v>
      </c>
      <c r="CJ22" s="30">
        <f t="shared" si="12"/>
        <v>0</v>
      </c>
      <c r="CK22" s="30">
        <f t="shared" ref="CK22:CK36" si="13">SUM($Q22:$BV22)</f>
        <v>0</v>
      </c>
      <c r="CL22" s="200">
        <v>0</v>
      </c>
      <c r="CO22" s="169"/>
    </row>
    <row r="23" spans="2:100" ht="31.95" x14ac:dyDescent="0.25">
      <c r="B23" s="490"/>
      <c r="C23" s="97">
        <v>5</v>
      </c>
      <c r="D23" s="98" t="s">
        <v>296</v>
      </c>
      <c r="E23" s="104" t="s">
        <v>507</v>
      </c>
      <c r="F23" s="154" t="s">
        <v>512</v>
      </c>
      <c r="G23" s="158">
        <v>3</v>
      </c>
      <c r="H23" s="55"/>
      <c r="I23" s="56"/>
      <c r="P23" s="46" t="s">
        <v>383</v>
      </c>
      <c r="BW23" s="46" t="s">
        <v>383</v>
      </c>
      <c r="BY23" s="30">
        <f t="shared" si="0"/>
        <v>0</v>
      </c>
      <c r="BZ23" s="30">
        <f t="shared" si="1"/>
        <v>0</v>
      </c>
      <c r="CA23" s="30">
        <f t="shared" si="3"/>
        <v>0</v>
      </c>
      <c r="CB23" s="30">
        <f t="shared" si="4"/>
        <v>0</v>
      </c>
      <c r="CC23" s="30">
        <f t="shared" si="5"/>
        <v>0</v>
      </c>
      <c r="CD23" s="30">
        <f t="shared" si="6"/>
        <v>0</v>
      </c>
      <c r="CE23" s="30">
        <f t="shared" si="7"/>
        <v>0</v>
      </c>
      <c r="CF23" s="30">
        <f t="shared" si="8"/>
        <v>0</v>
      </c>
      <c r="CG23" s="30">
        <f t="shared" si="9"/>
        <v>0</v>
      </c>
      <c r="CH23" s="30">
        <f t="shared" si="10"/>
        <v>0</v>
      </c>
      <c r="CI23" s="30">
        <f t="shared" si="11"/>
        <v>0</v>
      </c>
      <c r="CJ23" s="30">
        <f t="shared" si="12"/>
        <v>0</v>
      </c>
      <c r="CK23" s="30">
        <f t="shared" si="13"/>
        <v>0</v>
      </c>
      <c r="CL23" s="30">
        <f t="shared" ref="CL23:CL36" si="14">SUM($Q23:$BV23)</f>
        <v>0</v>
      </c>
      <c r="CM23" s="200">
        <v>0</v>
      </c>
      <c r="CP23" s="169"/>
    </row>
    <row r="24" spans="2:100" ht="33.85" customHeight="1" thickBot="1" x14ac:dyDescent="0.3">
      <c r="B24" s="490"/>
      <c r="C24" s="53">
        <v>6</v>
      </c>
      <c r="D24" s="78" t="s">
        <v>295</v>
      </c>
      <c r="E24" s="104" t="s">
        <v>507</v>
      </c>
      <c r="F24" s="154" t="s">
        <v>513</v>
      </c>
      <c r="G24" s="163">
        <v>3</v>
      </c>
      <c r="H24" s="55"/>
      <c r="I24" s="56"/>
      <c r="P24" s="46" t="s">
        <v>384</v>
      </c>
      <c r="BW24" s="46" t="s">
        <v>384</v>
      </c>
      <c r="BY24" s="30">
        <f t="shared" si="0"/>
        <v>0</v>
      </c>
      <c r="BZ24" s="30">
        <f t="shared" si="1"/>
        <v>0</v>
      </c>
      <c r="CA24" s="30">
        <f t="shared" si="3"/>
        <v>0</v>
      </c>
      <c r="CB24" s="30">
        <f t="shared" si="4"/>
        <v>0</v>
      </c>
      <c r="CC24" s="30">
        <f t="shared" si="5"/>
        <v>0</v>
      </c>
      <c r="CD24" s="30">
        <f t="shared" si="6"/>
        <v>0</v>
      </c>
      <c r="CE24" s="30">
        <f t="shared" si="7"/>
        <v>0</v>
      </c>
      <c r="CF24" s="30">
        <f t="shared" si="8"/>
        <v>0</v>
      </c>
      <c r="CG24" s="30">
        <f t="shared" si="9"/>
        <v>0</v>
      </c>
      <c r="CH24" s="30">
        <f t="shared" si="10"/>
        <v>0</v>
      </c>
      <c r="CI24" s="30">
        <f t="shared" si="11"/>
        <v>0</v>
      </c>
      <c r="CJ24" s="30">
        <f t="shared" si="12"/>
        <v>0</v>
      </c>
      <c r="CK24" s="30">
        <f t="shared" si="13"/>
        <v>0</v>
      </c>
      <c r="CL24" s="30">
        <f t="shared" si="14"/>
        <v>0</v>
      </c>
      <c r="CM24" s="30">
        <f t="shared" ref="CM24:CM36" si="15">SUM($Q24:$BV24)</f>
        <v>0</v>
      </c>
      <c r="CN24" s="200">
        <v>0</v>
      </c>
      <c r="CQ24" s="169"/>
    </row>
    <row r="25" spans="2:100" ht="52.6" x14ac:dyDescent="0.25">
      <c r="B25" s="486" t="s">
        <v>261</v>
      </c>
      <c r="C25" s="84">
        <v>0</v>
      </c>
      <c r="D25" s="116" t="s">
        <v>318</v>
      </c>
      <c r="E25" s="116"/>
      <c r="F25" s="79"/>
      <c r="G25" s="157">
        <f>SUM(G26:G29)</f>
        <v>5</v>
      </c>
      <c r="H25" s="82"/>
      <c r="I25" s="83"/>
      <c r="P25" s="46" t="s">
        <v>385</v>
      </c>
      <c r="BW25" s="46" t="s">
        <v>385</v>
      </c>
      <c r="BY25" s="30">
        <f t="shared" si="0"/>
        <v>0</v>
      </c>
      <c r="BZ25" s="30">
        <f t="shared" si="1"/>
        <v>0</v>
      </c>
      <c r="CA25" s="30">
        <f t="shared" si="3"/>
        <v>0</v>
      </c>
      <c r="CB25" s="30">
        <f t="shared" si="4"/>
        <v>0</v>
      </c>
      <c r="CC25" s="30">
        <f t="shared" si="5"/>
        <v>0</v>
      </c>
      <c r="CD25" s="30">
        <f t="shared" si="6"/>
        <v>0</v>
      </c>
      <c r="CE25" s="30">
        <f t="shared" si="7"/>
        <v>0</v>
      </c>
      <c r="CF25" s="30">
        <f t="shared" si="8"/>
        <v>0</v>
      </c>
      <c r="CG25" s="30">
        <f t="shared" si="9"/>
        <v>0</v>
      </c>
      <c r="CH25" s="30">
        <f t="shared" si="10"/>
        <v>0</v>
      </c>
      <c r="CI25" s="30">
        <f t="shared" si="11"/>
        <v>0</v>
      </c>
      <c r="CJ25" s="30">
        <f t="shared" si="12"/>
        <v>0</v>
      </c>
      <c r="CK25" s="30">
        <f t="shared" si="13"/>
        <v>0</v>
      </c>
      <c r="CL25" s="30">
        <f t="shared" si="14"/>
        <v>0</v>
      </c>
      <c r="CM25" s="30">
        <f t="shared" si="15"/>
        <v>0</v>
      </c>
      <c r="CN25" s="30">
        <f t="shared" ref="CN25:CN36" si="16">SUM($Q25:$BV25)</f>
        <v>0</v>
      </c>
      <c r="CO25" s="200">
        <v>0</v>
      </c>
    </row>
    <row r="26" spans="2:100" ht="46.2" customHeight="1" x14ac:dyDescent="0.25">
      <c r="B26" s="487"/>
      <c r="C26" s="53">
        <v>1</v>
      </c>
      <c r="D26" s="32" t="s">
        <v>286</v>
      </c>
      <c r="E26" s="104" t="s">
        <v>507</v>
      </c>
      <c r="F26" s="93" t="s">
        <v>508</v>
      </c>
      <c r="G26" s="158">
        <v>2</v>
      </c>
      <c r="H26" s="55"/>
      <c r="I26" s="56"/>
      <c r="P26" s="46" t="s">
        <v>386</v>
      </c>
      <c r="BW26" s="46" t="s">
        <v>386</v>
      </c>
      <c r="BY26" s="30">
        <f t="shared" si="0"/>
        <v>0</v>
      </c>
      <c r="BZ26" s="30">
        <f t="shared" si="1"/>
        <v>0</v>
      </c>
      <c r="CA26" s="30">
        <f t="shared" si="3"/>
        <v>0</v>
      </c>
      <c r="CB26" s="30">
        <f t="shared" si="4"/>
        <v>0</v>
      </c>
      <c r="CC26" s="30">
        <f t="shared" si="5"/>
        <v>0</v>
      </c>
      <c r="CD26" s="30">
        <f t="shared" si="6"/>
        <v>0</v>
      </c>
      <c r="CE26" s="30">
        <f t="shared" si="7"/>
        <v>0</v>
      </c>
      <c r="CF26" s="30">
        <f t="shared" si="8"/>
        <v>0</v>
      </c>
      <c r="CG26" s="30">
        <f t="shared" si="9"/>
        <v>0</v>
      </c>
      <c r="CH26" s="30">
        <f t="shared" si="10"/>
        <v>0</v>
      </c>
      <c r="CI26" s="30">
        <f t="shared" si="11"/>
        <v>0</v>
      </c>
      <c r="CJ26" s="30">
        <f t="shared" si="12"/>
        <v>0</v>
      </c>
      <c r="CK26" s="30">
        <f t="shared" si="13"/>
        <v>0</v>
      </c>
      <c r="CL26" s="30">
        <f t="shared" si="14"/>
        <v>0</v>
      </c>
      <c r="CM26" s="30">
        <f t="shared" si="15"/>
        <v>0</v>
      </c>
      <c r="CN26" s="30">
        <f t="shared" si="16"/>
        <v>0</v>
      </c>
      <c r="CO26" s="30">
        <f t="shared" ref="CO26:CP36" si="17">SUM($Q26:$BV26)</f>
        <v>0</v>
      </c>
      <c r="CP26" s="200">
        <f t="shared" si="17"/>
        <v>0</v>
      </c>
    </row>
    <row r="27" spans="2:100" ht="28.8" x14ac:dyDescent="0.25">
      <c r="B27" s="487"/>
      <c r="C27" s="53">
        <v>2</v>
      </c>
      <c r="D27" s="32" t="s">
        <v>287</v>
      </c>
      <c r="E27" s="104" t="s">
        <v>507</v>
      </c>
      <c r="F27" s="93" t="s">
        <v>684</v>
      </c>
      <c r="G27" s="158">
        <v>1</v>
      </c>
      <c r="H27" s="55"/>
      <c r="I27" s="56"/>
      <c r="P27" s="46" t="s">
        <v>387</v>
      </c>
      <c r="BW27" s="46" t="s">
        <v>387</v>
      </c>
      <c r="BY27" s="30">
        <f t="shared" si="0"/>
        <v>0</v>
      </c>
      <c r="BZ27" s="30">
        <f t="shared" si="1"/>
        <v>0</v>
      </c>
      <c r="CA27" s="30">
        <f t="shared" si="3"/>
        <v>0</v>
      </c>
      <c r="CB27" s="30">
        <f t="shared" si="4"/>
        <v>0</v>
      </c>
      <c r="CC27" s="30">
        <f t="shared" si="5"/>
        <v>0</v>
      </c>
      <c r="CD27" s="30">
        <f t="shared" si="6"/>
        <v>0</v>
      </c>
      <c r="CE27" s="30">
        <f t="shared" si="7"/>
        <v>0</v>
      </c>
      <c r="CF27" s="30">
        <f t="shared" si="8"/>
        <v>0</v>
      </c>
      <c r="CG27" s="30">
        <f t="shared" si="9"/>
        <v>0</v>
      </c>
      <c r="CH27" s="30">
        <f t="shared" si="10"/>
        <v>0</v>
      </c>
      <c r="CI27" s="30">
        <f t="shared" si="11"/>
        <v>0</v>
      </c>
      <c r="CJ27" s="30">
        <f t="shared" si="12"/>
        <v>0</v>
      </c>
      <c r="CK27" s="30">
        <f t="shared" si="13"/>
        <v>0</v>
      </c>
      <c r="CL27" s="30">
        <f t="shared" si="14"/>
        <v>0</v>
      </c>
      <c r="CM27" s="30">
        <f t="shared" si="15"/>
        <v>0</v>
      </c>
      <c r="CN27" s="30">
        <f t="shared" si="16"/>
        <v>0</v>
      </c>
      <c r="CO27" s="30">
        <f t="shared" si="17"/>
        <v>0</v>
      </c>
      <c r="CP27" s="30">
        <f t="shared" si="17"/>
        <v>0</v>
      </c>
      <c r="CQ27" s="200">
        <v>0</v>
      </c>
    </row>
    <row r="28" spans="2:100" ht="29.45" customHeight="1" x14ac:dyDescent="0.25">
      <c r="B28" s="487"/>
      <c r="C28" s="53">
        <v>3</v>
      </c>
      <c r="D28" s="32" t="s">
        <v>288</v>
      </c>
      <c r="E28" s="104" t="s">
        <v>507</v>
      </c>
      <c r="F28" s="93" t="s">
        <v>685</v>
      </c>
      <c r="G28" s="158">
        <v>2</v>
      </c>
      <c r="H28" s="55"/>
      <c r="I28" s="56"/>
      <c r="P28" s="201" t="s">
        <v>392</v>
      </c>
      <c r="BW28" s="46" t="s">
        <v>392</v>
      </c>
      <c r="BY28" s="30">
        <f t="shared" si="0"/>
        <v>0</v>
      </c>
      <c r="BZ28" s="30">
        <f t="shared" si="1"/>
        <v>0</v>
      </c>
      <c r="CA28" s="30">
        <f t="shared" si="3"/>
        <v>0</v>
      </c>
      <c r="CB28" s="30">
        <f t="shared" si="4"/>
        <v>0</v>
      </c>
      <c r="CC28" s="30">
        <f t="shared" si="5"/>
        <v>0</v>
      </c>
      <c r="CD28" s="30">
        <f t="shared" si="6"/>
        <v>0</v>
      </c>
      <c r="CE28" s="30">
        <f t="shared" si="7"/>
        <v>0</v>
      </c>
      <c r="CF28" s="30">
        <f t="shared" si="8"/>
        <v>0</v>
      </c>
      <c r="CG28" s="30">
        <f t="shared" si="9"/>
        <v>0</v>
      </c>
      <c r="CH28" s="30">
        <f t="shared" si="10"/>
        <v>0</v>
      </c>
      <c r="CI28" s="30">
        <f t="shared" si="11"/>
        <v>0</v>
      </c>
      <c r="CJ28" s="30">
        <f t="shared" si="12"/>
        <v>0</v>
      </c>
      <c r="CK28" s="30">
        <f t="shared" si="13"/>
        <v>0</v>
      </c>
      <c r="CL28" s="30">
        <f t="shared" si="14"/>
        <v>0</v>
      </c>
      <c r="CM28" s="30">
        <f t="shared" si="15"/>
        <v>0</v>
      </c>
      <c r="CN28" s="30">
        <f t="shared" si="16"/>
        <v>0</v>
      </c>
      <c r="CO28" s="30">
        <f t="shared" si="17"/>
        <v>0</v>
      </c>
      <c r="CP28" s="30">
        <f t="shared" si="17"/>
        <v>0</v>
      </c>
      <c r="CQ28" s="30">
        <f t="shared" ref="CQ28:CR36" si="18">SUM($Q28:$BV28)</f>
        <v>0</v>
      </c>
      <c r="CR28" s="200">
        <f t="shared" si="18"/>
        <v>0</v>
      </c>
    </row>
    <row r="29" spans="2:100" ht="15.05" customHeight="1" thickBot="1" x14ac:dyDescent="0.3">
      <c r="B29" s="487"/>
      <c r="C29" s="58"/>
      <c r="D29" s="59"/>
      <c r="E29" s="101"/>
      <c r="F29" s="60"/>
      <c r="G29" s="159"/>
      <c r="H29" s="62"/>
      <c r="I29" s="63"/>
      <c r="P29" s="46" t="s">
        <v>393</v>
      </c>
      <c r="BW29" s="46" t="s">
        <v>393</v>
      </c>
      <c r="BY29" s="30">
        <f t="shared" si="0"/>
        <v>0</v>
      </c>
      <c r="BZ29" s="30">
        <f t="shared" si="1"/>
        <v>0</v>
      </c>
      <c r="CA29" s="30">
        <f t="shared" si="3"/>
        <v>0</v>
      </c>
      <c r="CB29" s="30">
        <f t="shared" si="4"/>
        <v>0</v>
      </c>
      <c r="CC29" s="30">
        <f t="shared" si="5"/>
        <v>0</v>
      </c>
      <c r="CD29" s="30">
        <f t="shared" si="6"/>
        <v>0</v>
      </c>
      <c r="CE29" s="30">
        <f t="shared" si="7"/>
        <v>0</v>
      </c>
      <c r="CF29" s="30">
        <f t="shared" si="8"/>
        <v>0</v>
      </c>
      <c r="CG29" s="30">
        <f t="shared" si="9"/>
        <v>0</v>
      </c>
      <c r="CH29" s="30">
        <f t="shared" si="10"/>
        <v>0</v>
      </c>
      <c r="CI29" s="30">
        <f t="shared" si="11"/>
        <v>0</v>
      </c>
      <c r="CJ29" s="30">
        <f t="shared" si="12"/>
        <v>0</v>
      </c>
      <c r="CK29" s="30">
        <f t="shared" si="13"/>
        <v>0</v>
      </c>
      <c r="CL29" s="30">
        <f t="shared" si="14"/>
        <v>0</v>
      </c>
      <c r="CM29" s="30">
        <f t="shared" si="15"/>
        <v>0</v>
      </c>
      <c r="CN29" s="30">
        <f t="shared" si="16"/>
        <v>0</v>
      </c>
      <c r="CO29" s="30">
        <f t="shared" si="17"/>
        <v>0</v>
      </c>
      <c r="CP29" s="30">
        <f t="shared" si="17"/>
        <v>0</v>
      </c>
      <c r="CQ29" s="30">
        <f t="shared" si="18"/>
        <v>0</v>
      </c>
      <c r="CR29" s="30">
        <f t="shared" si="18"/>
        <v>0</v>
      </c>
      <c r="CS29" s="200">
        <v>0</v>
      </c>
    </row>
    <row r="30" spans="2:100" ht="33.85" customHeight="1" x14ac:dyDescent="0.25">
      <c r="B30" s="486" t="s">
        <v>267</v>
      </c>
      <c r="C30" s="94">
        <v>0</v>
      </c>
      <c r="D30" s="95" t="s">
        <v>262</v>
      </c>
      <c r="E30" s="106"/>
      <c r="F30" s="96"/>
      <c r="G30" s="160">
        <f>SUM(G31:G39)</f>
        <v>7</v>
      </c>
      <c r="H30" s="89"/>
      <c r="I30" s="90"/>
      <c r="P30" s="46" t="s">
        <v>549</v>
      </c>
      <c r="BW30" s="46" t="s">
        <v>549</v>
      </c>
      <c r="BY30" s="30">
        <f t="shared" si="0"/>
        <v>0</v>
      </c>
      <c r="BZ30" s="30">
        <f t="shared" si="1"/>
        <v>0</v>
      </c>
      <c r="CA30" s="30">
        <f t="shared" si="3"/>
        <v>0</v>
      </c>
      <c r="CB30" s="30">
        <f t="shared" si="4"/>
        <v>0</v>
      </c>
      <c r="CC30" s="30">
        <f t="shared" si="5"/>
        <v>0</v>
      </c>
      <c r="CD30" s="30">
        <f t="shared" si="6"/>
        <v>0</v>
      </c>
      <c r="CE30" s="30">
        <f t="shared" si="7"/>
        <v>0</v>
      </c>
      <c r="CF30" s="30">
        <f t="shared" si="8"/>
        <v>0</v>
      </c>
      <c r="CG30" s="30">
        <f t="shared" si="9"/>
        <v>0</v>
      </c>
      <c r="CH30" s="30">
        <f t="shared" si="10"/>
        <v>0</v>
      </c>
      <c r="CI30" s="30">
        <f t="shared" si="11"/>
        <v>0</v>
      </c>
      <c r="CJ30" s="30">
        <f t="shared" si="12"/>
        <v>0</v>
      </c>
      <c r="CK30" s="30">
        <f t="shared" si="13"/>
        <v>0</v>
      </c>
      <c r="CL30" s="30">
        <f t="shared" si="14"/>
        <v>0</v>
      </c>
      <c r="CM30" s="30">
        <f t="shared" si="15"/>
        <v>0</v>
      </c>
      <c r="CN30" s="30">
        <f t="shared" si="16"/>
        <v>0</v>
      </c>
      <c r="CO30" s="30">
        <f t="shared" si="17"/>
        <v>0</v>
      </c>
      <c r="CP30" s="30">
        <f t="shared" si="17"/>
        <v>0</v>
      </c>
      <c r="CQ30" s="30">
        <f t="shared" si="18"/>
        <v>0</v>
      </c>
      <c r="CR30" s="30">
        <f t="shared" si="18"/>
        <v>0</v>
      </c>
      <c r="CS30" s="30">
        <f t="shared" ref="CS30:CS36" si="19">SUM($Q30:$BV30)</f>
        <v>0</v>
      </c>
      <c r="CT30" s="200">
        <v>0</v>
      </c>
    </row>
    <row r="31" spans="2:100" ht="33.85" customHeight="1" x14ac:dyDescent="0.25">
      <c r="B31" s="487"/>
      <c r="C31" s="53">
        <v>1</v>
      </c>
      <c r="D31" s="33" t="s">
        <v>223</v>
      </c>
      <c r="E31" s="104" t="s">
        <v>514</v>
      </c>
      <c r="F31" s="154" t="s">
        <v>515</v>
      </c>
      <c r="G31" s="158">
        <v>1</v>
      </c>
      <c r="H31" s="51"/>
      <c r="I31" s="52"/>
      <c r="P31" s="46" t="s">
        <v>394</v>
      </c>
      <c r="BW31" s="46" t="s">
        <v>394</v>
      </c>
      <c r="BY31" s="30">
        <f t="shared" si="0"/>
        <v>0</v>
      </c>
      <c r="BZ31" s="30">
        <f t="shared" si="1"/>
        <v>0</v>
      </c>
      <c r="CA31" s="30">
        <f t="shared" si="3"/>
        <v>0</v>
      </c>
      <c r="CB31" s="30">
        <f t="shared" si="4"/>
        <v>0</v>
      </c>
      <c r="CC31" s="30">
        <f t="shared" si="5"/>
        <v>0</v>
      </c>
      <c r="CD31" s="30">
        <f t="shared" si="6"/>
        <v>0</v>
      </c>
      <c r="CE31" s="30">
        <f t="shared" si="7"/>
        <v>0</v>
      </c>
      <c r="CF31" s="30">
        <f t="shared" si="8"/>
        <v>0</v>
      </c>
      <c r="CG31" s="30">
        <f t="shared" si="9"/>
        <v>0</v>
      </c>
      <c r="CH31" s="30">
        <f t="shared" si="10"/>
        <v>0</v>
      </c>
      <c r="CI31" s="30">
        <f t="shared" si="11"/>
        <v>0</v>
      </c>
      <c r="CJ31" s="30">
        <f t="shared" si="12"/>
        <v>0</v>
      </c>
      <c r="CK31" s="30">
        <f t="shared" si="13"/>
        <v>0</v>
      </c>
      <c r="CL31" s="30">
        <f t="shared" si="14"/>
        <v>0</v>
      </c>
      <c r="CM31" s="30">
        <f t="shared" si="15"/>
        <v>0</v>
      </c>
      <c r="CN31" s="30">
        <f t="shared" si="16"/>
        <v>0</v>
      </c>
      <c r="CO31" s="30">
        <f t="shared" si="17"/>
        <v>0</v>
      </c>
      <c r="CP31" s="30">
        <f t="shared" si="17"/>
        <v>0</v>
      </c>
      <c r="CQ31" s="30">
        <f t="shared" si="18"/>
        <v>0</v>
      </c>
      <c r="CR31" s="30">
        <f t="shared" si="18"/>
        <v>0</v>
      </c>
      <c r="CS31" s="30">
        <f t="shared" si="19"/>
        <v>0</v>
      </c>
      <c r="CT31" s="30">
        <f t="shared" ref="CT31:CT36" si="20">SUM($Q31:$BV31)</f>
        <v>0</v>
      </c>
      <c r="CU31" s="200">
        <v>0</v>
      </c>
    </row>
    <row r="32" spans="2:100" ht="33.85" customHeight="1" x14ac:dyDescent="0.25">
      <c r="B32" s="487"/>
      <c r="C32" s="53">
        <v>2</v>
      </c>
      <c r="D32" s="43" t="s">
        <v>219</v>
      </c>
      <c r="E32" s="104" t="s">
        <v>514</v>
      </c>
      <c r="F32" s="154" t="s">
        <v>682</v>
      </c>
      <c r="G32" s="158">
        <v>2</v>
      </c>
      <c r="H32" s="55"/>
      <c r="I32" s="56"/>
      <c r="P32" s="46" t="s">
        <v>395</v>
      </c>
      <c r="BW32" s="46" t="s">
        <v>395</v>
      </c>
      <c r="BY32" s="30">
        <f t="shared" si="0"/>
        <v>0</v>
      </c>
      <c r="BZ32" s="30">
        <f t="shared" si="1"/>
        <v>0</v>
      </c>
      <c r="CA32" s="30">
        <f t="shared" si="3"/>
        <v>0</v>
      </c>
      <c r="CB32" s="30">
        <f t="shared" si="4"/>
        <v>0</v>
      </c>
      <c r="CC32" s="30">
        <f t="shared" si="5"/>
        <v>0</v>
      </c>
      <c r="CD32" s="30">
        <f t="shared" si="6"/>
        <v>0</v>
      </c>
      <c r="CE32" s="30">
        <f t="shared" si="7"/>
        <v>0</v>
      </c>
      <c r="CF32" s="30">
        <f t="shared" si="8"/>
        <v>0</v>
      </c>
      <c r="CG32" s="30">
        <f t="shared" si="9"/>
        <v>0</v>
      </c>
      <c r="CH32" s="30">
        <f t="shared" si="10"/>
        <v>0</v>
      </c>
      <c r="CI32" s="30">
        <f t="shared" si="11"/>
        <v>0</v>
      </c>
      <c r="CJ32" s="30">
        <f t="shared" si="12"/>
        <v>0</v>
      </c>
      <c r="CK32" s="30">
        <f t="shared" si="13"/>
        <v>0</v>
      </c>
      <c r="CL32" s="30">
        <f t="shared" si="14"/>
        <v>0</v>
      </c>
      <c r="CM32" s="30">
        <f t="shared" si="15"/>
        <v>0</v>
      </c>
      <c r="CN32" s="30">
        <f t="shared" si="16"/>
        <v>0</v>
      </c>
      <c r="CO32" s="30">
        <f t="shared" si="17"/>
        <v>0</v>
      </c>
      <c r="CP32" s="30">
        <f t="shared" si="17"/>
        <v>0</v>
      </c>
      <c r="CQ32" s="30">
        <f t="shared" si="18"/>
        <v>0</v>
      </c>
      <c r="CR32" s="30">
        <f t="shared" si="18"/>
        <v>0</v>
      </c>
      <c r="CS32" s="30">
        <f t="shared" si="19"/>
        <v>0</v>
      </c>
      <c r="CT32" s="30">
        <f t="shared" si="20"/>
        <v>0</v>
      </c>
      <c r="CU32" s="30">
        <f>SUM($Q32:$BV32)</f>
        <v>0</v>
      </c>
      <c r="CV32" s="200">
        <v>0</v>
      </c>
    </row>
    <row r="33" spans="2:105" ht="17.55" x14ac:dyDescent="0.25">
      <c r="B33" s="487"/>
      <c r="C33" s="53">
        <v>3</v>
      </c>
      <c r="D33" s="71" t="s">
        <v>217</v>
      </c>
      <c r="E33" s="104" t="s">
        <v>514</v>
      </c>
      <c r="F33" s="154" t="s">
        <v>683</v>
      </c>
      <c r="G33" s="158">
        <v>1</v>
      </c>
      <c r="H33" s="55"/>
      <c r="I33" s="56"/>
      <c r="P33" s="46" t="s">
        <v>396</v>
      </c>
      <c r="BW33" s="46" t="s">
        <v>396</v>
      </c>
      <c r="BY33" s="30">
        <f t="shared" si="0"/>
        <v>0</v>
      </c>
      <c r="BZ33" s="30">
        <f t="shared" si="1"/>
        <v>0</v>
      </c>
      <c r="CA33" s="30">
        <f t="shared" si="3"/>
        <v>0</v>
      </c>
      <c r="CB33" s="30">
        <f t="shared" si="4"/>
        <v>0</v>
      </c>
      <c r="CC33" s="30">
        <f t="shared" si="5"/>
        <v>0</v>
      </c>
      <c r="CD33" s="30">
        <f t="shared" si="6"/>
        <v>0</v>
      </c>
      <c r="CE33" s="30">
        <f t="shared" si="7"/>
        <v>0</v>
      </c>
      <c r="CF33" s="30">
        <f t="shared" si="8"/>
        <v>0</v>
      </c>
      <c r="CG33" s="30">
        <f t="shared" si="9"/>
        <v>0</v>
      </c>
      <c r="CH33" s="30">
        <f t="shared" si="10"/>
        <v>0</v>
      </c>
      <c r="CI33" s="30">
        <f t="shared" si="11"/>
        <v>0</v>
      </c>
      <c r="CJ33" s="30">
        <f t="shared" si="12"/>
        <v>0</v>
      </c>
      <c r="CK33" s="30">
        <f t="shared" si="13"/>
        <v>0</v>
      </c>
      <c r="CL33" s="30">
        <f t="shared" si="14"/>
        <v>0</v>
      </c>
      <c r="CM33" s="30">
        <f t="shared" si="15"/>
        <v>0</v>
      </c>
      <c r="CN33" s="30">
        <f t="shared" si="16"/>
        <v>0</v>
      </c>
      <c r="CO33" s="30">
        <f t="shared" si="17"/>
        <v>0</v>
      </c>
      <c r="CP33" s="30">
        <f t="shared" si="17"/>
        <v>0</v>
      </c>
      <c r="CQ33" s="30">
        <f t="shared" si="18"/>
        <v>0</v>
      </c>
      <c r="CR33" s="30">
        <f t="shared" si="18"/>
        <v>0</v>
      </c>
      <c r="CS33" s="30">
        <f t="shared" si="19"/>
        <v>0</v>
      </c>
      <c r="CT33" s="30">
        <f t="shared" si="20"/>
        <v>0</v>
      </c>
      <c r="CU33" s="30">
        <f>SUM($Q33:$BV33)</f>
        <v>0</v>
      </c>
      <c r="CV33" s="30">
        <f>SUM($Q33:$BV33)</f>
        <v>0</v>
      </c>
      <c r="CW33" s="200">
        <v>0</v>
      </c>
    </row>
    <row r="34" spans="2:105" ht="17.55" x14ac:dyDescent="0.25">
      <c r="B34" s="487"/>
      <c r="C34" s="53">
        <v>4</v>
      </c>
      <c r="D34" s="32" t="s">
        <v>264</v>
      </c>
      <c r="E34" s="104" t="s">
        <v>514</v>
      </c>
      <c r="F34" s="154" t="s">
        <v>686</v>
      </c>
      <c r="G34" s="158">
        <v>1</v>
      </c>
      <c r="H34" s="55"/>
      <c r="I34" s="56"/>
      <c r="P34" s="46" t="s">
        <v>659</v>
      </c>
      <c r="BW34" s="46" t="s">
        <v>659</v>
      </c>
      <c r="BY34" s="30">
        <f t="shared" si="0"/>
        <v>0</v>
      </c>
      <c r="BZ34" s="30">
        <f t="shared" si="1"/>
        <v>0</v>
      </c>
      <c r="CA34" s="30">
        <f t="shared" si="3"/>
        <v>0</v>
      </c>
      <c r="CB34" s="30">
        <f t="shared" si="4"/>
        <v>0</v>
      </c>
      <c r="CC34" s="30">
        <f t="shared" si="5"/>
        <v>0</v>
      </c>
      <c r="CD34" s="30">
        <f t="shared" si="6"/>
        <v>0</v>
      </c>
      <c r="CE34" s="30">
        <f t="shared" si="7"/>
        <v>0</v>
      </c>
      <c r="CF34" s="30">
        <f t="shared" si="8"/>
        <v>0</v>
      </c>
      <c r="CG34" s="30">
        <f t="shared" si="9"/>
        <v>0</v>
      </c>
      <c r="CH34" s="30">
        <f t="shared" si="10"/>
        <v>0</v>
      </c>
      <c r="CI34" s="30">
        <f t="shared" si="11"/>
        <v>0</v>
      </c>
      <c r="CJ34" s="30">
        <f t="shared" si="12"/>
        <v>0</v>
      </c>
      <c r="CK34" s="30">
        <f t="shared" si="13"/>
        <v>0</v>
      </c>
      <c r="CL34" s="30">
        <f t="shared" si="14"/>
        <v>0</v>
      </c>
      <c r="CM34" s="30">
        <f t="shared" si="15"/>
        <v>0</v>
      </c>
      <c r="CN34" s="30">
        <f t="shared" si="16"/>
        <v>0</v>
      </c>
      <c r="CO34" s="30">
        <f t="shared" si="17"/>
        <v>0</v>
      </c>
      <c r="CP34" s="30">
        <f t="shared" si="17"/>
        <v>0</v>
      </c>
      <c r="CQ34" s="30">
        <f t="shared" si="18"/>
        <v>0</v>
      </c>
      <c r="CR34" s="30">
        <f t="shared" si="18"/>
        <v>0</v>
      </c>
      <c r="CS34" s="30">
        <f t="shared" si="19"/>
        <v>0</v>
      </c>
      <c r="CT34" s="30">
        <f t="shared" si="20"/>
        <v>0</v>
      </c>
      <c r="CU34" s="30">
        <f>SUM($Q34:$BV34)</f>
        <v>0</v>
      </c>
      <c r="CV34" s="30">
        <f>SUM($Q34:$BV34)</f>
        <v>0</v>
      </c>
      <c r="CW34" s="30">
        <f>SUM($Q34:$BV34)</f>
        <v>0</v>
      </c>
      <c r="CX34" s="200">
        <v>0</v>
      </c>
    </row>
    <row r="35" spans="2:105" ht="31.95" x14ac:dyDescent="0.25">
      <c r="B35" s="487"/>
      <c r="C35" s="53">
        <v>5</v>
      </c>
      <c r="D35" s="71" t="s">
        <v>216</v>
      </c>
      <c r="E35" s="104" t="s">
        <v>514</v>
      </c>
      <c r="F35" s="154" t="s">
        <v>687</v>
      </c>
      <c r="G35" s="158">
        <v>1</v>
      </c>
      <c r="H35" s="55"/>
      <c r="I35" s="56"/>
      <c r="P35" s="46" t="s">
        <v>660</v>
      </c>
      <c r="BW35" s="46" t="s">
        <v>660</v>
      </c>
      <c r="BY35" s="30">
        <f t="shared" si="0"/>
        <v>0</v>
      </c>
      <c r="BZ35" s="30">
        <f t="shared" si="1"/>
        <v>0</v>
      </c>
      <c r="CA35" s="30">
        <f t="shared" si="3"/>
        <v>0</v>
      </c>
      <c r="CB35" s="30">
        <f t="shared" si="4"/>
        <v>0</v>
      </c>
      <c r="CC35" s="30">
        <f t="shared" si="5"/>
        <v>0</v>
      </c>
      <c r="CD35" s="30">
        <f t="shared" si="6"/>
        <v>0</v>
      </c>
      <c r="CE35" s="30">
        <f t="shared" si="7"/>
        <v>0</v>
      </c>
      <c r="CF35" s="30">
        <f t="shared" si="8"/>
        <v>0</v>
      </c>
      <c r="CG35" s="30">
        <f t="shared" si="9"/>
        <v>0</v>
      </c>
      <c r="CH35" s="30">
        <f t="shared" si="10"/>
        <v>0</v>
      </c>
      <c r="CI35" s="30">
        <f t="shared" si="11"/>
        <v>0</v>
      </c>
      <c r="CJ35" s="30">
        <f t="shared" si="12"/>
        <v>0</v>
      </c>
      <c r="CK35" s="30">
        <f t="shared" si="13"/>
        <v>0</v>
      </c>
      <c r="CL35" s="30">
        <f t="shared" si="14"/>
        <v>0</v>
      </c>
      <c r="CM35" s="30">
        <f t="shared" si="15"/>
        <v>0</v>
      </c>
      <c r="CN35" s="30">
        <f t="shared" si="16"/>
        <v>0</v>
      </c>
      <c r="CO35" s="30">
        <f t="shared" si="17"/>
        <v>0</v>
      </c>
      <c r="CP35" s="30">
        <f t="shared" si="17"/>
        <v>0</v>
      </c>
      <c r="CQ35" s="30">
        <f t="shared" si="18"/>
        <v>0</v>
      </c>
      <c r="CR35" s="30">
        <f t="shared" si="18"/>
        <v>0</v>
      </c>
      <c r="CS35" s="30">
        <f t="shared" si="19"/>
        <v>0</v>
      </c>
      <c r="CT35" s="30">
        <f t="shared" si="20"/>
        <v>0</v>
      </c>
      <c r="CU35" s="30">
        <f>SUM($Q35:$BV35)</f>
        <v>0</v>
      </c>
      <c r="CV35" s="30">
        <f>SUM($Q35:$BV35)</f>
        <v>0</v>
      </c>
      <c r="CW35" s="30">
        <f>SUM($Q35:$BV35)</f>
        <v>0</v>
      </c>
      <c r="CX35" s="30">
        <f>SUM($Q35:$BV35)</f>
        <v>0</v>
      </c>
      <c r="CY35" s="200">
        <v>0</v>
      </c>
    </row>
    <row r="36" spans="2:105" ht="31.95" x14ac:dyDescent="0.25">
      <c r="B36" s="487"/>
      <c r="C36" s="53">
        <v>6</v>
      </c>
      <c r="D36" s="71" t="s">
        <v>218</v>
      </c>
      <c r="E36" s="104" t="s">
        <v>514</v>
      </c>
      <c r="F36" s="154" t="s">
        <v>688</v>
      </c>
      <c r="G36" s="158">
        <v>0.5</v>
      </c>
      <c r="H36" s="55"/>
      <c r="I36" s="56"/>
      <c r="P36" s="46" t="s">
        <v>661</v>
      </c>
      <c r="BW36" s="46" t="s">
        <v>661</v>
      </c>
      <c r="BY36" s="30">
        <f t="shared" si="0"/>
        <v>0</v>
      </c>
      <c r="BZ36" s="30">
        <f t="shared" si="1"/>
        <v>0</v>
      </c>
      <c r="CA36" s="30">
        <f t="shared" si="3"/>
        <v>0</v>
      </c>
      <c r="CB36" s="30">
        <f t="shared" si="4"/>
        <v>0</v>
      </c>
      <c r="CC36" s="30">
        <f t="shared" si="5"/>
        <v>0</v>
      </c>
      <c r="CD36" s="30">
        <f t="shared" si="6"/>
        <v>0</v>
      </c>
      <c r="CE36" s="30">
        <f t="shared" si="7"/>
        <v>0</v>
      </c>
      <c r="CF36" s="30">
        <f t="shared" si="8"/>
        <v>0</v>
      </c>
      <c r="CG36" s="30">
        <f t="shared" si="9"/>
        <v>0</v>
      </c>
      <c r="CH36" s="30">
        <f t="shared" si="10"/>
        <v>0</v>
      </c>
      <c r="CI36" s="30">
        <f t="shared" si="11"/>
        <v>0</v>
      </c>
      <c r="CJ36" s="30">
        <f t="shared" si="12"/>
        <v>0</v>
      </c>
      <c r="CK36" s="30">
        <f t="shared" si="13"/>
        <v>0</v>
      </c>
      <c r="CL36" s="30">
        <f t="shared" si="14"/>
        <v>0</v>
      </c>
      <c r="CM36" s="30">
        <f t="shared" si="15"/>
        <v>0</v>
      </c>
      <c r="CN36" s="30">
        <f t="shared" si="16"/>
        <v>0</v>
      </c>
      <c r="CO36" s="30">
        <f t="shared" si="17"/>
        <v>0</v>
      </c>
      <c r="CP36" s="30">
        <f t="shared" si="17"/>
        <v>0</v>
      </c>
      <c r="CQ36" s="30">
        <f t="shared" si="18"/>
        <v>0</v>
      </c>
      <c r="CR36" s="30">
        <f t="shared" si="18"/>
        <v>0</v>
      </c>
      <c r="CS36" s="30">
        <f t="shared" si="19"/>
        <v>0</v>
      </c>
      <c r="CT36" s="30">
        <f t="shared" si="20"/>
        <v>0</v>
      </c>
      <c r="CU36" s="30">
        <f>SUM($Q36:$BV36)</f>
        <v>0</v>
      </c>
      <c r="CV36" s="30">
        <f>SUM($Q36:$BV36)</f>
        <v>0</v>
      </c>
      <c r="CW36" s="30">
        <f>SUM($Q36:$BV36)</f>
        <v>0</v>
      </c>
      <c r="CX36" s="30">
        <f>SUM($Q36:$BV36)</f>
        <v>0</v>
      </c>
      <c r="CY36" s="30">
        <f>SUM($Q36:$BV36)</f>
        <v>0</v>
      </c>
      <c r="CZ36" s="200">
        <v>0</v>
      </c>
    </row>
    <row r="37" spans="2:105" ht="31.95" x14ac:dyDescent="0.25">
      <c r="B37" s="487"/>
      <c r="C37" s="53">
        <v>7</v>
      </c>
      <c r="D37" s="71" t="s">
        <v>220</v>
      </c>
      <c r="E37" s="104" t="s">
        <v>514</v>
      </c>
      <c r="F37" s="154" t="s">
        <v>689</v>
      </c>
      <c r="G37" s="158">
        <v>0.5</v>
      </c>
      <c r="H37" s="55"/>
      <c r="I37" s="56"/>
      <c r="P37" s="46" t="s">
        <v>397</v>
      </c>
      <c r="BW37" s="46" t="s">
        <v>397</v>
      </c>
      <c r="BY37" s="30">
        <f t="shared" ref="BY37:BY60" si="21">SUM($Q37:$BV37)</f>
        <v>0</v>
      </c>
      <c r="BZ37" s="30">
        <f t="shared" si="1"/>
        <v>0</v>
      </c>
      <c r="CA37" s="30">
        <f t="shared" si="3"/>
        <v>0</v>
      </c>
      <c r="CB37" s="30">
        <f t="shared" si="4"/>
        <v>0</v>
      </c>
      <c r="CC37" s="30">
        <f t="shared" si="5"/>
        <v>0</v>
      </c>
      <c r="CD37" s="30">
        <f t="shared" si="6"/>
        <v>0</v>
      </c>
      <c r="CE37" s="30">
        <f t="shared" si="7"/>
        <v>0</v>
      </c>
      <c r="CF37" s="30">
        <f t="shared" si="8"/>
        <v>0</v>
      </c>
      <c r="CG37" s="30">
        <f t="shared" si="9"/>
        <v>0</v>
      </c>
      <c r="CH37" s="30">
        <f t="shared" si="10"/>
        <v>0</v>
      </c>
      <c r="CI37" s="30">
        <f t="shared" si="11"/>
        <v>0</v>
      </c>
      <c r="CJ37" s="30">
        <f t="shared" si="12"/>
        <v>0</v>
      </c>
      <c r="CK37" s="200">
        <v>0</v>
      </c>
    </row>
    <row r="38" spans="2:105" ht="17.55" x14ac:dyDescent="0.25">
      <c r="B38" s="487"/>
      <c r="C38" s="53"/>
      <c r="D38" s="32"/>
      <c r="E38" s="104"/>
      <c r="F38" s="41"/>
      <c r="G38" s="158"/>
      <c r="H38" s="55"/>
      <c r="I38" s="56"/>
      <c r="P38" s="46" t="s">
        <v>398</v>
      </c>
      <c r="BW38" s="46" t="s">
        <v>398</v>
      </c>
      <c r="BY38" s="30">
        <f t="shared" si="21"/>
        <v>0</v>
      </c>
      <c r="BZ38" s="30">
        <f t="shared" ref="BZ38:BZ60" si="22">SUM($Q38:$BV38)</f>
        <v>0</v>
      </c>
      <c r="CA38" s="30">
        <f t="shared" si="3"/>
        <v>0</v>
      </c>
      <c r="CB38" s="30">
        <f t="shared" si="4"/>
        <v>0</v>
      </c>
      <c r="CC38" s="30">
        <f t="shared" si="5"/>
        <v>0</v>
      </c>
      <c r="CD38" s="30">
        <f t="shared" si="6"/>
        <v>0</v>
      </c>
      <c r="CE38" s="30">
        <f t="shared" si="7"/>
        <v>0</v>
      </c>
      <c r="CF38" s="30">
        <f t="shared" si="8"/>
        <v>0</v>
      </c>
      <c r="CG38" s="30">
        <f t="shared" si="9"/>
        <v>0</v>
      </c>
      <c r="CH38" s="30">
        <f t="shared" si="10"/>
        <v>0</v>
      </c>
      <c r="CI38" s="30">
        <f t="shared" si="11"/>
        <v>0</v>
      </c>
      <c r="CJ38" s="30">
        <f t="shared" si="12"/>
        <v>0</v>
      </c>
      <c r="CK38" s="30">
        <f t="shared" ref="CK38:CK60" si="23">SUM($Q38:$BV38)</f>
        <v>0</v>
      </c>
      <c r="CL38" s="200">
        <v>0</v>
      </c>
    </row>
    <row r="39" spans="2:105" ht="45.1" customHeight="1" thickBot="1" x14ac:dyDescent="0.3">
      <c r="B39" s="488"/>
      <c r="C39" s="44"/>
      <c r="D39" s="67"/>
      <c r="E39" s="108"/>
      <c r="F39" s="29"/>
      <c r="G39" s="162"/>
      <c r="H39" s="69"/>
      <c r="I39" s="70"/>
      <c r="P39" s="46" t="s">
        <v>399</v>
      </c>
      <c r="BW39" s="46" t="s">
        <v>399</v>
      </c>
      <c r="BY39" s="30">
        <f t="shared" si="21"/>
        <v>0</v>
      </c>
      <c r="BZ39" s="30">
        <f t="shared" si="22"/>
        <v>0</v>
      </c>
      <c r="CA39" s="30">
        <f t="shared" ref="CA39:CA60" si="24">SUM($Q39:$BV39)</f>
        <v>0</v>
      </c>
      <c r="CB39" s="30">
        <f t="shared" si="4"/>
        <v>0</v>
      </c>
      <c r="CC39" s="30">
        <f t="shared" si="5"/>
        <v>0</v>
      </c>
      <c r="CD39" s="30">
        <f t="shared" si="6"/>
        <v>0</v>
      </c>
      <c r="CE39" s="30">
        <f t="shared" si="7"/>
        <v>0</v>
      </c>
      <c r="CF39" s="30">
        <f t="shared" si="8"/>
        <v>0</v>
      </c>
      <c r="CG39" s="30">
        <f t="shared" si="9"/>
        <v>0</v>
      </c>
      <c r="CH39" s="30">
        <f t="shared" si="10"/>
        <v>0</v>
      </c>
      <c r="CI39" s="30">
        <f t="shared" si="11"/>
        <v>0</v>
      </c>
      <c r="CJ39" s="30">
        <f t="shared" si="12"/>
        <v>0</v>
      </c>
      <c r="CK39" s="30">
        <f t="shared" si="23"/>
        <v>0</v>
      </c>
      <c r="CL39" s="30">
        <f t="shared" ref="CL39:CL60" si="25">SUM($Q39:$BV39)</f>
        <v>0</v>
      </c>
      <c r="CM39" s="200">
        <v>0</v>
      </c>
    </row>
    <row r="40" spans="2:105" ht="15.05" customHeight="1" x14ac:dyDescent="0.25">
      <c r="B40" s="486" t="s">
        <v>270</v>
      </c>
      <c r="C40" s="94">
        <v>0</v>
      </c>
      <c r="D40" s="106" t="s">
        <v>276</v>
      </c>
      <c r="E40" s="106"/>
      <c r="F40" s="96"/>
      <c r="G40" s="160">
        <f>SUM(G41:G44)</f>
        <v>4</v>
      </c>
      <c r="H40" s="89"/>
      <c r="I40" s="90"/>
      <c r="P40" s="46" t="s">
        <v>662</v>
      </c>
      <c r="BW40" s="46" t="s">
        <v>662</v>
      </c>
      <c r="BY40" s="30">
        <f t="shared" si="21"/>
        <v>0</v>
      </c>
      <c r="BZ40" s="30">
        <f t="shared" si="22"/>
        <v>0</v>
      </c>
      <c r="CA40" s="30">
        <f t="shared" si="24"/>
        <v>0</v>
      </c>
      <c r="CB40" s="30">
        <f t="shared" ref="CB40:CB60" si="26">SUM($Q40:$BV40)</f>
        <v>0</v>
      </c>
      <c r="CC40" s="30">
        <f t="shared" si="5"/>
        <v>0</v>
      </c>
      <c r="CD40" s="30">
        <f t="shared" si="6"/>
        <v>0</v>
      </c>
      <c r="CE40" s="30">
        <f t="shared" si="7"/>
        <v>0</v>
      </c>
      <c r="CF40" s="30">
        <f t="shared" si="8"/>
        <v>0</v>
      </c>
      <c r="CG40" s="30">
        <f t="shared" si="9"/>
        <v>0</v>
      </c>
      <c r="CH40" s="30">
        <f t="shared" si="10"/>
        <v>0</v>
      </c>
      <c r="CI40" s="30">
        <f t="shared" si="11"/>
        <v>0</v>
      </c>
      <c r="CJ40" s="30">
        <f t="shared" si="12"/>
        <v>0</v>
      </c>
      <c r="CK40" s="30">
        <f t="shared" si="23"/>
        <v>0</v>
      </c>
      <c r="CL40" s="30">
        <f t="shared" si="25"/>
        <v>0</v>
      </c>
      <c r="CM40" s="30">
        <f t="shared" ref="CM40:CM53" si="27">SUM($Q40:$BV40)</f>
        <v>0</v>
      </c>
      <c r="CN40" s="200">
        <v>0</v>
      </c>
    </row>
    <row r="41" spans="2:105" ht="30.05" customHeight="1" x14ac:dyDescent="0.25">
      <c r="B41" s="487"/>
      <c r="C41" s="53">
        <v>1</v>
      </c>
      <c r="D41" s="33" t="s">
        <v>232</v>
      </c>
      <c r="E41" s="104" t="s">
        <v>690</v>
      </c>
      <c r="F41" s="93" t="s">
        <v>691</v>
      </c>
      <c r="G41" s="158">
        <v>2</v>
      </c>
      <c r="H41" s="55"/>
      <c r="I41" s="56"/>
      <c r="P41" s="46" t="s">
        <v>663</v>
      </c>
      <c r="BW41" s="46" t="s">
        <v>663</v>
      </c>
      <c r="BY41" s="30">
        <f t="shared" si="21"/>
        <v>0</v>
      </c>
      <c r="BZ41" s="30">
        <f t="shared" si="22"/>
        <v>0</v>
      </c>
      <c r="CA41" s="30">
        <f t="shared" si="24"/>
        <v>0</v>
      </c>
      <c r="CB41" s="30">
        <f t="shared" si="26"/>
        <v>0</v>
      </c>
      <c r="CC41" s="30">
        <f t="shared" si="5"/>
        <v>0</v>
      </c>
      <c r="CD41" s="30">
        <f t="shared" si="6"/>
        <v>0</v>
      </c>
      <c r="CE41" s="30">
        <f t="shared" si="7"/>
        <v>0</v>
      </c>
      <c r="CF41" s="30">
        <f t="shared" si="8"/>
        <v>0</v>
      </c>
      <c r="CG41" s="30">
        <f t="shared" si="9"/>
        <v>0</v>
      </c>
      <c r="CH41" s="30">
        <f t="shared" si="10"/>
        <v>0</v>
      </c>
      <c r="CI41" s="30">
        <f t="shared" si="11"/>
        <v>0</v>
      </c>
      <c r="CJ41" s="30">
        <f t="shared" si="12"/>
        <v>0</v>
      </c>
      <c r="CK41" s="30">
        <f t="shared" si="23"/>
        <v>0</v>
      </c>
      <c r="CL41" s="30">
        <f t="shared" si="25"/>
        <v>0</v>
      </c>
      <c r="CM41" s="30">
        <f t="shared" si="27"/>
        <v>0</v>
      </c>
      <c r="CN41" s="30">
        <f t="shared" ref="CN41:CN53" si="28">SUM($Q41:$BV41)</f>
        <v>0</v>
      </c>
      <c r="CO41" s="200">
        <v>0</v>
      </c>
    </row>
    <row r="42" spans="2:105" ht="33.200000000000003" customHeight="1" x14ac:dyDescent="0.25">
      <c r="B42" s="487"/>
      <c r="C42" s="53">
        <v>2</v>
      </c>
      <c r="D42" s="43" t="s">
        <v>67</v>
      </c>
      <c r="E42" s="104" t="s">
        <v>690</v>
      </c>
      <c r="F42" s="93" t="s">
        <v>691</v>
      </c>
      <c r="G42" s="158">
        <v>1</v>
      </c>
      <c r="H42" s="55"/>
      <c r="I42" s="56"/>
      <c r="P42" s="46" t="s">
        <v>664</v>
      </c>
      <c r="BW42" s="46" t="s">
        <v>664</v>
      </c>
      <c r="BY42" s="30">
        <f t="shared" si="21"/>
        <v>0</v>
      </c>
      <c r="BZ42" s="30">
        <f t="shared" si="22"/>
        <v>0</v>
      </c>
      <c r="CA42" s="30">
        <f t="shared" si="24"/>
        <v>0</v>
      </c>
      <c r="CB42" s="30">
        <f t="shared" si="26"/>
        <v>0</v>
      </c>
      <c r="CC42" s="30">
        <f t="shared" si="5"/>
        <v>0</v>
      </c>
      <c r="CD42" s="30">
        <f t="shared" si="6"/>
        <v>0</v>
      </c>
      <c r="CE42" s="30">
        <f t="shared" si="7"/>
        <v>0</v>
      </c>
      <c r="CF42" s="30">
        <f t="shared" si="8"/>
        <v>0</v>
      </c>
      <c r="CG42" s="30">
        <f t="shared" si="9"/>
        <v>0</v>
      </c>
      <c r="CH42" s="30">
        <f t="shared" si="10"/>
        <v>0</v>
      </c>
      <c r="CI42" s="30">
        <f t="shared" si="11"/>
        <v>0</v>
      </c>
      <c r="CJ42" s="30">
        <f t="shared" si="12"/>
        <v>0</v>
      </c>
      <c r="CK42" s="30">
        <f t="shared" si="23"/>
        <v>0</v>
      </c>
      <c r="CL42" s="30">
        <f t="shared" si="25"/>
        <v>0</v>
      </c>
      <c r="CM42" s="30">
        <f t="shared" si="27"/>
        <v>0</v>
      </c>
      <c r="CN42" s="30">
        <f t="shared" si="28"/>
        <v>0</v>
      </c>
      <c r="CO42" s="30">
        <f t="shared" ref="CO42:CO53" si="29">SUM($Q42:$BV42)</f>
        <v>0</v>
      </c>
      <c r="CP42" s="200">
        <v>0</v>
      </c>
    </row>
    <row r="43" spans="2:105" ht="31.95" customHeight="1" x14ac:dyDescent="0.25">
      <c r="B43" s="487"/>
      <c r="C43" s="53">
        <v>3</v>
      </c>
      <c r="D43" s="43" t="s">
        <v>68</v>
      </c>
      <c r="E43" s="104" t="s">
        <v>690</v>
      </c>
      <c r="F43" s="93" t="s">
        <v>691</v>
      </c>
      <c r="G43" s="158">
        <v>1</v>
      </c>
      <c r="H43" s="55"/>
      <c r="I43" s="56"/>
      <c r="P43" s="46" t="s">
        <v>665</v>
      </c>
      <c r="BW43" s="46" t="s">
        <v>665</v>
      </c>
      <c r="BY43" s="30">
        <f t="shared" si="21"/>
        <v>0</v>
      </c>
      <c r="BZ43" s="30">
        <f t="shared" si="22"/>
        <v>0</v>
      </c>
      <c r="CA43" s="30">
        <f t="shared" si="24"/>
        <v>0</v>
      </c>
      <c r="CB43" s="30">
        <f t="shared" si="26"/>
        <v>0</v>
      </c>
      <c r="CC43" s="30">
        <f t="shared" ref="CC43:CC60" si="30">SUM($Q43:$BV43)</f>
        <v>0</v>
      </c>
      <c r="CD43" s="30">
        <f t="shared" si="6"/>
        <v>0</v>
      </c>
      <c r="CE43" s="30">
        <f t="shared" si="7"/>
        <v>0</v>
      </c>
      <c r="CF43" s="30">
        <f t="shared" si="8"/>
        <v>0</v>
      </c>
      <c r="CG43" s="30">
        <f t="shared" si="9"/>
        <v>0</v>
      </c>
      <c r="CH43" s="30">
        <f t="shared" si="10"/>
        <v>0</v>
      </c>
      <c r="CI43" s="30">
        <f t="shared" si="11"/>
        <v>0</v>
      </c>
      <c r="CJ43" s="30">
        <f t="shared" si="12"/>
        <v>0</v>
      </c>
      <c r="CK43" s="30">
        <f t="shared" si="23"/>
        <v>0</v>
      </c>
      <c r="CL43" s="30">
        <f t="shared" si="25"/>
        <v>0</v>
      </c>
      <c r="CM43" s="30">
        <f t="shared" si="27"/>
        <v>0</v>
      </c>
      <c r="CN43" s="30">
        <f t="shared" si="28"/>
        <v>0</v>
      </c>
      <c r="CO43" s="30">
        <f t="shared" si="29"/>
        <v>0</v>
      </c>
      <c r="CP43" s="30">
        <f t="shared" ref="CP43:CP53" si="31">SUM($Q43:$BV43)</f>
        <v>0</v>
      </c>
      <c r="CQ43" s="200">
        <v>0</v>
      </c>
    </row>
    <row r="44" spans="2:105" ht="17.55" customHeight="1" thickBot="1" x14ac:dyDescent="0.3">
      <c r="B44" s="488"/>
      <c r="C44" s="44"/>
      <c r="D44" s="73"/>
      <c r="E44" s="108"/>
      <c r="F44" s="29"/>
      <c r="G44" s="162"/>
      <c r="H44" s="69"/>
      <c r="I44" s="70"/>
      <c r="P44" s="46" t="s">
        <v>666</v>
      </c>
      <c r="BW44" s="46" t="s">
        <v>666</v>
      </c>
      <c r="BY44" s="30">
        <f t="shared" si="21"/>
        <v>0</v>
      </c>
      <c r="BZ44" s="30">
        <f t="shared" si="22"/>
        <v>0</v>
      </c>
      <c r="CA44" s="30">
        <f t="shared" si="24"/>
        <v>0</v>
      </c>
      <c r="CB44" s="30">
        <f t="shared" si="26"/>
        <v>0</v>
      </c>
      <c r="CC44" s="30">
        <f t="shared" si="30"/>
        <v>0</v>
      </c>
      <c r="CD44" s="30">
        <f t="shared" ref="CD44:CD60" si="32">SUM($Q44:$BV44)</f>
        <v>0</v>
      </c>
      <c r="CE44" s="30">
        <f t="shared" si="7"/>
        <v>0</v>
      </c>
      <c r="CF44" s="30">
        <f t="shared" si="8"/>
        <v>0</v>
      </c>
      <c r="CG44" s="30">
        <f t="shared" si="9"/>
        <v>0</v>
      </c>
      <c r="CH44" s="30">
        <f t="shared" si="10"/>
        <v>0</v>
      </c>
      <c r="CI44" s="30">
        <f t="shared" si="11"/>
        <v>0</v>
      </c>
      <c r="CJ44" s="30">
        <f t="shared" si="12"/>
        <v>0</v>
      </c>
      <c r="CK44" s="30">
        <f t="shared" si="23"/>
        <v>0</v>
      </c>
      <c r="CL44" s="30">
        <f t="shared" si="25"/>
        <v>0</v>
      </c>
      <c r="CM44" s="30">
        <f t="shared" si="27"/>
        <v>0</v>
      </c>
      <c r="CN44" s="30">
        <f t="shared" si="28"/>
        <v>0</v>
      </c>
      <c r="CO44" s="30">
        <f t="shared" si="29"/>
        <v>0</v>
      </c>
      <c r="CP44" s="30">
        <f t="shared" si="31"/>
        <v>0</v>
      </c>
      <c r="CQ44" s="30">
        <f t="shared" ref="CQ44:CR53" si="33">SUM($Q44:$BV44)</f>
        <v>0</v>
      </c>
      <c r="CR44" s="200">
        <f t="shared" si="33"/>
        <v>0</v>
      </c>
    </row>
    <row r="45" spans="2:105" ht="17.55" x14ac:dyDescent="0.3">
      <c r="B45" s="486" t="s">
        <v>289</v>
      </c>
      <c r="C45" s="85">
        <v>0</v>
      </c>
      <c r="D45" s="118" t="s">
        <v>30</v>
      </c>
      <c r="E45" s="106"/>
      <c r="F45" s="96"/>
      <c r="G45" s="160">
        <f>SUM(G46:G52)</f>
        <v>6</v>
      </c>
      <c r="H45" s="89"/>
      <c r="I45" s="90"/>
      <c r="P45" s="46" t="s">
        <v>667</v>
      </c>
      <c r="BW45" s="46" t="s">
        <v>667</v>
      </c>
      <c r="BY45" s="30">
        <f t="shared" si="21"/>
        <v>0</v>
      </c>
      <c r="BZ45" s="30">
        <f t="shared" si="22"/>
        <v>0</v>
      </c>
      <c r="CA45" s="30">
        <f t="shared" si="24"/>
        <v>0</v>
      </c>
      <c r="CB45" s="30">
        <f t="shared" si="26"/>
        <v>0</v>
      </c>
      <c r="CC45" s="30">
        <f t="shared" si="30"/>
        <v>0</v>
      </c>
      <c r="CD45" s="30">
        <f t="shared" si="32"/>
        <v>0</v>
      </c>
      <c r="CE45" s="30">
        <f t="shared" si="7"/>
        <v>0</v>
      </c>
      <c r="CF45" s="30">
        <f t="shared" si="8"/>
        <v>0</v>
      </c>
      <c r="CG45" s="30">
        <f t="shared" si="9"/>
        <v>0</v>
      </c>
      <c r="CH45" s="30">
        <f t="shared" si="10"/>
        <v>0</v>
      </c>
      <c r="CI45" s="30">
        <f t="shared" si="11"/>
        <v>0</v>
      </c>
      <c r="CJ45" s="30">
        <f t="shared" si="12"/>
        <v>0</v>
      </c>
      <c r="CK45" s="30">
        <f t="shared" si="23"/>
        <v>0</v>
      </c>
      <c r="CL45" s="30">
        <f t="shared" si="25"/>
        <v>0</v>
      </c>
      <c r="CM45" s="30">
        <f t="shared" si="27"/>
        <v>0</v>
      </c>
      <c r="CN45" s="30">
        <f t="shared" si="28"/>
        <v>0</v>
      </c>
      <c r="CO45" s="30">
        <f t="shared" si="29"/>
        <v>0</v>
      </c>
      <c r="CP45" s="30">
        <f t="shared" si="31"/>
        <v>0</v>
      </c>
      <c r="CQ45" s="30">
        <f t="shared" si="33"/>
        <v>0</v>
      </c>
      <c r="CR45" s="30">
        <f t="shared" si="33"/>
        <v>0</v>
      </c>
      <c r="CS45" s="200">
        <v>0</v>
      </c>
    </row>
    <row r="46" spans="2:105" ht="15.05" customHeight="1" x14ac:dyDescent="0.25">
      <c r="B46" s="487"/>
      <c r="C46" s="33">
        <v>1</v>
      </c>
      <c r="D46" s="33" t="s">
        <v>247</v>
      </c>
      <c r="E46" s="111"/>
      <c r="F46" s="41"/>
      <c r="G46" s="158">
        <v>1</v>
      </c>
      <c r="H46" s="55"/>
      <c r="I46" s="56"/>
      <c r="P46" s="46" t="s">
        <v>668</v>
      </c>
      <c r="BW46" s="46" t="s">
        <v>668</v>
      </c>
      <c r="BY46" s="30">
        <f t="shared" si="21"/>
        <v>0</v>
      </c>
      <c r="BZ46" s="30">
        <f t="shared" si="22"/>
        <v>0</v>
      </c>
      <c r="CA46" s="30">
        <f t="shared" si="24"/>
        <v>0</v>
      </c>
      <c r="CB46" s="30">
        <f t="shared" si="26"/>
        <v>0</v>
      </c>
      <c r="CC46" s="30">
        <f t="shared" si="30"/>
        <v>0</v>
      </c>
      <c r="CD46" s="30">
        <f t="shared" si="32"/>
        <v>0</v>
      </c>
      <c r="CE46" s="30">
        <f t="shared" si="7"/>
        <v>0</v>
      </c>
      <c r="CF46" s="30">
        <f t="shared" si="8"/>
        <v>0</v>
      </c>
      <c r="CG46" s="30">
        <f t="shared" si="9"/>
        <v>0</v>
      </c>
      <c r="CH46" s="30">
        <f t="shared" si="10"/>
        <v>0</v>
      </c>
      <c r="CI46" s="30">
        <f t="shared" si="11"/>
        <v>0</v>
      </c>
      <c r="CJ46" s="30">
        <f t="shared" si="12"/>
        <v>0</v>
      </c>
      <c r="CK46" s="30">
        <f t="shared" si="23"/>
        <v>0</v>
      </c>
      <c r="CL46" s="30">
        <f t="shared" si="25"/>
        <v>0</v>
      </c>
      <c r="CM46" s="30">
        <f t="shared" si="27"/>
        <v>0</v>
      </c>
      <c r="CN46" s="30">
        <f t="shared" si="28"/>
        <v>0</v>
      </c>
      <c r="CO46" s="30">
        <f t="shared" si="29"/>
        <v>0</v>
      </c>
      <c r="CP46" s="30">
        <f t="shared" si="31"/>
        <v>0</v>
      </c>
      <c r="CQ46" s="30">
        <f t="shared" si="33"/>
        <v>0</v>
      </c>
      <c r="CR46" s="30">
        <f t="shared" si="33"/>
        <v>0</v>
      </c>
      <c r="CS46" s="30">
        <f t="shared" ref="CS46:CS53" si="34">SUM($Q46:$BV46)</f>
        <v>0</v>
      </c>
      <c r="CT46" s="200">
        <v>0</v>
      </c>
    </row>
    <row r="47" spans="2:105" ht="15.05" customHeight="1" x14ac:dyDescent="0.25">
      <c r="B47" s="487"/>
      <c r="C47" s="33">
        <v>2</v>
      </c>
      <c r="D47" s="33" t="s">
        <v>249</v>
      </c>
      <c r="E47" s="104" t="s">
        <v>309</v>
      </c>
      <c r="F47" s="93" t="s">
        <v>692</v>
      </c>
      <c r="G47" s="158">
        <v>1</v>
      </c>
      <c r="H47" s="55"/>
      <c r="I47" s="56"/>
      <c r="P47" s="46" t="s">
        <v>669</v>
      </c>
      <c r="BW47" s="46" t="s">
        <v>669</v>
      </c>
      <c r="BY47" s="30">
        <f t="shared" si="21"/>
        <v>0</v>
      </c>
      <c r="BZ47" s="30">
        <f t="shared" si="22"/>
        <v>0</v>
      </c>
      <c r="CA47" s="30">
        <f t="shared" si="24"/>
        <v>0</v>
      </c>
      <c r="CB47" s="30">
        <f t="shared" si="26"/>
        <v>0</v>
      </c>
      <c r="CC47" s="30">
        <f t="shared" si="30"/>
        <v>0</v>
      </c>
      <c r="CD47" s="30">
        <f t="shared" si="32"/>
        <v>0</v>
      </c>
      <c r="CE47" s="30">
        <f t="shared" si="7"/>
        <v>0</v>
      </c>
      <c r="CF47" s="30">
        <f t="shared" si="8"/>
        <v>0</v>
      </c>
      <c r="CG47" s="30">
        <f t="shared" si="9"/>
        <v>0</v>
      </c>
      <c r="CH47" s="30">
        <f t="shared" si="10"/>
        <v>0</v>
      </c>
      <c r="CI47" s="30">
        <f t="shared" si="11"/>
        <v>0</v>
      </c>
      <c r="CJ47" s="30">
        <f t="shared" si="12"/>
        <v>0</v>
      </c>
      <c r="CK47" s="30">
        <f t="shared" si="23"/>
        <v>0</v>
      </c>
      <c r="CL47" s="30">
        <f t="shared" si="25"/>
        <v>0</v>
      </c>
      <c r="CM47" s="30">
        <f t="shared" si="27"/>
        <v>0</v>
      </c>
      <c r="CN47" s="30">
        <f t="shared" si="28"/>
        <v>0</v>
      </c>
      <c r="CO47" s="30">
        <f t="shared" si="29"/>
        <v>0</v>
      </c>
      <c r="CP47" s="30">
        <f t="shared" si="31"/>
        <v>0</v>
      </c>
      <c r="CQ47" s="30">
        <f t="shared" si="33"/>
        <v>0</v>
      </c>
      <c r="CR47" s="30">
        <f t="shared" si="33"/>
        <v>0</v>
      </c>
      <c r="CS47" s="30">
        <f t="shared" si="34"/>
        <v>0</v>
      </c>
      <c r="CT47" s="30">
        <f t="shared" ref="CT47:CT53" si="35">SUM($Q47:$BV47)</f>
        <v>0</v>
      </c>
      <c r="CU47" s="200">
        <v>0</v>
      </c>
    </row>
    <row r="48" spans="2:105" ht="29.45" customHeight="1" x14ac:dyDescent="0.25">
      <c r="B48" s="487"/>
      <c r="C48" s="33">
        <v>3</v>
      </c>
      <c r="D48" s="33" t="s">
        <v>248</v>
      </c>
      <c r="E48" s="104" t="s">
        <v>309</v>
      </c>
      <c r="F48" s="93" t="s">
        <v>693</v>
      </c>
      <c r="G48" s="158">
        <v>1</v>
      </c>
      <c r="H48" s="55"/>
      <c r="I48" s="56"/>
      <c r="P48" s="46" t="s">
        <v>670</v>
      </c>
      <c r="BW48" s="46" t="s">
        <v>670</v>
      </c>
      <c r="BY48" s="30">
        <f t="shared" si="21"/>
        <v>0</v>
      </c>
      <c r="BZ48" s="30">
        <f t="shared" si="22"/>
        <v>0</v>
      </c>
      <c r="CA48" s="30">
        <f t="shared" si="24"/>
        <v>0</v>
      </c>
      <c r="CB48" s="30">
        <f t="shared" si="26"/>
        <v>0</v>
      </c>
      <c r="CC48" s="30">
        <f t="shared" si="30"/>
        <v>0</v>
      </c>
      <c r="CD48" s="30">
        <f t="shared" si="32"/>
        <v>0</v>
      </c>
      <c r="CE48" s="30">
        <f t="shared" si="7"/>
        <v>0</v>
      </c>
      <c r="CF48" s="30">
        <f t="shared" si="8"/>
        <v>0</v>
      </c>
      <c r="CG48" s="30">
        <f t="shared" si="9"/>
        <v>0</v>
      </c>
      <c r="CH48" s="30">
        <f t="shared" si="10"/>
        <v>0</v>
      </c>
      <c r="CI48" s="30">
        <f t="shared" si="11"/>
        <v>0</v>
      </c>
      <c r="CJ48" s="30">
        <f t="shared" si="12"/>
        <v>0</v>
      </c>
      <c r="CK48" s="30">
        <f t="shared" si="23"/>
        <v>0</v>
      </c>
      <c r="CL48" s="30">
        <f t="shared" si="25"/>
        <v>0</v>
      </c>
      <c r="CM48" s="30">
        <f t="shared" si="27"/>
        <v>0</v>
      </c>
      <c r="CN48" s="30">
        <f t="shared" si="28"/>
        <v>0</v>
      </c>
      <c r="CO48" s="30">
        <f t="shared" si="29"/>
        <v>0</v>
      </c>
      <c r="CP48" s="30">
        <f t="shared" si="31"/>
        <v>0</v>
      </c>
      <c r="CQ48" s="30">
        <f t="shared" si="33"/>
        <v>0</v>
      </c>
      <c r="CR48" s="30">
        <f t="shared" si="33"/>
        <v>0</v>
      </c>
      <c r="CS48" s="30">
        <f t="shared" si="34"/>
        <v>0</v>
      </c>
      <c r="CT48" s="30">
        <f t="shared" si="35"/>
        <v>0</v>
      </c>
      <c r="CU48" s="30">
        <f t="shared" ref="CU48:CZ53" si="36">SUM($Q48:$BV48)</f>
        <v>0</v>
      </c>
      <c r="CV48" s="30">
        <f t="shared" si="36"/>
        <v>0</v>
      </c>
      <c r="CW48" s="30">
        <f t="shared" si="36"/>
        <v>0</v>
      </c>
      <c r="CX48" s="30">
        <f t="shared" si="36"/>
        <v>0</v>
      </c>
      <c r="CY48" s="30">
        <f t="shared" si="36"/>
        <v>0</v>
      </c>
      <c r="CZ48" s="30">
        <f t="shared" si="36"/>
        <v>0</v>
      </c>
      <c r="DA48" s="200">
        <v>0</v>
      </c>
    </row>
    <row r="49" spans="2:117" ht="29.45" customHeight="1" x14ac:dyDescent="0.25">
      <c r="B49" s="487"/>
      <c r="C49" s="33">
        <v>4</v>
      </c>
      <c r="D49" s="33" t="s">
        <v>543</v>
      </c>
      <c r="E49" s="104" t="s">
        <v>309</v>
      </c>
      <c r="F49" s="93" t="s">
        <v>694</v>
      </c>
      <c r="G49" s="158">
        <v>1</v>
      </c>
      <c r="H49" s="55"/>
      <c r="I49" s="56"/>
      <c r="P49" s="46" t="s">
        <v>400</v>
      </c>
      <c r="BW49" s="46" t="s">
        <v>400</v>
      </c>
      <c r="BY49" s="30">
        <f t="shared" si="21"/>
        <v>0</v>
      </c>
      <c r="BZ49" s="30">
        <f t="shared" si="22"/>
        <v>0</v>
      </c>
      <c r="CA49" s="30">
        <f t="shared" si="24"/>
        <v>0</v>
      </c>
      <c r="CB49" s="30">
        <f t="shared" si="26"/>
        <v>0</v>
      </c>
      <c r="CC49" s="30">
        <f t="shared" si="30"/>
        <v>0</v>
      </c>
      <c r="CD49" s="30">
        <f t="shared" si="32"/>
        <v>0</v>
      </c>
      <c r="CE49" s="30">
        <f t="shared" si="7"/>
        <v>0</v>
      </c>
      <c r="CF49" s="30">
        <f t="shared" si="8"/>
        <v>0</v>
      </c>
      <c r="CG49" s="30">
        <f t="shared" si="9"/>
        <v>0</v>
      </c>
      <c r="CH49" s="30">
        <f t="shared" si="10"/>
        <v>0</v>
      </c>
      <c r="CI49" s="30">
        <f t="shared" si="11"/>
        <v>0</v>
      </c>
      <c r="CJ49" s="30">
        <f t="shared" si="12"/>
        <v>0</v>
      </c>
      <c r="CK49" s="30">
        <f t="shared" si="23"/>
        <v>0</v>
      </c>
      <c r="CL49" s="30">
        <f t="shared" si="25"/>
        <v>0</v>
      </c>
      <c r="CM49" s="30">
        <f t="shared" si="27"/>
        <v>0</v>
      </c>
      <c r="CN49" s="30">
        <f t="shared" si="28"/>
        <v>0</v>
      </c>
      <c r="CO49" s="30">
        <f t="shared" si="29"/>
        <v>0</v>
      </c>
      <c r="CP49" s="30">
        <f t="shared" si="31"/>
        <v>0</v>
      </c>
      <c r="CQ49" s="30">
        <f t="shared" si="33"/>
        <v>0</v>
      </c>
      <c r="CR49" s="30">
        <f t="shared" si="33"/>
        <v>0</v>
      </c>
      <c r="CS49" s="30">
        <f t="shared" si="34"/>
        <v>0</v>
      </c>
      <c r="CT49" s="30">
        <f t="shared" si="35"/>
        <v>0</v>
      </c>
      <c r="CU49" s="30">
        <f t="shared" si="36"/>
        <v>0</v>
      </c>
      <c r="CV49" s="30">
        <f t="shared" si="36"/>
        <v>0</v>
      </c>
      <c r="CW49" s="30">
        <f t="shared" si="36"/>
        <v>0</v>
      </c>
      <c r="CX49" s="30">
        <f t="shared" si="36"/>
        <v>0</v>
      </c>
      <c r="CY49" s="30">
        <f t="shared" si="36"/>
        <v>0</v>
      </c>
      <c r="CZ49" s="30">
        <f t="shared" si="36"/>
        <v>0</v>
      </c>
      <c r="DA49" s="30">
        <f>SUM($Q49:$BV49)</f>
        <v>0</v>
      </c>
      <c r="DB49" s="200">
        <v>0</v>
      </c>
    </row>
    <row r="50" spans="2:117" ht="29.45" customHeight="1" x14ac:dyDescent="0.25">
      <c r="B50" s="487"/>
      <c r="C50" s="33">
        <v>5</v>
      </c>
      <c r="D50" s="33" t="s">
        <v>544</v>
      </c>
      <c r="E50" s="104" t="s">
        <v>309</v>
      </c>
      <c r="F50" s="93" t="s">
        <v>695</v>
      </c>
      <c r="G50" s="158">
        <v>1</v>
      </c>
      <c r="H50" s="55"/>
      <c r="I50" s="56"/>
      <c r="P50" s="46" t="s">
        <v>401</v>
      </c>
      <c r="BW50" s="46" t="s">
        <v>401</v>
      </c>
      <c r="BY50" s="30">
        <f t="shared" si="21"/>
        <v>0</v>
      </c>
      <c r="BZ50" s="30">
        <f t="shared" si="22"/>
        <v>0</v>
      </c>
      <c r="CA50" s="30">
        <f t="shared" si="24"/>
        <v>0</v>
      </c>
      <c r="CB50" s="30">
        <f t="shared" si="26"/>
        <v>0</v>
      </c>
      <c r="CC50" s="30">
        <f t="shared" si="30"/>
        <v>0</v>
      </c>
      <c r="CD50" s="30">
        <f t="shared" si="32"/>
        <v>0</v>
      </c>
      <c r="CE50" s="30">
        <f t="shared" si="7"/>
        <v>0</v>
      </c>
      <c r="CF50" s="30">
        <f t="shared" si="8"/>
        <v>0</v>
      </c>
      <c r="CG50" s="30">
        <f t="shared" si="9"/>
        <v>0</v>
      </c>
      <c r="CH50" s="30">
        <f t="shared" si="10"/>
        <v>0</v>
      </c>
      <c r="CI50" s="30">
        <f t="shared" si="11"/>
        <v>0</v>
      </c>
      <c r="CJ50" s="30">
        <f t="shared" si="12"/>
        <v>0</v>
      </c>
      <c r="CK50" s="30">
        <f t="shared" si="23"/>
        <v>0</v>
      </c>
      <c r="CL50" s="30">
        <f t="shared" si="25"/>
        <v>0</v>
      </c>
      <c r="CM50" s="30">
        <f t="shared" si="27"/>
        <v>0</v>
      </c>
      <c r="CN50" s="30">
        <f t="shared" si="28"/>
        <v>0</v>
      </c>
      <c r="CO50" s="30">
        <f t="shared" si="29"/>
        <v>0</v>
      </c>
      <c r="CP50" s="30">
        <f t="shared" si="31"/>
        <v>0</v>
      </c>
      <c r="CQ50" s="30">
        <f t="shared" si="33"/>
        <v>0</v>
      </c>
      <c r="CR50" s="30">
        <f t="shared" si="33"/>
        <v>0</v>
      </c>
      <c r="CS50" s="30">
        <f t="shared" si="34"/>
        <v>0</v>
      </c>
      <c r="CT50" s="30">
        <f t="shared" si="35"/>
        <v>0</v>
      </c>
      <c r="CU50" s="30">
        <f t="shared" si="36"/>
        <v>0</v>
      </c>
      <c r="CV50" s="30">
        <f t="shared" si="36"/>
        <v>0</v>
      </c>
      <c r="CW50" s="30">
        <f t="shared" si="36"/>
        <v>0</v>
      </c>
      <c r="CX50" s="30">
        <f t="shared" si="36"/>
        <v>0</v>
      </c>
      <c r="CY50" s="30">
        <f t="shared" si="36"/>
        <v>0</v>
      </c>
      <c r="CZ50" s="30">
        <f t="shared" si="36"/>
        <v>0</v>
      </c>
      <c r="DA50" s="30">
        <f>SUM($Q50:$BV50)</f>
        <v>0</v>
      </c>
      <c r="DB50" s="30">
        <f>SUM($Q50:$BV50)</f>
        <v>0</v>
      </c>
      <c r="DC50" s="200">
        <v>0</v>
      </c>
    </row>
    <row r="51" spans="2:117" ht="29.45" customHeight="1" x14ac:dyDescent="0.25">
      <c r="B51" s="487"/>
      <c r="C51" s="33">
        <v>6</v>
      </c>
      <c r="D51" s="33" t="s">
        <v>93</v>
      </c>
      <c r="E51" s="104" t="s">
        <v>309</v>
      </c>
      <c r="F51" s="93" t="s">
        <v>696</v>
      </c>
      <c r="G51" s="158">
        <v>1</v>
      </c>
      <c r="H51" s="55"/>
      <c r="I51" s="56"/>
      <c r="P51" s="46" t="s">
        <v>674</v>
      </c>
      <c r="BW51" s="46" t="s">
        <v>674</v>
      </c>
      <c r="BY51" s="30">
        <f t="shared" si="21"/>
        <v>0</v>
      </c>
      <c r="BZ51" s="30">
        <f t="shared" si="22"/>
        <v>0</v>
      </c>
      <c r="CA51" s="30">
        <f t="shared" si="24"/>
        <v>0</v>
      </c>
      <c r="CB51" s="30">
        <f t="shared" si="26"/>
        <v>0</v>
      </c>
      <c r="CC51" s="30">
        <f t="shared" si="30"/>
        <v>0</v>
      </c>
      <c r="CD51" s="30">
        <f t="shared" si="32"/>
        <v>0</v>
      </c>
      <c r="CE51" s="30">
        <f t="shared" si="7"/>
        <v>0</v>
      </c>
      <c r="CF51" s="30">
        <f t="shared" si="8"/>
        <v>0</v>
      </c>
      <c r="CG51" s="30">
        <f t="shared" si="9"/>
        <v>0</v>
      </c>
      <c r="CH51" s="30">
        <f t="shared" si="10"/>
        <v>0</v>
      </c>
      <c r="CI51" s="30">
        <f t="shared" si="11"/>
        <v>0</v>
      </c>
      <c r="CJ51" s="30">
        <f t="shared" si="12"/>
        <v>0</v>
      </c>
      <c r="CK51" s="30">
        <f t="shared" si="23"/>
        <v>0</v>
      </c>
      <c r="CL51" s="30">
        <f t="shared" si="25"/>
        <v>0</v>
      </c>
      <c r="CM51" s="30">
        <f t="shared" si="27"/>
        <v>0</v>
      </c>
      <c r="CN51" s="30">
        <f t="shared" si="28"/>
        <v>0</v>
      </c>
      <c r="CO51" s="30">
        <f t="shared" si="29"/>
        <v>0</v>
      </c>
      <c r="CP51" s="30">
        <f t="shared" si="31"/>
        <v>0</v>
      </c>
      <c r="CQ51" s="30">
        <f t="shared" si="33"/>
        <v>0</v>
      </c>
      <c r="CR51" s="30">
        <f t="shared" si="33"/>
        <v>0</v>
      </c>
      <c r="CS51" s="30">
        <f t="shared" si="34"/>
        <v>0</v>
      </c>
      <c r="CT51" s="30">
        <f t="shared" si="35"/>
        <v>0</v>
      </c>
      <c r="CU51" s="30">
        <f t="shared" si="36"/>
        <v>0</v>
      </c>
      <c r="CV51" s="30">
        <f t="shared" si="36"/>
        <v>0</v>
      </c>
      <c r="CW51" s="30">
        <f t="shared" si="36"/>
        <v>0</v>
      </c>
      <c r="CX51" s="30">
        <f t="shared" si="36"/>
        <v>0</v>
      </c>
      <c r="CY51" s="30">
        <f t="shared" si="36"/>
        <v>0</v>
      </c>
      <c r="CZ51" s="30">
        <f t="shared" si="36"/>
        <v>0</v>
      </c>
      <c r="DA51" s="30">
        <f>SUM($Q51:$BV51)</f>
        <v>0</v>
      </c>
      <c r="DB51" s="30">
        <f>SUM($Q51:$BV51)</f>
        <v>0</v>
      </c>
      <c r="DC51" s="30">
        <f>SUM($Q51:$BV51)</f>
        <v>0</v>
      </c>
      <c r="DD51" s="200">
        <v>0</v>
      </c>
    </row>
    <row r="52" spans="2:117" ht="17.55" customHeight="1" thickBot="1" x14ac:dyDescent="0.3">
      <c r="B52" s="488"/>
      <c r="C52" s="44"/>
      <c r="D52" s="44"/>
      <c r="E52" s="108"/>
      <c r="F52" s="29"/>
      <c r="G52" s="162"/>
      <c r="H52" s="69"/>
      <c r="I52" s="70"/>
      <c r="P52" s="46" t="s">
        <v>675</v>
      </c>
      <c r="BW52" s="46" t="s">
        <v>675</v>
      </c>
      <c r="BY52" s="30">
        <f t="shared" si="21"/>
        <v>0</v>
      </c>
      <c r="BZ52" s="30">
        <f t="shared" si="22"/>
        <v>0</v>
      </c>
      <c r="CA52" s="30">
        <f t="shared" si="24"/>
        <v>0</v>
      </c>
      <c r="CB52" s="30">
        <f t="shared" si="26"/>
        <v>0</v>
      </c>
      <c r="CC52" s="30">
        <f t="shared" si="30"/>
        <v>0</v>
      </c>
      <c r="CD52" s="30">
        <f t="shared" si="32"/>
        <v>0</v>
      </c>
      <c r="CE52" s="30">
        <f t="shared" si="7"/>
        <v>0</v>
      </c>
      <c r="CF52" s="30">
        <f t="shared" si="8"/>
        <v>0</v>
      </c>
      <c r="CG52" s="30">
        <f t="shared" si="9"/>
        <v>0</v>
      </c>
      <c r="CH52" s="30">
        <f t="shared" si="10"/>
        <v>0</v>
      </c>
      <c r="CI52" s="30">
        <f t="shared" si="11"/>
        <v>0</v>
      </c>
      <c r="CJ52" s="30">
        <f t="shared" si="12"/>
        <v>0</v>
      </c>
      <c r="CK52" s="30">
        <f t="shared" si="23"/>
        <v>0</v>
      </c>
      <c r="CL52" s="30">
        <f t="shared" si="25"/>
        <v>0</v>
      </c>
      <c r="CM52" s="30">
        <f t="shared" si="27"/>
        <v>0</v>
      </c>
      <c r="CN52" s="30">
        <f t="shared" si="28"/>
        <v>0</v>
      </c>
      <c r="CO52" s="30">
        <f t="shared" si="29"/>
        <v>0</v>
      </c>
      <c r="CP52" s="30">
        <f t="shared" si="31"/>
        <v>0</v>
      </c>
      <c r="CQ52" s="30">
        <f t="shared" si="33"/>
        <v>0</v>
      </c>
      <c r="CR52" s="30">
        <f t="shared" si="33"/>
        <v>0</v>
      </c>
      <c r="CS52" s="30">
        <f t="shared" si="34"/>
        <v>0</v>
      </c>
      <c r="CT52" s="30">
        <f t="shared" si="35"/>
        <v>0</v>
      </c>
      <c r="CU52" s="30">
        <f t="shared" si="36"/>
        <v>0</v>
      </c>
      <c r="CV52" s="30">
        <f t="shared" si="36"/>
        <v>0</v>
      </c>
      <c r="CW52" s="30">
        <f t="shared" si="36"/>
        <v>0</v>
      </c>
      <c r="CX52" s="30">
        <f t="shared" si="36"/>
        <v>0</v>
      </c>
      <c r="CY52" s="30">
        <f t="shared" si="36"/>
        <v>0</v>
      </c>
      <c r="CZ52" s="30">
        <f t="shared" si="36"/>
        <v>0</v>
      </c>
      <c r="DA52" s="30">
        <f>SUM($Q52:$BV52)</f>
        <v>0</v>
      </c>
      <c r="DB52" s="30">
        <f>SUM($Q52:$BV52)</f>
        <v>0</v>
      </c>
      <c r="DC52" s="30">
        <f>SUM($Q52:$BV52)</f>
        <v>0</v>
      </c>
      <c r="DD52" s="30">
        <f>SUM($Q52:$BV52)</f>
        <v>0</v>
      </c>
      <c r="DE52" s="200">
        <v>0</v>
      </c>
    </row>
    <row r="53" spans="2:117" ht="40.700000000000003" customHeight="1" x14ac:dyDescent="0.25">
      <c r="B53" s="486" t="s">
        <v>297</v>
      </c>
      <c r="C53" s="94">
        <v>0</v>
      </c>
      <c r="D53" s="95" t="s">
        <v>263</v>
      </c>
      <c r="E53" s="106"/>
      <c r="F53" s="96"/>
      <c r="G53" s="160">
        <f>SUM(G54:G66)</f>
        <v>12</v>
      </c>
      <c r="H53" s="89"/>
      <c r="I53" s="90"/>
      <c r="P53" s="46" t="s">
        <v>676</v>
      </c>
      <c r="BW53" s="46" t="s">
        <v>676</v>
      </c>
      <c r="BY53" s="30">
        <f t="shared" si="21"/>
        <v>0</v>
      </c>
      <c r="BZ53" s="30">
        <f t="shared" si="22"/>
        <v>0</v>
      </c>
      <c r="CA53" s="30">
        <f t="shared" si="24"/>
        <v>0</v>
      </c>
      <c r="CB53" s="30">
        <f t="shared" si="26"/>
        <v>0</v>
      </c>
      <c r="CC53" s="30">
        <f t="shared" si="30"/>
        <v>0</v>
      </c>
      <c r="CD53" s="30">
        <f t="shared" si="32"/>
        <v>0</v>
      </c>
      <c r="CE53" s="30">
        <f t="shared" si="7"/>
        <v>0</v>
      </c>
      <c r="CF53" s="30">
        <f t="shared" si="8"/>
        <v>0</v>
      </c>
      <c r="CG53" s="30">
        <f t="shared" si="9"/>
        <v>0</v>
      </c>
      <c r="CH53" s="30">
        <f t="shared" si="10"/>
        <v>0</v>
      </c>
      <c r="CI53" s="30">
        <f t="shared" si="11"/>
        <v>0</v>
      </c>
      <c r="CJ53" s="30">
        <f t="shared" si="12"/>
        <v>0</v>
      </c>
      <c r="CK53" s="30">
        <f t="shared" si="23"/>
        <v>0</v>
      </c>
      <c r="CL53" s="30">
        <f t="shared" si="25"/>
        <v>0</v>
      </c>
      <c r="CM53" s="30">
        <f t="shared" si="27"/>
        <v>0</v>
      </c>
      <c r="CN53" s="30">
        <f t="shared" si="28"/>
        <v>0</v>
      </c>
      <c r="CO53" s="30">
        <f t="shared" si="29"/>
        <v>0</v>
      </c>
      <c r="CP53" s="30">
        <f t="shared" si="31"/>
        <v>0</v>
      </c>
      <c r="CQ53" s="30">
        <f t="shared" si="33"/>
        <v>0</v>
      </c>
      <c r="CR53" s="30">
        <f t="shared" si="33"/>
        <v>0</v>
      </c>
      <c r="CS53" s="30">
        <f t="shared" si="34"/>
        <v>0</v>
      </c>
      <c r="CT53" s="30">
        <f t="shared" si="35"/>
        <v>0</v>
      </c>
      <c r="CU53" s="30">
        <f t="shared" si="36"/>
        <v>0</v>
      </c>
      <c r="CV53" s="30">
        <f t="shared" si="36"/>
        <v>0</v>
      </c>
      <c r="CW53" s="30">
        <f t="shared" si="36"/>
        <v>0</v>
      </c>
      <c r="CX53" s="30">
        <f t="shared" si="36"/>
        <v>0</v>
      </c>
      <c r="CY53" s="30">
        <f t="shared" si="36"/>
        <v>0</v>
      </c>
      <c r="CZ53" s="30">
        <f t="shared" si="36"/>
        <v>0</v>
      </c>
      <c r="DA53" s="30">
        <f>SUM($Q53:$BV53)</f>
        <v>0</v>
      </c>
      <c r="DB53" s="30">
        <f>SUM($Q53:$BV53)</f>
        <v>0</v>
      </c>
      <c r="DC53" s="30">
        <f>SUM($Q53:$BV53)</f>
        <v>0</v>
      </c>
      <c r="DD53" s="30">
        <f>SUM($Q53:$BV53)</f>
        <v>0</v>
      </c>
      <c r="DE53" s="30">
        <f>SUM($Q53:$BV53)</f>
        <v>0</v>
      </c>
      <c r="DF53" s="200">
        <v>0</v>
      </c>
    </row>
    <row r="54" spans="2:117" ht="40.700000000000003" customHeight="1" x14ac:dyDescent="0.25">
      <c r="B54" s="487"/>
      <c r="C54" s="53">
        <v>1</v>
      </c>
      <c r="D54" s="32" t="s">
        <v>222</v>
      </c>
      <c r="E54" s="104" t="s">
        <v>697</v>
      </c>
      <c r="F54" s="154" t="s">
        <v>704</v>
      </c>
      <c r="G54" s="161">
        <v>2</v>
      </c>
      <c r="H54" s="51"/>
      <c r="I54" s="52"/>
      <c r="P54" s="46" t="s">
        <v>677</v>
      </c>
      <c r="BW54" s="46" t="s">
        <v>677</v>
      </c>
      <c r="BY54" s="30">
        <f t="shared" si="21"/>
        <v>0</v>
      </c>
      <c r="BZ54" s="30">
        <f t="shared" si="22"/>
        <v>0</v>
      </c>
      <c r="CA54" s="30">
        <f t="shared" si="24"/>
        <v>0</v>
      </c>
      <c r="CB54" s="30">
        <f t="shared" si="26"/>
        <v>0</v>
      </c>
      <c r="CC54" s="30">
        <f t="shared" si="30"/>
        <v>0</v>
      </c>
      <c r="CD54" s="30">
        <f t="shared" si="32"/>
        <v>0</v>
      </c>
      <c r="CE54" s="30">
        <f t="shared" si="7"/>
        <v>0</v>
      </c>
      <c r="CF54" s="30">
        <f t="shared" si="8"/>
        <v>0</v>
      </c>
      <c r="CG54" s="30">
        <f t="shared" si="9"/>
        <v>0</v>
      </c>
      <c r="CH54" s="30">
        <f t="shared" si="10"/>
        <v>0</v>
      </c>
      <c r="CI54" s="30">
        <f t="shared" si="11"/>
        <v>0</v>
      </c>
      <c r="CJ54" s="30">
        <f t="shared" si="12"/>
        <v>0</v>
      </c>
      <c r="CK54" s="30">
        <f t="shared" si="23"/>
        <v>0</v>
      </c>
      <c r="CL54" s="30">
        <f t="shared" si="25"/>
        <v>0</v>
      </c>
      <c r="CM54" s="30">
        <f t="shared" ref="CM54:DL60" si="37">SUM($Q54:$BV54)</f>
        <v>0</v>
      </c>
      <c r="CN54" s="30">
        <f t="shared" si="37"/>
        <v>0</v>
      </c>
      <c r="CO54" s="30">
        <f t="shared" si="37"/>
        <v>0</v>
      </c>
      <c r="CP54" s="30">
        <f t="shared" si="37"/>
        <v>0</v>
      </c>
      <c r="CQ54" s="30">
        <f t="shared" si="37"/>
        <v>0</v>
      </c>
      <c r="CR54" s="30">
        <f t="shared" si="37"/>
        <v>0</v>
      </c>
      <c r="CS54" s="30">
        <f t="shared" si="37"/>
        <v>0</v>
      </c>
      <c r="CT54" s="30">
        <f t="shared" si="37"/>
        <v>0</v>
      </c>
      <c r="CU54" s="30">
        <f t="shared" si="37"/>
        <v>0</v>
      </c>
      <c r="CV54" s="30">
        <f t="shared" si="37"/>
        <v>0</v>
      </c>
      <c r="CW54" s="30">
        <f t="shared" si="37"/>
        <v>0</v>
      </c>
      <c r="CX54" s="30">
        <f t="shared" si="37"/>
        <v>0</v>
      </c>
      <c r="CY54" s="30">
        <f t="shared" si="37"/>
        <v>0</v>
      </c>
      <c r="CZ54" s="30">
        <f t="shared" si="37"/>
        <v>0</v>
      </c>
      <c r="DA54" s="30">
        <f t="shared" si="37"/>
        <v>0</v>
      </c>
      <c r="DB54" s="30">
        <f t="shared" si="37"/>
        <v>0</v>
      </c>
      <c r="DC54" s="30">
        <f t="shared" si="37"/>
        <v>0</v>
      </c>
      <c r="DD54" s="30">
        <f t="shared" si="37"/>
        <v>0</v>
      </c>
      <c r="DE54" s="30">
        <f t="shared" si="37"/>
        <v>0</v>
      </c>
      <c r="DF54" s="30">
        <f t="shared" si="37"/>
        <v>0</v>
      </c>
      <c r="DG54" s="200">
        <v>0</v>
      </c>
    </row>
    <row r="55" spans="2:117" ht="40.700000000000003" customHeight="1" x14ac:dyDescent="0.25">
      <c r="B55" s="487"/>
      <c r="C55" s="53">
        <v>2</v>
      </c>
      <c r="D55" s="33" t="s">
        <v>235</v>
      </c>
      <c r="E55" s="104" t="s">
        <v>697</v>
      </c>
      <c r="F55" s="154" t="s">
        <v>698</v>
      </c>
      <c r="G55" s="161">
        <v>1</v>
      </c>
      <c r="H55" s="51"/>
      <c r="I55" s="52"/>
      <c r="P55" s="46" t="s">
        <v>678</v>
      </c>
      <c r="BW55" s="46" t="s">
        <v>678</v>
      </c>
      <c r="BY55" s="30">
        <f t="shared" si="21"/>
        <v>0</v>
      </c>
      <c r="BZ55" s="30">
        <f t="shared" si="22"/>
        <v>0</v>
      </c>
      <c r="CA55" s="30">
        <f t="shared" si="24"/>
        <v>0</v>
      </c>
      <c r="CB55" s="30">
        <f t="shared" si="26"/>
        <v>0</v>
      </c>
      <c r="CC55" s="30">
        <f t="shared" si="30"/>
        <v>0</v>
      </c>
      <c r="CD55" s="30">
        <f t="shared" si="32"/>
        <v>0</v>
      </c>
      <c r="CE55" s="30">
        <f t="shared" si="7"/>
        <v>0</v>
      </c>
      <c r="CF55" s="30">
        <f t="shared" si="8"/>
        <v>0</v>
      </c>
      <c r="CG55" s="30">
        <f t="shared" si="9"/>
        <v>0</v>
      </c>
      <c r="CH55" s="30">
        <f t="shared" si="10"/>
        <v>0</v>
      </c>
      <c r="CI55" s="30">
        <f t="shared" si="11"/>
        <v>0</v>
      </c>
      <c r="CJ55" s="30">
        <f t="shared" si="12"/>
        <v>0</v>
      </c>
      <c r="CK55" s="30">
        <f t="shared" si="23"/>
        <v>0</v>
      </c>
      <c r="CL55" s="30">
        <f t="shared" si="25"/>
        <v>0</v>
      </c>
      <c r="CM55" s="30">
        <f t="shared" si="37"/>
        <v>0</v>
      </c>
      <c r="CN55" s="30">
        <f t="shared" si="37"/>
        <v>0</v>
      </c>
      <c r="CO55" s="30">
        <f t="shared" si="37"/>
        <v>0</v>
      </c>
      <c r="CP55" s="30">
        <f t="shared" si="37"/>
        <v>0</v>
      </c>
      <c r="CQ55" s="30">
        <f t="shared" si="37"/>
        <v>0</v>
      </c>
      <c r="CR55" s="30">
        <f t="shared" si="37"/>
        <v>0</v>
      </c>
      <c r="CS55" s="30">
        <f t="shared" si="37"/>
        <v>0</v>
      </c>
      <c r="CT55" s="30">
        <f t="shared" si="37"/>
        <v>0</v>
      </c>
      <c r="CU55" s="30">
        <f t="shared" si="37"/>
        <v>0</v>
      </c>
      <c r="CV55" s="30">
        <f t="shared" si="37"/>
        <v>0</v>
      </c>
      <c r="CW55" s="30">
        <f t="shared" si="37"/>
        <v>0</v>
      </c>
      <c r="CX55" s="30">
        <f t="shared" si="37"/>
        <v>0</v>
      </c>
      <c r="CY55" s="30">
        <f t="shared" si="37"/>
        <v>0</v>
      </c>
      <c r="CZ55" s="30">
        <f t="shared" si="37"/>
        <v>0</v>
      </c>
      <c r="DA55" s="30">
        <f t="shared" si="37"/>
        <v>0</v>
      </c>
      <c r="DB55" s="30">
        <f t="shared" si="37"/>
        <v>0</v>
      </c>
      <c r="DC55" s="30">
        <f t="shared" si="37"/>
        <v>0</v>
      </c>
      <c r="DD55" s="30">
        <f t="shared" si="37"/>
        <v>0</v>
      </c>
      <c r="DE55" s="30">
        <f t="shared" si="37"/>
        <v>0</v>
      </c>
      <c r="DF55" s="30">
        <f t="shared" si="37"/>
        <v>0</v>
      </c>
      <c r="DG55" s="30">
        <f t="shared" si="37"/>
        <v>0</v>
      </c>
      <c r="DH55" s="200">
        <v>0</v>
      </c>
    </row>
    <row r="56" spans="2:117" ht="49.5" customHeight="1" x14ac:dyDescent="0.25">
      <c r="B56" s="487"/>
      <c r="C56" s="53">
        <v>3</v>
      </c>
      <c r="D56" s="71" t="s">
        <v>99</v>
      </c>
      <c r="E56" s="104" t="s">
        <v>697</v>
      </c>
      <c r="F56" s="154" t="s">
        <v>699</v>
      </c>
      <c r="G56" s="161">
        <v>1</v>
      </c>
      <c r="H56" s="51"/>
      <c r="I56" s="52"/>
      <c r="P56" s="46" t="s">
        <v>679</v>
      </c>
      <c r="BW56" s="46" t="s">
        <v>679</v>
      </c>
      <c r="BY56" s="30">
        <f t="shared" si="21"/>
        <v>0</v>
      </c>
      <c r="BZ56" s="30">
        <f t="shared" si="22"/>
        <v>0</v>
      </c>
      <c r="CA56" s="30">
        <f t="shared" si="24"/>
        <v>0</v>
      </c>
      <c r="CB56" s="30">
        <f t="shared" si="26"/>
        <v>0</v>
      </c>
      <c r="CC56" s="30">
        <f t="shared" si="30"/>
        <v>0</v>
      </c>
      <c r="CD56" s="30">
        <f t="shared" si="32"/>
        <v>0</v>
      </c>
      <c r="CE56" s="30">
        <f t="shared" si="7"/>
        <v>0</v>
      </c>
      <c r="CF56" s="30">
        <f t="shared" si="8"/>
        <v>0</v>
      </c>
      <c r="CG56" s="30">
        <f t="shared" si="9"/>
        <v>0</v>
      </c>
      <c r="CH56" s="30">
        <f t="shared" si="10"/>
        <v>0</v>
      </c>
      <c r="CI56" s="30">
        <f t="shared" si="11"/>
        <v>0</v>
      </c>
      <c r="CJ56" s="30">
        <f t="shared" si="12"/>
        <v>0</v>
      </c>
      <c r="CK56" s="30">
        <f t="shared" si="23"/>
        <v>0</v>
      </c>
      <c r="CL56" s="30">
        <f t="shared" si="25"/>
        <v>0</v>
      </c>
      <c r="CM56" s="30">
        <f t="shared" si="37"/>
        <v>0</v>
      </c>
      <c r="CN56" s="30">
        <f t="shared" si="37"/>
        <v>0</v>
      </c>
      <c r="CO56" s="30">
        <f t="shared" si="37"/>
        <v>0</v>
      </c>
      <c r="CP56" s="30">
        <f t="shared" si="37"/>
        <v>0</v>
      </c>
      <c r="CQ56" s="30">
        <f t="shared" si="37"/>
        <v>0</v>
      </c>
      <c r="CR56" s="30">
        <f t="shared" si="37"/>
        <v>0</v>
      </c>
      <c r="CS56" s="30">
        <f t="shared" si="37"/>
        <v>0</v>
      </c>
      <c r="CT56" s="30">
        <f t="shared" si="37"/>
        <v>0</v>
      </c>
      <c r="CU56" s="30">
        <f t="shared" si="37"/>
        <v>0</v>
      </c>
      <c r="CV56" s="30">
        <f t="shared" si="37"/>
        <v>0</v>
      </c>
      <c r="CW56" s="30">
        <f t="shared" si="37"/>
        <v>0</v>
      </c>
      <c r="CX56" s="30">
        <f t="shared" si="37"/>
        <v>0</v>
      </c>
      <c r="CY56" s="30">
        <f t="shared" si="37"/>
        <v>0</v>
      </c>
      <c r="CZ56" s="30">
        <f t="shared" si="37"/>
        <v>0</v>
      </c>
      <c r="DA56" s="30">
        <f t="shared" si="37"/>
        <v>0</v>
      </c>
      <c r="DB56" s="30">
        <f t="shared" si="37"/>
        <v>0</v>
      </c>
      <c r="DC56" s="30">
        <f t="shared" si="37"/>
        <v>0</v>
      </c>
      <c r="DD56" s="30">
        <f t="shared" si="37"/>
        <v>0</v>
      </c>
      <c r="DE56" s="30">
        <f t="shared" si="37"/>
        <v>0</v>
      </c>
      <c r="DF56" s="30">
        <f t="shared" si="37"/>
        <v>0</v>
      </c>
      <c r="DG56" s="30">
        <f t="shared" si="37"/>
        <v>0</v>
      </c>
      <c r="DH56" s="30">
        <f t="shared" si="37"/>
        <v>0</v>
      </c>
      <c r="DI56" s="200">
        <v>0</v>
      </c>
    </row>
    <row r="57" spans="2:117" ht="31.95" x14ac:dyDescent="0.25">
      <c r="B57" s="487"/>
      <c r="C57" s="53">
        <v>4</v>
      </c>
      <c r="D57" s="71" t="s">
        <v>100</v>
      </c>
      <c r="E57" s="104" t="s">
        <v>697</v>
      </c>
      <c r="F57" s="154" t="s">
        <v>700</v>
      </c>
      <c r="G57" s="161">
        <v>1</v>
      </c>
      <c r="H57" s="51"/>
      <c r="I57" s="52"/>
      <c r="P57" s="46" t="s">
        <v>680</v>
      </c>
      <c r="BW57" s="46" t="s">
        <v>680</v>
      </c>
      <c r="BY57" s="30">
        <f t="shared" si="21"/>
        <v>0</v>
      </c>
      <c r="BZ57" s="30">
        <f t="shared" si="22"/>
        <v>0</v>
      </c>
      <c r="CA57" s="30">
        <f t="shared" si="24"/>
        <v>0</v>
      </c>
      <c r="CB57" s="30">
        <f t="shared" si="26"/>
        <v>0</v>
      </c>
      <c r="CC57" s="30">
        <f t="shared" si="30"/>
        <v>0</v>
      </c>
      <c r="CD57" s="30">
        <f t="shared" si="32"/>
        <v>0</v>
      </c>
      <c r="CE57" s="30">
        <f t="shared" si="7"/>
        <v>0</v>
      </c>
      <c r="CF57" s="30">
        <f t="shared" si="8"/>
        <v>0</v>
      </c>
      <c r="CG57" s="30">
        <f t="shared" si="9"/>
        <v>0</v>
      </c>
      <c r="CH57" s="30">
        <f t="shared" si="10"/>
        <v>0</v>
      </c>
      <c r="CI57" s="30">
        <f t="shared" si="11"/>
        <v>0</v>
      </c>
      <c r="CJ57" s="30">
        <f t="shared" si="12"/>
        <v>0</v>
      </c>
      <c r="CK57" s="30">
        <f t="shared" si="23"/>
        <v>0</v>
      </c>
      <c r="CL57" s="30">
        <f t="shared" si="25"/>
        <v>0</v>
      </c>
      <c r="CM57" s="30">
        <f t="shared" si="37"/>
        <v>0</v>
      </c>
      <c r="CN57" s="30">
        <f t="shared" si="37"/>
        <v>0</v>
      </c>
      <c r="CO57" s="30">
        <f t="shared" si="37"/>
        <v>0</v>
      </c>
      <c r="CP57" s="30">
        <f t="shared" si="37"/>
        <v>0</v>
      </c>
      <c r="CQ57" s="30">
        <f t="shared" si="37"/>
        <v>0</v>
      </c>
      <c r="CR57" s="30">
        <f t="shared" si="37"/>
        <v>0</v>
      </c>
      <c r="CS57" s="30">
        <f t="shared" si="37"/>
        <v>0</v>
      </c>
      <c r="CT57" s="30">
        <f t="shared" si="37"/>
        <v>0</v>
      </c>
      <c r="CU57" s="30">
        <f t="shared" si="37"/>
        <v>0</v>
      </c>
      <c r="CV57" s="30">
        <f t="shared" si="37"/>
        <v>0</v>
      </c>
      <c r="CW57" s="30">
        <f t="shared" si="37"/>
        <v>0</v>
      </c>
      <c r="CX57" s="30">
        <f t="shared" si="37"/>
        <v>0</v>
      </c>
      <c r="CY57" s="30">
        <f t="shared" si="37"/>
        <v>0</v>
      </c>
      <c r="CZ57" s="30">
        <f t="shared" si="37"/>
        <v>0</v>
      </c>
      <c r="DA57" s="30">
        <f t="shared" si="37"/>
        <v>0</v>
      </c>
      <c r="DB57" s="30">
        <f t="shared" si="37"/>
        <v>0</v>
      </c>
      <c r="DC57" s="30">
        <f t="shared" si="37"/>
        <v>0</v>
      </c>
      <c r="DD57" s="30">
        <f t="shared" si="37"/>
        <v>0</v>
      </c>
      <c r="DE57" s="30">
        <f t="shared" si="37"/>
        <v>0</v>
      </c>
      <c r="DF57" s="30">
        <f t="shared" si="37"/>
        <v>0</v>
      </c>
      <c r="DG57" s="30">
        <f t="shared" si="37"/>
        <v>0</v>
      </c>
      <c r="DH57" s="30">
        <f t="shared" si="37"/>
        <v>0</v>
      </c>
      <c r="DI57" s="30">
        <f t="shared" si="37"/>
        <v>0</v>
      </c>
      <c r="DJ57" s="200">
        <v>0</v>
      </c>
    </row>
    <row r="58" spans="2:117" ht="31.95" x14ac:dyDescent="0.25">
      <c r="B58" s="487"/>
      <c r="C58" s="53">
        <v>5</v>
      </c>
      <c r="D58" s="71" t="s">
        <v>101</v>
      </c>
      <c r="E58" s="104" t="s">
        <v>697</v>
      </c>
      <c r="F58" s="154" t="s">
        <v>701</v>
      </c>
      <c r="G58" s="161">
        <v>0.5</v>
      </c>
      <c r="H58" s="51"/>
      <c r="I58" s="52"/>
      <c r="P58" s="46" t="s">
        <v>681</v>
      </c>
      <c r="BW58" s="46" t="s">
        <v>681</v>
      </c>
      <c r="BY58" s="30">
        <f t="shared" si="21"/>
        <v>0</v>
      </c>
      <c r="BZ58" s="30">
        <f t="shared" si="22"/>
        <v>0</v>
      </c>
      <c r="CA58" s="30">
        <f t="shared" si="24"/>
        <v>0</v>
      </c>
      <c r="CB58" s="30">
        <f t="shared" si="26"/>
        <v>0</v>
      </c>
      <c r="CC58" s="30">
        <f t="shared" si="30"/>
        <v>0</v>
      </c>
      <c r="CD58" s="30">
        <f t="shared" si="32"/>
        <v>0</v>
      </c>
      <c r="CE58" s="30">
        <f t="shared" si="7"/>
        <v>0</v>
      </c>
      <c r="CF58" s="30">
        <f t="shared" si="8"/>
        <v>0</v>
      </c>
      <c r="CG58" s="30">
        <f t="shared" si="9"/>
        <v>0</v>
      </c>
      <c r="CH58" s="30">
        <f t="shared" si="10"/>
        <v>0</v>
      </c>
      <c r="CI58" s="30">
        <f t="shared" si="11"/>
        <v>0</v>
      </c>
      <c r="CJ58" s="30">
        <f t="shared" si="12"/>
        <v>0</v>
      </c>
      <c r="CK58" s="30">
        <f t="shared" si="23"/>
        <v>0</v>
      </c>
      <c r="CL58" s="30">
        <f t="shared" si="25"/>
        <v>0</v>
      </c>
      <c r="CM58" s="30">
        <f t="shared" si="37"/>
        <v>0</v>
      </c>
      <c r="CN58" s="30">
        <f t="shared" si="37"/>
        <v>0</v>
      </c>
      <c r="CO58" s="30">
        <f t="shared" si="37"/>
        <v>0</v>
      </c>
      <c r="CP58" s="30">
        <f t="shared" si="37"/>
        <v>0</v>
      </c>
      <c r="CQ58" s="30">
        <f t="shared" si="37"/>
        <v>0</v>
      </c>
      <c r="CR58" s="30">
        <f t="shared" si="37"/>
        <v>0</v>
      </c>
      <c r="CS58" s="30">
        <f t="shared" si="37"/>
        <v>0</v>
      </c>
      <c r="CT58" s="30">
        <f t="shared" si="37"/>
        <v>0</v>
      </c>
      <c r="CU58" s="30">
        <f t="shared" si="37"/>
        <v>0</v>
      </c>
      <c r="CV58" s="30">
        <f t="shared" si="37"/>
        <v>0</v>
      </c>
      <c r="CW58" s="30">
        <f t="shared" si="37"/>
        <v>0</v>
      </c>
      <c r="CX58" s="30">
        <f t="shared" si="37"/>
        <v>0</v>
      </c>
      <c r="CY58" s="30">
        <f t="shared" si="37"/>
        <v>0</v>
      </c>
      <c r="CZ58" s="30">
        <f t="shared" si="37"/>
        <v>0</v>
      </c>
      <c r="DA58" s="30">
        <f t="shared" si="37"/>
        <v>0</v>
      </c>
      <c r="DB58" s="30">
        <f t="shared" si="37"/>
        <v>0</v>
      </c>
      <c r="DC58" s="30">
        <f t="shared" si="37"/>
        <v>0</v>
      </c>
      <c r="DD58" s="30">
        <f t="shared" si="37"/>
        <v>0</v>
      </c>
      <c r="DE58" s="30">
        <f t="shared" si="37"/>
        <v>0</v>
      </c>
      <c r="DF58" s="30">
        <f t="shared" si="37"/>
        <v>0</v>
      </c>
      <c r="DG58" s="30">
        <f t="shared" si="37"/>
        <v>0</v>
      </c>
      <c r="DH58" s="30">
        <f t="shared" si="37"/>
        <v>0</v>
      </c>
      <c r="DI58" s="30">
        <f t="shared" si="37"/>
        <v>0</v>
      </c>
      <c r="DJ58" s="30">
        <f t="shared" si="37"/>
        <v>0</v>
      </c>
      <c r="DK58" s="200">
        <v>0</v>
      </c>
    </row>
    <row r="59" spans="2:117" ht="17.55" x14ac:dyDescent="0.25">
      <c r="B59" s="487"/>
      <c r="C59" s="53">
        <v>6</v>
      </c>
      <c r="D59" s="71" t="s">
        <v>707</v>
      </c>
      <c r="E59" s="104" t="s">
        <v>267</v>
      </c>
      <c r="F59" s="110" t="s">
        <v>267</v>
      </c>
      <c r="G59" s="158">
        <v>1</v>
      </c>
      <c r="H59" s="51"/>
      <c r="I59" s="52"/>
      <c r="P59" s="30" t="s">
        <v>402</v>
      </c>
      <c r="BW59" s="30" t="s">
        <v>402</v>
      </c>
      <c r="BY59" s="30">
        <f t="shared" si="21"/>
        <v>0</v>
      </c>
      <c r="BZ59" s="30">
        <f t="shared" si="22"/>
        <v>0</v>
      </c>
      <c r="CA59" s="30">
        <f t="shared" si="24"/>
        <v>0</v>
      </c>
      <c r="CB59" s="30">
        <f t="shared" si="26"/>
        <v>0</v>
      </c>
      <c r="CC59" s="30">
        <f t="shared" si="30"/>
        <v>0</v>
      </c>
      <c r="CD59" s="30">
        <f t="shared" si="32"/>
        <v>0</v>
      </c>
      <c r="CE59" s="30">
        <f t="shared" si="7"/>
        <v>0</v>
      </c>
      <c r="CF59" s="30">
        <f t="shared" si="8"/>
        <v>0</v>
      </c>
      <c r="CG59" s="30">
        <f t="shared" si="9"/>
        <v>0</v>
      </c>
      <c r="CH59" s="30">
        <f t="shared" si="10"/>
        <v>0</v>
      </c>
      <c r="CI59" s="30">
        <f t="shared" si="11"/>
        <v>0</v>
      </c>
      <c r="CJ59" s="30">
        <f t="shared" si="12"/>
        <v>0</v>
      </c>
      <c r="CK59" s="30">
        <f t="shared" si="23"/>
        <v>0</v>
      </c>
      <c r="CL59" s="30">
        <f t="shared" si="25"/>
        <v>0</v>
      </c>
      <c r="CM59" s="30">
        <f t="shared" si="37"/>
        <v>0</v>
      </c>
      <c r="CN59" s="30">
        <f t="shared" si="37"/>
        <v>0</v>
      </c>
      <c r="CO59" s="30">
        <f t="shared" si="37"/>
        <v>0</v>
      </c>
      <c r="CP59" s="30">
        <f t="shared" si="37"/>
        <v>0</v>
      </c>
      <c r="CQ59" s="30">
        <f t="shared" si="37"/>
        <v>0</v>
      </c>
      <c r="CR59" s="30">
        <f t="shared" si="37"/>
        <v>0</v>
      </c>
      <c r="CS59" s="30">
        <f t="shared" si="37"/>
        <v>0</v>
      </c>
      <c r="CT59" s="30">
        <f t="shared" si="37"/>
        <v>0</v>
      </c>
      <c r="CU59" s="30">
        <f t="shared" si="37"/>
        <v>0</v>
      </c>
      <c r="CV59" s="30">
        <f t="shared" si="37"/>
        <v>0</v>
      </c>
      <c r="CW59" s="30">
        <f t="shared" si="37"/>
        <v>0</v>
      </c>
      <c r="CX59" s="30">
        <f t="shared" si="37"/>
        <v>0</v>
      </c>
      <c r="CY59" s="30">
        <f t="shared" si="37"/>
        <v>0</v>
      </c>
      <c r="CZ59" s="30">
        <f t="shared" si="37"/>
        <v>0</v>
      </c>
      <c r="DA59" s="30">
        <f t="shared" si="37"/>
        <v>0</v>
      </c>
      <c r="DB59" s="30">
        <f t="shared" si="37"/>
        <v>0</v>
      </c>
      <c r="DC59" s="30">
        <f t="shared" si="37"/>
        <v>0</v>
      </c>
      <c r="DD59" s="30">
        <f t="shared" si="37"/>
        <v>0</v>
      </c>
      <c r="DE59" s="30">
        <f t="shared" si="37"/>
        <v>0</v>
      </c>
      <c r="DF59" s="30">
        <f t="shared" si="37"/>
        <v>0</v>
      </c>
      <c r="DG59" s="30">
        <f t="shared" si="37"/>
        <v>0</v>
      </c>
      <c r="DH59" s="30">
        <f t="shared" si="37"/>
        <v>0</v>
      </c>
      <c r="DI59" s="30">
        <f t="shared" si="37"/>
        <v>0</v>
      </c>
      <c r="DJ59" s="30">
        <f t="shared" si="37"/>
        <v>0</v>
      </c>
      <c r="DK59" s="30">
        <f t="shared" si="37"/>
        <v>0</v>
      </c>
      <c r="DL59" s="200">
        <v>0</v>
      </c>
    </row>
    <row r="60" spans="2:117" ht="32.6" customHeight="1" x14ac:dyDescent="0.25">
      <c r="B60" s="487"/>
      <c r="C60" s="53">
        <v>7</v>
      </c>
      <c r="D60" s="71" t="s">
        <v>214</v>
      </c>
      <c r="E60" s="104" t="s">
        <v>697</v>
      </c>
      <c r="F60" s="154" t="s">
        <v>702</v>
      </c>
      <c r="G60" s="158">
        <v>2</v>
      </c>
      <c r="H60" s="55"/>
      <c r="I60" s="56"/>
      <c r="P60" s="30" t="s">
        <v>403</v>
      </c>
      <c r="BW60" s="30" t="s">
        <v>403</v>
      </c>
      <c r="BY60" s="30">
        <f t="shared" si="21"/>
        <v>0</v>
      </c>
      <c r="BZ60" s="30">
        <f t="shared" si="22"/>
        <v>0</v>
      </c>
      <c r="CA60" s="30">
        <f t="shared" si="24"/>
        <v>0</v>
      </c>
      <c r="CB60" s="30">
        <f t="shared" si="26"/>
        <v>0</v>
      </c>
      <c r="CC60" s="30">
        <f t="shared" si="30"/>
        <v>0</v>
      </c>
      <c r="CD60" s="30">
        <f t="shared" si="32"/>
        <v>0</v>
      </c>
      <c r="CE60" s="30">
        <f t="shared" si="7"/>
        <v>0</v>
      </c>
      <c r="CF60" s="30">
        <f t="shared" si="8"/>
        <v>0</v>
      </c>
      <c r="CG60" s="30">
        <f t="shared" si="9"/>
        <v>0</v>
      </c>
      <c r="CH60" s="30">
        <f t="shared" si="10"/>
        <v>0</v>
      </c>
      <c r="CI60" s="30">
        <f t="shared" si="11"/>
        <v>0</v>
      </c>
      <c r="CJ60" s="30">
        <f t="shared" si="12"/>
        <v>0</v>
      </c>
      <c r="CK60" s="30">
        <f t="shared" si="23"/>
        <v>0</v>
      </c>
      <c r="CL60" s="30">
        <f t="shared" si="25"/>
        <v>0</v>
      </c>
      <c r="CM60" s="30">
        <f t="shared" si="37"/>
        <v>0</v>
      </c>
      <c r="CN60" s="30">
        <f t="shared" si="37"/>
        <v>0</v>
      </c>
      <c r="CO60" s="30">
        <f t="shared" si="37"/>
        <v>0</v>
      </c>
      <c r="CP60" s="30">
        <f t="shared" si="37"/>
        <v>0</v>
      </c>
      <c r="CQ60" s="30">
        <f t="shared" si="37"/>
        <v>0</v>
      </c>
      <c r="CR60" s="30">
        <f t="shared" si="37"/>
        <v>0</v>
      </c>
      <c r="CS60" s="30">
        <f t="shared" si="37"/>
        <v>0</v>
      </c>
      <c r="CT60" s="30">
        <f t="shared" si="37"/>
        <v>0</v>
      </c>
      <c r="CU60" s="30">
        <f t="shared" si="37"/>
        <v>0</v>
      </c>
      <c r="CV60" s="30">
        <f t="shared" si="37"/>
        <v>0</v>
      </c>
      <c r="CW60" s="30">
        <f t="shared" si="37"/>
        <v>0</v>
      </c>
      <c r="CX60" s="30">
        <f t="shared" si="37"/>
        <v>0</v>
      </c>
      <c r="CY60" s="30">
        <f t="shared" si="37"/>
        <v>0</v>
      </c>
      <c r="CZ60" s="30">
        <f t="shared" si="37"/>
        <v>0</v>
      </c>
      <c r="DA60" s="30">
        <f t="shared" si="37"/>
        <v>0</v>
      </c>
      <c r="DB60" s="30">
        <f t="shared" si="37"/>
        <v>0</v>
      </c>
      <c r="DC60" s="30">
        <f t="shared" si="37"/>
        <v>0</v>
      </c>
      <c r="DD60" s="30">
        <f t="shared" si="37"/>
        <v>0</v>
      </c>
      <c r="DE60" s="30">
        <f t="shared" si="37"/>
        <v>0</v>
      </c>
      <c r="DF60" s="30">
        <f t="shared" si="37"/>
        <v>0</v>
      </c>
      <c r="DG60" s="30">
        <f t="shared" si="37"/>
        <v>0</v>
      </c>
      <c r="DH60" s="30">
        <f t="shared" si="37"/>
        <v>0</v>
      </c>
      <c r="DI60" s="30">
        <f t="shared" si="37"/>
        <v>0</v>
      </c>
      <c r="DJ60" s="30">
        <f t="shared" si="37"/>
        <v>0</v>
      </c>
      <c r="DK60" s="30">
        <f t="shared" si="37"/>
        <v>0</v>
      </c>
      <c r="DL60" s="30">
        <f t="shared" si="37"/>
        <v>0</v>
      </c>
      <c r="DM60" s="200">
        <v>0</v>
      </c>
    </row>
    <row r="61" spans="2:117" ht="41.35" customHeight="1" x14ac:dyDescent="0.25">
      <c r="B61" s="487"/>
      <c r="C61" s="53">
        <v>8</v>
      </c>
      <c r="D61" s="71" t="s">
        <v>219</v>
      </c>
      <c r="E61" s="104" t="s">
        <v>697</v>
      </c>
      <c r="F61" s="154" t="s">
        <v>703</v>
      </c>
      <c r="G61" s="158">
        <v>1</v>
      </c>
      <c r="H61" s="55"/>
      <c r="I61" s="56"/>
      <c r="P61" s="30" t="s">
        <v>626</v>
      </c>
      <c r="BW61" s="30" t="s">
        <v>626</v>
      </c>
      <c r="CV61" s="169"/>
    </row>
    <row r="62" spans="2:117" ht="30.05" customHeight="1" x14ac:dyDescent="0.25">
      <c r="B62" s="487"/>
      <c r="C62" s="53">
        <v>9</v>
      </c>
      <c r="D62" s="43" t="s">
        <v>285</v>
      </c>
      <c r="E62" s="104" t="s">
        <v>261</v>
      </c>
      <c r="F62" s="156" t="s">
        <v>261</v>
      </c>
      <c r="G62" s="158">
        <v>1</v>
      </c>
      <c r="H62" s="55"/>
      <c r="I62" s="56"/>
      <c r="CV62" s="169"/>
    </row>
    <row r="63" spans="2:117" ht="30.7" customHeight="1" x14ac:dyDescent="0.25">
      <c r="B63" s="487"/>
      <c r="C63" s="53">
        <v>10</v>
      </c>
      <c r="D63" s="71" t="s">
        <v>708</v>
      </c>
      <c r="E63" s="104" t="s">
        <v>267</v>
      </c>
      <c r="F63" s="110" t="s">
        <v>267</v>
      </c>
      <c r="G63" s="158">
        <v>0.5</v>
      </c>
      <c r="H63" s="55"/>
      <c r="I63" s="56"/>
      <c r="CW63" s="169"/>
    </row>
    <row r="64" spans="2:117" ht="17.55" x14ac:dyDescent="0.25">
      <c r="B64" s="487"/>
      <c r="C64" s="53">
        <v>11</v>
      </c>
      <c r="D64" s="32" t="s">
        <v>232</v>
      </c>
      <c r="E64" s="104" t="s">
        <v>270</v>
      </c>
      <c r="F64" s="110" t="s">
        <v>270</v>
      </c>
      <c r="G64" s="158">
        <v>0.5</v>
      </c>
      <c r="H64" s="55"/>
      <c r="I64" s="56"/>
      <c r="CX64" s="169"/>
    </row>
    <row r="65" spans="1:144" ht="17.55" x14ac:dyDescent="0.25">
      <c r="B65" s="487"/>
      <c r="C65" s="53">
        <v>12</v>
      </c>
      <c r="D65" s="32" t="s">
        <v>236</v>
      </c>
      <c r="E65" s="104" t="s">
        <v>289</v>
      </c>
      <c r="F65" s="110" t="s">
        <v>289</v>
      </c>
      <c r="G65" s="158">
        <v>0.5</v>
      </c>
      <c r="H65" s="55"/>
      <c r="I65" s="56"/>
      <c r="P65" s="30"/>
      <c r="BW65" s="46"/>
    </row>
    <row r="66" spans="1:144" ht="17.55" customHeight="1" thickBot="1" x14ac:dyDescent="0.3">
      <c r="B66" s="488"/>
      <c r="C66" s="44"/>
      <c r="D66" s="67"/>
      <c r="E66" s="108"/>
      <c r="F66" s="29"/>
      <c r="G66" s="162"/>
      <c r="H66" s="69"/>
      <c r="I66" s="70"/>
      <c r="P66" s="30"/>
      <c r="BW66" s="46"/>
    </row>
    <row r="67" spans="1:144" ht="17.55" x14ac:dyDescent="0.25">
      <c r="B67" s="486" t="s">
        <v>298</v>
      </c>
      <c r="C67" s="94">
        <v>0</v>
      </c>
      <c r="D67" s="95" t="s">
        <v>308</v>
      </c>
      <c r="E67" s="113"/>
      <c r="F67" s="96"/>
      <c r="G67" s="160">
        <f>SUM(G68:G78)</f>
        <v>9</v>
      </c>
      <c r="H67" s="89"/>
      <c r="I67" s="90"/>
      <c r="P67" s="30"/>
      <c r="BW67" s="46"/>
    </row>
    <row r="68" spans="1:144" ht="28.8" x14ac:dyDescent="0.25">
      <c r="B68" s="487"/>
      <c r="C68" s="49">
        <v>1</v>
      </c>
      <c r="D68" s="33" t="s">
        <v>225</v>
      </c>
      <c r="E68" s="104" t="s">
        <v>530</v>
      </c>
      <c r="F68" s="154" t="s">
        <v>531</v>
      </c>
      <c r="G68" s="161">
        <v>1</v>
      </c>
      <c r="H68" s="51"/>
      <c r="I68" s="52"/>
      <c r="P68" s="30"/>
      <c r="BW68" s="46"/>
    </row>
    <row r="69" spans="1:144" ht="86.4" x14ac:dyDescent="0.25">
      <c r="B69" s="487"/>
      <c r="C69" s="49">
        <v>2</v>
      </c>
      <c r="D69" s="43" t="s">
        <v>224</v>
      </c>
      <c r="E69" s="104" t="s">
        <v>530</v>
      </c>
      <c r="F69" s="154" t="s">
        <v>532</v>
      </c>
      <c r="G69" s="161">
        <v>1</v>
      </c>
      <c r="H69" s="51"/>
      <c r="I69" s="52"/>
      <c r="P69" s="30"/>
      <c r="BW69" s="46"/>
    </row>
    <row r="70" spans="1:144" ht="31.95" x14ac:dyDescent="0.25">
      <c r="B70" s="487"/>
      <c r="C70" s="49">
        <v>3</v>
      </c>
      <c r="D70" s="71" t="s">
        <v>99</v>
      </c>
      <c r="E70" s="104" t="s">
        <v>530</v>
      </c>
      <c r="F70" s="154" t="s">
        <v>533</v>
      </c>
      <c r="G70" s="161">
        <v>1</v>
      </c>
      <c r="H70" s="51"/>
      <c r="I70" s="52"/>
      <c r="P70" s="30"/>
      <c r="BW70" s="46"/>
    </row>
    <row r="71" spans="1:144" ht="31.95" x14ac:dyDescent="0.25">
      <c r="B71" s="487"/>
      <c r="C71" s="49">
        <v>4</v>
      </c>
      <c r="D71" s="71" t="s">
        <v>100</v>
      </c>
      <c r="E71" s="104" t="s">
        <v>530</v>
      </c>
      <c r="F71" s="154" t="s">
        <v>534</v>
      </c>
      <c r="G71" s="158">
        <v>1</v>
      </c>
      <c r="H71" s="51"/>
      <c r="I71" s="52"/>
      <c r="P71" s="30"/>
      <c r="BW71" s="46"/>
    </row>
    <row r="72" spans="1:144" ht="31.95" x14ac:dyDescent="0.25">
      <c r="B72" s="487"/>
      <c r="C72" s="49">
        <v>5</v>
      </c>
      <c r="D72" s="71" t="s">
        <v>101</v>
      </c>
      <c r="E72" s="104" t="s">
        <v>530</v>
      </c>
      <c r="F72" s="154" t="s">
        <v>535</v>
      </c>
      <c r="G72" s="158">
        <v>0.5</v>
      </c>
      <c r="H72" s="51"/>
      <c r="I72" s="52"/>
      <c r="P72" s="30"/>
      <c r="BW72" s="46"/>
    </row>
    <row r="73" spans="1:144" ht="31.95" x14ac:dyDescent="0.25">
      <c r="B73" s="487"/>
      <c r="C73" s="49">
        <v>6</v>
      </c>
      <c r="D73" s="43" t="s">
        <v>218</v>
      </c>
      <c r="E73" s="104" t="s">
        <v>530</v>
      </c>
      <c r="F73" s="154" t="s">
        <v>536</v>
      </c>
      <c r="G73" s="158">
        <v>0.5</v>
      </c>
      <c r="H73" s="55"/>
      <c r="I73" s="56"/>
      <c r="P73" s="30"/>
      <c r="BW73" s="46"/>
    </row>
    <row r="74" spans="1:144" ht="43.2" x14ac:dyDescent="0.25">
      <c r="B74" s="487"/>
      <c r="C74" s="49">
        <v>7</v>
      </c>
      <c r="D74" s="43" t="s">
        <v>227</v>
      </c>
      <c r="E74" s="104" t="s">
        <v>530</v>
      </c>
      <c r="F74" s="154" t="s">
        <v>537</v>
      </c>
      <c r="G74" s="158">
        <v>1</v>
      </c>
      <c r="H74" s="55"/>
      <c r="I74" s="56"/>
      <c r="P74" s="30"/>
      <c r="BW74" s="46"/>
    </row>
    <row r="75" spans="1:144" ht="66.55" customHeight="1" x14ac:dyDescent="0.25">
      <c r="B75" s="487"/>
      <c r="C75" s="49">
        <v>8</v>
      </c>
      <c r="D75" s="33" t="s">
        <v>268</v>
      </c>
      <c r="E75" s="104" t="s">
        <v>530</v>
      </c>
      <c r="F75" s="154" t="s">
        <v>538</v>
      </c>
      <c r="G75" s="158">
        <v>1</v>
      </c>
      <c r="H75" s="55"/>
      <c r="I75" s="56"/>
      <c r="P75" s="30"/>
      <c r="BW75" s="46"/>
    </row>
    <row r="76" spans="1:144" ht="31.95" x14ac:dyDescent="0.25">
      <c r="B76" s="487"/>
      <c r="C76" s="49">
        <v>9</v>
      </c>
      <c r="D76" s="33" t="s">
        <v>269</v>
      </c>
      <c r="E76" s="104" t="s">
        <v>530</v>
      </c>
      <c r="F76" s="154" t="s">
        <v>539</v>
      </c>
      <c r="G76" s="158">
        <v>1</v>
      </c>
      <c r="H76" s="55"/>
      <c r="I76" s="56"/>
      <c r="P76" s="30"/>
      <c r="BW76" s="46"/>
    </row>
    <row r="77" spans="1:144" ht="67" customHeight="1" x14ac:dyDescent="0.25">
      <c r="B77" s="487"/>
      <c r="C77" s="49">
        <v>10</v>
      </c>
      <c r="D77" s="33" t="s">
        <v>246</v>
      </c>
      <c r="E77" s="104" t="s">
        <v>530</v>
      </c>
      <c r="F77" s="154" t="s">
        <v>540</v>
      </c>
      <c r="G77" s="158">
        <v>1</v>
      </c>
      <c r="H77" s="55"/>
      <c r="I77" s="56"/>
      <c r="P77" s="30"/>
      <c r="BW77" s="46"/>
    </row>
    <row r="78" spans="1:144" s="166" customFormat="1" ht="70.75" customHeight="1" thickBot="1" x14ac:dyDescent="0.3">
      <c r="A78" s="30"/>
      <c r="B78" s="488"/>
      <c r="C78" s="44"/>
      <c r="D78" s="67"/>
      <c r="E78" s="108"/>
      <c r="F78" s="29"/>
      <c r="G78" s="162"/>
      <c r="H78" s="69"/>
      <c r="I78" s="70"/>
      <c r="J78" s="30"/>
      <c r="K78" s="46"/>
      <c r="L78" s="46"/>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46"/>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row>
    <row r="79" spans="1:144" s="166" customFormat="1" ht="17.55" x14ac:dyDescent="0.25">
      <c r="A79" s="30"/>
      <c r="B79" s="486" t="s">
        <v>299</v>
      </c>
      <c r="C79" s="94">
        <v>0</v>
      </c>
      <c r="D79" s="95" t="s">
        <v>272</v>
      </c>
      <c r="E79" s="106"/>
      <c r="F79" s="117"/>
      <c r="G79" s="160">
        <f>SUM(G80:G82)</f>
        <v>2</v>
      </c>
      <c r="H79" s="89"/>
      <c r="I79" s="90"/>
      <c r="J79" s="30"/>
      <c r="K79" s="46"/>
      <c r="L79" s="46"/>
      <c r="M79" s="30"/>
      <c r="N79" s="30"/>
      <c r="O79" s="30"/>
      <c r="P79" s="46"/>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row>
    <row r="80" spans="1:144" s="166" customFormat="1" ht="43.2" x14ac:dyDescent="0.25">
      <c r="A80" s="30"/>
      <c r="B80" s="487"/>
      <c r="C80" s="53">
        <v>1</v>
      </c>
      <c r="D80" s="71" t="s">
        <v>273</v>
      </c>
      <c r="E80" s="104" t="s">
        <v>705</v>
      </c>
      <c r="F80" s="93" t="s">
        <v>706</v>
      </c>
      <c r="G80" s="158">
        <v>1</v>
      </c>
      <c r="H80" s="55"/>
      <c r="I80" s="56"/>
      <c r="J80" s="30"/>
      <c r="K80" s="46"/>
      <c r="L80" s="46"/>
      <c r="M80" s="30"/>
      <c r="N80" s="30"/>
      <c r="O80" s="30"/>
      <c r="P80" s="46"/>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row>
    <row r="81" spans="1:144" s="166" customFormat="1" ht="57.6" x14ac:dyDescent="0.25">
      <c r="A81" s="30"/>
      <c r="B81" s="487"/>
      <c r="C81" s="53">
        <v>2</v>
      </c>
      <c r="D81" s="71" t="s">
        <v>274</v>
      </c>
      <c r="E81" s="104" t="s">
        <v>705</v>
      </c>
      <c r="F81" s="93" t="s">
        <v>706</v>
      </c>
      <c r="G81" s="158">
        <v>1</v>
      </c>
      <c r="H81" s="55"/>
      <c r="I81" s="56"/>
      <c r="J81" s="30"/>
      <c r="K81" s="46"/>
      <c r="L81" s="46"/>
      <c r="M81" s="30"/>
      <c r="N81" s="30"/>
      <c r="O81" s="30"/>
      <c r="P81" s="46"/>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row>
    <row r="82" spans="1:144" s="166" customFormat="1" ht="18.2" thickBot="1" x14ac:dyDescent="0.3">
      <c r="A82" s="30"/>
      <c r="B82" s="488"/>
      <c r="C82" s="44"/>
      <c r="D82" s="75"/>
      <c r="E82" s="109"/>
      <c r="F82" s="76"/>
      <c r="G82" s="162"/>
      <c r="H82" s="69"/>
      <c r="I82" s="70"/>
      <c r="J82" s="30"/>
      <c r="K82" s="46"/>
      <c r="L82" s="46"/>
      <c r="M82" s="30"/>
      <c r="N82" s="30"/>
      <c r="O82" s="30"/>
      <c r="P82" s="46"/>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row>
    <row r="83" spans="1:144" s="166" customFormat="1" ht="17.55" hidden="1" outlineLevel="1" x14ac:dyDescent="0.25">
      <c r="A83" s="30"/>
      <c r="B83" s="501" t="s">
        <v>300</v>
      </c>
      <c r="C83" s="85">
        <v>0</v>
      </c>
      <c r="D83" s="95" t="s">
        <v>275</v>
      </c>
      <c r="E83" s="113"/>
      <c r="F83" s="117"/>
      <c r="G83" s="160"/>
      <c r="H83" s="89"/>
      <c r="I83" s="90"/>
      <c r="J83" s="30"/>
      <c r="K83" s="46"/>
      <c r="L83" s="46"/>
      <c r="M83" s="30"/>
      <c r="N83" s="30"/>
      <c r="O83" s="30"/>
      <c r="P83" s="46"/>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row>
    <row r="84" spans="1:144" s="166" customFormat="1" ht="14.4" hidden="1" customHeight="1" outlineLevel="1" x14ac:dyDescent="0.25">
      <c r="A84" s="30"/>
      <c r="B84" s="502"/>
      <c r="C84" s="119">
        <v>1</v>
      </c>
      <c r="D84" s="119" t="s">
        <v>250</v>
      </c>
      <c r="E84" s="120" t="s">
        <v>309</v>
      </c>
      <c r="F84" s="121" t="s">
        <v>306</v>
      </c>
      <c r="G84" s="164"/>
      <c r="H84" s="123"/>
      <c r="I84" s="124"/>
      <c r="J84" s="30"/>
      <c r="K84" s="46"/>
      <c r="L84" s="46"/>
      <c r="M84" s="30"/>
      <c r="N84" s="30"/>
      <c r="O84" s="30"/>
      <c r="P84" s="46"/>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row>
    <row r="85" spans="1:144" s="166" customFormat="1" ht="14.4" hidden="1" customHeight="1" outlineLevel="1" x14ac:dyDescent="0.25">
      <c r="A85" s="30"/>
      <c r="B85" s="502"/>
      <c r="C85" s="119">
        <v>2</v>
      </c>
      <c r="D85" s="119" t="s">
        <v>94</v>
      </c>
      <c r="E85" s="120" t="s">
        <v>309</v>
      </c>
      <c r="F85" s="125"/>
      <c r="G85" s="164"/>
      <c r="H85" s="123"/>
      <c r="I85" s="124"/>
      <c r="J85" s="30"/>
      <c r="K85" s="46"/>
      <c r="L85" s="46"/>
      <c r="M85" s="30"/>
      <c r="N85" s="30"/>
      <c r="O85" s="30"/>
      <c r="P85" s="46"/>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row>
    <row r="86" spans="1:144" s="166" customFormat="1" ht="28.8" hidden="1" outlineLevel="1" x14ac:dyDescent="0.25">
      <c r="A86" s="30"/>
      <c r="B86" s="502"/>
      <c r="C86" s="119">
        <v>3</v>
      </c>
      <c r="D86" s="119" t="s">
        <v>96</v>
      </c>
      <c r="E86" s="126"/>
      <c r="F86" s="127"/>
      <c r="G86" s="164"/>
      <c r="H86" s="123"/>
      <c r="I86" s="124"/>
      <c r="J86" s="30"/>
      <c r="K86" s="46"/>
      <c r="L86" s="46"/>
      <c r="M86" s="30"/>
      <c r="N86" s="30"/>
      <c r="O86" s="30"/>
      <c r="P86" s="46"/>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row>
    <row r="87" spans="1:144" s="166" customFormat="1" ht="28.8" hidden="1" outlineLevel="1" x14ac:dyDescent="0.25">
      <c r="A87" s="30"/>
      <c r="B87" s="502"/>
      <c r="C87" s="119">
        <v>4</v>
      </c>
      <c r="D87" s="128" t="s">
        <v>97</v>
      </c>
      <c r="E87" s="126"/>
      <c r="F87" s="127"/>
      <c r="G87" s="164"/>
      <c r="H87" s="123"/>
      <c r="I87" s="124"/>
      <c r="J87" s="30"/>
      <c r="K87" s="46"/>
      <c r="L87" s="46"/>
      <c r="M87" s="30"/>
      <c r="N87" s="30"/>
      <c r="O87" s="30"/>
      <c r="P87" s="46"/>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row>
    <row r="88" spans="1:144" s="166" customFormat="1" ht="28.8" hidden="1" outlineLevel="1" x14ac:dyDescent="0.25">
      <c r="A88" s="30"/>
      <c r="B88" s="502"/>
      <c r="C88" s="119">
        <v>5</v>
      </c>
      <c r="D88" s="129" t="s">
        <v>98</v>
      </c>
      <c r="E88" s="126"/>
      <c r="F88" s="127"/>
      <c r="G88" s="164"/>
      <c r="H88" s="123"/>
      <c r="I88" s="124"/>
      <c r="J88" s="30"/>
      <c r="K88" s="46"/>
      <c r="L88" s="46"/>
      <c r="M88" s="30"/>
      <c r="N88" s="30"/>
      <c r="O88" s="30"/>
      <c r="P88" s="46"/>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row>
    <row r="89" spans="1:144" s="166" customFormat="1" ht="15.05" hidden="1" customHeight="1" outlineLevel="1" thickBot="1" x14ac:dyDescent="0.3">
      <c r="A89" s="30"/>
      <c r="B89" s="503"/>
      <c r="C89" s="119">
        <v>6</v>
      </c>
      <c r="D89" s="131" t="s">
        <v>95</v>
      </c>
      <c r="E89" s="132"/>
      <c r="F89" s="133"/>
      <c r="G89" s="165"/>
      <c r="H89" s="135"/>
      <c r="I89" s="136"/>
      <c r="J89" s="30"/>
      <c r="K89" s="46"/>
      <c r="L89" s="46"/>
      <c r="M89" s="30"/>
      <c r="N89" s="30"/>
      <c r="O89" s="30"/>
      <c r="P89" s="46"/>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row>
    <row r="90" spans="1:144" s="166" customFormat="1" collapsed="1" x14ac:dyDescent="0.25">
      <c r="A90" s="30"/>
      <c r="B90" s="30"/>
      <c r="C90" s="30"/>
      <c r="D90" s="45"/>
      <c r="E90" s="30"/>
      <c r="F90" s="46"/>
      <c r="G90" s="46"/>
      <c r="H90" s="30"/>
      <c r="I90" s="30"/>
      <c r="J90" s="30"/>
      <c r="K90" s="46"/>
      <c r="L90" s="46"/>
      <c r="M90" s="30"/>
      <c r="N90" s="30"/>
      <c r="O90" s="30"/>
      <c r="P90" s="46"/>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row>
  </sheetData>
  <mergeCells count="18">
    <mergeCell ref="B40:B44"/>
    <mergeCell ref="B30:B39"/>
    <mergeCell ref="B4:B5"/>
    <mergeCell ref="C4:C5"/>
    <mergeCell ref="D4:D5"/>
    <mergeCell ref="E4:E5"/>
    <mergeCell ref="H4:I4"/>
    <mergeCell ref="B6:B13"/>
    <mergeCell ref="B14:B17"/>
    <mergeCell ref="B18:B24"/>
    <mergeCell ref="B25:B29"/>
    <mergeCell ref="F4:F5"/>
    <mergeCell ref="G4:G5"/>
    <mergeCell ref="B45:B52"/>
    <mergeCell ref="B53:B66"/>
    <mergeCell ref="B67:B78"/>
    <mergeCell ref="B79:B82"/>
    <mergeCell ref="B83:B89"/>
  </mergeCells>
  <phoneticPr fontId="10" type="noConversion"/>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9AF6-EF7B-4162-821D-A4D492A49921}">
  <sheetPr>
    <pageSetUpPr fitToPage="1"/>
  </sheetPr>
  <dimension ref="A2:EQ93"/>
  <sheetViews>
    <sheetView zoomScale="70" zoomScaleNormal="70" workbookViewId="0">
      <pane ySplit="3" topLeftCell="A4" activePane="bottomLeft" state="frozen"/>
      <selection pane="bottomLeft" activeCell="B6" sqref="B6:F81"/>
    </sheetView>
  </sheetViews>
  <sheetFormatPr baseColWidth="10" defaultRowHeight="14.4" outlineLevelRow="1" outlineLevelCol="1" x14ac:dyDescent="0.25"/>
  <cols>
    <col min="1" max="1" width="11.5546875" style="30"/>
    <col min="2" max="2" width="7.6640625" style="30" customWidth="1" outlineLevel="1"/>
    <col min="3" max="3" width="5.44140625" style="30" customWidth="1" outlineLevel="1"/>
    <col min="4" max="4" width="78.6640625" style="45" customWidth="1" outlineLevel="1"/>
    <col min="5" max="5" width="17.88671875" style="30" customWidth="1" outlineLevel="1"/>
    <col min="6" max="6" width="27.5546875" style="46" customWidth="1" outlineLevel="1"/>
    <col min="7" max="7" width="11.5546875" style="46" hidden="1" customWidth="1" outlineLevel="1"/>
    <col min="8" max="9" width="15.5546875" style="30" hidden="1" customWidth="1" outlineLevel="1"/>
    <col min="10" max="10" width="5" style="30" customWidth="1"/>
    <col min="11" max="12" width="5" style="46" hidden="1" customWidth="1" outlineLevel="1"/>
    <col min="13" max="13" width="114.5546875" style="30" hidden="1" customWidth="1" outlineLevel="1"/>
    <col min="14" max="14" width="5" style="30" hidden="1" customWidth="1" outlineLevel="1"/>
    <col min="15" max="15" width="5" style="30" customWidth="1" collapsed="1"/>
    <col min="16" max="16" width="4.77734375" style="46" customWidth="1"/>
    <col min="17" max="78" width="4.77734375" style="30" customWidth="1"/>
    <col min="79" max="79" width="1.77734375" style="166" customWidth="1"/>
    <col min="80" max="147" width="4.77734375" style="30" customWidth="1"/>
    <col min="148" max="16384" width="11.5546875" style="30"/>
  </cols>
  <sheetData>
    <row r="2" spans="1:147" ht="43.2" x14ac:dyDescent="0.25">
      <c r="D2" s="45" t="s">
        <v>257</v>
      </c>
      <c r="L2" s="46" t="s">
        <v>301</v>
      </c>
      <c r="M2" s="46"/>
      <c r="N2" s="46" t="s">
        <v>504</v>
      </c>
    </row>
    <row r="3" spans="1:147" ht="79.55" customHeight="1" thickBot="1" x14ac:dyDescent="0.3">
      <c r="D3" s="45" t="s">
        <v>258</v>
      </c>
      <c r="G3" s="46" t="e">
        <f>G6+G18+G67+G57+#REF!+G14+#REF!+G40+G82+G45</f>
        <v>#REF!</v>
      </c>
      <c r="K3" s="46" t="s">
        <v>256</v>
      </c>
      <c r="L3" s="46">
        <v>1</v>
      </c>
      <c r="M3" s="34" t="s">
        <v>228</v>
      </c>
      <c r="N3" s="46">
        <v>10</v>
      </c>
      <c r="Q3" s="30" t="s">
        <v>303</v>
      </c>
      <c r="R3" s="30" t="s">
        <v>348</v>
      </c>
      <c r="S3" s="30" t="s">
        <v>349</v>
      </c>
      <c r="T3" s="30" t="s">
        <v>350</v>
      </c>
      <c r="U3" s="30" t="s">
        <v>351</v>
      </c>
      <c r="V3" s="30" t="s">
        <v>352</v>
      </c>
      <c r="W3" s="30" t="s">
        <v>353</v>
      </c>
      <c r="X3" s="30" t="s">
        <v>354</v>
      </c>
      <c r="Y3" s="30" t="s">
        <v>359</v>
      </c>
      <c r="Z3" s="30" t="s">
        <v>360</v>
      </c>
      <c r="AA3" s="30" t="s">
        <v>361</v>
      </c>
      <c r="AB3" s="30" t="s">
        <v>362</v>
      </c>
      <c r="AC3" s="30" t="s">
        <v>363</v>
      </c>
      <c r="AD3" s="30" t="s">
        <v>364</v>
      </c>
      <c r="AE3" s="30" t="s">
        <v>374</v>
      </c>
      <c r="AF3" s="30" t="s">
        <v>375</v>
      </c>
      <c r="AG3" s="30" t="s">
        <v>376</v>
      </c>
      <c r="AH3" s="30" t="s">
        <v>381</v>
      </c>
      <c r="AI3" s="30" t="s">
        <v>382</v>
      </c>
      <c r="AJ3" s="30" t="s">
        <v>383</v>
      </c>
      <c r="AK3" s="30" t="s">
        <v>384</v>
      </c>
      <c r="AL3" s="30" t="s">
        <v>385</v>
      </c>
      <c r="AM3" s="30" t="s">
        <v>386</v>
      </c>
      <c r="AN3" s="30" t="s">
        <v>387</v>
      </c>
      <c r="AO3" s="30" t="s">
        <v>392</v>
      </c>
      <c r="AP3" s="30" t="s">
        <v>393</v>
      </c>
      <c r="AQ3" s="30" t="s">
        <v>549</v>
      </c>
      <c r="AR3" s="30" t="s">
        <v>394</v>
      </c>
      <c r="AS3" s="30" t="s">
        <v>395</v>
      </c>
      <c r="AT3" s="30" t="s">
        <v>396</v>
      </c>
      <c r="AU3" s="30" t="s">
        <v>659</v>
      </c>
      <c r="AV3" s="30" t="s">
        <v>660</v>
      </c>
      <c r="AW3" s="30" t="s">
        <v>661</v>
      </c>
      <c r="AX3" s="30" t="s">
        <v>397</v>
      </c>
      <c r="AY3" s="30" t="s">
        <v>398</v>
      </c>
      <c r="AZ3" s="30" t="s">
        <v>399</v>
      </c>
      <c r="BA3" s="30" t="s">
        <v>662</v>
      </c>
      <c r="BB3" s="30" t="s">
        <v>663</v>
      </c>
      <c r="BC3" s="30" t="s">
        <v>664</v>
      </c>
      <c r="BD3" s="30" t="s">
        <v>665</v>
      </c>
      <c r="BE3" s="30" t="s">
        <v>666</v>
      </c>
      <c r="BF3" s="30" t="s">
        <v>667</v>
      </c>
      <c r="BG3" s="30" t="s">
        <v>668</v>
      </c>
      <c r="BH3" s="30" t="s">
        <v>669</v>
      </c>
      <c r="BI3" s="30" t="s">
        <v>670</v>
      </c>
      <c r="BJ3" s="30" t="s">
        <v>671</v>
      </c>
      <c r="BK3" s="30" t="s">
        <v>672</v>
      </c>
      <c r="BL3" s="30" t="s">
        <v>673</v>
      </c>
      <c r="BM3" s="30" t="s">
        <v>400</v>
      </c>
      <c r="BN3" s="30" t="s">
        <v>401</v>
      </c>
      <c r="BO3" s="30" t="s">
        <v>674</v>
      </c>
      <c r="BP3" s="30" t="s">
        <v>675</v>
      </c>
      <c r="BQ3" s="30" t="s">
        <v>676</v>
      </c>
      <c r="BR3" s="30" t="s">
        <v>677</v>
      </c>
      <c r="BS3" s="30" t="s">
        <v>678</v>
      </c>
      <c r="BT3" s="30" t="s">
        <v>679</v>
      </c>
      <c r="BU3" s="30" t="s">
        <v>680</v>
      </c>
      <c r="BV3" s="30" t="s">
        <v>681</v>
      </c>
      <c r="BW3" s="30" t="s">
        <v>402</v>
      </c>
      <c r="BX3" s="30" t="s">
        <v>403</v>
      </c>
      <c r="BY3" s="30" t="s">
        <v>626</v>
      </c>
      <c r="CB3" s="30" t="s">
        <v>557</v>
      </c>
      <c r="CC3" s="30" t="s">
        <v>558</v>
      </c>
      <c r="CD3" s="30" t="s">
        <v>559</v>
      </c>
      <c r="CE3" s="30" t="s">
        <v>560</v>
      </c>
      <c r="CF3" s="30" t="s">
        <v>561</v>
      </c>
      <c r="CG3" s="30" t="s">
        <v>562</v>
      </c>
      <c r="CH3" s="30" t="s">
        <v>563</v>
      </c>
      <c r="CI3" s="30" t="s">
        <v>564</v>
      </c>
      <c r="CJ3" s="30" t="s">
        <v>565</v>
      </c>
      <c r="CK3" s="30" t="s">
        <v>566</v>
      </c>
      <c r="CL3" s="30" t="s">
        <v>567</v>
      </c>
      <c r="CM3" s="30" t="s">
        <v>568</v>
      </c>
      <c r="CN3" s="30" t="s">
        <v>569</v>
      </c>
      <c r="CO3" s="30" t="s">
        <v>570</v>
      </c>
      <c r="CP3" s="30" t="s">
        <v>571</v>
      </c>
      <c r="CQ3" s="30" t="s">
        <v>572</v>
      </c>
      <c r="CR3" s="30" t="s">
        <v>573</v>
      </c>
      <c r="CS3" s="30" t="s">
        <v>574</v>
      </c>
      <c r="CT3" s="30" t="s">
        <v>575</v>
      </c>
      <c r="CU3" s="30" t="s">
        <v>576</v>
      </c>
      <c r="CV3" s="30" t="s">
        <v>577</v>
      </c>
      <c r="CW3" s="30" t="s">
        <v>578</v>
      </c>
      <c r="CX3" s="30" t="s">
        <v>579</v>
      </c>
      <c r="CY3" s="30" t="s">
        <v>580</v>
      </c>
      <c r="CZ3" s="30" t="s">
        <v>581</v>
      </c>
      <c r="DA3" s="30" t="s">
        <v>582</v>
      </c>
      <c r="DB3" s="30" t="s">
        <v>583</v>
      </c>
      <c r="DC3" s="30" t="s">
        <v>584</v>
      </c>
      <c r="DD3" s="30" t="s">
        <v>585</v>
      </c>
      <c r="DE3" s="30" t="s">
        <v>586</v>
      </c>
      <c r="DF3" s="30" t="s">
        <v>587</v>
      </c>
      <c r="DG3" s="30" t="s">
        <v>588</v>
      </c>
      <c r="DH3" s="30" t="s">
        <v>589</v>
      </c>
      <c r="DI3" s="30" t="s">
        <v>590</v>
      </c>
      <c r="DJ3" s="30" t="s">
        <v>591</v>
      </c>
      <c r="DK3" s="30" t="s">
        <v>592</v>
      </c>
      <c r="DL3" s="30" t="s">
        <v>593</v>
      </c>
      <c r="DM3" s="30" t="s">
        <v>594</v>
      </c>
      <c r="DN3" s="30" t="s">
        <v>595</v>
      </c>
      <c r="DO3" s="30" t="s">
        <v>596</v>
      </c>
      <c r="DP3" s="30" t="s">
        <v>597</v>
      </c>
      <c r="DQ3" s="30" t="s">
        <v>598</v>
      </c>
      <c r="DR3" s="30" t="s">
        <v>599</v>
      </c>
      <c r="DS3" s="30" t="s">
        <v>600</v>
      </c>
      <c r="DT3" s="30" t="s">
        <v>601</v>
      </c>
      <c r="DU3" s="30" t="s">
        <v>602</v>
      </c>
      <c r="DV3" s="30" t="s">
        <v>603</v>
      </c>
      <c r="DW3" s="30" t="s">
        <v>604</v>
      </c>
      <c r="DX3" s="30" t="s">
        <v>605</v>
      </c>
      <c r="DY3" s="30" t="s">
        <v>606</v>
      </c>
      <c r="DZ3" s="30" t="s">
        <v>607</v>
      </c>
      <c r="EA3" s="30" t="s">
        <v>608</v>
      </c>
      <c r="EB3" s="30" t="s">
        <v>609</v>
      </c>
      <c r="EC3" s="30" t="s">
        <v>610</v>
      </c>
      <c r="ED3" s="30" t="s">
        <v>611</v>
      </c>
      <c r="EE3" s="30" t="s">
        <v>612</v>
      </c>
      <c r="EF3" s="30" t="s">
        <v>613</v>
      </c>
      <c r="EG3" s="30" t="s">
        <v>614</v>
      </c>
      <c r="EH3" s="30" t="s">
        <v>615</v>
      </c>
      <c r="EI3" s="30" t="s">
        <v>616</v>
      </c>
      <c r="EJ3" s="30" t="s">
        <v>617</v>
      </c>
      <c r="EK3" s="30" t="s">
        <v>618</v>
      </c>
      <c r="EL3" s="30" t="s">
        <v>619</v>
      </c>
      <c r="EM3" s="30" t="s">
        <v>620</v>
      </c>
      <c r="EN3" s="30" t="s">
        <v>621</v>
      </c>
      <c r="EO3" s="30" t="s">
        <v>622</v>
      </c>
      <c r="EP3" s="30" t="s">
        <v>623</v>
      </c>
      <c r="EQ3" s="30" t="s">
        <v>624</v>
      </c>
    </row>
    <row r="4" spans="1:147" ht="17.55" customHeight="1" thickBot="1" x14ac:dyDescent="0.3">
      <c r="B4" s="491" t="s">
        <v>278</v>
      </c>
      <c r="C4" s="493" t="s">
        <v>251</v>
      </c>
      <c r="D4" s="495" t="s">
        <v>252</v>
      </c>
      <c r="E4" s="495" t="s">
        <v>280</v>
      </c>
      <c r="F4" s="497" t="s">
        <v>281</v>
      </c>
      <c r="G4" s="499" t="s">
        <v>253</v>
      </c>
      <c r="H4" s="484" t="s">
        <v>282</v>
      </c>
      <c r="I4" s="485"/>
      <c r="K4" s="46" t="s">
        <v>259</v>
      </c>
      <c r="L4" s="46">
        <v>2</v>
      </c>
      <c r="M4" s="35" t="s">
        <v>212</v>
      </c>
      <c r="N4" s="46">
        <v>9</v>
      </c>
      <c r="P4" s="46" t="s">
        <v>303</v>
      </c>
      <c r="BZ4" s="46" t="s">
        <v>303</v>
      </c>
      <c r="CB4" s="168">
        <v>0</v>
      </c>
    </row>
    <row r="5" spans="1:147" s="46" customFormat="1" ht="33.85" customHeight="1" thickBot="1" x14ac:dyDescent="0.3">
      <c r="A5" s="47"/>
      <c r="B5" s="492"/>
      <c r="C5" s="494"/>
      <c r="D5" s="496"/>
      <c r="E5" s="496"/>
      <c r="F5" s="498"/>
      <c r="G5" s="500"/>
      <c r="H5" s="112" t="s">
        <v>283</v>
      </c>
      <c r="I5" s="76" t="s">
        <v>284</v>
      </c>
      <c r="K5" s="46" t="s">
        <v>260</v>
      </c>
      <c r="L5" s="46">
        <v>3</v>
      </c>
      <c r="M5" s="42" t="s">
        <v>290</v>
      </c>
      <c r="N5" s="46">
        <v>8</v>
      </c>
      <c r="P5" s="46" t="s">
        <v>348</v>
      </c>
      <c r="BZ5" s="46" t="s">
        <v>348</v>
      </c>
      <c r="CA5" s="167"/>
      <c r="CB5" s="30">
        <f t="shared" ref="CB5:CB64" si="0">SUM($Q5:$BY5)</f>
        <v>0</v>
      </c>
      <c r="CC5" s="168">
        <v>0</v>
      </c>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row>
    <row r="6" spans="1:147" ht="17.55" customHeight="1" thickBot="1" x14ac:dyDescent="0.3">
      <c r="A6" s="48"/>
      <c r="B6" s="204"/>
      <c r="C6" s="84"/>
      <c r="D6" s="80"/>
      <c r="E6" s="100"/>
      <c r="F6" s="79"/>
      <c r="G6" s="157">
        <f>SUM(G7:G13)</f>
        <v>3.5</v>
      </c>
      <c r="H6" s="82"/>
      <c r="I6" s="83"/>
      <c r="K6" s="46" t="s">
        <v>261</v>
      </c>
      <c r="L6" s="46">
        <v>4</v>
      </c>
      <c r="M6" s="57" t="s">
        <v>658</v>
      </c>
      <c r="N6" s="46">
        <v>7</v>
      </c>
      <c r="P6" s="46" t="s">
        <v>349</v>
      </c>
      <c r="BZ6" s="46" t="s">
        <v>349</v>
      </c>
      <c r="CB6" s="30">
        <f t="shared" si="0"/>
        <v>0</v>
      </c>
      <c r="CC6" s="30">
        <f t="shared" ref="CC6:DE14" si="1">SUM($Q6:$BY6)</f>
        <v>0</v>
      </c>
      <c r="CD6" s="168">
        <v>0</v>
      </c>
      <c r="CE6" s="30">
        <f t="shared" si="1"/>
        <v>0</v>
      </c>
      <c r="CF6" s="30">
        <f t="shared" si="1"/>
        <v>0</v>
      </c>
      <c r="CG6" s="30">
        <f t="shared" si="1"/>
        <v>0</v>
      </c>
      <c r="CH6" s="30">
        <f t="shared" si="1"/>
        <v>0</v>
      </c>
      <c r="CI6" s="30">
        <f t="shared" si="1"/>
        <v>0</v>
      </c>
      <c r="CJ6" s="30">
        <f t="shared" si="1"/>
        <v>0</v>
      </c>
      <c r="CK6" s="30">
        <f t="shared" si="1"/>
        <v>0</v>
      </c>
      <c r="CL6" s="30">
        <f t="shared" si="1"/>
        <v>0</v>
      </c>
      <c r="CM6" s="30">
        <f t="shared" si="1"/>
        <v>0</v>
      </c>
      <c r="CN6" s="30">
        <f t="shared" si="1"/>
        <v>0</v>
      </c>
      <c r="CO6" s="30">
        <f t="shared" si="1"/>
        <v>0</v>
      </c>
      <c r="CP6" s="30">
        <f t="shared" si="1"/>
        <v>0</v>
      </c>
      <c r="CQ6" s="30">
        <f t="shared" si="1"/>
        <v>0</v>
      </c>
      <c r="CR6" s="30">
        <f t="shared" si="1"/>
        <v>0</v>
      </c>
      <c r="CS6" s="30">
        <f t="shared" si="1"/>
        <v>0</v>
      </c>
      <c r="CT6" s="30">
        <f t="shared" si="1"/>
        <v>0</v>
      </c>
      <c r="CU6" s="30">
        <f t="shared" si="1"/>
        <v>0</v>
      </c>
      <c r="CV6" s="30">
        <f t="shared" si="1"/>
        <v>0</v>
      </c>
      <c r="CW6" s="30">
        <f t="shared" si="1"/>
        <v>0</v>
      </c>
      <c r="CX6" s="30">
        <f t="shared" si="1"/>
        <v>0</v>
      </c>
      <c r="CY6" s="30">
        <f t="shared" si="1"/>
        <v>0</v>
      </c>
      <c r="CZ6" s="30">
        <f t="shared" si="1"/>
        <v>0</v>
      </c>
      <c r="DA6" s="30">
        <f t="shared" si="1"/>
        <v>0</v>
      </c>
      <c r="DB6" s="30">
        <f t="shared" si="1"/>
        <v>0</v>
      </c>
      <c r="DC6" s="30">
        <f t="shared" si="1"/>
        <v>0</v>
      </c>
      <c r="DD6" s="30">
        <f t="shared" si="1"/>
        <v>0</v>
      </c>
      <c r="DE6" s="30">
        <f t="shared" si="1"/>
        <v>0</v>
      </c>
    </row>
    <row r="7" spans="1:147" ht="17.55" customHeight="1" thickBot="1" x14ac:dyDescent="0.3">
      <c r="A7" s="47"/>
      <c r="B7" s="205"/>
      <c r="C7" s="53"/>
      <c r="D7" s="31"/>
      <c r="E7" s="64"/>
      <c r="F7" s="41"/>
      <c r="G7" s="158">
        <v>1</v>
      </c>
      <c r="H7" s="55">
        <v>0</v>
      </c>
      <c r="I7" s="56">
        <f t="shared" ref="I7:I12" si="2">G7+H7</f>
        <v>1</v>
      </c>
      <c r="K7" s="46" t="s">
        <v>267</v>
      </c>
      <c r="L7" s="46">
        <v>3</v>
      </c>
      <c r="M7" s="42" t="s">
        <v>262</v>
      </c>
      <c r="N7" s="46">
        <v>6</v>
      </c>
      <c r="P7" s="46" t="s">
        <v>350</v>
      </c>
      <c r="BZ7" s="46" t="s">
        <v>350</v>
      </c>
      <c r="CB7" s="30">
        <f t="shared" si="0"/>
        <v>0</v>
      </c>
      <c r="CC7" s="30">
        <f t="shared" si="1"/>
        <v>0</v>
      </c>
      <c r="CD7" s="30">
        <f t="shared" si="1"/>
        <v>0</v>
      </c>
      <c r="CE7" s="168">
        <v>0</v>
      </c>
      <c r="CF7" s="30">
        <f t="shared" si="1"/>
        <v>0</v>
      </c>
      <c r="CG7" s="30">
        <f t="shared" si="1"/>
        <v>0</v>
      </c>
      <c r="CH7" s="30">
        <f t="shared" si="1"/>
        <v>0</v>
      </c>
      <c r="CI7" s="30">
        <f t="shared" si="1"/>
        <v>0</v>
      </c>
      <c r="CJ7" s="30">
        <f t="shared" si="1"/>
        <v>0</v>
      </c>
      <c r="CK7" s="30">
        <f t="shared" si="1"/>
        <v>0</v>
      </c>
      <c r="CL7" s="30">
        <f t="shared" si="1"/>
        <v>0</v>
      </c>
      <c r="CM7" s="30">
        <f t="shared" si="1"/>
        <v>0</v>
      </c>
      <c r="CN7" s="30">
        <f t="shared" si="1"/>
        <v>0</v>
      </c>
      <c r="CO7" s="30">
        <f t="shared" si="1"/>
        <v>0</v>
      </c>
      <c r="CP7" s="30">
        <f t="shared" si="1"/>
        <v>0</v>
      </c>
      <c r="CQ7" s="30">
        <f t="shared" si="1"/>
        <v>0</v>
      </c>
      <c r="CR7" s="30">
        <f t="shared" si="1"/>
        <v>0</v>
      </c>
      <c r="CS7" s="30">
        <f t="shared" si="1"/>
        <v>0</v>
      </c>
      <c r="CT7" s="30">
        <f t="shared" si="1"/>
        <v>0</v>
      </c>
      <c r="CU7" s="30">
        <f t="shared" si="1"/>
        <v>0</v>
      </c>
      <c r="CV7" s="30">
        <f t="shared" si="1"/>
        <v>0</v>
      </c>
      <c r="CW7" s="30">
        <f t="shared" si="1"/>
        <v>0</v>
      </c>
      <c r="CX7" s="30">
        <f t="shared" si="1"/>
        <v>0</v>
      </c>
      <c r="CY7" s="30">
        <f t="shared" si="1"/>
        <v>0</v>
      </c>
      <c r="CZ7" s="30">
        <f t="shared" si="1"/>
        <v>0</v>
      </c>
      <c r="DA7" s="30">
        <f t="shared" si="1"/>
        <v>0</v>
      </c>
      <c r="DB7" s="30">
        <f t="shared" si="1"/>
        <v>0</v>
      </c>
      <c r="DC7" s="30">
        <f t="shared" si="1"/>
        <v>0</v>
      </c>
      <c r="DD7" s="30">
        <f t="shared" si="1"/>
        <v>0</v>
      </c>
      <c r="DE7" s="30">
        <f t="shared" si="1"/>
        <v>0</v>
      </c>
    </row>
    <row r="8" spans="1:147" ht="17.55" customHeight="1" thickBot="1" x14ac:dyDescent="0.3">
      <c r="A8" s="47"/>
      <c r="B8" s="205"/>
      <c r="C8" s="53"/>
      <c r="D8" s="31"/>
      <c r="E8" s="64"/>
      <c r="F8" s="41"/>
      <c r="G8" s="158">
        <v>0.5</v>
      </c>
      <c r="H8" s="55">
        <v>1</v>
      </c>
      <c r="I8" s="56">
        <f t="shared" si="2"/>
        <v>1.5</v>
      </c>
      <c r="K8" s="46" t="s">
        <v>270</v>
      </c>
      <c r="L8" s="46">
        <v>4</v>
      </c>
      <c r="M8" s="64" t="s">
        <v>276</v>
      </c>
      <c r="N8" s="46">
        <v>5</v>
      </c>
      <c r="P8" s="46" t="s">
        <v>351</v>
      </c>
      <c r="T8" s="30">
        <v>1</v>
      </c>
      <c r="BZ8" s="46" t="s">
        <v>351</v>
      </c>
      <c r="CB8" s="30">
        <f t="shared" si="0"/>
        <v>1</v>
      </c>
      <c r="CC8" s="30">
        <f t="shared" si="1"/>
        <v>1</v>
      </c>
      <c r="CD8" s="30">
        <f t="shared" si="1"/>
        <v>1</v>
      </c>
      <c r="CE8" s="30">
        <f t="shared" si="1"/>
        <v>1</v>
      </c>
      <c r="CF8" s="30">
        <f t="shared" si="1"/>
        <v>1</v>
      </c>
      <c r="CG8" s="30">
        <f t="shared" si="1"/>
        <v>1</v>
      </c>
      <c r="CH8" s="30">
        <f t="shared" si="1"/>
        <v>1</v>
      </c>
      <c r="CI8" s="30">
        <f t="shared" si="1"/>
        <v>1</v>
      </c>
      <c r="CJ8" s="30">
        <f t="shared" si="1"/>
        <v>1</v>
      </c>
      <c r="CK8" s="30">
        <f t="shared" si="1"/>
        <v>1</v>
      </c>
      <c r="CL8" s="30">
        <f t="shared" si="1"/>
        <v>1</v>
      </c>
      <c r="CM8" s="30">
        <f t="shared" si="1"/>
        <v>1</v>
      </c>
      <c r="CN8" s="30">
        <f t="shared" si="1"/>
        <v>1</v>
      </c>
      <c r="CO8" s="30">
        <f t="shared" si="1"/>
        <v>1</v>
      </c>
      <c r="CP8" s="30">
        <f t="shared" si="1"/>
        <v>1</v>
      </c>
      <c r="CQ8" s="30">
        <f t="shared" si="1"/>
        <v>1</v>
      </c>
      <c r="CR8" s="30">
        <f t="shared" si="1"/>
        <v>1</v>
      </c>
      <c r="CS8" s="30">
        <f t="shared" si="1"/>
        <v>1</v>
      </c>
      <c r="CT8" s="30">
        <f t="shared" si="1"/>
        <v>1</v>
      </c>
      <c r="CU8" s="30">
        <f t="shared" si="1"/>
        <v>1</v>
      </c>
      <c r="CV8" s="30">
        <f t="shared" si="1"/>
        <v>1</v>
      </c>
      <c r="CW8" s="30">
        <f t="shared" si="1"/>
        <v>1</v>
      </c>
      <c r="CX8" s="30">
        <f t="shared" si="1"/>
        <v>1</v>
      </c>
      <c r="CY8" s="30">
        <f t="shared" si="1"/>
        <v>1</v>
      </c>
      <c r="CZ8" s="30">
        <f t="shared" si="1"/>
        <v>1</v>
      </c>
      <c r="DA8" s="30">
        <f t="shared" si="1"/>
        <v>1</v>
      </c>
      <c r="DB8" s="30">
        <f t="shared" si="1"/>
        <v>1</v>
      </c>
      <c r="DC8" s="30">
        <f t="shared" si="1"/>
        <v>1</v>
      </c>
      <c r="DD8" s="30">
        <f t="shared" si="1"/>
        <v>1</v>
      </c>
      <c r="DE8" s="30">
        <f t="shared" si="1"/>
        <v>1</v>
      </c>
    </row>
    <row r="9" spans="1:147" ht="17.55" customHeight="1" thickBot="1" x14ac:dyDescent="0.3">
      <c r="A9" s="47"/>
      <c r="B9" s="205"/>
      <c r="C9" s="53"/>
      <c r="D9" s="31"/>
      <c r="E9" s="64"/>
      <c r="F9" s="41"/>
      <c r="G9" s="158">
        <v>0.5</v>
      </c>
      <c r="H9" s="55">
        <v>1.5</v>
      </c>
      <c r="I9" s="56">
        <f t="shared" si="2"/>
        <v>2</v>
      </c>
      <c r="K9" s="46" t="s">
        <v>289</v>
      </c>
      <c r="L9" s="46">
        <v>5</v>
      </c>
      <c r="M9" s="66" t="s">
        <v>30</v>
      </c>
      <c r="N9" s="46">
        <v>4</v>
      </c>
      <c r="P9" s="46" t="s">
        <v>352</v>
      </c>
      <c r="T9" s="30">
        <v>1</v>
      </c>
      <c r="BZ9" s="46" t="s">
        <v>352</v>
      </c>
      <c r="CB9" s="30">
        <f t="shared" si="0"/>
        <v>1</v>
      </c>
      <c r="CC9" s="30">
        <f t="shared" si="1"/>
        <v>1</v>
      </c>
      <c r="CD9" s="30">
        <f t="shared" si="1"/>
        <v>1</v>
      </c>
      <c r="CE9" s="30">
        <f t="shared" si="1"/>
        <v>1</v>
      </c>
      <c r="CF9" s="30">
        <f t="shared" si="1"/>
        <v>1</v>
      </c>
      <c r="CG9" s="30">
        <f t="shared" si="1"/>
        <v>1</v>
      </c>
      <c r="CH9" s="30">
        <f t="shared" si="1"/>
        <v>1</v>
      </c>
      <c r="CI9" s="30">
        <f t="shared" si="1"/>
        <v>1</v>
      </c>
      <c r="CJ9" s="30">
        <f t="shared" si="1"/>
        <v>1</v>
      </c>
      <c r="CK9" s="30">
        <f t="shared" si="1"/>
        <v>1</v>
      </c>
      <c r="CL9" s="30">
        <f t="shared" si="1"/>
        <v>1</v>
      </c>
      <c r="CM9" s="30">
        <f t="shared" si="1"/>
        <v>1</v>
      </c>
      <c r="CN9" s="30">
        <f t="shared" si="1"/>
        <v>1</v>
      </c>
      <c r="CO9" s="30">
        <f t="shared" si="1"/>
        <v>1</v>
      </c>
      <c r="CP9" s="30">
        <f t="shared" si="1"/>
        <v>1</v>
      </c>
      <c r="CQ9" s="30">
        <f t="shared" si="1"/>
        <v>1</v>
      </c>
      <c r="CR9" s="30">
        <f t="shared" si="1"/>
        <v>1</v>
      </c>
      <c r="CS9" s="30">
        <f t="shared" si="1"/>
        <v>1</v>
      </c>
      <c r="CT9" s="30">
        <f t="shared" si="1"/>
        <v>1</v>
      </c>
      <c r="CU9" s="30">
        <f t="shared" si="1"/>
        <v>1</v>
      </c>
      <c r="CV9" s="30">
        <f t="shared" si="1"/>
        <v>1</v>
      </c>
      <c r="CW9" s="30">
        <f t="shared" si="1"/>
        <v>1</v>
      </c>
      <c r="CX9" s="30">
        <f t="shared" si="1"/>
        <v>1</v>
      </c>
      <c r="CY9" s="30">
        <f t="shared" si="1"/>
        <v>1</v>
      </c>
      <c r="CZ9" s="30">
        <f t="shared" si="1"/>
        <v>1</v>
      </c>
      <c r="DA9" s="30">
        <f t="shared" si="1"/>
        <v>1</v>
      </c>
      <c r="DB9" s="30">
        <f t="shared" si="1"/>
        <v>1</v>
      </c>
      <c r="DC9" s="30">
        <f t="shared" si="1"/>
        <v>1</v>
      </c>
      <c r="DD9" s="30">
        <f t="shared" si="1"/>
        <v>1</v>
      </c>
      <c r="DE9" s="30">
        <f t="shared" si="1"/>
        <v>1</v>
      </c>
    </row>
    <row r="10" spans="1:147" ht="15.05" customHeight="1" thickBot="1" x14ac:dyDescent="0.3">
      <c r="B10" s="205"/>
      <c r="C10" s="53"/>
      <c r="D10" s="31"/>
      <c r="E10" s="64"/>
      <c r="F10" s="41"/>
      <c r="G10" s="158">
        <v>0.5</v>
      </c>
      <c r="H10" s="55">
        <v>2</v>
      </c>
      <c r="I10" s="56">
        <f t="shared" si="2"/>
        <v>2.5</v>
      </c>
      <c r="K10" s="46" t="s">
        <v>297</v>
      </c>
      <c r="L10" s="46">
        <v>3</v>
      </c>
      <c r="M10" s="42" t="s">
        <v>263</v>
      </c>
      <c r="N10" s="46">
        <v>3</v>
      </c>
      <c r="P10" s="46" t="s">
        <v>353</v>
      </c>
      <c r="T10" s="30">
        <v>1</v>
      </c>
      <c r="BZ10" s="46" t="s">
        <v>353</v>
      </c>
      <c r="CB10" s="30">
        <f t="shared" si="0"/>
        <v>1</v>
      </c>
      <c r="CC10" s="30">
        <f t="shared" si="1"/>
        <v>1</v>
      </c>
      <c r="CD10" s="30">
        <f t="shared" si="1"/>
        <v>1</v>
      </c>
      <c r="CE10" s="30">
        <f t="shared" si="1"/>
        <v>1</v>
      </c>
      <c r="CF10" s="30">
        <f t="shared" si="1"/>
        <v>1</v>
      </c>
      <c r="CG10" s="30">
        <f t="shared" si="1"/>
        <v>1</v>
      </c>
      <c r="CH10" s="30">
        <f t="shared" si="1"/>
        <v>1</v>
      </c>
      <c r="CI10" s="30">
        <f t="shared" si="1"/>
        <v>1</v>
      </c>
      <c r="CJ10" s="30">
        <f t="shared" si="1"/>
        <v>1</v>
      </c>
      <c r="CK10" s="30">
        <f t="shared" si="1"/>
        <v>1</v>
      </c>
      <c r="CL10" s="30">
        <f t="shared" si="1"/>
        <v>1</v>
      </c>
      <c r="CM10" s="30">
        <f t="shared" si="1"/>
        <v>1</v>
      </c>
      <c r="CN10" s="30">
        <f t="shared" si="1"/>
        <v>1</v>
      </c>
      <c r="CO10" s="30">
        <f t="shared" si="1"/>
        <v>1</v>
      </c>
      <c r="CP10" s="30">
        <f t="shared" si="1"/>
        <v>1</v>
      </c>
      <c r="CQ10" s="30">
        <f t="shared" si="1"/>
        <v>1</v>
      </c>
      <c r="CR10" s="30">
        <f t="shared" si="1"/>
        <v>1</v>
      </c>
      <c r="CS10" s="30">
        <f t="shared" si="1"/>
        <v>1</v>
      </c>
      <c r="CT10" s="30">
        <f t="shared" si="1"/>
        <v>1</v>
      </c>
      <c r="CU10" s="30">
        <f t="shared" si="1"/>
        <v>1</v>
      </c>
      <c r="CV10" s="30">
        <f t="shared" si="1"/>
        <v>1</v>
      </c>
      <c r="CW10" s="30">
        <f t="shared" si="1"/>
        <v>1</v>
      </c>
      <c r="CX10" s="30">
        <f t="shared" si="1"/>
        <v>1</v>
      </c>
      <c r="CY10" s="30">
        <f t="shared" si="1"/>
        <v>1</v>
      </c>
      <c r="CZ10" s="30">
        <f t="shared" si="1"/>
        <v>1</v>
      </c>
      <c r="DA10" s="30">
        <f t="shared" si="1"/>
        <v>1</v>
      </c>
      <c r="DB10" s="30">
        <f t="shared" si="1"/>
        <v>1</v>
      </c>
      <c r="DC10" s="30">
        <f t="shared" si="1"/>
        <v>1</v>
      </c>
      <c r="DD10" s="30">
        <f t="shared" si="1"/>
        <v>1</v>
      </c>
      <c r="DE10" s="30">
        <f t="shared" si="1"/>
        <v>1</v>
      </c>
    </row>
    <row r="11" spans="1:147" ht="15.05" customHeight="1" x14ac:dyDescent="0.25">
      <c r="B11" s="205"/>
      <c r="C11" s="53"/>
      <c r="D11" s="31"/>
      <c r="E11" s="64"/>
      <c r="F11" s="41"/>
      <c r="G11" s="158">
        <v>0.5</v>
      </c>
      <c r="H11" s="55">
        <v>1.5</v>
      </c>
      <c r="I11" s="56">
        <f t="shared" si="2"/>
        <v>2</v>
      </c>
      <c r="K11" s="46" t="s">
        <v>298</v>
      </c>
      <c r="L11" s="46">
        <v>3</v>
      </c>
      <c r="M11" s="42" t="s">
        <v>308</v>
      </c>
      <c r="N11" s="46">
        <v>2</v>
      </c>
      <c r="P11" s="46" t="s">
        <v>354</v>
      </c>
      <c r="W11" s="30">
        <v>1</v>
      </c>
      <c r="BZ11" s="46" t="s">
        <v>354</v>
      </c>
      <c r="CB11" s="30">
        <f t="shared" si="0"/>
        <v>1</v>
      </c>
      <c r="CC11" s="30">
        <f t="shared" si="1"/>
        <v>1</v>
      </c>
      <c r="CD11" s="30">
        <f t="shared" si="1"/>
        <v>1</v>
      </c>
      <c r="CE11" s="30">
        <f t="shared" si="1"/>
        <v>1</v>
      </c>
      <c r="CF11" s="30">
        <f t="shared" si="1"/>
        <v>1</v>
      </c>
      <c r="CG11" s="30">
        <f t="shared" si="1"/>
        <v>1</v>
      </c>
      <c r="CH11" s="30">
        <f t="shared" si="1"/>
        <v>1</v>
      </c>
      <c r="CI11" s="30">
        <f t="shared" si="1"/>
        <v>1</v>
      </c>
      <c r="CJ11" s="30">
        <f t="shared" si="1"/>
        <v>1</v>
      </c>
      <c r="CK11" s="30">
        <f t="shared" si="1"/>
        <v>1</v>
      </c>
      <c r="CL11" s="30">
        <f t="shared" si="1"/>
        <v>1</v>
      </c>
      <c r="CM11" s="30">
        <f t="shared" si="1"/>
        <v>1</v>
      </c>
      <c r="CN11" s="30">
        <f t="shared" si="1"/>
        <v>1</v>
      </c>
      <c r="CO11" s="30">
        <f t="shared" si="1"/>
        <v>1</v>
      </c>
      <c r="CP11" s="30">
        <f t="shared" si="1"/>
        <v>1</v>
      </c>
      <c r="CQ11" s="30">
        <f t="shared" si="1"/>
        <v>1</v>
      </c>
      <c r="CR11" s="30">
        <f t="shared" si="1"/>
        <v>1</v>
      </c>
      <c r="CS11" s="30">
        <f t="shared" si="1"/>
        <v>1</v>
      </c>
      <c r="CT11" s="30">
        <f t="shared" si="1"/>
        <v>1</v>
      </c>
      <c r="CU11" s="30">
        <f t="shared" si="1"/>
        <v>1</v>
      </c>
      <c r="CV11" s="30">
        <f t="shared" si="1"/>
        <v>1</v>
      </c>
      <c r="CW11" s="30">
        <f t="shared" si="1"/>
        <v>1</v>
      </c>
      <c r="CX11" s="30">
        <f t="shared" si="1"/>
        <v>1</v>
      </c>
      <c r="CY11" s="30">
        <f t="shared" si="1"/>
        <v>1</v>
      </c>
      <c r="CZ11" s="30">
        <f t="shared" si="1"/>
        <v>1</v>
      </c>
      <c r="DA11" s="30">
        <f t="shared" si="1"/>
        <v>1</v>
      </c>
      <c r="DB11" s="30">
        <f t="shared" si="1"/>
        <v>1</v>
      </c>
      <c r="DC11" s="30">
        <f t="shared" si="1"/>
        <v>1</v>
      </c>
      <c r="DD11" s="30">
        <f t="shared" si="1"/>
        <v>1</v>
      </c>
      <c r="DE11" s="30">
        <f t="shared" si="1"/>
        <v>1</v>
      </c>
    </row>
    <row r="12" spans="1:147" ht="15.05" customHeight="1" x14ac:dyDescent="0.25">
      <c r="B12" s="205"/>
      <c r="C12" s="53"/>
      <c r="D12" s="31"/>
      <c r="E12" s="64"/>
      <c r="F12" s="41"/>
      <c r="G12" s="158">
        <v>0.5</v>
      </c>
      <c r="H12" s="55">
        <v>2</v>
      </c>
      <c r="I12" s="56">
        <f t="shared" si="2"/>
        <v>2.5</v>
      </c>
      <c r="K12" s="46" t="s">
        <v>299</v>
      </c>
      <c r="L12" s="46">
        <v>4</v>
      </c>
      <c r="M12" s="65" t="s">
        <v>272</v>
      </c>
      <c r="N12" s="46">
        <v>1</v>
      </c>
      <c r="P12" s="46" t="s">
        <v>359</v>
      </c>
      <c r="X12" s="30">
        <v>1</v>
      </c>
      <c r="BZ12" s="46" t="s">
        <v>359</v>
      </c>
      <c r="CB12" s="30">
        <f t="shared" si="0"/>
        <v>1</v>
      </c>
      <c r="CC12" s="30">
        <f t="shared" si="1"/>
        <v>1</v>
      </c>
      <c r="CD12" s="30">
        <f t="shared" si="1"/>
        <v>1</v>
      </c>
      <c r="CE12" s="30">
        <f t="shared" si="1"/>
        <v>1</v>
      </c>
      <c r="CF12" s="30">
        <f t="shared" si="1"/>
        <v>1</v>
      </c>
      <c r="CG12" s="30">
        <f t="shared" si="1"/>
        <v>1</v>
      </c>
      <c r="CH12" s="30">
        <f t="shared" si="1"/>
        <v>1</v>
      </c>
      <c r="CI12" s="30">
        <f t="shared" si="1"/>
        <v>1</v>
      </c>
      <c r="CJ12" s="30">
        <f t="shared" si="1"/>
        <v>1</v>
      </c>
      <c r="CK12" s="30">
        <f t="shared" si="1"/>
        <v>1</v>
      </c>
      <c r="CL12" s="30">
        <f t="shared" si="1"/>
        <v>1</v>
      </c>
      <c r="CM12" s="30">
        <f t="shared" si="1"/>
        <v>1</v>
      </c>
      <c r="CN12" s="30">
        <f t="shared" si="1"/>
        <v>1</v>
      </c>
      <c r="CO12" s="30">
        <f t="shared" si="1"/>
        <v>1</v>
      </c>
      <c r="CP12" s="30">
        <f t="shared" si="1"/>
        <v>1</v>
      </c>
      <c r="CQ12" s="30">
        <f t="shared" si="1"/>
        <v>1</v>
      </c>
      <c r="CR12" s="30">
        <f t="shared" si="1"/>
        <v>1</v>
      </c>
      <c r="CS12" s="30">
        <f t="shared" si="1"/>
        <v>1</v>
      </c>
      <c r="CT12" s="30">
        <f t="shared" si="1"/>
        <v>1</v>
      </c>
      <c r="CU12" s="30">
        <f t="shared" si="1"/>
        <v>1</v>
      </c>
      <c r="CV12" s="30">
        <f t="shared" si="1"/>
        <v>1</v>
      </c>
      <c r="CW12" s="30">
        <f t="shared" si="1"/>
        <v>1</v>
      </c>
      <c r="CX12" s="30">
        <f t="shared" si="1"/>
        <v>1</v>
      </c>
      <c r="CY12" s="30">
        <f t="shared" si="1"/>
        <v>1</v>
      </c>
      <c r="CZ12" s="30">
        <f t="shared" si="1"/>
        <v>1</v>
      </c>
      <c r="DA12" s="30">
        <f t="shared" si="1"/>
        <v>1</v>
      </c>
      <c r="DB12" s="30">
        <f t="shared" si="1"/>
        <v>1</v>
      </c>
      <c r="DC12" s="30">
        <f t="shared" si="1"/>
        <v>1</v>
      </c>
      <c r="DD12" s="30">
        <f t="shared" si="1"/>
        <v>1</v>
      </c>
      <c r="DE12" s="30">
        <f t="shared" si="1"/>
        <v>1</v>
      </c>
    </row>
    <row r="13" spans="1:147" ht="17.55" customHeight="1" thickBot="1" x14ac:dyDescent="0.3">
      <c r="B13" s="206"/>
      <c r="C13" s="58"/>
      <c r="D13" s="59"/>
      <c r="E13" s="101"/>
      <c r="F13" s="60"/>
      <c r="G13" s="159"/>
      <c r="H13" s="62"/>
      <c r="I13" s="63"/>
      <c r="K13" s="149" t="s">
        <v>300</v>
      </c>
      <c r="L13" s="149">
        <v>5</v>
      </c>
      <c r="M13" s="150" t="s">
        <v>275</v>
      </c>
      <c r="N13" s="151" t="s">
        <v>505</v>
      </c>
      <c r="P13" s="46" t="s">
        <v>360</v>
      </c>
      <c r="Y13" s="30">
        <v>1</v>
      </c>
      <c r="BZ13" s="46" t="s">
        <v>360</v>
      </c>
      <c r="CB13" s="30">
        <f t="shared" si="0"/>
        <v>1</v>
      </c>
      <c r="CC13" s="30">
        <f t="shared" si="1"/>
        <v>1</v>
      </c>
      <c r="CD13" s="30">
        <f t="shared" si="1"/>
        <v>1</v>
      </c>
      <c r="CE13" s="30">
        <f t="shared" si="1"/>
        <v>1</v>
      </c>
      <c r="CF13" s="30">
        <f t="shared" si="1"/>
        <v>1</v>
      </c>
      <c r="CG13" s="30">
        <f t="shared" si="1"/>
        <v>1</v>
      </c>
      <c r="CH13" s="30">
        <f t="shared" si="1"/>
        <v>1</v>
      </c>
      <c r="CI13" s="30">
        <f t="shared" si="1"/>
        <v>1</v>
      </c>
      <c r="CJ13" s="30">
        <f t="shared" si="1"/>
        <v>1</v>
      </c>
      <c r="CK13" s="30">
        <f t="shared" si="1"/>
        <v>1</v>
      </c>
      <c r="CL13" s="30">
        <f t="shared" si="1"/>
        <v>1</v>
      </c>
      <c r="CM13" s="30">
        <f t="shared" si="1"/>
        <v>1</v>
      </c>
      <c r="CN13" s="30">
        <f t="shared" si="1"/>
        <v>1</v>
      </c>
      <c r="CO13" s="30">
        <f t="shared" si="1"/>
        <v>1</v>
      </c>
      <c r="CP13" s="30">
        <f t="shared" si="1"/>
        <v>1</v>
      </c>
      <c r="CQ13" s="30">
        <f t="shared" si="1"/>
        <v>1</v>
      </c>
      <c r="CR13" s="30">
        <f t="shared" si="1"/>
        <v>1</v>
      </c>
      <c r="CS13" s="30">
        <f t="shared" si="1"/>
        <v>1</v>
      </c>
      <c r="CT13" s="30">
        <f t="shared" si="1"/>
        <v>1</v>
      </c>
      <c r="CU13" s="30">
        <f t="shared" si="1"/>
        <v>1</v>
      </c>
      <c r="CV13" s="30">
        <f t="shared" si="1"/>
        <v>1</v>
      </c>
      <c r="CW13" s="30">
        <f t="shared" si="1"/>
        <v>1</v>
      </c>
      <c r="CX13" s="30">
        <f t="shared" si="1"/>
        <v>1</v>
      </c>
      <c r="CY13" s="30">
        <f t="shared" si="1"/>
        <v>1</v>
      </c>
      <c r="CZ13" s="30">
        <f t="shared" si="1"/>
        <v>1</v>
      </c>
      <c r="DA13" s="30">
        <f t="shared" si="1"/>
        <v>1</v>
      </c>
      <c r="DB13" s="30">
        <f t="shared" si="1"/>
        <v>1</v>
      </c>
      <c r="DC13" s="30">
        <f t="shared" si="1"/>
        <v>1</v>
      </c>
      <c r="DD13" s="30">
        <f t="shared" si="1"/>
        <v>1</v>
      </c>
      <c r="DE13" s="30">
        <f t="shared" si="1"/>
        <v>1</v>
      </c>
    </row>
    <row r="14" spans="1:147" ht="17.55" x14ac:dyDescent="0.25">
      <c r="B14" s="204"/>
      <c r="C14" s="94"/>
      <c r="D14" s="95"/>
      <c r="E14" s="106"/>
      <c r="F14" s="96"/>
      <c r="G14" s="160">
        <f>SUM(G15:G17)</f>
        <v>4</v>
      </c>
      <c r="H14" s="89"/>
      <c r="I14" s="90"/>
      <c r="P14" s="46" t="s">
        <v>361</v>
      </c>
      <c r="Z14" s="30">
        <v>1</v>
      </c>
      <c r="BZ14" s="46" t="s">
        <v>361</v>
      </c>
      <c r="CB14" s="30">
        <f t="shared" si="0"/>
        <v>1</v>
      </c>
      <c r="CC14" s="30">
        <f t="shared" si="1"/>
        <v>1</v>
      </c>
      <c r="CD14" s="30">
        <f t="shared" si="1"/>
        <v>1</v>
      </c>
      <c r="CE14" s="30">
        <f t="shared" si="1"/>
        <v>1</v>
      </c>
      <c r="CF14" s="30">
        <f t="shared" si="1"/>
        <v>1</v>
      </c>
      <c r="CG14" s="30">
        <f t="shared" si="1"/>
        <v>1</v>
      </c>
      <c r="CH14" s="30">
        <f t="shared" si="1"/>
        <v>1</v>
      </c>
      <c r="CI14" s="30">
        <f t="shared" si="1"/>
        <v>1</v>
      </c>
      <c r="CJ14" s="30">
        <f t="shared" si="1"/>
        <v>1</v>
      </c>
      <c r="CK14" s="30">
        <f t="shared" si="1"/>
        <v>1</v>
      </c>
      <c r="CL14" s="30">
        <f t="shared" ref="CC14:DE23" si="3">SUM($Q14:$BY14)</f>
        <v>1</v>
      </c>
      <c r="CM14" s="30">
        <f t="shared" si="3"/>
        <v>1</v>
      </c>
      <c r="CN14" s="30">
        <f t="shared" si="3"/>
        <v>1</v>
      </c>
      <c r="CO14" s="30">
        <f t="shared" si="3"/>
        <v>1</v>
      </c>
      <c r="CP14" s="30">
        <f t="shared" si="3"/>
        <v>1</v>
      </c>
      <c r="CQ14" s="30">
        <f t="shared" si="3"/>
        <v>1</v>
      </c>
      <c r="CR14" s="30">
        <f t="shared" si="3"/>
        <v>1</v>
      </c>
      <c r="CS14" s="30">
        <f t="shared" si="3"/>
        <v>1</v>
      </c>
      <c r="CT14" s="30">
        <f t="shared" si="3"/>
        <v>1</v>
      </c>
      <c r="CU14" s="30">
        <f t="shared" si="3"/>
        <v>1</v>
      </c>
      <c r="CV14" s="30">
        <f t="shared" si="3"/>
        <v>1</v>
      </c>
      <c r="CW14" s="30">
        <f t="shared" si="3"/>
        <v>1</v>
      </c>
      <c r="CX14" s="30">
        <f t="shared" si="3"/>
        <v>1</v>
      </c>
      <c r="CY14" s="30">
        <f t="shared" si="3"/>
        <v>1</v>
      </c>
      <c r="CZ14" s="30">
        <f t="shared" si="3"/>
        <v>1</v>
      </c>
      <c r="DA14" s="30">
        <f t="shared" si="3"/>
        <v>1</v>
      </c>
      <c r="DB14" s="30">
        <f t="shared" si="3"/>
        <v>1</v>
      </c>
      <c r="DC14" s="30">
        <f t="shared" si="3"/>
        <v>1</v>
      </c>
      <c r="DD14" s="30">
        <f t="shared" si="3"/>
        <v>1</v>
      </c>
      <c r="DE14" s="30">
        <f t="shared" si="3"/>
        <v>1</v>
      </c>
    </row>
    <row r="15" spans="1:147" ht="17.55" x14ac:dyDescent="0.25">
      <c r="B15" s="205"/>
      <c r="C15" s="49"/>
      <c r="D15" s="153"/>
      <c r="E15" s="107"/>
      <c r="F15" s="152"/>
      <c r="G15" s="161">
        <v>2</v>
      </c>
      <c r="H15" s="51">
        <f>I12</f>
        <v>2.5</v>
      </c>
      <c r="I15" s="52">
        <f>G15+H15</f>
        <v>4.5</v>
      </c>
      <c r="P15" s="46" t="s">
        <v>362</v>
      </c>
      <c r="AA15" s="30">
        <v>1</v>
      </c>
      <c r="BZ15" s="46" t="s">
        <v>362</v>
      </c>
      <c r="CB15" s="30">
        <f t="shared" si="0"/>
        <v>1</v>
      </c>
      <c r="CC15" s="30">
        <f t="shared" si="3"/>
        <v>1</v>
      </c>
      <c r="CD15" s="30">
        <f t="shared" si="3"/>
        <v>1</v>
      </c>
      <c r="CE15" s="30">
        <f t="shared" si="3"/>
        <v>1</v>
      </c>
      <c r="CF15" s="30">
        <f t="shared" si="3"/>
        <v>1</v>
      </c>
      <c r="CG15" s="30">
        <f t="shared" si="3"/>
        <v>1</v>
      </c>
      <c r="CH15" s="30">
        <f t="shared" si="3"/>
        <v>1</v>
      </c>
      <c r="CI15" s="30">
        <f t="shared" si="3"/>
        <v>1</v>
      </c>
      <c r="CJ15" s="30">
        <f t="shared" si="3"/>
        <v>1</v>
      </c>
      <c r="CK15" s="30">
        <f t="shared" si="3"/>
        <v>1</v>
      </c>
      <c r="CL15" s="30">
        <f t="shared" si="3"/>
        <v>1</v>
      </c>
      <c r="CM15" s="30">
        <f t="shared" si="3"/>
        <v>1</v>
      </c>
      <c r="CN15" s="30">
        <f t="shared" si="3"/>
        <v>1</v>
      </c>
      <c r="CO15" s="30">
        <f t="shared" si="3"/>
        <v>1</v>
      </c>
      <c r="CP15" s="30">
        <f t="shared" si="3"/>
        <v>1</v>
      </c>
      <c r="CQ15" s="30">
        <f t="shared" si="3"/>
        <v>1</v>
      </c>
      <c r="CR15" s="30">
        <f t="shared" si="3"/>
        <v>1</v>
      </c>
      <c r="CS15" s="30">
        <f t="shared" si="3"/>
        <v>1</v>
      </c>
      <c r="CT15" s="30">
        <f t="shared" si="3"/>
        <v>1</v>
      </c>
      <c r="CU15" s="30">
        <f t="shared" si="3"/>
        <v>1</v>
      </c>
      <c r="CV15" s="30">
        <f t="shared" si="3"/>
        <v>1</v>
      </c>
      <c r="CW15" s="30">
        <f t="shared" si="3"/>
        <v>1</v>
      </c>
      <c r="CX15" s="30">
        <f t="shared" si="3"/>
        <v>1</v>
      </c>
      <c r="CY15" s="30">
        <f t="shared" si="3"/>
        <v>1</v>
      </c>
      <c r="CZ15" s="30">
        <f t="shared" si="3"/>
        <v>1</v>
      </c>
      <c r="DA15" s="30">
        <f t="shared" si="3"/>
        <v>1</v>
      </c>
      <c r="DB15" s="30">
        <f t="shared" si="3"/>
        <v>1</v>
      </c>
      <c r="DC15" s="30">
        <f t="shared" si="3"/>
        <v>1</v>
      </c>
      <c r="DD15" s="30">
        <f t="shared" si="3"/>
        <v>1</v>
      </c>
      <c r="DE15" s="30">
        <f t="shared" si="3"/>
        <v>1</v>
      </c>
    </row>
    <row r="16" spans="1:147" ht="17.55" x14ac:dyDescent="0.25">
      <c r="B16" s="205"/>
      <c r="C16" s="53"/>
      <c r="D16" s="31"/>
      <c r="E16" s="104"/>
      <c r="F16" s="93"/>
      <c r="G16" s="158">
        <v>2</v>
      </c>
      <c r="H16" s="55">
        <f>I15</f>
        <v>4.5</v>
      </c>
      <c r="I16" s="52">
        <f>G16+H16</f>
        <v>6.5</v>
      </c>
      <c r="P16" s="46" t="s">
        <v>363</v>
      </c>
      <c r="AB16" s="30">
        <v>1</v>
      </c>
      <c r="BZ16" s="46" t="s">
        <v>363</v>
      </c>
      <c r="CB16" s="30">
        <f t="shared" si="0"/>
        <v>1</v>
      </c>
      <c r="CC16" s="30">
        <f t="shared" si="3"/>
        <v>1</v>
      </c>
      <c r="CD16" s="30">
        <f t="shared" si="3"/>
        <v>1</v>
      </c>
      <c r="CE16" s="30">
        <f t="shared" si="3"/>
        <v>1</v>
      </c>
      <c r="CF16" s="30">
        <f t="shared" si="3"/>
        <v>1</v>
      </c>
      <c r="CG16" s="30">
        <f t="shared" si="3"/>
        <v>1</v>
      </c>
      <c r="CH16" s="30">
        <f t="shared" si="3"/>
        <v>1</v>
      </c>
      <c r="CI16" s="30">
        <f t="shared" si="3"/>
        <v>1</v>
      </c>
      <c r="CJ16" s="30">
        <f t="shared" si="3"/>
        <v>1</v>
      </c>
      <c r="CK16" s="30">
        <f t="shared" si="3"/>
        <v>1</v>
      </c>
      <c r="CL16" s="30">
        <f t="shared" si="3"/>
        <v>1</v>
      </c>
      <c r="CM16" s="30">
        <f t="shared" si="3"/>
        <v>1</v>
      </c>
      <c r="CN16" s="30">
        <f t="shared" si="3"/>
        <v>1</v>
      </c>
      <c r="CO16" s="30">
        <f t="shared" si="3"/>
        <v>1</v>
      </c>
      <c r="CP16" s="30">
        <f t="shared" si="3"/>
        <v>1</v>
      </c>
      <c r="CQ16" s="30">
        <f t="shared" si="3"/>
        <v>1</v>
      </c>
      <c r="CR16" s="30">
        <f t="shared" si="3"/>
        <v>1</v>
      </c>
      <c r="CS16" s="30">
        <f t="shared" si="3"/>
        <v>1</v>
      </c>
      <c r="CT16" s="30">
        <f t="shared" si="3"/>
        <v>1</v>
      </c>
      <c r="CU16" s="30">
        <f t="shared" si="3"/>
        <v>1</v>
      </c>
      <c r="CV16" s="30">
        <f t="shared" si="3"/>
        <v>1</v>
      </c>
      <c r="CW16" s="30">
        <f t="shared" si="3"/>
        <v>1</v>
      </c>
      <c r="CX16" s="30">
        <f t="shared" si="3"/>
        <v>1</v>
      </c>
      <c r="CY16" s="30">
        <f t="shared" si="3"/>
        <v>1</v>
      </c>
      <c r="CZ16" s="30">
        <f t="shared" si="3"/>
        <v>1</v>
      </c>
      <c r="DA16" s="30">
        <f t="shared" si="3"/>
        <v>1</v>
      </c>
      <c r="DB16" s="30">
        <f t="shared" si="3"/>
        <v>1</v>
      </c>
      <c r="DC16" s="30">
        <f t="shared" si="3"/>
        <v>1</v>
      </c>
      <c r="DD16" s="30">
        <f t="shared" si="3"/>
        <v>1</v>
      </c>
      <c r="DE16" s="30">
        <f t="shared" si="3"/>
        <v>1</v>
      </c>
    </row>
    <row r="17" spans="2:109" ht="17.55" customHeight="1" thickBot="1" x14ac:dyDescent="0.3">
      <c r="B17" s="206"/>
      <c r="C17" s="44"/>
      <c r="D17" s="67"/>
      <c r="E17" s="108"/>
      <c r="F17" s="29"/>
      <c r="G17" s="162"/>
      <c r="H17" s="69"/>
      <c r="I17" s="70"/>
      <c r="P17" s="46" t="s">
        <v>364</v>
      </c>
      <c r="AC17" s="30">
        <v>1</v>
      </c>
      <c r="BZ17" s="46" t="s">
        <v>364</v>
      </c>
      <c r="CB17" s="30">
        <f t="shared" si="0"/>
        <v>1</v>
      </c>
      <c r="CC17" s="30">
        <f t="shared" si="3"/>
        <v>1</v>
      </c>
      <c r="CD17" s="30">
        <f t="shared" si="3"/>
        <v>1</v>
      </c>
      <c r="CE17" s="30">
        <f t="shared" si="3"/>
        <v>1</v>
      </c>
      <c r="CF17" s="30">
        <f t="shared" si="3"/>
        <v>1</v>
      </c>
      <c r="CG17" s="30">
        <f t="shared" si="3"/>
        <v>1</v>
      </c>
      <c r="CH17" s="30">
        <f t="shared" si="3"/>
        <v>1</v>
      </c>
      <c r="CI17" s="30">
        <f t="shared" si="3"/>
        <v>1</v>
      </c>
      <c r="CJ17" s="30">
        <f t="shared" si="3"/>
        <v>1</v>
      </c>
      <c r="CK17" s="30">
        <f t="shared" si="3"/>
        <v>1</v>
      </c>
      <c r="CL17" s="30">
        <f t="shared" si="3"/>
        <v>1</v>
      </c>
      <c r="CM17" s="30">
        <f t="shared" si="3"/>
        <v>1</v>
      </c>
      <c r="CN17" s="30">
        <f t="shared" si="3"/>
        <v>1</v>
      </c>
      <c r="CO17" s="30">
        <f t="shared" si="3"/>
        <v>1</v>
      </c>
      <c r="CP17" s="30">
        <f t="shared" si="3"/>
        <v>1</v>
      </c>
      <c r="CQ17" s="30">
        <f t="shared" si="3"/>
        <v>1</v>
      </c>
      <c r="CR17" s="30">
        <f t="shared" si="3"/>
        <v>1</v>
      </c>
      <c r="CS17" s="30">
        <f t="shared" si="3"/>
        <v>1</v>
      </c>
      <c r="CT17" s="30">
        <f t="shared" si="3"/>
        <v>1</v>
      </c>
      <c r="CU17" s="30">
        <f t="shared" si="3"/>
        <v>1</v>
      </c>
      <c r="CV17" s="30">
        <f t="shared" si="3"/>
        <v>1</v>
      </c>
      <c r="CW17" s="30">
        <f t="shared" si="3"/>
        <v>1</v>
      </c>
      <c r="CX17" s="30">
        <f t="shared" si="3"/>
        <v>1</v>
      </c>
      <c r="CY17" s="30">
        <f t="shared" si="3"/>
        <v>1</v>
      </c>
      <c r="CZ17" s="30">
        <f t="shared" si="3"/>
        <v>1</v>
      </c>
      <c r="DA17" s="30">
        <f t="shared" si="3"/>
        <v>1</v>
      </c>
      <c r="DB17" s="30">
        <f t="shared" si="3"/>
        <v>1</v>
      </c>
      <c r="DC17" s="30">
        <f t="shared" si="3"/>
        <v>1</v>
      </c>
      <c r="DD17" s="30">
        <f t="shared" si="3"/>
        <v>1</v>
      </c>
      <c r="DE17" s="30">
        <f t="shared" si="3"/>
        <v>1</v>
      </c>
    </row>
    <row r="18" spans="2:109" ht="17.55" x14ac:dyDescent="0.3">
      <c r="B18" s="207"/>
      <c r="C18" s="91"/>
      <c r="D18" s="86"/>
      <c r="E18" s="102"/>
      <c r="F18" s="87"/>
      <c r="G18" s="160">
        <f>SUM(G19:G24)</f>
        <v>10.5</v>
      </c>
      <c r="H18" s="89"/>
      <c r="I18" s="90"/>
      <c r="P18" s="46" t="s">
        <v>374</v>
      </c>
      <c r="X18" s="30">
        <v>1</v>
      </c>
      <c r="BZ18" s="46" t="s">
        <v>374</v>
      </c>
      <c r="CB18" s="30">
        <f t="shared" si="0"/>
        <v>1</v>
      </c>
      <c r="CC18" s="30">
        <f t="shared" si="3"/>
        <v>1</v>
      </c>
      <c r="CD18" s="30">
        <f t="shared" si="3"/>
        <v>1</v>
      </c>
      <c r="CE18" s="30">
        <f t="shared" si="3"/>
        <v>1</v>
      </c>
      <c r="CF18" s="30">
        <f t="shared" si="3"/>
        <v>1</v>
      </c>
      <c r="CG18" s="30">
        <f t="shared" si="3"/>
        <v>1</v>
      </c>
      <c r="CH18" s="30">
        <f t="shared" si="3"/>
        <v>1</v>
      </c>
      <c r="CI18" s="30">
        <f t="shared" si="3"/>
        <v>1</v>
      </c>
      <c r="CJ18" s="30">
        <f t="shared" si="3"/>
        <v>1</v>
      </c>
      <c r="CK18" s="30">
        <f t="shared" si="3"/>
        <v>1</v>
      </c>
      <c r="CL18" s="30">
        <f t="shared" si="3"/>
        <v>1</v>
      </c>
      <c r="CM18" s="30">
        <f t="shared" si="3"/>
        <v>1</v>
      </c>
      <c r="CN18" s="30">
        <f t="shared" si="3"/>
        <v>1</v>
      </c>
      <c r="CO18" s="30">
        <f t="shared" si="3"/>
        <v>1</v>
      </c>
      <c r="CP18" s="30">
        <f t="shared" si="3"/>
        <v>1</v>
      </c>
      <c r="CQ18" s="30">
        <f t="shared" si="3"/>
        <v>1</v>
      </c>
      <c r="CR18" s="30">
        <f t="shared" si="3"/>
        <v>1</v>
      </c>
      <c r="CS18" s="30">
        <f t="shared" si="3"/>
        <v>1</v>
      </c>
      <c r="CT18" s="30">
        <f t="shared" si="3"/>
        <v>1</v>
      </c>
      <c r="CU18" s="30">
        <f t="shared" si="3"/>
        <v>1</v>
      </c>
      <c r="CV18" s="30">
        <f t="shared" si="3"/>
        <v>1</v>
      </c>
      <c r="CW18" s="30">
        <f t="shared" si="3"/>
        <v>1</v>
      </c>
      <c r="CX18" s="30">
        <f t="shared" si="3"/>
        <v>1</v>
      </c>
      <c r="CY18" s="30">
        <f t="shared" si="3"/>
        <v>1</v>
      </c>
      <c r="CZ18" s="30">
        <f t="shared" si="3"/>
        <v>1</v>
      </c>
      <c r="DA18" s="30">
        <f t="shared" si="3"/>
        <v>1</v>
      </c>
      <c r="DB18" s="30">
        <f t="shared" si="3"/>
        <v>1</v>
      </c>
      <c r="DC18" s="30">
        <f t="shared" si="3"/>
        <v>1</v>
      </c>
      <c r="DD18" s="30">
        <f t="shared" si="3"/>
        <v>1</v>
      </c>
      <c r="DE18" s="30">
        <f t="shared" si="3"/>
        <v>1</v>
      </c>
    </row>
    <row r="19" spans="2:109" ht="17.55" x14ac:dyDescent="0.25">
      <c r="B19" s="208"/>
      <c r="C19" s="53"/>
      <c r="D19" s="77"/>
      <c r="E19" s="104"/>
      <c r="F19" s="154"/>
      <c r="G19" s="158">
        <v>2</v>
      </c>
      <c r="H19" s="55"/>
      <c r="I19" s="56" t="s">
        <v>302</v>
      </c>
      <c r="P19" s="46" t="s">
        <v>375</v>
      </c>
      <c r="AE19" s="30">
        <v>1</v>
      </c>
      <c r="BZ19" s="46" t="s">
        <v>375</v>
      </c>
      <c r="CB19" s="30">
        <f t="shared" si="0"/>
        <v>1</v>
      </c>
      <c r="CC19" s="30">
        <f t="shared" si="3"/>
        <v>1</v>
      </c>
      <c r="CD19" s="30">
        <f t="shared" si="3"/>
        <v>1</v>
      </c>
      <c r="CE19" s="30">
        <f t="shared" si="3"/>
        <v>1</v>
      </c>
      <c r="CF19" s="30">
        <f t="shared" si="3"/>
        <v>1</v>
      </c>
      <c r="CG19" s="30">
        <f t="shared" si="3"/>
        <v>1</v>
      </c>
      <c r="CH19" s="30">
        <f t="shared" si="3"/>
        <v>1</v>
      </c>
      <c r="CI19" s="30">
        <f t="shared" si="3"/>
        <v>1</v>
      </c>
      <c r="CJ19" s="30">
        <f t="shared" si="3"/>
        <v>1</v>
      </c>
      <c r="CK19" s="30">
        <f t="shared" si="3"/>
        <v>1</v>
      </c>
      <c r="CL19" s="30">
        <f t="shared" si="3"/>
        <v>1</v>
      </c>
      <c r="CM19" s="30">
        <f t="shared" si="3"/>
        <v>1</v>
      </c>
      <c r="CN19" s="30">
        <f t="shared" si="3"/>
        <v>1</v>
      </c>
      <c r="CO19" s="30">
        <f t="shared" si="3"/>
        <v>1</v>
      </c>
      <c r="CP19" s="30">
        <f t="shared" si="3"/>
        <v>1</v>
      </c>
      <c r="CQ19" s="30">
        <f t="shared" si="3"/>
        <v>1</v>
      </c>
      <c r="CR19" s="30">
        <f t="shared" si="3"/>
        <v>1</v>
      </c>
      <c r="CS19" s="30">
        <f t="shared" si="3"/>
        <v>1</v>
      </c>
      <c r="CT19" s="30">
        <f t="shared" si="3"/>
        <v>1</v>
      </c>
      <c r="CU19" s="30">
        <f t="shared" si="3"/>
        <v>1</v>
      </c>
      <c r="CV19" s="30">
        <f t="shared" si="3"/>
        <v>1</v>
      </c>
      <c r="CW19" s="30">
        <f t="shared" si="3"/>
        <v>1</v>
      </c>
      <c r="CX19" s="30">
        <f t="shared" si="3"/>
        <v>1</v>
      </c>
      <c r="CY19" s="30">
        <f t="shared" si="3"/>
        <v>1</v>
      </c>
      <c r="CZ19" s="30">
        <f t="shared" si="3"/>
        <v>1</v>
      </c>
      <c r="DA19" s="30">
        <f t="shared" si="3"/>
        <v>1</v>
      </c>
      <c r="DB19" s="30">
        <f t="shared" si="3"/>
        <v>1</v>
      </c>
      <c r="DC19" s="30">
        <f t="shared" si="3"/>
        <v>1</v>
      </c>
      <c r="DD19" s="30">
        <f t="shared" si="3"/>
        <v>1</v>
      </c>
      <c r="DE19" s="30">
        <f t="shared" si="3"/>
        <v>1</v>
      </c>
    </row>
    <row r="20" spans="2:109" ht="17.55" x14ac:dyDescent="0.25">
      <c r="B20" s="208"/>
      <c r="C20" s="53"/>
      <c r="D20" s="78"/>
      <c r="E20" s="104"/>
      <c r="F20" s="154"/>
      <c r="G20" s="158">
        <v>1</v>
      </c>
      <c r="H20" s="55"/>
      <c r="I20" s="56"/>
      <c r="P20" s="46" t="s">
        <v>376</v>
      </c>
      <c r="AF20" s="30">
        <v>1</v>
      </c>
      <c r="BZ20" s="46" t="s">
        <v>376</v>
      </c>
      <c r="CB20" s="30">
        <f t="shared" si="0"/>
        <v>1</v>
      </c>
      <c r="CC20" s="30">
        <f t="shared" si="3"/>
        <v>1</v>
      </c>
      <c r="CD20" s="30">
        <f t="shared" si="3"/>
        <v>1</v>
      </c>
      <c r="CE20" s="30">
        <f t="shared" si="3"/>
        <v>1</v>
      </c>
      <c r="CF20" s="30">
        <f t="shared" si="3"/>
        <v>1</v>
      </c>
      <c r="CG20" s="30">
        <f t="shared" si="3"/>
        <v>1</v>
      </c>
      <c r="CH20" s="30">
        <f t="shared" si="3"/>
        <v>1</v>
      </c>
      <c r="CI20" s="30">
        <f t="shared" si="3"/>
        <v>1</v>
      </c>
      <c r="CJ20" s="30">
        <f t="shared" si="3"/>
        <v>1</v>
      </c>
      <c r="CK20" s="30">
        <f t="shared" si="3"/>
        <v>1</v>
      </c>
      <c r="CL20" s="30">
        <f t="shared" si="3"/>
        <v>1</v>
      </c>
      <c r="CM20" s="30">
        <f t="shared" si="3"/>
        <v>1</v>
      </c>
      <c r="CN20" s="30">
        <f t="shared" si="3"/>
        <v>1</v>
      </c>
      <c r="CO20" s="30">
        <f t="shared" si="3"/>
        <v>1</v>
      </c>
      <c r="CP20" s="30">
        <f t="shared" si="3"/>
        <v>1</v>
      </c>
      <c r="CQ20" s="30">
        <f t="shared" si="3"/>
        <v>1</v>
      </c>
      <c r="CR20" s="30">
        <f t="shared" si="3"/>
        <v>1</v>
      </c>
      <c r="CS20" s="30">
        <f t="shared" si="3"/>
        <v>1</v>
      </c>
      <c r="CT20" s="30">
        <f t="shared" si="3"/>
        <v>1</v>
      </c>
      <c r="CU20" s="30">
        <f t="shared" si="3"/>
        <v>1</v>
      </c>
      <c r="CV20" s="30">
        <f t="shared" si="3"/>
        <v>1</v>
      </c>
      <c r="CW20" s="30">
        <f t="shared" si="3"/>
        <v>1</v>
      </c>
      <c r="CX20" s="30">
        <f t="shared" si="3"/>
        <v>1</v>
      </c>
      <c r="CY20" s="30">
        <f t="shared" si="3"/>
        <v>1</v>
      </c>
      <c r="CZ20" s="30">
        <f t="shared" si="3"/>
        <v>1</v>
      </c>
      <c r="DA20" s="30">
        <f t="shared" si="3"/>
        <v>1</v>
      </c>
      <c r="DB20" s="30">
        <f t="shared" si="3"/>
        <v>1</v>
      </c>
      <c r="DC20" s="30">
        <f t="shared" si="3"/>
        <v>1</v>
      </c>
      <c r="DD20" s="30">
        <f t="shared" si="3"/>
        <v>1</v>
      </c>
      <c r="DE20" s="30">
        <f t="shared" si="3"/>
        <v>1</v>
      </c>
    </row>
    <row r="21" spans="2:109" ht="17.55" x14ac:dyDescent="0.25">
      <c r="B21" s="208"/>
      <c r="C21" s="53"/>
      <c r="D21" s="78"/>
      <c r="E21" s="104"/>
      <c r="F21" s="154"/>
      <c r="G21" s="158">
        <v>1</v>
      </c>
      <c r="H21" s="55"/>
      <c r="I21" s="56"/>
      <c r="P21" s="46" t="s">
        <v>381</v>
      </c>
      <c r="AD21" s="30">
        <v>1</v>
      </c>
      <c r="BZ21" s="46" t="s">
        <v>381</v>
      </c>
      <c r="CB21" s="30">
        <f t="shared" si="0"/>
        <v>1</v>
      </c>
      <c r="CC21" s="30">
        <f t="shared" si="3"/>
        <v>1</v>
      </c>
      <c r="CD21" s="30">
        <f t="shared" si="3"/>
        <v>1</v>
      </c>
      <c r="CE21" s="30">
        <f t="shared" si="3"/>
        <v>1</v>
      </c>
      <c r="CF21" s="30">
        <f t="shared" si="3"/>
        <v>1</v>
      </c>
      <c r="CG21" s="30">
        <f t="shared" si="3"/>
        <v>1</v>
      </c>
      <c r="CH21" s="30">
        <f t="shared" si="3"/>
        <v>1</v>
      </c>
      <c r="CI21" s="30">
        <f t="shared" si="3"/>
        <v>1</v>
      </c>
      <c r="CJ21" s="30">
        <f t="shared" si="3"/>
        <v>1</v>
      </c>
      <c r="CK21" s="30">
        <f t="shared" si="3"/>
        <v>1</v>
      </c>
      <c r="CL21" s="30">
        <f t="shared" si="3"/>
        <v>1</v>
      </c>
      <c r="CM21" s="30">
        <f t="shared" si="3"/>
        <v>1</v>
      </c>
      <c r="CN21" s="30">
        <f t="shared" si="3"/>
        <v>1</v>
      </c>
      <c r="CO21" s="30">
        <f t="shared" si="3"/>
        <v>1</v>
      </c>
      <c r="CP21" s="30">
        <f t="shared" si="3"/>
        <v>1</v>
      </c>
      <c r="CQ21" s="30">
        <f t="shared" si="3"/>
        <v>1</v>
      </c>
      <c r="CR21" s="30">
        <f t="shared" si="3"/>
        <v>1</v>
      </c>
      <c r="CS21" s="30">
        <f t="shared" si="3"/>
        <v>1</v>
      </c>
      <c r="CT21" s="30">
        <f t="shared" si="3"/>
        <v>1</v>
      </c>
      <c r="CU21" s="30">
        <f t="shared" si="3"/>
        <v>1</v>
      </c>
      <c r="CV21" s="30">
        <f t="shared" si="3"/>
        <v>1</v>
      </c>
      <c r="CW21" s="30">
        <f t="shared" si="3"/>
        <v>1</v>
      </c>
      <c r="CX21" s="30">
        <f t="shared" si="3"/>
        <v>1</v>
      </c>
      <c r="CY21" s="30">
        <f t="shared" si="3"/>
        <v>1</v>
      </c>
      <c r="CZ21" s="30">
        <f t="shared" si="3"/>
        <v>1</v>
      </c>
      <c r="DA21" s="30">
        <f t="shared" si="3"/>
        <v>1</v>
      </c>
      <c r="DB21" s="30">
        <f t="shared" si="3"/>
        <v>1</v>
      </c>
      <c r="DC21" s="30">
        <f t="shared" si="3"/>
        <v>1</v>
      </c>
      <c r="DD21" s="30">
        <f t="shared" si="3"/>
        <v>1</v>
      </c>
      <c r="DE21" s="30">
        <f t="shared" si="3"/>
        <v>1</v>
      </c>
    </row>
    <row r="22" spans="2:109" ht="17.55" x14ac:dyDescent="0.25">
      <c r="B22" s="208"/>
      <c r="C22" s="53"/>
      <c r="D22" s="77"/>
      <c r="E22" s="104"/>
      <c r="F22" s="154"/>
      <c r="G22" s="158">
        <v>0.5</v>
      </c>
      <c r="H22" s="55"/>
      <c r="I22" s="56"/>
      <c r="P22" s="46" t="s">
        <v>382</v>
      </c>
      <c r="AH22" s="30">
        <v>1</v>
      </c>
      <c r="BZ22" s="46" t="s">
        <v>382</v>
      </c>
      <c r="CB22" s="30">
        <f t="shared" si="0"/>
        <v>1</v>
      </c>
      <c r="CC22" s="30">
        <f t="shared" si="3"/>
        <v>1</v>
      </c>
      <c r="CD22" s="30">
        <f t="shared" si="3"/>
        <v>1</v>
      </c>
      <c r="CE22" s="30">
        <f t="shared" si="3"/>
        <v>1</v>
      </c>
      <c r="CF22" s="30">
        <f t="shared" si="3"/>
        <v>1</v>
      </c>
      <c r="CG22" s="30">
        <f t="shared" si="3"/>
        <v>1</v>
      </c>
      <c r="CH22" s="30">
        <f t="shared" si="3"/>
        <v>1</v>
      </c>
      <c r="CI22" s="30">
        <f t="shared" si="3"/>
        <v>1</v>
      </c>
      <c r="CJ22" s="30">
        <f t="shared" si="3"/>
        <v>1</v>
      </c>
      <c r="CK22" s="30">
        <f t="shared" si="3"/>
        <v>1</v>
      </c>
      <c r="CL22" s="30">
        <f t="shared" si="3"/>
        <v>1</v>
      </c>
      <c r="CM22" s="30">
        <f t="shared" si="3"/>
        <v>1</v>
      </c>
      <c r="CN22" s="30">
        <f t="shared" si="3"/>
        <v>1</v>
      </c>
      <c r="CO22" s="30">
        <f t="shared" si="3"/>
        <v>1</v>
      </c>
      <c r="CP22" s="30">
        <f t="shared" si="3"/>
        <v>1</v>
      </c>
      <c r="CQ22" s="30">
        <f t="shared" si="3"/>
        <v>1</v>
      </c>
      <c r="CR22" s="30">
        <f t="shared" si="3"/>
        <v>1</v>
      </c>
      <c r="CS22" s="30">
        <f t="shared" si="3"/>
        <v>1</v>
      </c>
      <c r="CT22" s="30">
        <f t="shared" si="3"/>
        <v>1</v>
      </c>
      <c r="CU22" s="30">
        <f t="shared" si="3"/>
        <v>1</v>
      </c>
      <c r="CV22" s="30">
        <f t="shared" si="3"/>
        <v>1</v>
      </c>
      <c r="CW22" s="30">
        <f t="shared" si="3"/>
        <v>1</v>
      </c>
      <c r="CX22" s="30">
        <f t="shared" si="3"/>
        <v>1</v>
      </c>
      <c r="CY22" s="30">
        <f t="shared" si="3"/>
        <v>1</v>
      </c>
      <c r="CZ22" s="30">
        <f t="shared" si="3"/>
        <v>1</v>
      </c>
      <c r="DA22" s="30">
        <f t="shared" si="3"/>
        <v>1</v>
      </c>
      <c r="DB22" s="30">
        <f t="shared" si="3"/>
        <v>1</v>
      </c>
      <c r="DC22" s="30">
        <f t="shared" si="3"/>
        <v>1</v>
      </c>
      <c r="DD22" s="30">
        <f t="shared" si="3"/>
        <v>1</v>
      </c>
      <c r="DE22" s="30">
        <f t="shared" si="3"/>
        <v>1</v>
      </c>
    </row>
    <row r="23" spans="2:109" ht="17.55" x14ac:dyDescent="0.25">
      <c r="B23" s="208"/>
      <c r="C23" s="97"/>
      <c r="D23" s="98"/>
      <c r="E23" s="104"/>
      <c r="F23" s="154"/>
      <c r="G23" s="158">
        <v>3</v>
      </c>
      <c r="H23" s="55"/>
      <c r="I23" s="56"/>
      <c r="P23" s="46" t="s">
        <v>383</v>
      </c>
      <c r="AI23" s="30">
        <v>1</v>
      </c>
      <c r="BZ23" s="46" t="s">
        <v>383</v>
      </c>
      <c r="CB23" s="30">
        <f t="shared" si="0"/>
        <v>1</v>
      </c>
      <c r="CC23" s="30">
        <f t="shared" si="3"/>
        <v>1</v>
      </c>
      <c r="CD23" s="30">
        <f t="shared" si="3"/>
        <v>1</v>
      </c>
      <c r="CE23" s="30">
        <f t="shared" si="3"/>
        <v>1</v>
      </c>
      <c r="CF23" s="30">
        <f t="shared" ref="CC23:DE31" si="4">SUM($Q23:$BY23)</f>
        <v>1</v>
      </c>
      <c r="CG23" s="30">
        <f t="shared" si="4"/>
        <v>1</v>
      </c>
      <c r="CH23" s="30">
        <f t="shared" si="4"/>
        <v>1</v>
      </c>
      <c r="CI23" s="30">
        <f t="shared" si="4"/>
        <v>1</v>
      </c>
      <c r="CJ23" s="30">
        <f t="shared" si="4"/>
        <v>1</v>
      </c>
      <c r="CK23" s="30">
        <f t="shared" si="4"/>
        <v>1</v>
      </c>
      <c r="CL23" s="30">
        <f t="shared" si="4"/>
        <v>1</v>
      </c>
      <c r="CM23" s="30">
        <f t="shared" si="4"/>
        <v>1</v>
      </c>
      <c r="CN23" s="30">
        <f t="shared" si="4"/>
        <v>1</v>
      </c>
      <c r="CO23" s="30">
        <f t="shared" si="4"/>
        <v>1</v>
      </c>
      <c r="CP23" s="30">
        <f t="shared" si="4"/>
        <v>1</v>
      </c>
      <c r="CQ23" s="30">
        <f t="shared" si="4"/>
        <v>1</v>
      </c>
      <c r="CR23" s="30">
        <f t="shared" si="4"/>
        <v>1</v>
      </c>
      <c r="CS23" s="30">
        <f t="shared" si="4"/>
        <v>1</v>
      </c>
      <c r="CT23" s="30">
        <f t="shared" si="4"/>
        <v>1</v>
      </c>
      <c r="CU23" s="30">
        <f t="shared" si="4"/>
        <v>1</v>
      </c>
      <c r="CV23" s="30">
        <f t="shared" si="4"/>
        <v>1</v>
      </c>
      <c r="CW23" s="30">
        <f t="shared" si="4"/>
        <v>1</v>
      </c>
      <c r="CX23" s="30">
        <f t="shared" si="4"/>
        <v>1</v>
      </c>
      <c r="CY23" s="30">
        <f t="shared" si="4"/>
        <v>1</v>
      </c>
      <c r="CZ23" s="30">
        <f t="shared" si="4"/>
        <v>1</v>
      </c>
      <c r="DA23" s="30">
        <f t="shared" si="4"/>
        <v>1</v>
      </c>
      <c r="DB23" s="30">
        <f t="shared" si="4"/>
        <v>1</v>
      </c>
      <c r="DC23" s="30">
        <f t="shared" si="4"/>
        <v>1</v>
      </c>
      <c r="DD23" s="30">
        <f t="shared" si="4"/>
        <v>1</v>
      </c>
      <c r="DE23" s="30">
        <f t="shared" si="4"/>
        <v>1</v>
      </c>
    </row>
    <row r="24" spans="2:109" ht="33.85" customHeight="1" thickBot="1" x14ac:dyDescent="0.3">
      <c r="B24" s="208"/>
      <c r="C24" s="53"/>
      <c r="D24" s="78"/>
      <c r="E24" s="104"/>
      <c r="F24" s="154"/>
      <c r="G24" s="163">
        <v>3</v>
      </c>
      <c r="H24" s="55"/>
      <c r="I24" s="56"/>
      <c r="P24" s="46" t="s">
        <v>384</v>
      </c>
      <c r="AJ24" s="30">
        <v>1</v>
      </c>
      <c r="BZ24" s="46" t="s">
        <v>384</v>
      </c>
      <c r="CB24" s="30">
        <f t="shared" si="0"/>
        <v>1</v>
      </c>
      <c r="CC24" s="30">
        <f t="shared" si="4"/>
        <v>1</v>
      </c>
      <c r="CD24" s="30">
        <f t="shared" si="4"/>
        <v>1</v>
      </c>
      <c r="CE24" s="30">
        <f t="shared" si="4"/>
        <v>1</v>
      </c>
      <c r="CF24" s="30">
        <f t="shared" si="4"/>
        <v>1</v>
      </c>
      <c r="CG24" s="30">
        <f t="shared" si="4"/>
        <v>1</v>
      </c>
      <c r="CH24" s="30">
        <f t="shared" si="4"/>
        <v>1</v>
      </c>
      <c r="CI24" s="30">
        <f t="shared" si="4"/>
        <v>1</v>
      </c>
      <c r="CJ24" s="30">
        <f t="shared" si="4"/>
        <v>1</v>
      </c>
      <c r="CK24" s="30">
        <f t="shared" si="4"/>
        <v>1</v>
      </c>
      <c r="CL24" s="30">
        <f t="shared" si="4"/>
        <v>1</v>
      </c>
      <c r="CM24" s="30">
        <f t="shared" si="4"/>
        <v>1</v>
      </c>
      <c r="CN24" s="30">
        <f t="shared" si="4"/>
        <v>1</v>
      </c>
      <c r="CO24" s="30">
        <f t="shared" si="4"/>
        <v>1</v>
      </c>
      <c r="CP24" s="30">
        <f t="shared" si="4"/>
        <v>1</v>
      </c>
      <c r="CQ24" s="30">
        <f t="shared" si="4"/>
        <v>1</v>
      </c>
      <c r="CR24" s="30">
        <f t="shared" si="4"/>
        <v>1</v>
      </c>
      <c r="CS24" s="30">
        <f t="shared" si="4"/>
        <v>1</v>
      </c>
      <c r="CT24" s="30">
        <f t="shared" si="4"/>
        <v>1</v>
      </c>
      <c r="CU24" s="30">
        <f t="shared" si="4"/>
        <v>1</v>
      </c>
      <c r="CV24" s="30">
        <f t="shared" si="4"/>
        <v>1</v>
      </c>
      <c r="CW24" s="30">
        <f t="shared" si="4"/>
        <v>1</v>
      </c>
      <c r="CX24" s="30">
        <f t="shared" si="4"/>
        <v>1</v>
      </c>
      <c r="CY24" s="30">
        <f t="shared" si="4"/>
        <v>1</v>
      </c>
      <c r="CZ24" s="30">
        <f t="shared" si="4"/>
        <v>1</v>
      </c>
      <c r="DA24" s="30">
        <f t="shared" si="4"/>
        <v>1</v>
      </c>
      <c r="DB24" s="30">
        <f t="shared" si="4"/>
        <v>1</v>
      </c>
      <c r="DC24" s="30">
        <f t="shared" si="4"/>
        <v>1</v>
      </c>
      <c r="DD24" s="30">
        <f t="shared" si="4"/>
        <v>1</v>
      </c>
      <c r="DE24" s="30">
        <f t="shared" si="4"/>
        <v>1</v>
      </c>
    </row>
    <row r="25" spans="2:109" ht="17.55" x14ac:dyDescent="0.25">
      <c r="B25" s="204"/>
      <c r="C25" s="84"/>
      <c r="D25" s="116"/>
      <c r="E25" s="116"/>
      <c r="F25" s="79"/>
      <c r="G25" s="157">
        <f>SUM(G26:G29)</f>
        <v>5</v>
      </c>
      <c r="H25" s="82"/>
      <c r="I25" s="83"/>
      <c r="P25" s="46" t="s">
        <v>385</v>
      </c>
      <c r="AK25" s="30">
        <v>1</v>
      </c>
      <c r="BZ25" s="46" t="s">
        <v>385</v>
      </c>
      <c r="CB25" s="30">
        <f t="shared" si="0"/>
        <v>1</v>
      </c>
      <c r="CC25" s="30">
        <f t="shared" si="4"/>
        <v>1</v>
      </c>
      <c r="CD25" s="30">
        <f t="shared" si="4"/>
        <v>1</v>
      </c>
      <c r="CE25" s="30">
        <f t="shared" si="4"/>
        <v>1</v>
      </c>
      <c r="CF25" s="30">
        <f t="shared" si="4"/>
        <v>1</v>
      </c>
      <c r="CG25" s="30">
        <f t="shared" si="4"/>
        <v>1</v>
      </c>
      <c r="CH25" s="30">
        <f t="shared" si="4"/>
        <v>1</v>
      </c>
      <c r="CI25" s="30">
        <f t="shared" si="4"/>
        <v>1</v>
      </c>
      <c r="CJ25" s="30">
        <f t="shared" si="4"/>
        <v>1</v>
      </c>
      <c r="CK25" s="30">
        <f t="shared" si="4"/>
        <v>1</v>
      </c>
      <c r="CL25" s="30">
        <f t="shared" si="4"/>
        <v>1</v>
      </c>
      <c r="CM25" s="30">
        <f t="shared" si="4"/>
        <v>1</v>
      </c>
      <c r="CN25" s="30">
        <f t="shared" si="4"/>
        <v>1</v>
      </c>
      <c r="CO25" s="30">
        <f t="shared" si="4"/>
        <v>1</v>
      </c>
      <c r="CP25" s="30">
        <f t="shared" si="4"/>
        <v>1</v>
      </c>
      <c r="CQ25" s="30">
        <f t="shared" si="4"/>
        <v>1</v>
      </c>
      <c r="CR25" s="30">
        <f t="shared" si="4"/>
        <v>1</v>
      </c>
      <c r="CS25" s="30">
        <f t="shared" si="4"/>
        <v>1</v>
      </c>
      <c r="CT25" s="30">
        <f t="shared" si="4"/>
        <v>1</v>
      </c>
      <c r="CU25" s="30">
        <f t="shared" si="4"/>
        <v>1</v>
      </c>
      <c r="CV25" s="30">
        <f t="shared" si="4"/>
        <v>1</v>
      </c>
      <c r="CW25" s="30">
        <f t="shared" si="4"/>
        <v>1</v>
      </c>
      <c r="CX25" s="30">
        <f t="shared" si="4"/>
        <v>1</v>
      </c>
      <c r="CY25" s="30">
        <f t="shared" si="4"/>
        <v>1</v>
      </c>
      <c r="CZ25" s="30">
        <f t="shared" si="4"/>
        <v>1</v>
      </c>
      <c r="DA25" s="30">
        <f t="shared" si="4"/>
        <v>1</v>
      </c>
      <c r="DB25" s="30">
        <f t="shared" si="4"/>
        <v>1</v>
      </c>
      <c r="DC25" s="30">
        <f t="shared" si="4"/>
        <v>1</v>
      </c>
      <c r="DD25" s="30">
        <f t="shared" si="4"/>
        <v>1</v>
      </c>
      <c r="DE25" s="30">
        <f t="shared" si="4"/>
        <v>1</v>
      </c>
    </row>
    <row r="26" spans="2:109" ht="46.2" customHeight="1" x14ac:dyDescent="0.25">
      <c r="B26" s="205"/>
      <c r="C26" s="53"/>
      <c r="D26" s="32"/>
      <c r="E26" s="104"/>
      <c r="F26" s="93"/>
      <c r="G26" s="158">
        <v>2</v>
      </c>
      <c r="H26" s="55"/>
      <c r="I26" s="56"/>
      <c r="P26" s="46" t="s">
        <v>386</v>
      </c>
      <c r="AL26" s="30">
        <v>1</v>
      </c>
      <c r="BZ26" s="46" t="s">
        <v>386</v>
      </c>
      <c r="CB26" s="30">
        <f t="shared" si="0"/>
        <v>1</v>
      </c>
      <c r="CC26" s="30">
        <f t="shared" si="4"/>
        <v>1</v>
      </c>
      <c r="CD26" s="30">
        <f t="shared" si="4"/>
        <v>1</v>
      </c>
      <c r="CE26" s="30">
        <f t="shared" si="4"/>
        <v>1</v>
      </c>
      <c r="CF26" s="30">
        <f t="shared" si="4"/>
        <v>1</v>
      </c>
      <c r="CG26" s="30">
        <f t="shared" si="4"/>
        <v>1</v>
      </c>
      <c r="CH26" s="30">
        <f t="shared" si="4"/>
        <v>1</v>
      </c>
      <c r="CI26" s="30">
        <f t="shared" si="4"/>
        <v>1</v>
      </c>
      <c r="CJ26" s="30">
        <f t="shared" si="4"/>
        <v>1</v>
      </c>
      <c r="CK26" s="30">
        <f t="shared" si="4"/>
        <v>1</v>
      </c>
      <c r="CL26" s="30">
        <f t="shared" si="4"/>
        <v>1</v>
      </c>
      <c r="CM26" s="30">
        <f t="shared" si="4"/>
        <v>1</v>
      </c>
      <c r="CN26" s="30">
        <f t="shared" si="4"/>
        <v>1</v>
      </c>
      <c r="CO26" s="30">
        <f t="shared" si="4"/>
        <v>1</v>
      </c>
      <c r="CP26" s="30">
        <f t="shared" si="4"/>
        <v>1</v>
      </c>
      <c r="CQ26" s="30">
        <f t="shared" si="4"/>
        <v>1</v>
      </c>
      <c r="CR26" s="30">
        <f t="shared" si="4"/>
        <v>1</v>
      </c>
      <c r="CS26" s="30">
        <f t="shared" si="4"/>
        <v>1</v>
      </c>
      <c r="CT26" s="30">
        <f t="shared" si="4"/>
        <v>1</v>
      </c>
      <c r="CU26" s="30">
        <f t="shared" si="4"/>
        <v>1</v>
      </c>
      <c r="CV26" s="30">
        <f t="shared" si="4"/>
        <v>1</v>
      </c>
      <c r="CW26" s="30">
        <f t="shared" si="4"/>
        <v>1</v>
      </c>
      <c r="CX26" s="30">
        <f t="shared" si="4"/>
        <v>1</v>
      </c>
      <c r="CY26" s="30">
        <f t="shared" si="4"/>
        <v>1</v>
      </c>
      <c r="CZ26" s="30">
        <f t="shared" si="4"/>
        <v>1</v>
      </c>
      <c r="DA26" s="30">
        <f t="shared" si="4"/>
        <v>1</v>
      </c>
      <c r="DB26" s="30">
        <f t="shared" si="4"/>
        <v>1</v>
      </c>
      <c r="DC26" s="30">
        <f t="shared" si="4"/>
        <v>1</v>
      </c>
      <c r="DD26" s="30">
        <f t="shared" si="4"/>
        <v>1</v>
      </c>
      <c r="DE26" s="30">
        <f t="shared" si="4"/>
        <v>1</v>
      </c>
    </row>
    <row r="27" spans="2:109" ht="17.55" x14ac:dyDescent="0.25">
      <c r="B27" s="205"/>
      <c r="C27" s="53"/>
      <c r="D27" s="32"/>
      <c r="E27" s="104"/>
      <c r="F27" s="93"/>
      <c r="G27" s="158">
        <v>1</v>
      </c>
      <c r="H27" s="55"/>
      <c r="I27" s="56"/>
      <c r="P27" s="46" t="s">
        <v>387</v>
      </c>
      <c r="AM27" s="30">
        <v>1</v>
      </c>
      <c r="BZ27" s="46" t="s">
        <v>387</v>
      </c>
      <c r="CB27" s="30">
        <f t="shared" si="0"/>
        <v>1</v>
      </c>
      <c r="CC27" s="30">
        <f t="shared" si="4"/>
        <v>1</v>
      </c>
      <c r="CD27" s="30">
        <f t="shared" si="4"/>
        <v>1</v>
      </c>
      <c r="CE27" s="30">
        <f t="shared" si="4"/>
        <v>1</v>
      </c>
      <c r="CF27" s="30">
        <f t="shared" si="4"/>
        <v>1</v>
      </c>
      <c r="CG27" s="30">
        <f t="shared" si="4"/>
        <v>1</v>
      </c>
      <c r="CH27" s="30">
        <f t="shared" si="4"/>
        <v>1</v>
      </c>
      <c r="CI27" s="30">
        <f t="shared" si="4"/>
        <v>1</v>
      </c>
      <c r="CJ27" s="30">
        <f t="shared" si="4"/>
        <v>1</v>
      </c>
      <c r="CK27" s="30">
        <f t="shared" si="4"/>
        <v>1</v>
      </c>
      <c r="CL27" s="30">
        <f t="shared" si="4"/>
        <v>1</v>
      </c>
      <c r="CM27" s="30">
        <f t="shared" si="4"/>
        <v>1</v>
      </c>
      <c r="CN27" s="30">
        <f t="shared" si="4"/>
        <v>1</v>
      </c>
      <c r="CO27" s="30">
        <f t="shared" si="4"/>
        <v>1</v>
      </c>
      <c r="CP27" s="30">
        <f t="shared" si="4"/>
        <v>1</v>
      </c>
      <c r="CQ27" s="30">
        <f t="shared" si="4"/>
        <v>1</v>
      </c>
      <c r="CR27" s="30">
        <f t="shared" si="4"/>
        <v>1</v>
      </c>
      <c r="CS27" s="30">
        <f t="shared" si="4"/>
        <v>1</v>
      </c>
      <c r="CT27" s="30">
        <f t="shared" si="4"/>
        <v>1</v>
      </c>
      <c r="CU27" s="30">
        <f t="shared" si="4"/>
        <v>1</v>
      </c>
      <c r="CV27" s="30">
        <f t="shared" si="4"/>
        <v>1</v>
      </c>
      <c r="CW27" s="30">
        <f t="shared" si="4"/>
        <v>1</v>
      </c>
      <c r="CX27" s="30">
        <f t="shared" si="4"/>
        <v>1</v>
      </c>
      <c r="CY27" s="30">
        <f t="shared" si="4"/>
        <v>1</v>
      </c>
      <c r="CZ27" s="30">
        <f t="shared" si="4"/>
        <v>1</v>
      </c>
      <c r="DA27" s="30">
        <f t="shared" si="4"/>
        <v>1</v>
      </c>
      <c r="DB27" s="30">
        <f t="shared" si="4"/>
        <v>1</v>
      </c>
      <c r="DC27" s="30">
        <f t="shared" si="4"/>
        <v>1</v>
      </c>
      <c r="DD27" s="30">
        <f t="shared" si="4"/>
        <v>1</v>
      </c>
      <c r="DE27" s="30">
        <f t="shared" si="4"/>
        <v>1</v>
      </c>
    </row>
    <row r="28" spans="2:109" ht="29.45" customHeight="1" x14ac:dyDescent="0.25">
      <c r="B28" s="205"/>
      <c r="C28" s="53"/>
      <c r="D28" s="32"/>
      <c r="E28" s="104"/>
      <c r="F28" s="93"/>
      <c r="G28" s="158">
        <v>2</v>
      </c>
      <c r="H28" s="55"/>
      <c r="I28" s="56"/>
      <c r="P28" s="46" t="s">
        <v>392</v>
      </c>
      <c r="AN28" s="30">
        <v>1</v>
      </c>
      <c r="BZ28" s="46" t="s">
        <v>392</v>
      </c>
      <c r="CB28" s="30">
        <f t="shared" si="0"/>
        <v>1</v>
      </c>
      <c r="CC28" s="30">
        <f t="shared" si="4"/>
        <v>1</v>
      </c>
      <c r="CD28" s="30">
        <f t="shared" si="4"/>
        <v>1</v>
      </c>
      <c r="CE28" s="30">
        <f t="shared" si="4"/>
        <v>1</v>
      </c>
      <c r="CF28" s="30">
        <f t="shared" si="4"/>
        <v>1</v>
      </c>
      <c r="CG28" s="30">
        <f t="shared" si="4"/>
        <v>1</v>
      </c>
      <c r="CH28" s="30">
        <f t="shared" si="4"/>
        <v>1</v>
      </c>
      <c r="CI28" s="30">
        <f t="shared" si="4"/>
        <v>1</v>
      </c>
      <c r="CJ28" s="30">
        <f t="shared" si="4"/>
        <v>1</v>
      </c>
      <c r="CK28" s="30">
        <f t="shared" si="4"/>
        <v>1</v>
      </c>
      <c r="CL28" s="30">
        <f t="shared" si="4"/>
        <v>1</v>
      </c>
      <c r="CM28" s="30">
        <f t="shared" si="4"/>
        <v>1</v>
      </c>
      <c r="CN28" s="30">
        <f t="shared" si="4"/>
        <v>1</v>
      </c>
      <c r="CO28" s="30">
        <f t="shared" si="4"/>
        <v>1</v>
      </c>
      <c r="CP28" s="30">
        <f t="shared" si="4"/>
        <v>1</v>
      </c>
      <c r="CQ28" s="30">
        <f t="shared" si="4"/>
        <v>1</v>
      </c>
      <c r="CR28" s="30">
        <f t="shared" si="4"/>
        <v>1</v>
      </c>
      <c r="CS28" s="30">
        <f t="shared" si="4"/>
        <v>1</v>
      </c>
      <c r="CT28" s="30">
        <f t="shared" si="4"/>
        <v>1</v>
      </c>
      <c r="CU28" s="30">
        <f t="shared" si="4"/>
        <v>1</v>
      </c>
      <c r="CV28" s="30">
        <f t="shared" si="4"/>
        <v>1</v>
      </c>
      <c r="CW28" s="30">
        <f t="shared" si="4"/>
        <v>1</v>
      </c>
      <c r="CX28" s="30">
        <f t="shared" si="4"/>
        <v>1</v>
      </c>
      <c r="CY28" s="30">
        <f t="shared" si="4"/>
        <v>1</v>
      </c>
      <c r="CZ28" s="30">
        <f t="shared" si="4"/>
        <v>1</v>
      </c>
      <c r="DA28" s="30">
        <f t="shared" si="4"/>
        <v>1</v>
      </c>
      <c r="DB28" s="30">
        <f t="shared" si="4"/>
        <v>1</v>
      </c>
      <c r="DC28" s="30">
        <f t="shared" si="4"/>
        <v>1</v>
      </c>
      <c r="DD28" s="30">
        <f t="shared" si="4"/>
        <v>1</v>
      </c>
      <c r="DE28" s="30">
        <f t="shared" si="4"/>
        <v>1</v>
      </c>
    </row>
    <row r="29" spans="2:109" ht="15.05" customHeight="1" thickBot="1" x14ac:dyDescent="0.3">
      <c r="B29" s="205"/>
      <c r="C29" s="58"/>
      <c r="D29" s="59"/>
      <c r="E29" s="101"/>
      <c r="F29" s="60"/>
      <c r="G29" s="159"/>
      <c r="H29" s="62"/>
      <c r="I29" s="63"/>
      <c r="P29" s="46" t="s">
        <v>393</v>
      </c>
      <c r="AO29" s="30">
        <v>1</v>
      </c>
      <c r="BZ29" s="46" t="s">
        <v>393</v>
      </c>
      <c r="CB29" s="30">
        <f t="shared" si="0"/>
        <v>1</v>
      </c>
      <c r="CC29" s="30">
        <f t="shared" si="4"/>
        <v>1</v>
      </c>
      <c r="CD29" s="30">
        <f t="shared" si="4"/>
        <v>1</v>
      </c>
      <c r="CE29" s="30">
        <f t="shared" si="4"/>
        <v>1</v>
      </c>
      <c r="CF29" s="30">
        <f t="shared" si="4"/>
        <v>1</v>
      </c>
      <c r="CG29" s="30">
        <f t="shared" si="4"/>
        <v>1</v>
      </c>
      <c r="CH29" s="30">
        <f t="shared" si="4"/>
        <v>1</v>
      </c>
      <c r="CI29" s="30">
        <f t="shared" si="4"/>
        <v>1</v>
      </c>
      <c r="CJ29" s="30">
        <f t="shared" si="4"/>
        <v>1</v>
      </c>
      <c r="CK29" s="30">
        <f t="shared" si="4"/>
        <v>1</v>
      </c>
      <c r="CL29" s="30">
        <f t="shared" si="4"/>
        <v>1</v>
      </c>
      <c r="CM29" s="30">
        <f t="shared" si="4"/>
        <v>1</v>
      </c>
      <c r="CN29" s="30">
        <f t="shared" si="4"/>
        <v>1</v>
      </c>
      <c r="CO29" s="30">
        <f t="shared" si="4"/>
        <v>1</v>
      </c>
      <c r="CP29" s="30">
        <f t="shared" si="4"/>
        <v>1</v>
      </c>
      <c r="CQ29" s="30">
        <f t="shared" si="4"/>
        <v>1</v>
      </c>
      <c r="CR29" s="30">
        <f t="shared" si="4"/>
        <v>1</v>
      </c>
      <c r="CS29" s="30">
        <f t="shared" si="4"/>
        <v>1</v>
      </c>
      <c r="CT29" s="30">
        <f t="shared" si="4"/>
        <v>1</v>
      </c>
      <c r="CU29" s="30">
        <f t="shared" si="4"/>
        <v>1</v>
      </c>
      <c r="CV29" s="30">
        <f t="shared" si="4"/>
        <v>1</v>
      </c>
      <c r="CW29" s="30">
        <f t="shared" si="4"/>
        <v>1</v>
      </c>
      <c r="CX29" s="30">
        <f t="shared" si="4"/>
        <v>1</v>
      </c>
      <c r="CY29" s="30">
        <f t="shared" si="4"/>
        <v>1</v>
      </c>
      <c r="CZ29" s="30">
        <f t="shared" si="4"/>
        <v>1</v>
      </c>
      <c r="DA29" s="30">
        <f t="shared" si="4"/>
        <v>1</v>
      </c>
      <c r="DB29" s="30">
        <f t="shared" si="4"/>
        <v>1</v>
      </c>
      <c r="DC29" s="30">
        <f t="shared" si="4"/>
        <v>1</v>
      </c>
      <c r="DD29" s="30">
        <f t="shared" si="4"/>
        <v>1</v>
      </c>
      <c r="DE29" s="30">
        <f t="shared" si="4"/>
        <v>1</v>
      </c>
    </row>
    <row r="30" spans="2:109" ht="33.85" customHeight="1" x14ac:dyDescent="0.25">
      <c r="B30" s="204"/>
      <c r="C30" s="94"/>
      <c r="D30" s="95"/>
      <c r="E30" s="106"/>
      <c r="F30" s="96"/>
      <c r="G30" s="160">
        <f>SUM(G31:G39)</f>
        <v>7</v>
      </c>
      <c r="H30" s="89"/>
      <c r="I30" s="90"/>
      <c r="P30" s="46" t="s">
        <v>549</v>
      </c>
      <c r="AP30" s="30">
        <v>1</v>
      </c>
      <c r="BZ30" s="46" t="s">
        <v>549</v>
      </c>
      <c r="CB30" s="30">
        <f t="shared" si="0"/>
        <v>1</v>
      </c>
      <c r="CC30" s="30">
        <f t="shared" si="4"/>
        <v>1</v>
      </c>
      <c r="CD30" s="30">
        <f t="shared" si="4"/>
        <v>1</v>
      </c>
      <c r="CE30" s="30">
        <f t="shared" si="4"/>
        <v>1</v>
      </c>
      <c r="CF30" s="30">
        <f t="shared" si="4"/>
        <v>1</v>
      </c>
      <c r="CG30" s="30">
        <f t="shared" si="4"/>
        <v>1</v>
      </c>
      <c r="CH30" s="30">
        <f t="shared" si="4"/>
        <v>1</v>
      </c>
      <c r="CI30" s="30">
        <f t="shared" si="4"/>
        <v>1</v>
      </c>
      <c r="CJ30" s="30">
        <f t="shared" si="4"/>
        <v>1</v>
      </c>
      <c r="CK30" s="30">
        <f t="shared" si="4"/>
        <v>1</v>
      </c>
      <c r="CL30" s="30">
        <f t="shared" si="4"/>
        <v>1</v>
      </c>
      <c r="CM30" s="30">
        <f t="shared" si="4"/>
        <v>1</v>
      </c>
      <c r="CN30" s="30">
        <f t="shared" si="4"/>
        <v>1</v>
      </c>
      <c r="CO30" s="30">
        <f t="shared" si="4"/>
        <v>1</v>
      </c>
      <c r="CP30" s="30">
        <f t="shared" si="4"/>
        <v>1</v>
      </c>
      <c r="CQ30" s="30">
        <f t="shared" si="4"/>
        <v>1</v>
      </c>
      <c r="CR30" s="30">
        <f t="shared" si="4"/>
        <v>1</v>
      </c>
      <c r="CS30" s="30">
        <f t="shared" si="4"/>
        <v>1</v>
      </c>
      <c r="CT30" s="30">
        <f t="shared" si="4"/>
        <v>1</v>
      </c>
      <c r="CU30" s="30">
        <f t="shared" si="4"/>
        <v>1</v>
      </c>
      <c r="CV30" s="30">
        <f t="shared" si="4"/>
        <v>1</v>
      </c>
      <c r="CW30" s="30">
        <f t="shared" si="4"/>
        <v>1</v>
      </c>
      <c r="CX30" s="30">
        <f t="shared" si="4"/>
        <v>1</v>
      </c>
      <c r="CY30" s="30">
        <f t="shared" si="4"/>
        <v>1</v>
      </c>
      <c r="CZ30" s="30">
        <f t="shared" si="4"/>
        <v>1</v>
      </c>
      <c r="DA30" s="30">
        <f t="shared" si="4"/>
        <v>1</v>
      </c>
      <c r="DB30" s="30">
        <f t="shared" si="4"/>
        <v>1</v>
      </c>
      <c r="DC30" s="30">
        <f t="shared" si="4"/>
        <v>1</v>
      </c>
      <c r="DD30" s="30">
        <f t="shared" si="4"/>
        <v>1</v>
      </c>
      <c r="DE30" s="30">
        <f t="shared" si="4"/>
        <v>1</v>
      </c>
    </row>
    <row r="31" spans="2:109" ht="33.85" customHeight="1" x14ac:dyDescent="0.25">
      <c r="B31" s="205"/>
      <c r="C31" s="53"/>
      <c r="D31" s="33"/>
      <c r="E31" s="104"/>
      <c r="F31" s="154"/>
      <c r="G31" s="158">
        <v>1</v>
      </c>
      <c r="H31" s="51"/>
      <c r="I31" s="52"/>
      <c r="P31" s="46" t="s">
        <v>394</v>
      </c>
      <c r="AD31" s="30">
        <v>1</v>
      </c>
      <c r="BZ31" s="46" t="s">
        <v>394</v>
      </c>
      <c r="CB31" s="30">
        <f t="shared" si="0"/>
        <v>1</v>
      </c>
      <c r="CC31" s="30">
        <f t="shared" si="4"/>
        <v>1</v>
      </c>
      <c r="CD31" s="30">
        <f t="shared" si="4"/>
        <v>1</v>
      </c>
      <c r="CE31" s="30">
        <f t="shared" si="4"/>
        <v>1</v>
      </c>
      <c r="CF31" s="30">
        <f t="shared" si="4"/>
        <v>1</v>
      </c>
      <c r="CG31" s="30">
        <f t="shared" si="4"/>
        <v>1</v>
      </c>
      <c r="CH31" s="30">
        <f t="shared" si="4"/>
        <v>1</v>
      </c>
      <c r="CI31" s="30">
        <f t="shared" si="4"/>
        <v>1</v>
      </c>
      <c r="CJ31" s="30">
        <f t="shared" si="4"/>
        <v>1</v>
      </c>
      <c r="CK31" s="30">
        <f t="shared" si="4"/>
        <v>1</v>
      </c>
      <c r="CL31" s="30">
        <f t="shared" si="4"/>
        <v>1</v>
      </c>
      <c r="CM31" s="30">
        <f t="shared" si="4"/>
        <v>1</v>
      </c>
      <c r="CN31" s="30">
        <f t="shared" si="4"/>
        <v>1</v>
      </c>
      <c r="CO31" s="30">
        <f t="shared" si="4"/>
        <v>1</v>
      </c>
      <c r="CP31" s="30">
        <f t="shared" si="4"/>
        <v>1</v>
      </c>
      <c r="CQ31" s="30">
        <f t="shared" si="4"/>
        <v>1</v>
      </c>
      <c r="CR31" s="30">
        <f t="shared" si="4"/>
        <v>1</v>
      </c>
      <c r="CS31" s="30">
        <f t="shared" si="4"/>
        <v>1</v>
      </c>
      <c r="CT31" s="30">
        <f t="shared" si="4"/>
        <v>1</v>
      </c>
      <c r="CU31" s="30">
        <f t="shared" si="4"/>
        <v>1</v>
      </c>
      <c r="CV31" s="30">
        <f t="shared" si="4"/>
        <v>1</v>
      </c>
      <c r="CW31" s="30">
        <f t="shared" si="4"/>
        <v>1</v>
      </c>
      <c r="CX31" s="30">
        <f t="shared" si="4"/>
        <v>1</v>
      </c>
      <c r="CY31" s="30">
        <f t="shared" si="4"/>
        <v>1</v>
      </c>
      <c r="CZ31" s="30">
        <f t="shared" si="4"/>
        <v>1</v>
      </c>
      <c r="DA31" s="30">
        <f t="shared" si="4"/>
        <v>1</v>
      </c>
      <c r="DB31" s="30">
        <f t="shared" si="4"/>
        <v>1</v>
      </c>
      <c r="DC31" s="30">
        <f t="shared" ref="CC31:DE40" si="5">SUM($Q31:$BY31)</f>
        <v>1</v>
      </c>
      <c r="DD31" s="30">
        <f t="shared" si="5"/>
        <v>1</v>
      </c>
      <c r="DE31" s="30">
        <f t="shared" si="5"/>
        <v>1</v>
      </c>
    </row>
    <row r="32" spans="2:109" ht="33.85" customHeight="1" x14ac:dyDescent="0.25">
      <c r="B32" s="205"/>
      <c r="C32" s="53"/>
      <c r="D32" s="43"/>
      <c r="E32" s="104"/>
      <c r="F32" s="154"/>
      <c r="G32" s="158">
        <v>2</v>
      </c>
      <c r="H32" s="55"/>
      <c r="I32" s="56"/>
      <c r="P32" s="46" t="s">
        <v>395</v>
      </c>
      <c r="AR32" s="30">
        <v>1</v>
      </c>
      <c r="BZ32" s="46" t="s">
        <v>395</v>
      </c>
      <c r="CB32" s="30">
        <f t="shared" si="0"/>
        <v>1</v>
      </c>
      <c r="CC32" s="30">
        <f t="shared" si="5"/>
        <v>1</v>
      </c>
      <c r="CD32" s="30">
        <f t="shared" si="5"/>
        <v>1</v>
      </c>
      <c r="CE32" s="30">
        <f t="shared" si="5"/>
        <v>1</v>
      </c>
      <c r="CF32" s="30">
        <f t="shared" si="5"/>
        <v>1</v>
      </c>
      <c r="CG32" s="30">
        <f t="shared" si="5"/>
        <v>1</v>
      </c>
      <c r="CH32" s="30">
        <f t="shared" si="5"/>
        <v>1</v>
      </c>
      <c r="CI32" s="30">
        <f t="shared" si="5"/>
        <v>1</v>
      </c>
      <c r="CJ32" s="30">
        <f t="shared" si="5"/>
        <v>1</v>
      </c>
      <c r="CK32" s="30">
        <f t="shared" si="5"/>
        <v>1</v>
      </c>
      <c r="CL32" s="30">
        <f t="shared" si="5"/>
        <v>1</v>
      </c>
      <c r="CM32" s="30">
        <f t="shared" si="5"/>
        <v>1</v>
      </c>
      <c r="CN32" s="30">
        <f t="shared" si="5"/>
        <v>1</v>
      </c>
      <c r="CO32" s="30">
        <f t="shared" si="5"/>
        <v>1</v>
      </c>
      <c r="CP32" s="30">
        <f t="shared" si="5"/>
        <v>1</v>
      </c>
      <c r="CQ32" s="30">
        <f t="shared" si="5"/>
        <v>1</v>
      </c>
      <c r="CR32" s="30">
        <f t="shared" si="5"/>
        <v>1</v>
      </c>
      <c r="CS32" s="30">
        <f t="shared" si="5"/>
        <v>1</v>
      </c>
      <c r="CT32" s="30">
        <f t="shared" si="5"/>
        <v>1</v>
      </c>
      <c r="CU32" s="30">
        <f t="shared" si="5"/>
        <v>1</v>
      </c>
      <c r="CV32" s="30">
        <f t="shared" si="5"/>
        <v>1</v>
      </c>
      <c r="CW32" s="30">
        <f t="shared" si="5"/>
        <v>1</v>
      </c>
      <c r="CX32" s="30">
        <f t="shared" si="5"/>
        <v>1</v>
      </c>
      <c r="CY32" s="30">
        <f t="shared" si="5"/>
        <v>1</v>
      </c>
      <c r="CZ32" s="30">
        <f t="shared" si="5"/>
        <v>1</v>
      </c>
      <c r="DA32" s="30">
        <f t="shared" si="5"/>
        <v>1</v>
      </c>
      <c r="DB32" s="30">
        <f t="shared" si="5"/>
        <v>1</v>
      </c>
      <c r="DC32" s="30">
        <f t="shared" si="5"/>
        <v>1</v>
      </c>
      <c r="DD32" s="30">
        <f t="shared" si="5"/>
        <v>1</v>
      </c>
      <c r="DE32" s="30">
        <f t="shared" si="5"/>
        <v>1</v>
      </c>
    </row>
    <row r="33" spans="2:109" ht="17.55" x14ac:dyDescent="0.25">
      <c r="B33" s="205"/>
      <c r="C33" s="53"/>
      <c r="D33" s="71"/>
      <c r="E33" s="104"/>
      <c r="F33" s="154"/>
      <c r="G33" s="158">
        <v>1</v>
      </c>
      <c r="H33" s="55"/>
      <c r="I33" s="56"/>
      <c r="P33" s="46" t="s">
        <v>396</v>
      </c>
      <c r="AS33" s="30">
        <v>1</v>
      </c>
      <c r="BZ33" s="46" t="s">
        <v>396</v>
      </c>
      <c r="CB33" s="30">
        <f t="shared" si="0"/>
        <v>1</v>
      </c>
      <c r="CC33" s="30">
        <f t="shared" si="5"/>
        <v>1</v>
      </c>
      <c r="CD33" s="30">
        <f t="shared" si="5"/>
        <v>1</v>
      </c>
      <c r="CE33" s="30">
        <f t="shared" si="5"/>
        <v>1</v>
      </c>
      <c r="CF33" s="30">
        <f t="shared" si="5"/>
        <v>1</v>
      </c>
      <c r="CG33" s="30">
        <f t="shared" si="5"/>
        <v>1</v>
      </c>
      <c r="CH33" s="30">
        <f t="shared" si="5"/>
        <v>1</v>
      </c>
      <c r="CI33" s="30">
        <f t="shared" si="5"/>
        <v>1</v>
      </c>
      <c r="CJ33" s="30">
        <f t="shared" si="5"/>
        <v>1</v>
      </c>
      <c r="CK33" s="30">
        <f t="shared" si="5"/>
        <v>1</v>
      </c>
      <c r="CL33" s="30">
        <f t="shared" si="5"/>
        <v>1</v>
      </c>
      <c r="CM33" s="30">
        <f t="shared" si="5"/>
        <v>1</v>
      </c>
      <c r="CN33" s="30">
        <f t="shared" si="5"/>
        <v>1</v>
      </c>
      <c r="CO33" s="30">
        <f t="shared" si="5"/>
        <v>1</v>
      </c>
      <c r="CP33" s="30">
        <f t="shared" si="5"/>
        <v>1</v>
      </c>
      <c r="CQ33" s="30">
        <f t="shared" si="5"/>
        <v>1</v>
      </c>
      <c r="CR33" s="30">
        <f t="shared" si="5"/>
        <v>1</v>
      </c>
      <c r="CS33" s="30">
        <f t="shared" si="5"/>
        <v>1</v>
      </c>
      <c r="CT33" s="30">
        <f t="shared" si="5"/>
        <v>1</v>
      </c>
      <c r="CU33" s="30">
        <f t="shared" si="5"/>
        <v>1</v>
      </c>
      <c r="CV33" s="30">
        <f t="shared" si="5"/>
        <v>1</v>
      </c>
      <c r="CW33" s="30">
        <f t="shared" si="5"/>
        <v>1</v>
      </c>
      <c r="CX33" s="30">
        <f t="shared" si="5"/>
        <v>1</v>
      </c>
      <c r="CY33" s="30">
        <f t="shared" si="5"/>
        <v>1</v>
      </c>
      <c r="CZ33" s="30">
        <f t="shared" si="5"/>
        <v>1</v>
      </c>
      <c r="DA33" s="30">
        <f t="shared" si="5"/>
        <v>1</v>
      </c>
      <c r="DB33" s="30">
        <f t="shared" si="5"/>
        <v>1</v>
      </c>
      <c r="DC33" s="30">
        <f t="shared" si="5"/>
        <v>1</v>
      </c>
      <c r="DD33" s="30">
        <f t="shared" si="5"/>
        <v>1</v>
      </c>
      <c r="DE33" s="30">
        <f t="shared" si="5"/>
        <v>1</v>
      </c>
    </row>
    <row r="34" spans="2:109" ht="17.55" x14ac:dyDescent="0.25">
      <c r="B34" s="205"/>
      <c r="C34" s="53"/>
      <c r="D34" s="32"/>
      <c r="E34" s="104"/>
      <c r="F34" s="154"/>
      <c r="G34" s="158">
        <v>1</v>
      </c>
      <c r="H34" s="55"/>
      <c r="I34" s="56"/>
      <c r="P34" s="46" t="s">
        <v>659</v>
      </c>
      <c r="AT34" s="30">
        <v>1</v>
      </c>
      <c r="BZ34" s="46" t="s">
        <v>659</v>
      </c>
      <c r="CB34" s="30">
        <f t="shared" si="0"/>
        <v>1</v>
      </c>
      <c r="CC34" s="30">
        <f t="shared" si="5"/>
        <v>1</v>
      </c>
      <c r="CD34" s="30">
        <f t="shared" si="5"/>
        <v>1</v>
      </c>
      <c r="CE34" s="30">
        <f t="shared" si="5"/>
        <v>1</v>
      </c>
      <c r="CF34" s="30">
        <f t="shared" si="5"/>
        <v>1</v>
      </c>
      <c r="CG34" s="30">
        <f t="shared" si="5"/>
        <v>1</v>
      </c>
      <c r="CH34" s="30">
        <f t="shared" si="5"/>
        <v>1</v>
      </c>
      <c r="CI34" s="30">
        <f t="shared" si="5"/>
        <v>1</v>
      </c>
      <c r="CJ34" s="30">
        <f t="shared" si="5"/>
        <v>1</v>
      </c>
      <c r="CK34" s="30">
        <f t="shared" si="5"/>
        <v>1</v>
      </c>
      <c r="CL34" s="30">
        <f t="shared" si="5"/>
        <v>1</v>
      </c>
      <c r="CM34" s="30">
        <f t="shared" si="5"/>
        <v>1</v>
      </c>
      <c r="CN34" s="30">
        <f t="shared" si="5"/>
        <v>1</v>
      </c>
      <c r="CO34" s="30">
        <f t="shared" si="5"/>
        <v>1</v>
      </c>
      <c r="CP34" s="30">
        <f t="shared" si="5"/>
        <v>1</v>
      </c>
      <c r="CQ34" s="30">
        <f t="shared" si="5"/>
        <v>1</v>
      </c>
      <c r="CR34" s="30">
        <f t="shared" si="5"/>
        <v>1</v>
      </c>
      <c r="CS34" s="30">
        <f t="shared" si="5"/>
        <v>1</v>
      </c>
      <c r="CT34" s="30">
        <f t="shared" si="5"/>
        <v>1</v>
      </c>
      <c r="CU34" s="30">
        <f t="shared" si="5"/>
        <v>1</v>
      </c>
      <c r="CV34" s="30">
        <f t="shared" si="5"/>
        <v>1</v>
      </c>
      <c r="CW34" s="30">
        <f t="shared" si="5"/>
        <v>1</v>
      </c>
      <c r="CX34" s="30">
        <f t="shared" si="5"/>
        <v>1</v>
      </c>
      <c r="CY34" s="30">
        <f t="shared" si="5"/>
        <v>1</v>
      </c>
      <c r="CZ34" s="30">
        <f t="shared" si="5"/>
        <v>1</v>
      </c>
      <c r="DA34" s="30">
        <f t="shared" si="5"/>
        <v>1</v>
      </c>
      <c r="DB34" s="30">
        <f t="shared" si="5"/>
        <v>1</v>
      </c>
      <c r="DC34" s="30">
        <f t="shared" si="5"/>
        <v>1</v>
      </c>
      <c r="DD34" s="30">
        <f t="shared" si="5"/>
        <v>1</v>
      </c>
      <c r="DE34" s="30">
        <f t="shared" si="5"/>
        <v>1</v>
      </c>
    </row>
    <row r="35" spans="2:109" ht="17.55" x14ac:dyDescent="0.25">
      <c r="B35" s="205"/>
      <c r="C35" s="53"/>
      <c r="D35" s="71"/>
      <c r="E35" s="104"/>
      <c r="F35" s="154"/>
      <c r="G35" s="158">
        <v>1</v>
      </c>
      <c r="H35" s="55"/>
      <c r="I35" s="56"/>
      <c r="P35" s="46" t="s">
        <v>660</v>
      </c>
      <c r="AU35" s="30">
        <v>1</v>
      </c>
      <c r="BZ35" s="46" t="s">
        <v>660</v>
      </c>
      <c r="CB35" s="30">
        <f t="shared" si="0"/>
        <v>1</v>
      </c>
      <c r="CC35" s="30">
        <f t="shared" si="5"/>
        <v>1</v>
      </c>
      <c r="CD35" s="30">
        <f t="shared" si="5"/>
        <v>1</v>
      </c>
      <c r="CE35" s="30">
        <f t="shared" si="5"/>
        <v>1</v>
      </c>
      <c r="CF35" s="30">
        <f t="shared" si="5"/>
        <v>1</v>
      </c>
      <c r="CG35" s="30">
        <f t="shared" si="5"/>
        <v>1</v>
      </c>
      <c r="CH35" s="30">
        <f t="shared" si="5"/>
        <v>1</v>
      </c>
      <c r="CI35" s="30">
        <f t="shared" si="5"/>
        <v>1</v>
      </c>
      <c r="CJ35" s="30">
        <f t="shared" si="5"/>
        <v>1</v>
      </c>
      <c r="CK35" s="30">
        <f t="shared" si="5"/>
        <v>1</v>
      </c>
      <c r="CL35" s="30">
        <f t="shared" si="5"/>
        <v>1</v>
      </c>
      <c r="CM35" s="30">
        <f t="shared" si="5"/>
        <v>1</v>
      </c>
      <c r="CN35" s="30">
        <f t="shared" si="5"/>
        <v>1</v>
      </c>
      <c r="CO35" s="30">
        <f t="shared" si="5"/>
        <v>1</v>
      </c>
      <c r="CP35" s="30">
        <f t="shared" si="5"/>
        <v>1</v>
      </c>
      <c r="CQ35" s="30">
        <f t="shared" si="5"/>
        <v>1</v>
      </c>
      <c r="CR35" s="30">
        <f t="shared" si="5"/>
        <v>1</v>
      </c>
      <c r="CS35" s="30">
        <f t="shared" si="5"/>
        <v>1</v>
      </c>
      <c r="CT35" s="30">
        <f t="shared" si="5"/>
        <v>1</v>
      </c>
      <c r="CU35" s="30">
        <f t="shared" si="5"/>
        <v>1</v>
      </c>
      <c r="CV35" s="30">
        <f t="shared" si="5"/>
        <v>1</v>
      </c>
      <c r="CW35" s="30">
        <f t="shared" si="5"/>
        <v>1</v>
      </c>
      <c r="CX35" s="30">
        <f t="shared" si="5"/>
        <v>1</v>
      </c>
      <c r="CY35" s="30">
        <f t="shared" si="5"/>
        <v>1</v>
      </c>
      <c r="CZ35" s="30">
        <f t="shared" si="5"/>
        <v>1</v>
      </c>
      <c r="DA35" s="30">
        <f t="shared" si="5"/>
        <v>1</v>
      </c>
      <c r="DB35" s="30">
        <f t="shared" si="5"/>
        <v>1</v>
      </c>
      <c r="DC35" s="30">
        <f t="shared" si="5"/>
        <v>1</v>
      </c>
      <c r="DD35" s="30">
        <f t="shared" si="5"/>
        <v>1</v>
      </c>
      <c r="DE35" s="30">
        <f t="shared" si="5"/>
        <v>1</v>
      </c>
    </row>
    <row r="36" spans="2:109" ht="17.55" x14ac:dyDescent="0.25">
      <c r="B36" s="205"/>
      <c r="C36" s="53"/>
      <c r="D36" s="71"/>
      <c r="E36" s="104"/>
      <c r="F36" s="154"/>
      <c r="G36" s="158">
        <v>0.5</v>
      </c>
      <c r="H36" s="55"/>
      <c r="I36" s="56"/>
      <c r="P36" s="46" t="s">
        <v>661</v>
      </c>
      <c r="AV36" s="30">
        <v>1</v>
      </c>
      <c r="BZ36" s="46" t="s">
        <v>661</v>
      </c>
      <c r="CB36" s="30">
        <f t="shared" si="0"/>
        <v>1</v>
      </c>
      <c r="CC36" s="30">
        <f t="shared" si="5"/>
        <v>1</v>
      </c>
      <c r="CD36" s="30">
        <f t="shared" si="5"/>
        <v>1</v>
      </c>
      <c r="CE36" s="30">
        <f t="shared" si="5"/>
        <v>1</v>
      </c>
      <c r="CF36" s="30">
        <f t="shared" si="5"/>
        <v>1</v>
      </c>
      <c r="CG36" s="30">
        <f t="shared" si="5"/>
        <v>1</v>
      </c>
      <c r="CH36" s="30">
        <f t="shared" si="5"/>
        <v>1</v>
      </c>
      <c r="CI36" s="30">
        <f t="shared" si="5"/>
        <v>1</v>
      </c>
      <c r="CJ36" s="30">
        <f t="shared" si="5"/>
        <v>1</v>
      </c>
      <c r="CK36" s="30">
        <f t="shared" si="5"/>
        <v>1</v>
      </c>
      <c r="CL36" s="30">
        <f t="shared" si="5"/>
        <v>1</v>
      </c>
      <c r="CM36" s="30">
        <f t="shared" si="5"/>
        <v>1</v>
      </c>
      <c r="CN36" s="30">
        <f t="shared" si="5"/>
        <v>1</v>
      </c>
      <c r="CO36" s="30">
        <f t="shared" si="5"/>
        <v>1</v>
      </c>
      <c r="CP36" s="30">
        <f t="shared" si="5"/>
        <v>1</v>
      </c>
      <c r="CQ36" s="30">
        <f t="shared" si="5"/>
        <v>1</v>
      </c>
      <c r="CR36" s="30">
        <f t="shared" si="5"/>
        <v>1</v>
      </c>
      <c r="CS36" s="30">
        <f t="shared" si="5"/>
        <v>1</v>
      </c>
      <c r="CT36" s="30">
        <f t="shared" si="5"/>
        <v>1</v>
      </c>
      <c r="CU36" s="30">
        <f t="shared" si="5"/>
        <v>1</v>
      </c>
      <c r="CV36" s="30">
        <f t="shared" si="5"/>
        <v>1</v>
      </c>
      <c r="CW36" s="30">
        <f t="shared" si="5"/>
        <v>1</v>
      </c>
      <c r="CX36" s="30">
        <f t="shared" si="5"/>
        <v>1</v>
      </c>
      <c r="CY36" s="30">
        <f t="shared" si="5"/>
        <v>1</v>
      </c>
      <c r="CZ36" s="30">
        <f t="shared" si="5"/>
        <v>1</v>
      </c>
      <c r="DA36" s="30">
        <f t="shared" si="5"/>
        <v>1</v>
      </c>
      <c r="DB36" s="30">
        <f t="shared" si="5"/>
        <v>1</v>
      </c>
      <c r="DC36" s="30">
        <f t="shared" si="5"/>
        <v>1</v>
      </c>
      <c r="DD36" s="30">
        <f t="shared" si="5"/>
        <v>1</v>
      </c>
      <c r="DE36" s="30">
        <f t="shared" si="5"/>
        <v>1</v>
      </c>
    </row>
    <row r="37" spans="2:109" ht="17.55" x14ac:dyDescent="0.25">
      <c r="B37" s="205"/>
      <c r="C37" s="53"/>
      <c r="D37" s="71"/>
      <c r="E37" s="104"/>
      <c r="F37" s="154"/>
      <c r="G37" s="158">
        <v>0.5</v>
      </c>
      <c r="H37" s="55"/>
      <c r="I37" s="56"/>
      <c r="P37" s="46" t="s">
        <v>397</v>
      </c>
      <c r="T37" s="30">
        <v>1</v>
      </c>
      <c r="U37" s="30">
        <v>1</v>
      </c>
      <c r="V37" s="30">
        <v>1</v>
      </c>
      <c r="W37" s="30">
        <v>1</v>
      </c>
      <c r="X37" s="30">
        <v>1</v>
      </c>
      <c r="Y37" s="30">
        <v>1</v>
      </c>
      <c r="Z37" s="30">
        <v>1</v>
      </c>
      <c r="AA37" s="30">
        <v>1</v>
      </c>
      <c r="AB37" s="30">
        <v>1</v>
      </c>
      <c r="AC37" s="30">
        <v>1</v>
      </c>
      <c r="AD37" s="30">
        <v>1</v>
      </c>
      <c r="AE37" s="30">
        <v>1</v>
      </c>
      <c r="AF37" s="30">
        <v>1</v>
      </c>
      <c r="AG37" s="30">
        <v>1</v>
      </c>
      <c r="AH37" s="30">
        <v>1</v>
      </c>
      <c r="AI37" s="30">
        <v>1</v>
      </c>
      <c r="AJ37" s="30">
        <v>1</v>
      </c>
      <c r="AK37" s="30">
        <v>1</v>
      </c>
      <c r="AL37" s="30">
        <v>1</v>
      </c>
      <c r="AM37" s="30">
        <v>1</v>
      </c>
      <c r="AN37" s="30">
        <v>1</v>
      </c>
      <c r="AO37" s="30">
        <v>1</v>
      </c>
      <c r="AP37" s="30">
        <v>1</v>
      </c>
      <c r="AQ37" s="30">
        <v>1</v>
      </c>
      <c r="AR37" s="30">
        <v>1</v>
      </c>
      <c r="AS37" s="30">
        <v>1</v>
      </c>
      <c r="AT37" s="30">
        <v>1</v>
      </c>
      <c r="AU37" s="30">
        <v>1</v>
      </c>
      <c r="AV37" s="30">
        <v>1</v>
      </c>
      <c r="AW37" s="30">
        <v>1</v>
      </c>
      <c r="BZ37" s="46" t="s">
        <v>397</v>
      </c>
      <c r="CB37" s="30">
        <f t="shared" si="0"/>
        <v>30</v>
      </c>
      <c r="CC37" s="30">
        <f t="shared" si="5"/>
        <v>30</v>
      </c>
      <c r="CD37" s="30">
        <f t="shared" si="5"/>
        <v>30</v>
      </c>
      <c r="CE37" s="30">
        <f t="shared" si="5"/>
        <v>30</v>
      </c>
      <c r="CF37" s="30">
        <f t="shared" si="5"/>
        <v>30</v>
      </c>
      <c r="CG37" s="30">
        <f t="shared" si="5"/>
        <v>30</v>
      </c>
      <c r="CH37" s="30">
        <f t="shared" si="5"/>
        <v>30</v>
      </c>
      <c r="CI37" s="30">
        <f t="shared" si="5"/>
        <v>30</v>
      </c>
      <c r="CJ37" s="30">
        <f t="shared" si="5"/>
        <v>30</v>
      </c>
      <c r="CK37" s="30">
        <f t="shared" si="5"/>
        <v>30</v>
      </c>
      <c r="CL37" s="30">
        <f t="shared" si="5"/>
        <v>30</v>
      </c>
      <c r="CM37" s="30">
        <f t="shared" si="5"/>
        <v>30</v>
      </c>
      <c r="CN37" s="30">
        <f t="shared" si="5"/>
        <v>30</v>
      </c>
      <c r="CO37" s="30">
        <f t="shared" si="5"/>
        <v>30</v>
      </c>
      <c r="CP37" s="30">
        <f t="shared" si="5"/>
        <v>30</v>
      </c>
      <c r="CQ37" s="30">
        <f t="shared" si="5"/>
        <v>30</v>
      </c>
      <c r="CR37" s="30">
        <f t="shared" si="5"/>
        <v>30</v>
      </c>
      <c r="CS37" s="30">
        <f t="shared" si="5"/>
        <v>30</v>
      </c>
      <c r="CT37" s="30">
        <f t="shared" si="5"/>
        <v>30</v>
      </c>
      <c r="CU37" s="30">
        <f t="shared" si="5"/>
        <v>30</v>
      </c>
      <c r="CV37" s="30">
        <f t="shared" si="5"/>
        <v>30</v>
      </c>
      <c r="CW37" s="30">
        <f t="shared" si="5"/>
        <v>30</v>
      </c>
      <c r="CX37" s="30">
        <f t="shared" si="5"/>
        <v>30</v>
      </c>
      <c r="CY37" s="30">
        <f t="shared" si="5"/>
        <v>30</v>
      </c>
      <c r="CZ37" s="30">
        <f t="shared" si="5"/>
        <v>30</v>
      </c>
      <c r="DA37" s="30">
        <f t="shared" si="5"/>
        <v>30</v>
      </c>
      <c r="DB37" s="30">
        <f t="shared" si="5"/>
        <v>30</v>
      </c>
      <c r="DC37" s="30">
        <f t="shared" si="5"/>
        <v>30</v>
      </c>
      <c r="DD37" s="30">
        <f t="shared" si="5"/>
        <v>30</v>
      </c>
      <c r="DE37" s="30">
        <f t="shared" si="5"/>
        <v>30</v>
      </c>
    </row>
    <row r="38" spans="2:109" ht="17.55" x14ac:dyDescent="0.25">
      <c r="B38" s="205"/>
      <c r="C38" s="53"/>
      <c r="D38" s="32"/>
      <c r="E38" s="104"/>
      <c r="F38" s="41"/>
      <c r="G38" s="158"/>
      <c r="H38" s="55"/>
      <c r="I38" s="56"/>
      <c r="P38" s="46" t="s">
        <v>398</v>
      </c>
      <c r="AX38" s="30">
        <v>1</v>
      </c>
      <c r="BZ38" s="46" t="s">
        <v>398</v>
      </c>
      <c r="CB38" s="30">
        <f t="shared" si="0"/>
        <v>1</v>
      </c>
      <c r="CC38" s="30">
        <f t="shared" si="5"/>
        <v>1</v>
      </c>
      <c r="CD38" s="30">
        <f t="shared" si="5"/>
        <v>1</v>
      </c>
      <c r="CE38" s="30">
        <f t="shared" si="5"/>
        <v>1</v>
      </c>
      <c r="CF38" s="30">
        <f t="shared" si="5"/>
        <v>1</v>
      </c>
      <c r="CG38" s="30">
        <f t="shared" si="5"/>
        <v>1</v>
      </c>
      <c r="CH38" s="30">
        <f t="shared" si="5"/>
        <v>1</v>
      </c>
      <c r="CI38" s="30">
        <f t="shared" si="5"/>
        <v>1</v>
      </c>
      <c r="CJ38" s="30">
        <f t="shared" si="5"/>
        <v>1</v>
      </c>
      <c r="CK38" s="30">
        <f t="shared" si="5"/>
        <v>1</v>
      </c>
      <c r="CL38" s="30">
        <f t="shared" si="5"/>
        <v>1</v>
      </c>
      <c r="CM38" s="30">
        <f t="shared" si="5"/>
        <v>1</v>
      </c>
      <c r="CN38" s="30">
        <f t="shared" si="5"/>
        <v>1</v>
      </c>
      <c r="CO38" s="30">
        <f t="shared" si="5"/>
        <v>1</v>
      </c>
      <c r="CP38" s="30">
        <f t="shared" si="5"/>
        <v>1</v>
      </c>
      <c r="CQ38" s="30">
        <f t="shared" si="5"/>
        <v>1</v>
      </c>
      <c r="CR38" s="30">
        <f t="shared" si="5"/>
        <v>1</v>
      </c>
      <c r="CS38" s="30">
        <f t="shared" si="5"/>
        <v>1</v>
      </c>
      <c r="CT38" s="30">
        <f t="shared" si="5"/>
        <v>1</v>
      </c>
      <c r="CU38" s="30">
        <f t="shared" si="5"/>
        <v>1</v>
      </c>
      <c r="CV38" s="30">
        <f t="shared" si="5"/>
        <v>1</v>
      </c>
      <c r="CW38" s="30">
        <f t="shared" si="5"/>
        <v>1</v>
      </c>
      <c r="CX38" s="30">
        <f t="shared" si="5"/>
        <v>1</v>
      </c>
      <c r="CY38" s="30">
        <f t="shared" si="5"/>
        <v>1</v>
      </c>
      <c r="CZ38" s="30">
        <f t="shared" si="5"/>
        <v>1</v>
      </c>
      <c r="DA38" s="30">
        <f t="shared" si="5"/>
        <v>1</v>
      </c>
      <c r="DB38" s="30">
        <f t="shared" si="5"/>
        <v>1</v>
      </c>
      <c r="DC38" s="30">
        <f t="shared" si="5"/>
        <v>1</v>
      </c>
      <c r="DD38" s="30">
        <f t="shared" si="5"/>
        <v>1</v>
      </c>
      <c r="DE38" s="30">
        <f t="shared" si="5"/>
        <v>1</v>
      </c>
    </row>
    <row r="39" spans="2:109" ht="45.1" customHeight="1" thickBot="1" x14ac:dyDescent="0.3">
      <c r="B39" s="206"/>
      <c r="C39" s="44"/>
      <c r="D39" s="67"/>
      <c r="E39" s="108"/>
      <c r="F39" s="29"/>
      <c r="G39" s="162"/>
      <c r="H39" s="69"/>
      <c r="I39" s="70"/>
      <c r="P39" s="46" t="s">
        <v>399</v>
      </c>
      <c r="AY39" s="30">
        <v>1</v>
      </c>
      <c r="BZ39" s="46" t="s">
        <v>399</v>
      </c>
      <c r="CB39" s="30">
        <f t="shared" si="0"/>
        <v>1</v>
      </c>
      <c r="CC39" s="30">
        <f t="shared" si="5"/>
        <v>1</v>
      </c>
      <c r="CD39" s="30">
        <f t="shared" si="5"/>
        <v>1</v>
      </c>
      <c r="CE39" s="30">
        <f t="shared" si="5"/>
        <v>1</v>
      </c>
      <c r="CF39" s="30">
        <f t="shared" si="5"/>
        <v>1</v>
      </c>
      <c r="CG39" s="30">
        <f t="shared" si="5"/>
        <v>1</v>
      </c>
      <c r="CH39" s="30">
        <f t="shared" si="5"/>
        <v>1</v>
      </c>
      <c r="CI39" s="30">
        <f t="shared" si="5"/>
        <v>1</v>
      </c>
      <c r="CJ39" s="30">
        <f t="shared" si="5"/>
        <v>1</v>
      </c>
      <c r="CK39" s="30">
        <f t="shared" si="5"/>
        <v>1</v>
      </c>
      <c r="CL39" s="30">
        <f t="shared" si="5"/>
        <v>1</v>
      </c>
      <c r="CM39" s="30">
        <f t="shared" si="5"/>
        <v>1</v>
      </c>
      <c r="CN39" s="30">
        <f t="shared" si="5"/>
        <v>1</v>
      </c>
      <c r="CO39" s="30">
        <f t="shared" si="5"/>
        <v>1</v>
      </c>
      <c r="CP39" s="30">
        <f t="shared" si="5"/>
        <v>1</v>
      </c>
      <c r="CQ39" s="30">
        <f t="shared" si="5"/>
        <v>1</v>
      </c>
      <c r="CR39" s="30">
        <f t="shared" si="5"/>
        <v>1</v>
      </c>
      <c r="CS39" s="30">
        <f t="shared" si="5"/>
        <v>1</v>
      </c>
      <c r="CT39" s="30">
        <f t="shared" si="5"/>
        <v>1</v>
      </c>
      <c r="CU39" s="30">
        <f t="shared" si="5"/>
        <v>1</v>
      </c>
      <c r="CV39" s="30">
        <f t="shared" si="5"/>
        <v>1</v>
      </c>
      <c r="CW39" s="30">
        <f t="shared" si="5"/>
        <v>1</v>
      </c>
      <c r="CX39" s="30">
        <f t="shared" si="5"/>
        <v>1</v>
      </c>
      <c r="CY39" s="30">
        <f t="shared" si="5"/>
        <v>1</v>
      </c>
      <c r="CZ39" s="30">
        <f t="shared" si="5"/>
        <v>1</v>
      </c>
      <c r="DA39" s="30">
        <f t="shared" si="5"/>
        <v>1</v>
      </c>
      <c r="DB39" s="30">
        <f t="shared" si="5"/>
        <v>1</v>
      </c>
      <c r="DC39" s="30">
        <f t="shared" si="5"/>
        <v>1</v>
      </c>
      <c r="DD39" s="30">
        <f t="shared" si="5"/>
        <v>1</v>
      </c>
      <c r="DE39" s="30">
        <f t="shared" si="5"/>
        <v>1</v>
      </c>
    </row>
    <row r="40" spans="2:109" ht="15.05" customHeight="1" x14ac:dyDescent="0.25">
      <c r="B40" s="204"/>
      <c r="C40" s="94"/>
      <c r="D40" s="106"/>
      <c r="E40" s="106"/>
      <c r="F40" s="96"/>
      <c r="G40" s="160">
        <f>SUM(G41:G44)</f>
        <v>4</v>
      </c>
      <c r="H40" s="89"/>
      <c r="I40" s="90"/>
      <c r="P40" s="46" t="s">
        <v>662</v>
      </c>
      <c r="AZ40" s="30">
        <v>1</v>
      </c>
      <c r="BZ40" s="46" t="s">
        <v>662</v>
      </c>
      <c r="CB40" s="30">
        <f t="shared" si="0"/>
        <v>1</v>
      </c>
      <c r="CC40" s="30">
        <f t="shared" si="5"/>
        <v>1</v>
      </c>
      <c r="CD40" s="30">
        <f t="shared" si="5"/>
        <v>1</v>
      </c>
      <c r="CE40" s="30">
        <f t="shared" si="5"/>
        <v>1</v>
      </c>
      <c r="CF40" s="30">
        <f t="shared" si="5"/>
        <v>1</v>
      </c>
      <c r="CG40" s="30">
        <f t="shared" si="5"/>
        <v>1</v>
      </c>
      <c r="CH40" s="30">
        <f t="shared" si="5"/>
        <v>1</v>
      </c>
      <c r="CI40" s="30">
        <f t="shared" si="5"/>
        <v>1</v>
      </c>
      <c r="CJ40" s="30">
        <f t="shared" si="5"/>
        <v>1</v>
      </c>
      <c r="CK40" s="30">
        <f t="shared" si="5"/>
        <v>1</v>
      </c>
      <c r="CL40" s="30">
        <f t="shared" si="5"/>
        <v>1</v>
      </c>
      <c r="CM40" s="30">
        <f t="shared" si="5"/>
        <v>1</v>
      </c>
      <c r="CN40" s="30">
        <f t="shared" si="5"/>
        <v>1</v>
      </c>
      <c r="CO40" s="30">
        <f t="shared" si="5"/>
        <v>1</v>
      </c>
      <c r="CP40" s="30">
        <f t="shared" si="5"/>
        <v>1</v>
      </c>
      <c r="CQ40" s="30">
        <f t="shared" si="5"/>
        <v>1</v>
      </c>
      <c r="CR40" s="30">
        <f t="shared" si="5"/>
        <v>1</v>
      </c>
      <c r="CS40" s="30">
        <f t="shared" si="5"/>
        <v>1</v>
      </c>
      <c r="CT40" s="30">
        <f t="shared" si="5"/>
        <v>1</v>
      </c>
      <c r="CU40" s="30">
        <f t="shared" si="5"/>
        <v>1</v>
      </c>
      <c r="CV40" s="30">
        <f t="shared" si="5"/>
        <v>1</v>
      </c>
      <c r="CW40" s="30">
        <f t="shared" ref="CC40:DE49" si="6">SUM($Q40:$BY40)</f>
        <v>1</v>
      </c>
      <c r="CX40" s="30">
        <f t="shared" si="6"/>
        <v>1</v>
      </c>
      <c r="CY40" s="30">
        <f t="shared" si="6"/>
        <v>1</v>
      </c>
      <c r="CZ40" s="30">
        <f t="shared" si="6"/>
        <v>1</v>
      </c>
      <c r="DA40" s="30">
        <f t="shared" si="6"/>
        <v>1</v>
      </c>
      <c r="DB40" s="30">
        <f t="shared" si="6"/>
        <v>1</v>
      </c>
      <c r="DC40" s="30">
        <f t="shared" si="6"/>
        <v>1</v>
      </c>
      <c r="DD40" s="30">
        <f t="shared" si="6"/>
        <v>1</v>
      </c>
      <c r="DE40" s="30">
        <f t="shared" si="6"/>
        <v>1</v>
      </c>
    </row>
    <row r="41" spans="2:109" ht="30.05" customHeight="1" x14ac:dyDescent="0.25">
      <c r="B41" s="205"/>
      <c r="C41" s="53"/>
      <c r="D41" s="33"/>
      <c r="E41" s="104"/>
      <c r="F41" s="93"/>
      <c r="G41" s="158">
        <v>2</v>
      </c>
      <c r="H41" s="55"/>
      <c r="I41" s="56"/>
      <c r="P41" s="46" t="s">
        <v>663</v>
      </c>
      <c r="BA41" s="30">
        <v>1</v>
      </c>
      <c r="BZ41" s="46" t="s">
        <v>663</v>
      </c>
      <c r="CB41" s="30">
        <f t="shared" si="0"/>
        <v>1</v>
      </c>
      <c r="CC41" s="30">
        <f t="shared" si="6"/>
        <v>1</v>
      </c>
      <c r="CD41" s="30">
        <f t="shared" si="6"/>
        <v>1</v>
      </c>
      <c r="CE41" s="30">
        <f t="shared" si="6"/>
        <v>1</v>
      </c>
      <c r="CF41" s="30">
        <f t="shared" si="6"/>
        <v>1</v>
      </c>
      <c r="CG41" s="30">
        <f t="shared" si="6"/>
        <v>1</v>
      </c>
      <c r="CH41" s="30">
        <f t="shared" si="6"/>
        <v>1</v>
      </c>
      <c r="CI41" s="30">
        <f t="shared" si="6"/>
        <v>1</v>
      </c>
      <c r="CJ41" s="30">
        <f t="shared" si="6"/>
        <v>1</v>
      </c>
      <c r="CK41" s="30">
        <f t="shared" si="6"/>
        <v>1</v>
      </c>
      <c r="CL41" s="30">
        <f t="shared" si="6"/>
        <v>1</v>
      </c>
      <c r="CM41" s="30">
        <f t="shared" si="6"/>
        <v>1</v>
      </c>
      <c r="CN41" s="30">
        <f t="shared" si="6"/>
        <v>1</v>
      </c>
      <c r="CO41" s="30">
        <f t="shared" si="6"/>
        <v>1</v>
      </c>
      <c r="CP41" s="30">
        <f t="shared" si="6"/>
        <v>1</v>
      </c>
      <c r="CQ41" s="30">
        <f t="shared" si="6"/>
        <v>1</v>
      </c>
      <c r="CR41" s="30">
        <f t="shared" si="6"/>
        <v>1</v>
      </c>
      <c r="CS41" s="30">
        <f t="shared" si="6"/>
        <v>1</v>
      </c>
      <c r="CT41" s="30">
        <f t="shared" si="6"/>
        <v>1</v>
      </c>
      <c r="CU41" s="30">
        <f t="shared" si="6"/>
        <v>1</v>
      </c>
      <c r="CV41" s="30">
        <f t="shared" si="6"/>
        <v>1</v>
      </c>
      <c r="CW41" s="30">
        <f t="shared" si="6"/>
        <v>1</v>
      </c>
      <c r="CX41" s="30">
        <f t="shared" si="6"/>
        <v>1</v>
      </c>
      <c r="CY41" s="30">
        <f t="shared" si="6"/>
        <v>1</v>
      </c>
      <c r="CZ41" s="30">
        <f t="shared" si="6"/>
        <v>1</v>
      </c>
      <c r="DA41" s="30">
        <f t="shared" si="6"/>
        <v>1</v>
      </c>
      <c r="DB41" s="30">
        <f t="shared" si="6"/>
        <v>1</v>
      </c>
      <c r="DC41" s="30">
        <f t="shared" si="6"/>
        <v>1</v>
      </c>
      <c r="DD41" s="30">
        <f t="shared" si="6"/>
        <v>1</v>
      </c>
      <c r="DE41" s="30">
        <f t="shared" si="6"/>
        <v>1</v>
      </c>
    </row>
    <row r="42" spans="2:109" ht="33.200000000000003" customHeight="1" x14ac:dyDescent="0.25">
      <c r="B42" s="205"/>
      <c r="C42" s="53"/>
      <c r="D42" s="43"/>
      <c r="E42" s="104"/>
      <c r="F42" s="93"/>
      <c r="G42" s="158">
        <v>1</v>
      </c>
      <c r="H42" s="55"/>
      <c r="I42" s="56"/>
      <c r="P42" s="46" t="s">
        <v>664</v>
      </c>
      <c r="BB42" s="30">
        <v>1</v>
      </c>
      <c r="BZ42" s="46" t="s">
        <v>664</v>
      </c>
      <c r="CB42" s="30">
        <f t="shared" si="0"/>
        <v>1</v>
      </c>
      <c r="CC42" s="30">
        <f t="shared" si="6"/>
        <v>1</v>
      </c>
      <c r="CD42" s="30">
        <f t="shared" si="6"/>
        <v>1</v>
      </c>
      <c r="CE42" s="30">
        <f t="shared" si="6"/>
        <v>1</v>
      </c>
      <c r="CF42" s="30">
        <f t="shared" si="6"/>
        <v>1</v>
      </c>
      <c r="CG42" s="30">
        <f t="shared" si="6"/>
        <v>1</v>
      </c>
      <c r="CH42" s="30">
        <f t="shared" si="6"/>
        <v>1</v>
      </c>
      <c r="CI42" s="30">
        <f t="shared" si="6"/>
        <v>1</v>
      </c>
      <c r="CJ42" s="30">
        <f t="shared" si="6"/>
        <v>1</v>
      </c>
      <c r="CK42" s="30">
        <f t="shared" si="6"/>
        <v>1</v>
      </c>
      <c r="CL42" s="30">
        <f t="shared" si="6"/>
        <v>1</v>
      </c>
      <c r="CM42" s="30">
        <f t="shared" si="6"/>
        <v>1</v>
      </c>
      <c r="CN42" s="30">
        <f t="shared" si="6"/>
        <v>1</v>
      </c>
      <c r="CO42" s="30">
        <f t="shared" si="6"/>
        <v>1</v>
      </c>
      <c r="CP42" s="30">
        <f t="shared" si="6"/>
        <v>1</v>
      </c>
      <c r="CQ42" s="30">
        <f t="shared" si="6"/>
        <v>1</v>
      </c>
      <c r="CR42" s="30">
        <f t="shared" si="6"/>
        <v>1</v>
      </c>
      <c r="CS42" s="30">
        <f t="shared" si="6"/>
        <v>1</v>
      </c>
      <c r="CT42" s="30">
        <f t="shared" si="6"/>
        <v>1</v>
      </c>
      <c r="CU42" s="30">
        <f t="shared" si="6"/>
        <v>1</v>
      </c>
      <c r="CV42" s="30">
        <f t="shared" si="6"/>
        <v>1</v>
      </c>
      <c r="CW42" s="30">
        <f t="shared" si="6"/>
        <v>1</v>
      </c>
      <c r="CX42" s="30">
        <f t="shared" si="6"/>
        <v>1</v>
      </c>
      <c r="CY42" s="30">
        <f t="shared" si="6"/>
        <v>1</v>
      </c>
      <c r="CZ42" s="30">
        <f t="shared" si="6"/>
        <v>1</v>
      </c>
      <c r="DA42" s="30">
        <f t="shared" si="6"/>
        <v>1</v>
      </c>
      <c r="DB42" s="30">
        <f t="shared" si="6"/>
        <v>1</v>
      </c>
      <c r="DC42" s="30">
        <f t="shared" si="6"/>
        <v>1</v>
      </c>
      <c r="DD42" s="30">
        <f t="shared" si="6"/>
        <v>1</v>
      </c>
      <c r="DE42" s="30">
        <f t="shared" si="6"/>
        <v>1</v>
      </c>
    </row>
    <row r="43" spans="2:109" ht="31.95" customHeight="1" x14ac:dyDescent="0.25">
      <c r="B43" s="205"/>
      <c r="C43" s="53"/>
      <c r="D43" s="43"/>
      <c r="E43" s="104"/>
      <c r="F43" s="93"/>
      <c r="G43" s="158">
        <v>1</v>
      </c>
      <c r="H43" s="55"/>
      <c r="I43" s="56"/>
      <c r="P43" s="46" t="s">
        <v>665</v>
      </c>
      <c r="BC43" s="30">
        <v>1</v>
      </c>
      <c r="BZ43" s="46" t="s">
        <v>665</v>
      </c>
      <c r="CB43" s="30">
        <f t="shared" si="0"/>
        <v>1</v>
      </c>
      <c r="CC43" s="30">
        <f t="shared" si="6"/>
        <v>1</v>
      </c>
      <c r="CD43" s="30">
        <f t="shared" si="6"/>
        <v>1</v>
      </c>
      <c r="CE43" s="30">
        <f t="shared" si="6"/>
        <v>1</v>
      </c>
      <c r="CF43" s="30">
        <f t="shared" si="6"/>
        <v>1</v>
      </c>
      <c r="CG43" s="30">
        <f t="shared" si="6"/>
        <v>1</v>
      </c>
      <c r="CH43" s="30">
        <f t="shared" si="6"/>
        <v>1</v>
      </c>
      <c r="CI43" s="30">
        <f t="shared" si="6"/>
        <v>1</v>
      </c>
      <c r="CJ43" s="30">
        <f t="shared" si="6"/>
        <v>1</v>
      </c>
      <c r="CK43" s="30">
        <f t="shared" si="6"/>
        <v>1</v>
      </c>
      <c r="CL43" s="30">
        <f t="shared" si="6"/>
        <v>1</v>
      </c>
      <c r="CM43" s="30">
        <f t="shared" si="6"/>
        <v>1</v>
      </c>
      <c r="CN43" s="30">
        <f t="shared" si="6"/>
        <v>1</v>
      </c>
      <c r="CO43" s="30">
        <f t="shared" si="6"/>
        <v>1</v>
      </c>
      <c r="CP43" s="30">
        <f t="shared" si="6"/>
        <v>1</v>
      </c>
      <c r="CQ43" s="30">
        <f t="shared" si="6"/>
        <v>1</v>
      </c>
      <c r="CR43" s="30">
        <f t="shared" si="6"/>
        <v>1</v>
      </c>
      <c r="CS43" s="30">
        <f t="shared" si="6"/>
        <v>1</v>
      </c>
      <c r="CT43" s="30">
        <f t="shared" si="6"/>
        <v>1</v>
      </c>
      <c r="CU43" s="30">
        <f t="shared" si="6"/>
        <v>1</v>
      </c>
      <c r="CV43" s="30">
        <f t="shared" si="6"/>
        <v>1</v>
      </c>
      <c r="CW43" s="30">
        <f t="shared" si="6"/>
        <v>1</v>
      </c>
      <c r="CX43" s="30">
        <f t="shared" si="6"/>
        <v>1</v>
      </c>
      <c r="CY43" s="30">
        <f t="shared" si="6"/>
        <v>1</v>
      </c>
      <c r="CZ43" s="30">
        <f t="shared" si="6"/>
        <v>1</v>
      </c>
      <c r="DA43" s="30">
        <f t="shared" si="6"/>
        <v>1</v>
      </c>
      <c r="DB43" s="30">
        <f t="shared" si="6"/>
        <v>1</v>
      </c>
      <c r="DC43" s="30">
        <f t="shared" si="6"/>
        <v>1</v>
      </c>
      <c r="DD43" s="30">
        <f t="shared" si="6"/>
        <v>1</v>
      </c>
      <c r="DE43" s="30">
        <f t="shared" si="6"/>
        <v>1</v>
      </c>
    </row>
    <row r="44" spans="2:109" ht="17.55" customHeight="1" thickBot="1" x14ac:dyDescent="0.3">
      <c r="B44" s="206"/>
      <c r="C44" s="44"/>
      <c r="D44" s="73"/>
      <c r="E44" s="108"/>
      <c r="F44" s="29"/>
      <c r="G44" s="162"/>
      <c r="H44" s="69"/>
      <c r="I44" s="70"/>
      <c r="P44" s="46" t="s">
        <v>666</v>
      </c>
      <c r="BD44" s="30">
        <v>1</v>
      </c>
      <c r="BZ44" s="46" t="s">
        <v>666</v>
      </c>
      <c r="CB44" s="30">
        <f t="shared" si="0"/>
        <v>1</v>
      </c>
      <c r="CC44" s="30">
        <f t="shared" si="6"/>
        <v>1</v>
      </c>
      <c r="CD44" s="30">
        <f t="shared" si="6"/>
        <v>1</v>
      </c>
      <c r="CE44" s="30">
        <f t="shared" si="6"/>
        <v>1</v>
      </c>
      <c r="CF44" s="30">
        <f t="shared" si="6"/>
        <v>1</v>
      </c>
      <c r="CG44" s="30">
        <f t="shared" si="6"/>
        <v>1</v>
      </c>
      <c r="CH44" s="30">
        <f t="shared" si="6"/>
        <v>1</v>
      </c>
      <c r="CI44" s="30">
        <f t="shared" si="6"/>
        <v>1</v>
      </c>
      <c r="CJ44" s="30">
        <f t="shared" si="6"/>
        <v>1</v>
      </c>
      <c r="CK44" s="30">
        <f t="shared" si="6"/>
        <v>1</v>
      </c>
      <c r="CL44" s="30">
        <f t="shared" si="6"/>
        <v>1</v>
      </c>
      <c r="CM44" s="30">
        <f t="shared" si="6"/>
        <v>1</v>
      </c>
      <c r="CN44" s="30">
        <f t="shared" si="6"/>
        <v>1</v>
      </c>
      <c r="CO44" s="30">
        <f t="shared" si="6"/>
        <v>1</v>
      </c>
      <c r="CP44" s="30">
        <f t="shared" si="6"/>
        <v>1</v>
      </c>
      <c r="CQ44" s="30">
        <f t="shared" si="6"/>
        <v>1</v>
      </c>
      <c r="CR44" s="30">
        <f t="shared" si="6"/>
        <v>1</v>
      </c>
      <c r="CS44" s="30">
        <f t="shared" si="6"/>
        <v>1</v>
      </c>
      <c r="CT44" s="30">
        <f t="shared" si="6"/>
        <v>1</v>
      </c>
      <c r="CU44" s="30">
        <f t="shared" si="6"/>
        <v>1</v>
      </c>
      <c r="CV44" s="30">
        <f t="shared" si="6"/>
        <v>1</v>
      </c>
      <c r="CW44" s="30">
        <f t="shared" si="6"/>
        <v>1</v>
      </c>
      <c r="CX44" s="30">
        <f t="shared" si="6"/>
        <v>1</v>
      </c>
      <c r="CY44" s="30">
        <f t="shared" si="6"/>
        <v>1</v>
      </c>
      <c r="CZ44" s="30">
        <f t="shared" si="6"/>
        <v>1</v>
      </c>
      <c r="DA44" s="30">
        <f t="shared" si="6"/>
        <v>1</v>
      </c>
      <c r="DB44" s="30">
        <f t="shared" si="6"/>
        <v>1</v>
      </c>
      <c r="DC44" s="30">
        <f t="shared" si="6"/>
        <v>1</v>
      </c>
      <c r="DD44" s="30">
        <f t="shared" si="6"/>
        <v>1</v>
      </c>
      <c r="DE44" s="30">
        <f t="shared" si="6"/>
        <v>1</v>
      </c>
    </row>
    <row r="45" spans="2:109" ht="17.55" x14ac:dyDescent="0.3">
      <c r="B45" s="204"/>
      <c r="C45" s="85"/>
      <c r="D45" s="118"/>
      <c r="E45" s="106"/>
      <c r="F45" s="96"/>
      <c r="G45" s="160">
        <f>SUM(G46:G52)</f>
        <v>6</v>
      </c>
      <c r="H45" s="89"/>
      <c r="I45" s="90"/>
      <c r="P45" s="46" t="s">
        <v>667</v>
      </c>
      <c r="BE45" s="30">
        <v>1</v>
      </c>
      <c r="BZ45" s="46" t="s">
        <v>667</v>
      </c>
      <c r="CB45" s="30">
        <f t="shared" si="0"/>
        <v>1</v>
      </c>
      <c r="CC45" s="30">
        <f t="shared" si="6"/>
        <v>1</v>
      </c>
      <c r="CD45" s="30">
        <f t="shared" si="6"/>
        <v>1</v>
      </c>
      <c r="CE45" s="30">
        <f t="shared" si="6"/>
        <v>1</v>
      </c>
      <c r="CF45" s="30">
        <f t="shared" si="6"/>
        <v>1</v>
      </c>
      <c r="CG45" s="30">
        <f t="shared" si="6"/>
        <v>1</v>
      </c>
      <c r="CH45" s="30">
        <f t="shared" si="6"/>
        <v>1</v>
      </c>
      <c r="CI45" s="30">
        <f t="shared" si="6"/>
        <v>1</v>
      </c>
      <c r="CJ45" s="30">
        <f t="shared" si="6"/>
        <v>1</v>
      </c>
      <c r="CK45" s="30">
        <f t="shared" si="6"/>
        <v>1</v>
      </c>
      <c r="CL45" s="30">
        <f t="shared" si="6"/>
        <v>1</v>
      </c>
      <c r="CM45" s="30">
        <f t="shared" si="6"/>
        <v>1</v>
      </c>
      <c r="CN45" s="30">
        <f t="shared" si="6"/>
        <v>1</v>
      </c>
      <c r="CO45" s="30">
        <f t="shared" si="6"/>
        <v>1</v>
      </c>
      <c r="CP45" s="30">
        <f t="shared" si="6"/>
        <v>1</v>
      </c>
      <c r="CQ45" s="30">
        <f t="shared" si="6"/>
        <v>1</v>
      </c>
      <c r="CR45" s="30">
        <f t="shared" si="6"/>
        <v>1</v>
      </c>
      <c r="CS45" s="30">
        <f t="shared" si="6"/>
        <v>1</v>
      </c>
      <c r="CT45" s="30">
        <f t="shared" si="6"/>
        <v>1</v>
      </c>
      <c r="CU45" s="30">
        <f t="shared" si="6"/>
        <v>1</v>
      </c>
      <c r="CV45" s="30">
        <f t="shared" si="6"/>
        <v>1</v>
      </c>
      <c r="CW45" s="30">
        <f t="shared" si="6"/>
        <v>1</v>
      </c>
      <c r="CX45" s="30">
        <f t="shared" si="6"/>
        <v>1</v>
      </c>
      <c r="CY45" s="30">
        <f t="shared" si="6"/>
        <v>1</v>
      </c>
      <c r="CZ45" s="30">
        <f t="shared" si="6"/>
        <v>1</v>
      </c>
      <c r="DA45" s="30">
        <f t="shared" si="6"/>
        <v>1</v>
      </c>
      <c r="DB45" s="30">
        <f t="shared" si="6"/>
        <v>1</v>
      </c>
      <c r="DC45" s="30">
        <f t="shared" si="6"/>
        <v>1</v>
      </c>
      <c r="DD45" s="30">
        <f t="shared" si="6"/>
        <v>1</v>
      </c>
      <c r="DE45" s="30">
        <f t="shared" si="6"/>
        <v>1</v>
      </c>
    </row>
    <row r="46" spans="2:109" ht="15.05" customHeight="1" x14ac:dyDescent="0.25">
      <c r="B46" s="205"/>
      <c r="C46" s="33"/>
      <c r="D46" s="33"/>
      <c r="E46" s="111"/>
      <c r="F46" s="41"/>
      <c r="G46" s="158">
        <v>1</v>
      </c>
      <c r="H46" s="55"/>
      <c r="I46" s="56"/>
      <c r="P46" s="46" t="s">
        <v>668</v>
      </c>
      <c r="BF46" s="30">
        <v>1</v>
      </c>
      <c r="BZ46" s="46" t="s">
        <v>668</v>
      </c>
      <c r="CB46" s="30">
        <f t="shared" si="0"/>
        <v>1</v>
      </c>
      <c r="CC46" s="30">
        <f t="shared" si="6"/>
        <v>1</v>
      </c>
      <c r="CD46" s="30">
        <f t="shared" si="6"/>
        <v>1</v>
      </c>
      <c r="CE46" s="30">
        <f t="shared" si="6"/>
        <v>1</v>
      </c>
      <c r="CF46" s="30">
        <f t="shared" si="6"/>
        <v>1</v>
      </c>
      <c r="CG46" s="30">
        <f t="shared" si="6"/>
        <v>1</v>
      </c>
      <c r="CH46" s="30">
        <f t="shared" si="6"/>
        <v>1</v>
      </c>
      <c r="CI46" s="30">
        <f t="shared" si="6"/>
        <v>1</v>
      </c>
      <c r="CJ46" s="30">
        <f t="shared" si="6"/>
        <v>1</v>
      </c>
      <c r="CK46" s="30">
        <f t="shared" si="6"/>
        <v>1</v>
      </c>
      <c r="CL46" s="30">
        <f t="shared" si="6"/>
        <v>1</v>
      </c>
      <c r="CM46" s="30">
        <f t="shared" si="6"/>
        <v>1</v>
      </c>
      <c r="CN46" s="30">
        <f t="shared" si="6"/>
        <v>1</v>
      </c>
      <c r="CO46" s="30">
        <f t="shared" si="6"/>
        <v>1</v>
      </c>
      <c r="CP46" s="30">
        <f t="shared" si="6"/>
        <v>1</v>
      </c>
      <c r="CQ46" s="30">
        <f t="shared" si="6"/>
        <v>1</v>
      </c>
      <c r="CR46" s="30">
        <f t="shared" si="6"/>
        <v>1</v>
      </c>
      <c r="CS46" s="30">
        <f t="shared" si="6"/>
        <v>1</v>
      </c>
      <c r="CT46" s="30">
        <f t="shared" si="6"/>
        <v>1</v>
      </c>
      <c r="CU46" s="30">
        <f t="shared" si="6"/>
        <v>1</v>
      </c>
      <c r="CV46" s="30">
        <f t="shared" si="6"/>
        <v>1</v>
      </c>
      <c r="CW46" s="30">
        <f t="shared" si="6"/>
        <v>1</v>
      </c>
      <c r="CX46" s="30">
        <f t="shared" si="6"/>
        <v>1</v>
      </c>
      <c r="CY46" s="30">
        <f t="shared" si="6"/>
        <v>1</v>
      </c>
      <c r="CZ46" s="30">
        <f t="shared" si="6"/>
        <v>1</v>
      </c>
      <c r="DA46" s="30">
        <f t="shared" si="6"/>
        <v>1</v>
      </c>
      <c r="DB46" s="30">
        <f t="shared" si="6"/>
        <v>1</v>
      </c>
      <c r="DC46" s="30">
        <f t="shared" si="6"/>
        <v>1</v>
      </c>
      <c r="DD46" s="30">
        <f t="shared" si="6"/>
        <v>1</v>
      </c>
      <c r="DE46" s="30">
        <f t="shared" si="6"/>
        <v>1</v>
      </c>
    </row>
    <row r="47" spans="2:109" ht="15.05" customHeight="1" x14ac:dyDescent="0.25">
      <c r="B47" s="205"/>
      <c r="C47" s="33"/>
      <c r="D47" s="33"/>
      <c r="E47" s="104"/>
      <c r="F47" s="93"/>
      <c r="G47" s="158">
        <v>1</v>
      </c>
      <c r="H47" s="55"/>
      <c r="I47" s="56"/>
      <c r="P47" s="46" t="s">
        <v>669</v>
      </c>
      <c r="BG47" s="30">
        <v>1</v>
      </c>
      <c r="BZ47" s="46" t="s">
        <v>669</v>
      </c>
      <c r="CB47" s="30">
        <f t="shared" si="0"/>
        <v>1</v>
      </c>
      <c r="CC47" s="30">
        <f t="shared" si="6"/>
        <v>1</v>
      </c>
      <c r="CD47" s="30">
        <f t="shared" si="6"/>
        <v>1</v>
      </c>
      <c r="CE47" s="30">
        <f t="shared" si="6"/>
        <v>1</v>
      </c>
      <c r="CF47" s="30">
        <f t="shared" si="6"/>
        <v>1</v>
      </c>
      <c r="CG47" s="30">
        <f t="shared" si="6"/>
        <v>1</v>
      </c>
      <c r="CH47" s="30">
        <f t="shared" si="6"/>
        <v>1</v>
      </c>
      <c r="CI47" s="30">
        <f t="shared" si="6"/>
        <v>1</v>
      </c>
      <c r="CJ47" s="30">
        <f t="shared" si="6"/>
        <v>1</v>
      </c>
      <c r="CK47" s="30">
        <f t="shared" si="6"/>
        <v>1</v>
      </c>
      <c r="CL47" s="30">
        <f t="shared" si="6"/>
        <v>1</v>
      </c>
      <c r="CM47" s="30">
        <f t="shared" si="6"/>
        <v>1</v>
      </c>
      <c r="CN47" s="30">
        <f t="shared" si="6"/>
        <v>1</v>
      </c>
      <c r="CO47" s="30">
        <f t="shared" si="6"/>
        <v>1</v>
      </c>
      <c r="CP47" s="30">
        <f t="shared" si="6"/>
        <v>1</v>
      </c>
      <c r="CQ47" s="30">
        <f t="shared" si="6"/>
        <v>1</v>
      </c>
      <c r="CR47" s="30">
        <f t="shared" si="6"/>
        <v>1</v>
      </c>
      <c r="CS47" s="30">
        <f t="shared" si="6"/>
        <v>1</v>
      </c>
      <c r="CT47" s="30">
        <f t="shared" si="6"/>
        <v>1</v>
      </c>
      <c r="CU47" s="30">
        <f t="shared" si="6"/>
        <v>1</v>
      </c>
      <c r="CV47" s="30">
        <f t="shared" si="6"/>
        <v>1</v>
      </c>
      <c r="CW47" s="30">
        <f t="shared" si="6"/>
        <v>1</v>
      </c>
      <c r="CX47" s="30">
        <f t="shared" si="6"/>
        <v>1</v>
      </c>
      <c r="CY47" s="30">
        <f t="shared" si="6"/>
        <v>1</v>
      </c>
      <c r="CZ47" s="30">
        <f t="shared" si="6"/>
        <v>1</v>
      </c>
      <c r="DA47" s="30">
        <f t="shared" si="6"/>
        <v>1</v>
      </c>
      <c r="DB47" s="30">
        <f t="shared" si="6"/>
        <v>1</v>
      </c>
      <c r="DC47" s="30">
        <f t="shared" si="6"/>
        <v>1</v>
      </c>
      <c r="DD47" s="30">
        <f t="shared" si="6"/>
        <v>1</v>
      </c>
      <c r="DE47" s="30">
        <f t="shared" si="6"/>
        <v>1</v>
      </c>
    </row>
    <row r="48" spans="2:109" ht="29.45" customHeight="1" x14ac:dyDescent="0.25">
      <c r="B48" s="205"/>
      <c r="C48" s="33"/>
      <c r="D48" s="33"/>
      <c r="E48" s="104"/>
      <c r="F48" s="93"/>
      <c r="G48" s="158">
        <v>1</v>
      </c>
      <c r="H48" s="55"/>
      <c r="I48" s="56"/>
      <c r="P48" s="46" t="s">
        <v>670</v>
      </c>
      <c r="BH48" s="30">
        <v>1</v>
      </c>
      <c r="BZ48" s="46" t="s">
        <v>670</v>
      </c>
      <c r="CB48" s="30">
        <f t="shared" si="0"/>
        <v>1</v>
      </c>
      <c r="CC48" s="30">
        <f t="shared" si="6"/>
        <v>1</v>
      </c>
      <c r="CD48" s="30">
        <f t="shared" si="6"/>
        <v>1</v>
      </c>
      <c r="CE48" s="30">
        <f t="shared" si="6"/>
        <v>1</v>
      </c>
      <c r="CF48" s="30">
        <f t="shared" si="6"/>
        <v>1</v>
      </c>
      <c r="CG48" s="30">
        <f t="shared" si="6"/>
        <v>1</v>
      </c>
      <c r="CH48" s="30">
        <f t="shared" si="6"/>
        <v>1</v>
      </c>
      <c r="CI48" s="30">
        <f t="shared" si="6"/>
        <v>1</v>
      </c>
      <c r="CJ48" s="30">
        <f t="shared" si="6"/>
        <v>1</v>
      </c>
      <c r="CK48" s="30">
        <f t="shared" si="6"/>
        <v>1</v>
      </c>
      <c r="CL48" s="30">
        <f t="shared" si="6"/>
        <v>1</v>
      </c>
      <c r="CM48" s="30">
        <f t="shared" si="6"/>
        <v>1</v>
      </c>
      <c r="CN48" s="30">
        <f t="shared" si="6"/>
        <v>1</v>
      </c>
      <c r="CO48" s="30">
        <f t="shared" si="6"/>
        <v>1</v>
      </c>
      <c r="CP48" s="30">
        <f t="shared" si="6"/>
        <v>1</v>
      </c>
      <c r="CQ48" s="30">
        <f t="shared" si="6"/>
        <v>1</v>
      </c>
      <c r="CR48" s="30">
        <f t="shared" si="6"/>
        <v>1</v>
      </c>
      <c r="CS48" s="30">
        <f t="shared" si="6"/>
        <v>1</v>
      </c>
      <c r="CT48" s="30">
        <f t="shared" si="6"/>
        <v>1</v>
      </c>
      <c r="CU48" s="30">
        <f t="shared" si="6"/>
        <v>1</v>
      </c>
      <c r="CV48" s="30">
        <f t="shared" si="6"/>
        <v>1</v>
      </c>
      <c r="CW48" s="30">
        <f t="shared" si="6"/>
        <v>1</v>
      </c>
      <c r="CX48" s="30">
        <f t="shared" si="6"/>
        <v>1</v>
      </c>
      <c r="CY48" s="30">
        <f t="shared" si="6"/>
        <v>1</v>
      </c>
      <c r="CZ48" s="30">
        <f t="shared" si="6"/>
        <v>1</v>
      </c>
      <c r="DA48" s="30">
        <f t="shared" si="6"/>
        <v>1</v>
      </c>
      <c r="DB48" s="30">
        <f t="shared" si="6"/>
        <v>1</v>
      </c>
      <c r="DC48" s="30">
        <f t="shared" si="6"/>
        <v>1</v>
      </c>
      <c r="DD48" s="30">
        <f t="shared" si="6"/>
        <v>1</v>
      </c>
      <c r="DE48" s="30">
        <f t="shared" si="6"/>
        <v>1</v>
      </c>
    </row>
    <row r="49" spans="2:109" ht="29.45" customHeight="1" x14ac:dyDescent="0.25">
      <c r="B49" s="205"/>
      <c r="C49" s="33"/>
      <c r="D49" s="33"/>
      <c r="E49" s="104"/>
      <c r="F49" s="93"/>
      <c r="G49" s="158">
        <v>1</v>
      </c>
      <c r="H49" s="55"/>
      <c r="I49" s="56"/>
      <c r="P49" s="46" t="s">
        <v>671</v>
      </c>
      <c r="BI49" s="30">
        <v>1</v>
      </c>
      <c r="BZ49" s="46" t="s">
        <v>671</v>
      </c>
      <c r="CB49" s="30">
        <f t="shared" si="0"/>
        <v>1</v>
      </c>
      <c r="CC49" s="30">
        <f t="shared" si="6"/>
        <v>1</v>
      </c>
      <c r="CD49" s="30">
        <f t="shared" si="6"/>
        <v>1</v>
      </c>
      <c r="CE49" s="30">
        <f t="shared" si="6"/>
        <v>1</v>
      </c>
      <c r="CF49" s="30">
        <f t="shared" si="6"/>
        <v>1</v>
      </c>
      <c r="CG49" s="30">
        <f t="shared" si="6"/>
        <v>1</v>
      </c>
      <c r="CH49" s="30">
        <f t="shared" si="6"/>
        <v>1</v>
      </c>
      <c r="CI49" s="30">
        <f t="shared" si="6"/>
        <v>1</v>
      </c>
      <c r="CJ49" s="30">
        <f t="shared" si="6"/>
        <v>1</v>
      </c>
      <c r="CK49" s="30">
        <f t="shared" si="6"/>
        <v>1</v>
      </c>
      <c r="CL49" s="30">
        <f t="shared" si="6"/>
        <v>1</v>
      </c>
      <c r="CM49" s="30">
        <f t="shared" si="6"/>
        <v>1</v>
      </c>
      <c r="CN49" s="30">
        <f t="shared" si="6"/>
        <v>1</v>
      </c>
      <c r="CO49" s="30">
        <f t="shared" si="6"/>
        <v>1</v>
      </c>
      <c r="CP49" s="30">
        <f t="shared" si="6"/>
        <v>1</v>
      </c>
      <c r="CQ49" s="30">
        <f t="shared" ref="CC49:DE58" si="7">SUM($Q49:$BY49)</f>
        <v>1</v>
      </c>
      <c r="CR49" s="30">
        <f t="shared" si="7"/>
        <v>1</v>
      </c>
      <c r="CS49" s="30">
        <f t="shared" si="7"/>
        <v>1</v>
      </c>
      <c r="CT49" s="30">
        <f t="shared" si="7"/>
        <v>1</v>
      </c>
      <c r="CU49" s="30">
        <f t="shared" si="7"/>
        <v>1</v>
      </c>
      <c r="CV49" s="30">
        <f t="shared" si="7"/>
        <v>1</v>
      </c>
      <c r="CW49" s="30">
        <f t="shared" si="7"/>
        <v>1</v>
      </c>
      <c r="CX49" s="30">
        <f t="shared" si="7"/>
        <v>1</v>
      </c>
      <c r="CY49" s="30">
        <f t="shared" si="7"/>
        <v>1</v>
      </c>
      <c r="CZ49" s="30">
        <f t="shared" si="7"/>
        <v>1</v>
      </c>
      <c r="DA49" s="30">
        <f t="shared" si="7"/>
        <v>1</v>
      </c>
      <c r="DB49" s="30">
        <f t="shared" si="7"/>
        <v>1</v>
      </c>
      <c r="DC49" s="30">
        <f t="shared" si="7"/>
        <v>1</v>
      </c>
      <c r="DD49" s="30">
        <f t="shared" si="7"/>
        <v>1</v>
      </c>
      <c r="DE49" s="30">
        <f t="shared" si="7"/>
        <v>1</v>
      </c>
    </row>
    <row r="50" spans="2:109" ht="29.45" customHeight="1" x14ac:dyDescent="0.25">
      <c r="B50" s="205"/>
      <c r="C50" s="33"/>
      <c r="D50" s="33"/>
      <c r="E50" s="104"/>
      <c r="F50" s="93"/>
      <c r="G50" s="158">
        <v>1</v>
      </c>
      <c r="H50" s="55"/>
      <c r="I50" s="56"/>
      <c r="P50" s="46" t="s">
        <v>672</v>
      </c>
      <c r="BJ50" s="30">
        <v>1</v>
      </c>
      <c r="BZ50" s="46" t="s">
        <v>672</v>
      </c>
      <c r="CB50" s="30">
        <f t="shared" si="0"/>
        <v>1</v>
      </c>
      <c r="CC50" s="30">
        <f t="shared" si="7"/>
        <v>1</v>
      </c>
      <c r="CD50" s="30">
        <f t="shared" si="7"/>
        <v>1</v>
      </c>
      <c r="CE50" s="30">
        <f t="shared" si="7"/>
        <v>1</v>
      </c>
      <c r="CF50" s="30">
        <f t="shared" si="7"/>
        <v>1</v>
      </c>
      <c r="CG50" s="30">
        <f t="shared" si="7"/>
        <v>1</v>
      </c>
      <c r="CH50" s="30">
        <f t="shared" si="7"/>
        <v>1</v>
      </c>
      <c r="CI50" s="30">
        <f t="shared" si="7"/>
        <v>1</v>
      </c>
      <c r="CJ50" s="30">
        <f t="shared" si="7"/>
        <v>1</v>
      </c>
      <c r="CK50" s="30">
        <f t="shared" si="7"/>
        <v>1</v>
      </c>
      <c r="CL50" s="30">
        <f t="shared" si="7"/>
        <v>1</v>
      </c>
      <c r="CM50" s="30">
        <f t="shared" si="7"/>
        <v>1</v>
      </c>
      <c r="CN50" s="30">
        <f t="shared" si="7"/>
        <v>1</v>
      </c>
      <c r="CO50" s="30">
        <f t="shared" si="7"/>
        <v>1</v>
      </c>
      <c r="CP50" s="30">
        <f t="shared" si="7"/>
        <v>1</v>
      </c>
      <c r="CQ50" s="30">
        <f t="shared" si="7"/>
        <v>1</v>
      </c>
      <c r="CR50" s="30">
        <f t="shared" si="7"/>
        <v>1</v>
      </c>
      <c r="CS50" s="30">
        <f t="shared" si="7"/>
        <v>1</v>
      </c>
      <c r="CT50" s="30">
        <f t="shared" si="7"/>
        <v>1</v>
      </c>
      <c r="CU50" s="30">
        <f t="shared" si="7"/>
        <v>1</v>
      </c>
      <c r="CV50" s="30">
        <f t="shared" si="7"/>
        <v>1</v>
      </c>
      <c r="CW50" s="30">
        <f t="shared" si="7"/>
        <v>1</v>
      </c>
      <c r="CX50" s="30">
        <f t="shared" si="7"/>
        <v>1</v>
      </c>
      <c r="CY50" s="30">
        <f t="shared" si="7"/>
        <v>1</v>
      </c>
      <c r="CZ50" s="30">
        <f t="shared" si="7"/>
        <v>1</v>
      </c>
      <c r="DA50" s="30">
        <f t="shared" si="7"/>
        <v>1</v>
      </c>
      <c r="DB50" s="30">
        <f t="shared" si="7"/>
        <v>1</v>
      </c>
      <c r="DC50" s="30">
        <f t="shared" si="7"/>
        <v>1</v>
      </c>
      <c r="DD50" s="30">
        <f t="shared" si="7"/>
        <v>1</v>
      </c>
      <c r="DE50" s="30">
        <f t="shared" si="7"/>
        <v>1</v>
      </c>
    </row>
    <row r="51" spans="2:109" ht="29.45" customHeight="1" x14ac:dyDescent="0.25">
      <c r="B51" s="205"/>
      <c r="C51" s="33"/>
      <c r="D51" s="33"/>
      <c r="E51" s="104"/>
      <c r="F51" s="93"/>
      <c r="G51" s="158">
        <v>1</v>
      </c>
      <c r="H51" s="55"/>
      <c r="I51" s="56"/>
      <c r="P51" s="46" t="s">
        <v>673</v>
      </c>
      <c r="BK51" s="30">
        <v>1</v>
      </c>
      <c r="BZ51" s="46" t="s">
        <v>673</v>
      </c>
      <c r="CB51" s="30">
        <f t="shared" si="0"/>
        <v>1</v>
      </c>
      <c r="CC51" s="30">
        <f t="shared" si="7"/>
        <v>1</v>
      </c>
      <c r="CD51" s="30">
        <f t="shared" si="7"/>
        <v>1</v>
      </c>
      <c r="CE51" s="30">
        <f t="shared" si="7"/>
        <v>1</v>
      </c>
      <c r="CF51" s="30">
        <f t="shared" si="7"/>
        <v>1</v>
      </c>
      <c r="CG51" s="30">
        <f t="shared" si="7"/>
        <v>1</v>
      </c>
      <c r="CH51" s="30">
        <f t="shared" si="7"/>
        <v>1</v>
      </c>
      <c r="CI51" s="30">
        <f t="shared" si="7"/>
        <v>1</v>
      </c>
      <c r="CJ51" s="30">
        <f t="shared" si="7"/>
        <v>1</v>
      </c>
      <c r="CK51" s="30">
        <f t="shared" si="7"/>
        <v>1</v>
      </c>
      <c r="CL51" s="30">
        <f t="shared" si="7"/>
        <v>1</v>
      </c>
      <c r="CM51" s="30">
        <f t="shared" si="7"/>
        <v>1</v>
      </c>
      <c r="CN51" s="30">
        <f t="shared" si="7"/>
        <v>1</v>
      </c>
      <c r="CO51" s="30">
        <f t="shared" si="7"/>
        <v>1</v>
      </c>
      <c r="CP51" s="30">
        <f t="shared" si="7"/>
        <v>1</v>
      </c>
      <c r="CQ51" s="30">
        <f t="shared" si="7"/>
        <v>1</v>
      </c>
      <c r="CR51" s="30">
        <f t="shared" si="7"/>
        <v>1</v>
      </c>
      <c r="CS51" s="30">
        <f t="shared" si="7"/>
        <v>1</v>
      </c>
      <c r="CT51" s="30">
        <f t="shared" si="7"/>
        <v>1</v>
      </c>
      <c r="CU51" s="30">
        <f t="shared" si="7"/>
        <v>1</v>
      </c>
      <c r="CV51" s="30">
        <f t="shared" si="7"/>
        <v>1</v>
      </c>
      <c r="CW51" s="30">
        <f t="shared" si="7"/>
        <v>1</v>
      </c>
      <c r="CX51" s="30">
        <f t="shared" si="7"/>
        <v>1</v>
      </c>
      <c r="CY51" s="30">
        <f t="shared" si="7"/>
        <v>1</v>
      </c>
      <c r="CZ51" s="30">
        <f t="shared" si="7"/>
        <v>1</v>
      </c>
      <c r="DA51" s="30">
        <f t="shared" si="7"/>
        <v>1</v>
      </c>
      <c r="DB51" s="30">
        <f t="shared" si="7"/>
        <v>1</v>
      </c>
      <c r="DC51" s="30">
        <f t="shared" si="7"/>
        <v>1</v>
      </c>
      <c r="DD51" s="30">
        <f t="shared" si="7"/>
        <v>1</v>
      </c>
      <c r="DE51" s="30">
        <f t="shared" si="7"/>
        <v>1</v>
      </c>
    </row>
    <row r="52" spans="2:109" ht="17.55" customHeight="1" thickBot="1" x14ac:dyDescent="0.3">
      <c r="B52" s="206"/>
      <c r="C52" s="44"/>
      <c r="D52" s="44"/>
      <c r="E52" s="108"/>
      <c r="F52" s="29"/>
      <c r="G52" s="162"/>
      <c r="H52" s="69"/>
      <c r="I52" s="70"/>
      <c r="P52" s="46" t="s">
        <v>400</v>
      </c>
      <c r="BL52" s="30">
        <v>1</v>
      </c>
      <c r="BZ52" s="46" t="s">
        <v>400</v>
      </c>
      <c r="CB52" s="30">
        <f t="shared" si="0"/>
        <v>1</v>
      </c>
      <c r="CC52" s="30">
        <f t="shared" si="7"/>
        <v>1</v>
      </c>
      <c r="CD52" s="30">
        <f t="shared" si="7"/>
        <v>1</v>
      </c>
      <c r="CE52" s="30">
        <f t="shared" si="7"/>
        <v>1</v>
      </c>
      <c r="CF52" s="30">
        <f t="shared" si="7"/>
        <v>1</v>
      </c>
      <c r="CG52" s="30">
        <f t="shared" si="7"/>
        <v>1</v>
      </c>
      <c r="CH52" s="30">
        <f t="shared" si="7"/>
        <v>1</v>
      </c>
      <c r="CI52" s="30">
        <f t="shared" si="7"/>
        <v>1</v>
      </c>
      <c r="CJ52" s="30">
        <f t="shared" si="7"/>
        <v>1</v>
      </c>
      <c r="CK52" s="30">
        <f t="shared" si="7"/>
        <v>1</v>
      </c>
      <c r="CL52" s="30">
        <f t="shared" si="7"/>
        <v>1</v>
      </c>
      <c r="CM52" s="30">
        <f t="shared" si="7"/>
        <v>1</v>
      </c>
      <c r="CN52" s="30">
        <f t="shared" si="7"/>
        <v>1</v>
      </c>
      <c r="CO52" s="30">
        <f t="shared" si="7"/>
        <v>1</v>
      </c>
      <c r="CP52" s="30">
        <f t="shared" si="7"/>
        <v>1</v>
      </c>
      <c r="CQ52" s="30">
        <f t="shared" si="7"/>
        <v>1</v>
      </c>
      <c r="CR52" s="30">
        <f t="shared" si="7"/>
        <v>1</v>
      </c>
      <c r="CS52" s="30">
        <f t="shared" si="7"/>
        <v>1</v>
      </c>
      <c r="CT52" s="30">
        <f t="shared" si="7"/>
        <v>1</v>
      </c>
      <c r="CU52" s="30">
        <f t="shared" si="7"/>
        <v>1</v>
      </c>
      <c r="CV52" s="30">
        <f t="shared" si="7"/>
        <v>1</v>
      </c>
      <c r="CW52" s="30">
        <f t="shared" si="7"/>
        <v>1</v>
      </c>
      <c r="CX52" s="30">
        <f t="shared" si="7"/>
        <v>1</v>
      </c>
      <c r="CY52" s="30">
        <f t="shared" si="7"/>
        <v>1</v>
      </c>
      <c r="CZ52" s="30">
        <f t="shared" si="7"/>
        <v>1</v>
      </c>
      <c r="DA52" s="30">
        <f t="shared" si="7"/>
        <v>1</v>
      </c>
      <c r="DB52" s="30">
        <f t="shared" si="7"/>
        <v>1</v>
      </c>
      <c r="DC52" s="30">
        <f t="shared" si="7"/>
        <v>1</v>
      </c>
      <c r="DD52" s="30">
        <f t="shared" si="7"/>
        <v>1</v>
      </c>
      <c r="DE52" s="30">
        <f t="shared" si="7"/>
        <v>1</v>
      </c>
    </row>
    <row r="53" spans="2:109" ht="40.700000000000003" customHeight="1" x14ac:dyDescent="0.25">
      <c r="B53" s="204"/>
      <c r="C53" s="94"/>
      <c r="D53" s="95"/>
      <c r="E53" s="106"/>
      <c r="F53" s="96"/>
      <c r="G53" s="160">
        <f>SUM(G54:G69)</f>
        <v>13.5</v>
      </c>
      <c r="H53" s="89"/>
      <c r="I53" s="90"/>
      <c r="P53" s="46" t="s">
        <v>401</v>
      </c>
      <c r="BM53" s="30">
        <v>1</v>
      </c>
      <c r="BZ53" s="46" t="s">
        <v>401</v>
      </c>
      <c r="CB53" s="30">
        <f t="shared" si="0"/>
        <v>1</v>
      </c>
      <c r="CC53" s="30">
        <f t="shared" si="7"/>
        <v>1</v>
      </c>
      <c r="CD53" s="30">
        <f t="shared" si="7"/>
        <v>1</v>
      </c>
      <c r="CE53" s="30">
        <f t="shared" si="7"/>
        <v>1</v>
      </c>
      <c r="CF53" s="30">
        <f t="shared" si="7"/>
        <v>1</v>
      </c>
      <c r="CG53" s="30">
        <f t="shared" si="7"/>
        <v>1</v>
      </c>
      <c r="CH53" s="30">
        <f t="shared" si="7"/>
        <v>1</v>
      </c>
      <c r="CI53" s="30">
        <f t="shared" si="7"/>
        <v>1</v>
      </c>
      <c r="CJ53" s="30">
        <f t="shared" si="7"/>
        <v>1</v>
      </c>
      <c r="CK53" s="30">
        <f t="shared" si="7"/>
        <v>1</v>
      </c>
      <c r="CL53" s="30">
        <f t="shared" si="7"/>
        <v>1</v>
      </c>
      <c r="CM53" s="30">
        <f t="shared" si="7"/>
        <v>1</v>
      </c>
      <c r="CN53" s="30">
        <f t="shared" si="7"/>
        <v>1</v>
      </c>
      <c r="CO53" s="30">
        <f t="shared" si="7"/>
        <v>1</v>
      </c>
      <c r="CP53" s="30">
        <f t="shared" si="7"/>
        <v>1</v>
      </c>
      <c r="CQ53" s="30">
        <f t="shared" si="7"/>
        <v>1</v>
      </c>
      <c r="CR53" s="30">
        <f t="shared" si="7"/>
        <v>1</v>
      </c>
      <c r="CS53" s="30">
        <f t="shared" si="7"/>
        <v>1</v>
      </c>
      <c r="CT53" s="30">
        <f t="shared" si="7"/>
        <v>1</v>
      </c>
      <c r="CU53" s="30">
        <f t="shared" si="7"/>
        <v>1</v>
      </c>
      <c r="CV53" s="30">
        <f t="shared" si="7"/>
        <v>1</v>
      </c>
      <c r="CW53" s="30">
        <f t="shared" si="7"/>
        <v>1</v>
      </c>
      <c r="CX53" s="30">
        <f t="shared" si="7"/>
        <v>1</v>
      </c>
      <c r="CY53" s="30">
        <f t="shared" si="7"/>
        <v>1</v>
      </c>
      <c r="CZ53" s="30">
        <f t="shared" si="7"/>
        <v>1</v>
      </c>
      <c r="DA53" s="30">
        <f t="shared" si="7"/>
        <v>1</v>
      </c>
      <c r="DB53" s="30">
        <f t="shared" si="7"/>
        <v>1</v>
      </c>
      <c r="DC53" s="30">
        <f t="shared" si="7"/>
        <v>1</v>
      </c>
      <c r="DD53" s="30">
        <f t="shared" si="7"/>
        <v>1</v>
      </c>
      <c r="DE53" s="30">
        <f t="shared" si="7"/>
        <v>1</v>
      </c>
    </row>
    <row r="54" spans="2:109" ht="40.700000000000003" customHeight="1" x14ac:dyDescent="0.25">
      <c r="B54" s="205"/>
      <c r="C54" s="53"/>
      <c r="D54" s="32"/>
      <c r="E54" s="104"/>
      <c r="F54" s="154"/>
      <c r="G54" s="161">
        <v>2</v>
      </c>
      <c r="H54" s="51"/>
      <c r="I54" s="52"/>
      <c r="P54" s="46" t="s">
        <v>674</v>
      </c>
      <c r="BN54" s="30">
        <v>1</v>
      </c>
      <c r="BZ54" s="46" t="s">
        <v>674</v>
      </c>
      <c r="CB54" s="30">
        <f t="shared" si="0"/>
        <v>1</v>
      </c>
      <c r="CC54" s="30">
        <f t="shared" si="7"/>
        <v>1</v>
      </c>
      <c r="CD54" s="30">
        <f t="shared" si="7"/>
        <v>1</v>
      </c>
      <c r="CE54" s="30">
        <f t="shared" si="7"/>
        <v>1</v>
      </c>
      <c r="CF54" s="30">
        <f t="shared" si="7"/>
        <v>1</v>
      </c>
      <c r="CG54" s="30">
        <f t="shared" si="7"/>
        <v>1</v>
      </c>
      <c r="CH54" s="30">
        <f t="shared" si="7"/>
        <v>1</v>
      </c>
      <c r="CI54" s="30">
        <f t="shared" si="7"/>
        <v>1</v>
      </c>
      <c r="CJ54" s="30">
        <f t="shared" si="7"/>
        <v>1</v>
      </c>
      <c r="CK54" s="30">
        <f t="shared" si="7"/>
        <v>1</v>
      </c>
      <c r="CL54" s="30">
        <f t="shared" si="7"/>
        <v>1</v>
      </c>
      <c r="CM54" s="30">
        <f t="shared" si="7"/>
        <v>1</v>
      </c>
      <c r="CN54" s="30">
        <f t="shared" si="7"/>
        <v>1</v>
      </c>
      <c r="CO54" s="30">
        <f t="shared" si="7"/>
        <v>1</v>
      </c>
      <c r="CP54" s="30">
        <f t="shared" si="7"/>
        <v>1</v>
      </c>
      <c r="CQ54" s="30">
        <f t="shared" si="7"/>
        <v>1</v>
      </c>
      <c r="CR54" s="30">
        <f t="shared" si="7"/>
        <v>1</v>
      </c>
      <c r="CS54" s="30">
        <f t="shared" si="7"/>
        <v>1</v>
      </c>
      <c r="CT54" s="30">
        <f t="shared" si="7"/>
        <v>1</v>
      </c>
      <c r="CU54" s="30">
        <f t="shared" si="7"/>
        <v>1</v>
      </c>
      <c r="CV54" s="30">
        <f t="shared" si="7"/>
        <v>1</v>
      </c>
      <c r="CW54" s="30">
        <f t="shared" si="7"/>
        <v>1</v>
      </c>
      <c r="CX54" s="30">
        <f t="shared" si="7"/>
        <v>1</v>
      </c>
      <c r="CY54" s="30">
        <f t="shared" si="7"/>
        <v>1</v>
      </c>
      <c r="CZ54" s="30">
        <f t="shared" si="7"/>
        <v>1</v>
      </c>
      <c r="DA54" s="30">
        <f t="shared" si="7"/>
        <v>1</v>
      </c>
      <c r="DB54" s="30">
        <f t="shared" si="7"/>
        <v>1</v>
      </c>
      <c r="DC54" s="30">
        <f t="shared" si="7"/>
        <v>1</v>
      </c>
      <c r="DD54" s="30">
        <f t="shared" si="7"/>
        <v>1</v>
      </c>
      <c r="DE54" s="30">
        <f t="shared" si="7"/>
        <v>1</v>
      </c>
    </row>
    <row r="55" spans="2:109" ht="40.700000000000003" customHeight="1" x14ac:dyDescent="0.25">
      <c r="B55" s="205"/>
      <c r="C55" s="53"/>
      <c r="D55" s="33"/>
      <c r="E55" s="104"/>
      <c r="F55" s="154"/>
      <c r="G55" s="161">
        <v>1</v>
      </c>
      <c r="H55" s="51"/>
      <c r="I55" s="52"/>
      <c r="P55" s="46" t="s">
        <v>675</v>
      </c>
      <c r="BO55" s="30">
        <v>1</v>
      </c>
      <c r="BZ55" s="46" t="s">
        <v>675</v>
      </c>
      <c r="CB55" s="30">
        <f t="shared" si="0"/>
        <v>1</v>
      </c>
      <c r="CC55" s="30">
        <f t="shared" si="7"/>
        <v>1</v>
      </c>
      <c r="CD55" s="30">
        <f t="shared" si="7"/>
        <v>1</v>
      </c>
      <c r="CE55" s="30">
        <f t="shared" si="7"/>
        <v>1</v>
      </c>
      <c r="CF55" s="30">
        <f t="shared" si="7"/>
        <v>1</v>
      </c>
      <c r="CG55" s="30">
        <f t="shared" si="7"/>
        <v>1</v>
      </c>
      <c r="CH55" s="30">
        <f t="shared" si="7"/>
        <v>1</v>
      </c>
      <c r="CI55" s="30">
        <f t="shared" si="7"/>
        <v>1</v>
      </c>
      <c r="CJ55" s="30">
        <f t="shared" si="7"/>
        <v>1</v>
      </c>
      <c r="CK55" s="30">
        <f t="shared" si="7"/>
        <v>1</v>
      </c>
      <c r="CL55" s="30">
        <f t="shared" si="7"/>
        <v>1</v>
      </c>
      <c r="CM55" s="30">
        <f t="shared" si="7"/>
        <v>1</v>
      </c>
      <c r="CN55" s="30">
        <f t="shared" si="7"/>
        <v>1</v>
      </c>
      <c r="CO55" s="30">
        <f t="shared" si="7"/>
        <v>1</v>
      </c>
      <c r="CP55" s="30">
        <f t="shared" si="7"/>
        <v>1</v>
      </c>
      <c r="CQ55" s="30">
        <f t="shared" si="7"/>
        <v>1</v>
      </c>
      <c r="CR55" s="30">
        <f t="shared" si="7"/>
        <v>1</v>
      </c>
      <c r="CS55" s="30">
        <f t="shared" si="7"/>
        <v>1</v>
      </c>
      <c r="CT55" s="30">
        <f t="shared" si="7"/>
        <v>1</v>
      </c>
      <c r="CU55" s="30">
        <f t="shared" si="7"/>
        <v>1</v>
      </c>
      <c r="CV55" s="30">
        <f t="shared" si="7"/>
        <v>1</v>
      </c>
      <c r="CW55" s="30">
        <f t="shared" si="7"/>
        <v>1</v>
      </c>
      <c r="CX55" s="30">
        <f t="shared" si="7"/>
        <v>1</v>
      </c>
      <c r="CY55" s="30">
        <f t="shared" si="7"/>
        <v>1</v>
      </c>
      <c r="CZ55" s="30">
        <f t="shared" si="7"/>
        <v>1</v>
      </c>
      <c r="DA55" s="30">
        <f t="shared" si="7"/>
        <v>1</v>
      </c>
      <c r="DB55" s="30">
        <f t="shared" si="7"/>
        <v>1</v>
      </c>
      <c r="DC55" s="30">
        <f t="shared" si="7"/>
        <v>1</v>
      </c>
      <c r="DD55" s="30">
        <f t="shared" si="7"/>
        <v>1</v>
      </c>
      <c r="DE55" s="30">
        <f t="shared" si="7"/>
        <v>1</v>
      </c>
    </row>
    <row r="56" spans="2:109" ht="49.5" customHeight="1" x14ac:dyDescent="0.25">
      <c r="B56" s="205"/>
      <c r="C56" s="53"/>
      <c r="D56" s="71"/>
      <c r="E56" s="104"/>
      <c r="F56" s="154"/>
      <c r="G56" s="161">
        <v>1</v>
      </c>
      <c r="H56" s="51"/>
      <c r="I56" s="52"/>
      <c r="P56" s="46" t="s">
        <v>676</v>
      </c>
      <c r="BP56" s="30">
        <v>1</v>
      </c>
      <c r="BZ56" s="46" t="s">
        <v>676</v>
      </c>
      <c r="CB56" s="30">
        <f t="shared" si="0"/>
        <v>1</v>
      </c>
      <c r="CC56" s="30">
        <f t="shared" si="7"/>
        <v>1</v>
      </c>
      <c r="CD56" s="30">
        <f t="shared" si="7"/>
        <v>1</v>
      </c>
      <c r="CE56" s="30">
        <f t="shared" si="7"/>
        <v>1</v>
      </c>
      <c r="CF56" s="30">
        <f t="shared" si="7"/>
        <v>1</v>
      </c>
      <c r="CG56" s="30">
        <f t="shared" si="7"/>
        <v>1</v>
      </c>
      <c r="CH56" s="30">
        <f t="shared" si="7"/>
        <v>1</v>
      </c>
      <c r="CI56" s="30">
        <f t="shared" si="7"/>
        <v>1</v>
      </c>
      <c r="CJ56" s="30">
        <f t="shared" si="7"/>
        <v>1</v>
      </c>
      <c r="CK56" s="30">
        <f t="shared" si="7"/>
        <v>1</v>
      </c>
      <c r="CL56" s="30">
        <f t="shared" si="7"/>
        <v>1</v>
      </c>
      <c r="CM56" s="30">
        <f t="shared" si="7"/>
        <v>1</v>
      </c>
      <c r="CN56" s="30">
        <f t="shared" si="7"/>
        <v>1</v>
      </c>
      <c r="CO56" s="30">
        <f t="shared" si="7"/>
        <v>1</v>
      </c>
      <c r="CP56" s="30">
        <f t="shared" si="7"/>
        <v>1</v>
      </c>
      <c r="CQ56" s="30">
        <f t="shared" si="7"/>
        <v>1</v>
      </c>
      <c r="CR56" s="30">
        <f t="shared" si="7"/>
        <v>1</v>
      </c>
      <c r="CS56" s="30">
        <f t="shared" si="7"/>
        <v>1</v>
      </c>
      <c r="CT56" s="30">
        <f t="shared" si="7"/>
        <v>1</v>
      </c>
      <c r="CU56" s="30">
        <f t="shared" si="7"/>
        <v>1</v>
      </c>
      <c r="CV56" s="30">
        <f t="shared" si="7"/>
        <v>1</v>
      </c>
      <c r="CW56" s="30">
        <f t="shared" si="7"/>
        <v>1</v>
      </c>
      <c r="CX56" s="30">
        <f t="shared" si="7"/>
        <v>1</v>
      </c>
      <c r="CY56" s="30">
        <f t="shared" si="7"/>
        <v>1</v>
      </c>
      <c r="CZ56" s="30">
        <f t="shared" si="7"/>
        <v>1</v>
      </c>
      <c r="DA56" s="30">
        <f t="shared" si="7"/>
        <v>1</v>
      </c>
      <c r="DB56" s="30">
        <f t="shared" si="7"/>
        <v>1</v>
      </c>
      <c r="DC56" s="30">
        <f t="shared" si="7"/>
        <v>1</v>
      </c>
      <c r="DD56" s="30">
        <f t="shared" si="7"/>
        <v>1</v>
      </c>
      <c r="DE56" s="30">
        <f t="shared" si="7"/>
        <v>1</v>
      </c>
    </row>
    <row r="57" spans="2:109" ht="17.55" x14ac:dyDescent="0.25">
      <c r="B57" s="205"/>
      <c r="C57" s="53"/>
      <c r="D57" s="71"/>
      <c r="E57" s="104"/>
      <c r="F57" s="154"/>
      <c r="G57" s="161">
        <v>1</v>
      </c>
      <c r="H57" s="51"/>
      <c r="I57" s="52"/>
      <c r="P57" s="46" t="s">
        <v>677</v>
      </c>
      <c r="BQ57" s="30">
        <v>1</v>
      </c>
      <c r="BZ57" s="46" t="s">
        <v>677</v>
      </c>
      <c r="CB57" s="30">
        <f t="shared" si="0"/>
        <v>1</v>
      </c>
      <c r="CC57" s="30">
        <f t="shared" si="7"/>
        <v>1</v>
      </c>
      <c r="CD57" s="30">
        <f t="shared" si="7"/>
        <v>1</v>
      </c>
      <c r="CE57" s="30">
        <f t="shared" si="7"/>
        <v>1</v>
      </c>
      <c r="CF57" s="30">
        <f t="shared" si="7"/>
        <v>1</v>
      </c>
      <c r="CG57" s="30">
        <f t="shared" si="7"/>
        <v>1</v>
      </c>
      <c r="CH57" s="30">
        <f t="shared" si="7"/>
        <v>1</v>
      </c>
      <c r="CI57" s="30">
        <f t="shared" si="7"/>
        <v>1</v>
      </c>
      <c r="CJ57" s="30">
        <f t="shared" si="7"/>
        <v>1</v>
      </c>
      <c r="CK57" s="30">
        <f t="shared" si="7"/>
        <v>1</v>
      </c>
      <c r="CL57" s="30">
        <f t="shared" si="7"/>
        <v>1</v>
      </c>
      <c r="CM57" s="30">
        <f t="shared" si="7"/>
        <v>1</v>
      </c>
      <c r="CN57" s="30">
        <f t="shared" si="7"/>
        <v>1</v>
      </c>
      <c r="CO57" s="30">
        <f t="shared" si="7"/>
        <v>1</v>
      </c>
      <c r="CP57" s="30">
        <f t="shared" si="7"/>
        <v>1</v>
      </c>
      <c r="CQ57" s="30">
        <f t="shared" si="7"/>
        <v>1</v>
      </c>
      <c r="CR57" s="30">
        <f t="shared" si="7"/>
        <v>1</v>
      </c>
      <c r="CS57" s="30">
        <f t="shared" si="7"/>
        <v>1</v>
      </c>
      <c r="CT57" s="30">
        <f t="shared" si="7"/>
        <v>1</v>
      </c>
      <c r="CU57" s="30">
        <f t="shared" si="7"/>
        <v>1</v>
      </c>
      <c r="CV57" s="30">
        <f t="shared" si="7"/>
        <v>1</v>
      </c>
      <c r="CW57" s="30">
        <f t="shared" si="7"/>
        <v>1</v>
      </c>
      <c r="CX57" s="30">
        <f t="shared" si="7"/>
        <v>1</v>
      </c>
      <c r="CY57" s="30">
        <f t="shared" si="7"/>
        <v>1</v>
      </c>
      <c r="CZ57" s="30">
        <f t="shared" si="7"/>
        <v>1</v>
      </c>
      <c r="DA57" s="30">
        <f t="shared" si="7"/>
        <v>1</v>
      </c>
      <c r="DB57" s="30">
        <f t="shared" si="7"/>
        <v>1</v>
      </c>
      <c r="DC57" s="30">
        <f t="shared" si="7"/>
        <v>1</v>
      </c>
      <c r="DD57" s="30">
        <f t="shared" si="7"/>
        <v>1</v>
      </c>
      <c r="DE57" s="30">
        <f t="shared" si="7"/>
        <v>1</v>
      </c>
    </row>
    <row r="58" spans="2:109" ht="17.55" x14ac:dyDescent="0.25">
      <c r="B58" s="205"/>
      <c r="C58" s="53"/>
      <c r="D58" s="71"/>
      <c r="E58" s="104"/>
      <c r="F58" s="154"/>
      <c r="G58" s="161">
        <v>0.5</v>
      </c>
      <c r="H58" s="51"/>
      <c r="I58" s="52"/>
      <c r="P58" s="46" t="s">
        <v>678</v>
      </c>
      <c r="BR58" s="30">
        <v>1</v>
      </c>
      <c r="BZ58" s="46" t="s">
        <v>678</v>
      </c>
      <c r="CB58" s="30">
        <f t="shared" si="0"/>
        <v>1</v>
      </c>
      <c r="CC58" s="30">
        <f t="shared" si="7"/>
        <v>1</v>
      </c>
      <c r="CD58" s="30">
        <f t="shared" si="7"/>
        <v>1</v>
      </c>
      <c r="CE58" s="30">
        <f t="shared" si="7"/>
        <v>1</v>
      </c>
      <c r="CF58" s="30">
        <f t="shared" si="7"/>
        <v>1</v>
      </c>
      <c r="CG58" s="30">
        <f t="shared" si="7"/>
        <v>1</v>
      </c>
      <c r="CH58" s="30">
        <f t="shared" si="7"/>
        <v>1</v>
      </c>
      <c r="CI58" s="30">
        <f t="shared" si="7"/>
        <v>1</v>
      </c>
      <c r="CJ58" s="30">
        <f t="shared" si="7"/>
        <v>1</v>
      </c>
      <c r="CK58" s="30">
        <f t="shared" ref="CC58:DE64" si="8">SUM($Q58:$BY58)</f>
        <v>1</v>
      </c>
      <c r="CL58" s="30">
        <f t="shared" si="8"/>
        <v>1</v>
      </c>
      <c r="CM58" s="30">
        <f t="shared" si="8"/>
        <v>1</v>
      </c>
      <c r="CN58" s="30">
        <f t="shared" si="8"/>
        <v>1</v>
      </c>
      <c r="CO58" s="30">
        <f t="shared" si="8"/>
        <v>1</v>
      </c>
      <c r="CP58" s="30">
        <f t="shared" si="8"/>
        <v>1</v>
      </c>
      <c r="CQ58" s="30">
        <f t="shared" si="8"/>
        <v>1</v>
      </c>
      <c r="CR58" s="30">
        <f t="shared" si="8"/>
        <v>1</v>
      </c>
      <c r="CS58" s="30">
        <f t="shared" si="8"/>
        <v>1</v>
      </c>
      <c r="CT58" s="30">
        <f t="shared" si="8"/>
        <v>1</v>
      </c>
      <c r="CU58" s="30">
        <f t="shared" si="8"/>
        <v>1</v>
      </c>
      <c r="CV58" s="30">
        <f t="shared" si="8"/>
        <v>1</v>
      </c>
      <c r="CW58" s="30">
        <f t="shared" si="8"/>
        <v>1</v>
      </c>
      <c r="CX58" s="30">
        <f t="shared" si="8"/>
        <v>1</v>
      </c>
      <c r="CY58" s="30">
        <f t="shared" si="8"/>
        <v>1</v>
      </c>
      <c r="CZ58" s="30">
        <f t="shared" si="8"/>
        <v>1</v>
      </c>
      <c r="DA58" s="30">
        <f t="shared" si="8"/>
        <v>1</v>
      </c>
      <c r="DB58" s="30">
        <f t="shared" si="8"/>
        <v>1</v>
      </c>
      <c r="DC58" s="30">
        <f t="shared" si="8"/>
        <v>1</v>
      </c>
      <c r="DD58" s="30">
        <f t="shared" si="8"/>
        <v>1</v>
      </c>
      <c r="DE58" s="30">
        <f t="shared" si="8"/>
        <v>1</v>
      </c>
    </row>
    <row r="59" spans="2:109" ht="17.55" x14ac:dyDescent="0.25">
      <c r="B59" s="205"/>
      <c r="C59" s="53"/>
      <c r="D59" s="71"/>
      <c r="E59" s="104"/>
      <c r="F59" s="110"/>
      <c r="G59" s="158">
        <v>1</v>
      </c>
      <c r="H59" s="51"/>
      <c r="I59" s="52"/>
      <c r="P59" s="46" t="s">
        <v>679</v>
      </c>
      <c r="BS59" s="30">
        <v>1</v>
      </c>
      <c r="BZ59" s="46" t="s">
        <v>679</v>
      </c>
      <c r="CB59" s="30">
        <f t="shared" si="0"/>
        <v>1</v>
      </c>
      <c r="CC59" s="30">
        <f t="shared" si="8"/>
        <v>1</v>
      </c>
      <c r="CD59" s="30">
        <f t="shared" si="8"/>
        <v>1</v>
      </c>
      <c r="CE59" s="30">
        <f t="shared" si="8"/>
        <v>1</v>
      </c>
      <c r="CF59" s="30">
        <f t="shared" si="8"/>
        <v>1</v>
      </c>
      <c r="CG59" s="30">
        <f t="shared" si="8"/>
        <v>1</v>
      </c>
      <c r="CH59" s="30">
        <f t="shared" si="8"/>
        <v>1</v>
      </c>
      <c r="CI59" s="30">
        <f t="shared" si="8"/>
        <v>1</v>
      </c>
      <c r="CJ59" s="30">
        <f t="shared" si="8"/>
        <v>1</v>
      </c>
      <c r="CK59" s="30">
        <f t="shared" si="8"/>
        <v>1</v>
      </c>
      <c r="CL59" s="30">
        <f t="shared" si="8"/>
        <v>1</v>
      </c>
      <c r="CM59" s="30">
        <f t="shared" si="8"/>
        <v>1</v>
      </c>
      <c r="CN59" s="30">
        <f t="shared" si="8"/>
        <v>1</v>
      </c>
      <c r="CO59" s="30">
        <f t="shared" si="8"/>
        <v>1</v>
      </c>
      <c r="CP59" s="30">
        <f t="shared" si="8"/>
        <v>1</v>
      </c>
      <c r="CQ59" s="30">
        <f t="shared" si="8"/>
        <v>1</v>
      </c>
      <c r="CR59" s="30">
        <f t="shared" si="8"/>
        <v>1</v>
      </c>
      <c r="CS59" s="30">
        <f t="shared" si="8"/>
        <v>1</v>
      </c>
      <c r="CT59" s="30">
        <f t="shared" si="8"/>
        <v>1</v>
      </c>
      <c r="CU59" s="30">
        <f t="shared" si="8"/>
        <v>1</v>
      </c>
      <c r="CV59" s="30">
        <f t="shared" si="8"/>
        <v>1</v>
      </c>
      <c r="CW59" s="30">
        <f t="shared" si="8"/>
        <v>1</v>
      </c>
      <c r="CX59" s="30">
        <f t="shared" si="8"/>
        <v>1</v>
      </c>
      <c r="CY59" s="30">
        <f t="shared" si="8"/>
        <v>1</v>
      </c>
      <c r="CZ59" s="30">
        <f t="shared" si="8"/>
        <v>1</v>
      </c>
      <c r="DA59" s="30">
        <f t="shared" si="8"/>
        <v>1</v>
      </c>
      <c r="DB59" s="30">
        <f t="shared" si="8"/>
        <v>1</v>
      </c>
      <c r="DC59" s="30">
        <f t="shared" si="8"/>
        <v>1</v>
      </c>
      <c r="DD59" s="30">
        <f t="shared" si="8"/>
        <v>1</v>
      </c>
      <c r="DE59" s="30">
        <f t="shared" si="8"/>
        <v>1</v>
      </c>
    </row>
    <row r="60" spans="2:109" ht="32.6" customHeight="1" x14ac:dyDescent="0.25">
      <c r="B60" s="205"/>
      <c r="C60" s="53"/>
      <c r="D60" s="71"/>
      <c r="E60" s="104"/>
      <c r="F60" s="154"/>
      <c r="G60" s="158">
        <v>2</v>
      </c>
      <c r="H60" s="55"/>
      <c r="I60" s="56"/>
      <c r="P60" s="46" t="s">
        <v>680</v>
      </c>
      <c r="BT60" s="30">
        <v>1</v>
      </c>
      <c r="BZ60" s="46" t="s">
        <v>680</v>
      </c>
      <c r="CB60" s="30">
        <f t="shared" si="0"/>
        <v>1</v>
      </c>
      <c r="CC60" s="30">
        <f t="shared" si="8"/>
        <v>1</v>
      </c>
      <c r="CD60" s="30">
        <f t="shared" si="8"/>
        <v>1</v>
      </c>
      <c r="CE60" s="30">
        <f t="shared" si="8"/>
        <v>1</v>
      </c>
      <c r="CF60" s="30">
        <f t="shared" si="8"/>
        <v>1</v>
      </c>
      <c r="CG60" s="30">
        <f t="shared" si="8"/>
        <v>1</v>
      </c>
      <c r="CH60" s="30">
        <f t="shared" si="8"/>
        <v>1</v>
      </c>
      <c r="CI60" s="30">
        <f t="shared" si="8"/>
        <v>1</v>
      </c>
      <c r="CJ60" s="30">
        <f t="shared" si="8"/>
        <v>1</v>
      </c>
      <c r="CK60" s="30">
        <f t="shared" si="8"/>
        <v>1</v>
      </c>
      <c r="CL60" s="30">
        <f t="shared" si="8"/>
        <v>1</v>
      </c>
      <c r="CM60" s="30">
        <f t="shared" si="8"/>
        <v>1</v>
      </c>
      <c r="CN60" s="30">
        <f t="shared" si="8"/>
        <v>1</v>
      </c>
      <c r="CO60" s="30">
        <f t="shared" si="8"/>
        <v>1</v>
      </c>
      <c r="CP60" s="30">
        <f t="shared" si="8"/>
        <v>1</v>
      </c>
      <c r="CQ60" s="30">
        <f t="shared" si="8"/>
        <v>1</v>
      </c>
      <c r="CR60" s="30">
        <f t="shared" si="8"/>
        <v>1</v>
      </c>
      <c r="CS60" s="30">
        <f t="shared" si="8"/>
        <v>1</v>
      </c>
      <c r="CT60" s="30">
        <f t="shared" si="8"/>
        <v>1</v>
      </c>
      <c r="CU60" s="30">
        <f t="shared" si="8"/>
        <v>1</v>
      </c>
      <c r="CV60" s="30">
        <f t="shared" si="8"/>
        <v>1</v>
      </c>
      <c r="CW60" s="30">
        <f t="shared" si="8"/>
        <v>1</v>
      </c>
      <c r="CX60" s="30">
        <f t="shared" si="8"/>
        <v>1</v>
      </c>
      <c r="CY60" s="30">
        <f t="shared" si="8"/>
        <v>1</v>
      </c>
      <c r="CZ60" s="30">
        <f t="shared" si="8"/>
        <v>1</v>
      </c>
      <c r="DA60" s="30">
        <f t="shared" si="8"/>
        <v>1</v>
      </c>
      <c r="DB60" s="30">
        <f t="shared" si="8"/>
        <v>1</v>
      </c>
      <c r="DC60" s="30">
        <f t="shared" si="8"/>
        <v>1</v>
      </c>
      <c r="DD60" s="30">
        <f t="shared" si="8"/>
        <v>1</v>
      </c>
      <c r="DE60" s="30">
        <f t="shared" si="8"/>
        <v>1</v>
      </c>
    </row>
    <row r="61" spans="2:109" ht="41.35" customHeight="1" x14ac:dyDescent="0.25">
      <c r="B61" s="205"/>
      <c r="C61" s="53"/>
      <c r="D61" s="71"/>
      <c r="E61" s="104"/>
      <c r="F61" s="154"/>
      <c r="G61" s="158">
        <v>1</v>
      </c>
      <c r="H61" s="55"/>
      <c r="I61" s="56"/>
      <c r="P61" s="46" t="s">
        <v>681</v>
      </c>
      <c r="BU61" s="30">
        <v>1</v>
      </c>
      <c r="BZ61" s="46" t="s">
        <v>681</v>
      </c>
      <c r="CB61" s="30">
        <f t="shared" si="0"/>
        <v>1</v>
      </c>
      <c r="CC61" s="30">
        <f t="shared" si="8"/>
        <v>1</v>
      </c>
      <c r="CD61" s="30">
        <f t="shared" si="8"/>
        <v>1</v>
      </c>
      <c r="CE61" s="30">
        <f t="shared" si="8"/>
        <v>1</v>
      </c>
      <c r="CF61" s="30">
        <f t="shared" si="8"/>
        <v>1</v>
      </c>
      <c r="CG61" s="30">
        <f t="shared" si="8"/>
        <v>1</v>
      </c>
      <c r="CH61" s="30">
        <f t="shared" si="8"/>
        <v>1</v>
      </c>
      <c r="CI61" s="30">
        <f t="shared" si="8"/>
        <v>1</v>
      </c>
      <c r="CJ61" s="30">
        <f t="shared" si="8"/>
        <v>1</v>
      </c>
      <c r="CK61" s="30">
        <f t="shared" si="8"/>
        <v>1</v>
      </c>
      <c r="CL61" s="30">
        <f t="shared" si="8"/>
        <v>1</v>
      </c>
      <c r="CM61" s="30">
        <f t="shared" si="8"/>
        <v>1</v>
      </c>
      <c r="CN61" s="30">
        <f t="shared" si="8"/>
        <v>1</v>
      </c>
      <c r="CO61" s="30">
        <f t="shared" si="8"/>
        <v>1</v>
      </c>
      <c r="CP61" s="30">
        <f t="shared" si="8"/>
        <v>1</v>
      </c>
      <c r="CQ61" s="30">
        <f t="shared" si="8"/>
        <v>1</v>
      </c>
      <c r="CR61" s="30">
        <f t="shared" si="8"/>
        <v>1</v>
      </c>
      <c r="CS61" s="30">
        <f t="shared" si="8"/>
        <v>1</v>
      </c>
      <c r="CT61" s="30">
        <f t="shared" si="8"/>
        <v>1</v>
      </c>
      <c r="CU61" s="30">
        <f t="shared" si="8"/>
        <v>1</v>
      </c>
      <c r="CV61" s="30">
        <f t="shared" si="8"/>
        <v>1</v>
      </c>
      <c r="CW61" s="30">
        <f t="shared" si="8"/>
        <v>1</v>
      </c>
      <c r="CX61" s="30">
        <f t="shared" si="8"/>
        <v>1</v>
      </c>
      <c r="CY61" s="30">
        <f t="shared" si="8"/>
        <v>1</v>
      </c>
      <c r="CZ61" s="30">
        <f t="shared" si="8"/>
        <v>1</v>
      </c>
      <c r="DA61" s="30">
        <f t="shared" si="8"/>
        <v>1</v>
      </c>
      <c r="DB61" s="30">
        <f t="shared" si="8"/>
        <v>1</v>
      </c>
      <c r="DC61" s="30">
        <f t="shared" si="8"/>
        <v>1</v>
      </c>
      <c r="DD61" s="30">
        <f t="shared" si="8"/>
        <v>1</v>
      </c>
      <c r="DE61" s="30">
        <f t="shared" si="8"/>
        <v>1</v>
      </c>
    </row>
    <row r="62" spans="2:109" ht="30.05" customHeight="1" x14ac:dyDescent="0.25">
      <c r="B62" s="205"/>
      <c r="C62" s="53"/>
      <c r="D62" s="43"/>
      <c r="E62" s="104"/>
      <c r="F62" s="154"/>
      <c r="G62" s="158">
        <v>1</v>
      </c>
      <c r="H62" s="55"/>
      <c r="I62" s="56"/>
      <c r="P62" s="30" t="s">
        <v>402</v>
      </c>
      <c r="BV62" s="30">
        <v>1</v>
      </c>
      <c r="BZ62" s="30" t="s">
        <v>402</v>
      </c>
      <c r="CB62" s="30">
        <f t="shared" si="0"/>
        <v>1</v>
      </c>
      <c r="CC62" s="30">
        <f t="shared" si="8"/>
        <v>1</v>
      </c>
      <c r="CD62" s="30">
        <f t="shared" si="8"/>
        <v>1</v>
      </c>
      <c r="CE62" s="30">
        <f t="shared" si="8"/>
        <v>1</v>
      </c>
      <c r="CF62" s="30">
        <f t="shared" si="8"/>
        <v>1</v>
      </c>
      <c r="CG62" s="30">
        <f t="shared" si="8"/>
        <v>1</v>
      </c>
      <c r="CH62" s="30">
        <f t="shared" si="8"/>
        <v>1</v>
      </c>
      <c r="CI62" s="30">
        <f t="shared" si="8"/>
        <v>1</v>
      </c>
      <c r="CJ62" s="30">
        <f t="shared" si="8"/>
        <v>1</v>
      </c>
      <c r="CK62" s="30">
        <f t="shared" si="8"/>
        <v>1</v>
      </c>
      <c r="CL62" s="30">
        <f t="shared" si="8"/>
        <v>1</v>
      </c>
      <c r="CM62" s="30">
        <f t="shared" si="8"/>
        <v>1</v>
      </c>
      <c r="CN62" s="30">
        <f t="shared" si="8"/>
        <v>1</v>
      </c>
      <c r="CO62" s="30">
        <f t="shared" si="8"/>
        <v>1</v>
      </c>
      <c r="CP62" s="30">
        <f t="shared" si="8"/>
        <v>1</v>
      </c>
      <c r="CQ62" s="30">
        <f t="shared" si="8"/>
        <v>1</v>
      </c>
      <c r="CR62" s="30">
        <f t="shared" si="8"/>
        <v>1</v>
      </c>
      <c r="CS62" s="30">
        <f t="shared" si="8"/>
        <v>1</v>
      </c>
      <c r="CT62" s="30">
        <f t="shared" si="8"/>
        <v>1</v>
      </c>
      <c r="CU62" s="30">
        <f t="shared" si="8"/>
        <v>1</v>
      </c>
      <c r="CV62" s="30">
        <f t="shared" si="8"/>
        <v>1</v>
      </c>
      <c r="CW62" s="30">
        <f t="shared" si="8"/>
        <v>1</v>
      </c>
      <c r="CX62" s="30">
        <f t="shared" si="8"/>
        <v>1</v>
      </c>
      <c r="CY62" s="30">
        <f t="shared" si="8"/>
        <v>1</v>
      </c>
      <c r="CZ62" s="30">
        <f t="shared" si="8"/>
        <v>1</v>
      </c>
      <c r="DA62" s="30">
        <f t="shared" si="8"/>
        <v>1</v>
      </c>
      <c r="DB62" s="30">
        <f t="shared" si="8"/>
        <v>1</v>
      </c>
      <c r="DC62" s="30">
        <f t="shared" si="8"/>
        <v>1</v>
      </c>
      <c r="DD62" s="30">
        <f t="shared" si="8"/>
        <v>1</v>
      </c>
      <c r="DE62" s="30">
        <f t="shared" si="8"/>
        <v>1</v>
      </c>
    </row>
    <row r="63" spans="2:109" ht="30.7" customHeight="1" x14ac:dyDescent="0.25">
      <c r="B63" s="205"/>
      <c r="C63" s="53"/>
      <c r="D63" s="71"/>
      <c r="E63" s="104"/>
      <c r="F63" s="110"/>
      <c r="G63" s="158">
        <v>0.5</v>
      </c>
      <c r="H63" s="55"/>
      <c r="I63" s="56"/>
      <c r="P63" s="30" t="s">
        <v>403</v>
      </c>
      <c r="BW63" s="30">
        <v>1</v>
      </c>
      <c r="BZ63" s="30" t="s">
        <v>403</v>
      </c>
      <c r="CB63" s="30">
        <f t="shared" si="0"/>
        <v>1</v>
      </c>
      <c r="CC63" s="30">
        <f t="shared" si="8"/>
        <v>1</v>
      </c>
      <c r="CD63" s="30">
        <f t="shared" si="8"/>
        <v>1</v>
      </c>
      <c r="CE63" s="30">
        <f t="shared" si="8"/>
        <v>1</v>
      </c>
      <c r="CF63" s="30">
        <f t="shared" si="8"/>
        <v>1</v>
      </c>
      <c r="CG63" s="30">
        <f t="shared" si="8"/>
        <v>1</v>
      </c>
      <c r="CH63" s="30">
        <f t="shared" si="8"/>
        <v>1</v>
      </c>
      <c r="CI63" s="30">
        <f t="shared" si="8"/>
        <v>1</v>
      </c>
      <c r="CJ63" s="30">
        <f t="shared" si="8"/>
        <v>1</v>
      </c>
      <c r="CK63" s="30">
        <f t="shared" si="8"/>
        <v>1</v>
      </c>
      <c r="CL63" s="30">
        <f t="shared" si="8"/>
        <v>1</v>
      </c>
      <c r="CM63" s="30">
        <f t="shared" si="8"/>
        <v>1</v>
      </c>
      <c r="CN63" s="30">
        <f t="shared" si="8"/>
        <v>1</v>
      </c>
      <c r="CO63" s="30">
        <f t="shared" si="8"/>
        <v>1</v>
      </c>
      <c r="CP63" s="30">
        <f t="shared" si="8"/>
        <v>1</v>
      </c>
      <c r="CQ63" s="30">
        <f t="shared" si="8"/>
        <v>1</v>
      </c>
      <c r="CR63" s="30">
        <f t="shared" si="8"/>
        <v>1</v>
      </c>
      <c r="CS63" s="30">
        <f t="shared" si="8"/>
        <v>1</v>
      </c>
      <c r="CT63" s="30">
        <f t="shared" si="8"/>
        <v>1</v>
      </c>
      <c r="CU63" s="30">
        <f t="shared" si="8"/>
        <v>1</v>
      </c>
      <c r="CV63" s="30">
        <f t="shared" si="8"/>
        <v>1</v>
      </c>
      <c r="CW63" s="30">
        <f t="shared" si="8"/>
        <v>1</v>
      </c>
      <c r="CX63" s="30">
        <f t="shared" si="8"/>
        <v>1</v>
      </c>
      <c r="CY63" s="30">
        <f t="shared" si="8"/>
        <v>1</v>
      </c>
      <c r="CZ63" s="30">
        <f t="shared" si="8"/>
        <v>1</v>
      </c>
      <c r="DA63" s="30">
        <f t="shared" si="8"/>
        <v>1</v>
      </c>
      <c r="DB63" s="30">
        <f t="shared" si="8"/>
        <v>1</v>
      </c>
      <c r="DC63" s="30">
        <f t="shared" si="8"/>
        <v>1</v>
      </c>
      <c r="DD63" s="30">
        <f t="shared" si="8"/>
        <v>1</v>
      </c>
      <c r="DE63" s="30">
        <f t="shared" si="8"/>
        <v>1</v>
      </c>
    </row>
    <row r="64" spans="2:109" ht="17.55" x14ac:dyDescent="0.25">
      <c r="B64" s="205"/>
      <c r="C64" s="53"/>
      <c r="D64" s="32"/>
      <c r="E64" s="104"/>
      <c r="F64" s="110"/>
      <c r="G64" s="158">
        <v>0.5</v>
      </c>
      <c r="H64" s="55"/>
      <c r="I64" s="56"/>
      <c r="P64" s="30" t="s">
        <v>626</v>
      </c>
      <c r="BX64" s="30">
        <v>1</v>
      </c>
      <c r="BZ64" s="30" t="s">
        <v>626</v>
      </c>
      <c r="CB64" s="30">
        <f t="shared" si="0"/>
        <v>1</v>
      </c>
      <c r="CC64" s="30">
        <f t="shared" si="8"/>
        <v>1</v>
      </c>
      <c r="CD64" s="30">
        <f t="shared" si="8"/>
        <v>1</v>
      </c>
      <c r="CE64" s="30">
        <f t="shared" si="8"/>
        <v>1</v>
      </c>
      <c r="CF64" s="30">
        <f t="shared" si="8"/>
        <v>1</v>
      </c>
      <c r="CG64" s="30">
        <f t="shared" si="8"/>
        <v>1</v>
      </c>
      <c r="CH64" s="30">
        <f t="shared" si="8"/>
        <v>1</v>
      </c>
      <c r="CI64" s="30">
        <f t="shared" si="8"/>
        <v>1</v>
      </c>
      <c r="CJ64" s="30">
        <f t="shared" si="8"/>
        <v>1</v>
      </c>
      <c r="CK64" s="30">
        <f t="shared" si="8"/>
        <v>1</v>
      </c>
      <c r="CL64" s="30">
        <f t="shared" si="8"/>
        <v>1</v>
      </c>
      <c r="CM64" s="30">
        <f t="shared" si="8"/>
        <v>1</v>
      </c>
      <c r="CN64" s="30">
        <f t="shared" si="8"/>
        <v>1</v>
      </c>
      <c r="CO64" s="30">
        <f t="shared" si="8"/>
        <v>1</v>
      </c>
      <c r="CP64" s="30">
        <f t="shared" si="8"/>
        <v>1</v>
      </c>
      <c r="CQ64" s="30">
        <f t="shared" si="8"/>
        <v>1</v>
      </c>
      <c r="CR64" s="30">
        <f t="shared" si="8"/>
        <v>1</v>
      </c>
      <c r="CS64" s="30">
        <f t="shared" si="8"/>
        <v>1</v>
      </c>
      <c r="CT64" s="30">
        <f t="shared" si="8"/>
        <v>1</v>
      </c>
      <c r="CU64" s="30">
        <f t="shared" si="8"/>
        <v>1</v>
      </c>
      <c r="CV64" s="30">
        <f t="shared" si="8"/>
        <v>1</v>
      </c>
      <c r="CW64" s="30">
        <f t="shared" si="8"/>
        <v>1</v>
      </c>
      <c r="CX64" s="30">
        <f t="shared" si="8"/>
        <v>1</v>
      </c>
      <c r="CY64" s="30">
        <f t="shared" si="8"/>
        <v>1</v>
      </c>
      <c r="CZ64" s="30">
        <f t="shared" si="8"/>
        <v>1</v>
      </c>
      <c r="DA64" s="30">
        <f t="shared" si="8"/>
        <v>1</v>
      </c>
      <c r="DB64" s="30">
        <f t="shared" si="8"/>
        <v>1</v>
      </c>
      <c r="DC64" s="30">
        <f t="shared" si="8"/>
        <v>1</v>
      </c>
      <c r="DD64" s="30">
        <f t="shared" si="8"/>
        <v>1</v>
      </c>
      <c r="DE64" s="30">
        <f t="shared" si="8"/>
        <v>1</v>
      </c>
    </row>
    <row r="65" spans="2:106" ht="52" customHeight="1" x14ac:dyDescent="0.25">
      <c r="B65" s="205"/>
      <c r="C65" s="53"/>
      <c r="D65" s="71"/>
      <c r="E65" s="104"/>
      <c r="F65" s="110"/>
      <c r="G65" s="158">
        <v>0.5</v>
      </c>
      <c r="H65" s="55"/>
      <c r="I65" s="56"/>
      <c r="P65" s="30"/>
      <c r="BZ65" s="46"/>
      <c r="DB65" s="169"/>
    </row>
    <row r="66" spans="2:106" ht="52" customHeight="1" x14ac:dyDescent="0.25">
      <c r="B66" s="205"/>
      <c r="C66" s="53"/>
      <c r="D66" s="71"/>
      <c r="E66" s="104"/>
      <c r="F66" s="110"/>
      <c r="G66" s="158">
        <v>0.5</v>
      </c>
      <c r="H66" s="55"/>
      <c r="I66" s="56"/>
      <c r="P66" s="30"/>
      <c r="BZ66" s="46"/>
      <c r="CU66" s="169"/>
    </row>
    <row r="67" spans="2:106" ht="17.55" x14ac:dyDescent="0.25">
      <c r="B67" s="205"/>
      <c r="C67" s="53"/>
      <c r="D67" s="32"/>
      <c r="E67" s="104"/>
      <c r="F67" s="155"/>
      <c r="G67" s="158">
        <v>0.5</v>
      </c>
      <c r="H67" s="55"/>
      <c r="I67" s="56"/>
      <c r="P67" s="30"/>
      <c r="BZ67" s="46"/>
    </row>
    <row r="68" spans="2:106" ht="17.55" x14ac:dyDescent="0.25">
      <c r="B68" s="205"/>
      <c r="C68" s="53"/>
      <c r="D68" s="32"/>
      <c r="E68" s="104"/>
      <c r="F68" s="155"/>
      <c r="G68" s="158">
        <v>0.5</v>
      </c>
      <c r="H68" s="55"/>
      <c r="I68" s="56"/>
      <c r="P68" s="30"/>
      <c r="BZ68" s="46"/>
    </row>
    <row r="69" spans="2:106" ht="17.55" customHeight="1" thickBot="1" x14ac:dyDescent="0.3">
      <c r="B69" s="206"/>
      <c r="C69" s="44"/>
      <c r="D69" s="67"/>
      <c r="E69" s="108"/>
      <c r="F69" s="29"/>
      <c r="G69" s="162"/>
      <c r="H69" s="69"/>
      <c r="I69" s="70"/>
      <c r="P69" s="30"/>
      <c r="BZ69" s="46"/>
    </row>
    <row r="70" spans="2:106" ht="17.55" x14ac:dyDescent="0.25">
      <c r="B70" s="204"/>
      <c r="C70" s="94"/>
      <c r="D70" s="95"/>
      <c r="E70" s="113"/>
      <c r="F70" s="96"/>
      <c r="G70" s="160">
        <f>SUM(G71:G81)</f>
        <v>9</v>
      </c>
      <c r="H70" s="89"/>
      <c r="I70" s="90"/>
      <c r="P70" s="30"/>
      <c r="BZ70" s="46"/>
    </row>
    <row r="71" spans="2:106" ht="17.55" x14ac:dyDescent="0.25">
      <c r="B71" s="205"/>
      <c r="C71" s="49"/>
      <c r="D71" s="33"/>
      <c r="E71" s="104"/>
      <c r="F71" s="154"/>
      <c r="G71" s="161">
        <v>1</v>
      </c>
      <c r="H71" s="51"/>
      <c r="I71" s="52"/>
      <c r="P71" s="30"/>
      <c r="BZ71" s="46"/>
    </row>
    <row r="72" spans="2:106" ht="17.55" x14ac:dyDescent="0.25">
      <c r="B72" s="205"/>
      <c r="C72" s="49"/>
      <c r="D72" s="43"/>
      <c r="E72" s="104"/>
      <c r="F72" s="154"/>
      <c r="G72" s="161">
        <v>1</v>
      </c>
      <c r="H72" s="51"/>
      <c r="I72" s="52"/>
      <c r="P72" s="30"/>
      <c r="BZ72" s="46"/>
    </row>
    <row r="73" spans="2:106" ht="17.55" x14ac:dyDescent="0.25">
      <c r="B73" s="205"/>
      <c r="C73" s="49"/>
      <c r="D73" s="71"/>
      <c r="E73" s="104"/>
      <c r="F73" s="154"/>
      <c r="G73" s="161">
        <v>1</v>
      </c>
      <c r="H73" s="51"/>
      <c r="I73" s="52"/>
      <c r="P73" s="30"/>
      <c r="BZ73" s="46"/>
    </row>
    <row r="74" spans="2:106" ht="17.55" x14ac:dyDescent="0.25">
      <c r="B74" s="205"/>
      <c r="C74" s="49"/>
      <c r="D74" s="71"/>
      <c r="E74" s="104"/>
      <c r="F74" s="154"/>
      <c r="G74" s="158">
        <v>1</v>
      </c>
      <c r="H74" s="51"/>
      <c r="I74" s="52"/>
      <c r="P74" s="30"/>
      <c r="BZ74" s="46"/>
    </row>
    <row r="75" spans="2:106" ht="17.55" x14ac:dyDescent="0.25">
      <c r="B75" s="205"/>
      <c r="C75" s="49"/>
      <c r="D75" s="71"/>
      <c r="E75" s="104"/>
      <c r="F75" s="154"/>
      <c r="G75" s="158">
        <v>0.5</v>
      </c>
      <c r="H75" s="51"/>
      <c r="I75" s="52"/>
      <c r="P75" s="30"/>
      <c r="BZ75" s="46"/>
    </row>
    <row r="76" spans="2:106" ht="17.55" x14ac:dyDescent="0.25">
      <c r="B76" s="205"/>
      <c r="C76" s="49"/>
      <c r="D76" s="43"/>
      <c r="E76" s="104"/>
      <c r="F76" s="154"/>
      <c r="G76" s="158">
        <v>0.5</v>
      </c>
      <c r="H76" s="55"/>
      <c r="I76" s="56"/>
      <c r="P76" s="30"/>
      <c r="BZ76" s="46"/>
    </row>
    <row r="77" spans="2:106" ht="17.55" x14ac:dyDescent="0.25">
      <c r="B77" s="205"/>
      <c r="C77" s="49"/>
      <c r="D77" s="43"/>
      <c r="E77" s="104"/>
      <c r="F77" s="154"/>
      <c r="G77" s="158">
        <v>1</v>
      </c>
      <c r="H77" s="55"/>
      <c r="I77" s="56"/>
      <c r="P77" s="30"/>
      <c r="BZ77" s="46"/>
    </row>
    <row r="78" spans="2:106" ht="66.55" customHeight="1" x14ac:dyDescent="0.25">
      <c r="B78" s="205"/>
      <c r="C78" s="49"/>
      <c r="D78" s="33"/>
      <c r="E78" s="104"/>
      <c r="F78" s="154"/>
      <c r="G78" s="158">
        <v>1</v>
      </c>
      <c r="H78" s="55"/>
      <c r="I78" s="56"/>
      <c r="P78" s="30"/>
      <c r="BZ78" s="46"/>
    </row>
    <row r="79" spans="2:106" ht="17.55" x14ac:dyDescent="0.25">
      <c r="B79" s="205"/>
      <c r="C79" s="49"/>
      <c r="D79" s="33"/>
      <c r="E79" s="104"/>
      <c r="F79" s="154"/>
      <c r="G79" s="158">
        <v>1</v>
      </c>
      <c r="H79" s="55"/>
      <c r="I79" s="56"/>
      <c r="P79" s="30"/>
      <c r="BZ79" s="46"/>
    </row>
    <row r="80" spans="2:106" ht="67" customHeight="1" x14ac:dyDescent="0.25">
      <c r="B80" s="205"/>
      <c r="C80" s="49"/>
      <c r="D80" s="33"/>
      <c r="E80" s="104"/>
      <c r="F80" s="154"/>
      <c r="G80" s="158">
        <v>1</v>
      </c>
      <c r="H80" s="55"/>
      <c r="I80" s="56"/>
      <c r="P80" s="30"/>
      <c r="BZ80" s="46"/>
    </row>
    <row r="81" spans="1:147" s="166" customFormat="1" ht="70.75" customHeight="1" thickBot="1" x14ac:dyDescent="0.3">
      <c r="A81" s="30"/>
      <c r="B81" s="206"/>
      <c r="C81" s="44"/>
      <c r="D81" s="67"/>
      <c r="E81" s="108"/>
      <c r="F81" s="29"/>
      <c r="G81" s="162"/>
      <c r="H81" s="69"/>
      <c r="I81" s="70"/>
      <c r="J81" s="30"/>
      <c r="K81" s="46"/>
      <c r="L81" s="46"/>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46"/>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row>
    <row r="82" spans="1:147" s="166" customFormat="1" ht="17.55" x14ac:dyDescent="0.25">
      <c r="A82" s="30"/>
      <c r="B82" s="486" t="s">
        <v>299</v>
      </c>
      <c r="C82" s="94">
        <v>0</v>
      </c>
      <c r="D82" s="95" t="s">
        <v>272</v>
      </c>
      <c r="E82" s="106"/>
      <c r="F82" s="117"/>
      <c r="G82" s="160">
        <f>SUM(G83:G85)</f>
        <v>2</v>
      </c>
      <c r="H82" s="89"/>
      <c r="I82" s="90"/>
      <c r="J82" s="30"/>
      <c r="K82" s="46"/>
      <c r="L82" s="46"/>
      <c r="M82" s="30"/>
      <c r="N82" s="30"/>
      <c r="O82" s="30"/>
      <c r="P82" s="46"/>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row>
    <row r="83" spans="1:147" s="166" customFormat="1" ht="43.2" x14ac:dyDescent="0.25">
      <c r="A83" s="30"/>
      <c r="B83" s="487"/>
      <c r="C83" s="53">
        <v>1</v>
      </c>
      <c r="D83" s="71" t="s">
        <v>273</v>
      </c>
      <c r="E83" s="104" t="s">
        <v>332</v>
      </c>
      <c r="F83" s="93" t="s">
        <v>541</v>
      </c>
      <c r="G83" s="158">
        <v>1</v>
      </c>
      <c r="H83" s="55"/>
      <c r="I83" s="56"/>
      <c r="J83" s="30"/>
      <c r="K83" s="46"/>
      <c r="L83" s="46"/>
      <c r="M83" s="30"/>
      <c r="N83" s="30"/>
      <c r="O83" s="30"/>
      <c r="P83" s="46"/>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row>
    <row r="84" spans="1:147" s="166" customFormat="1" ht="57.6" x14ac:dyDescent="0.25">
      <c r="A84" s="30"/>
      <c r="B84" s="487"/>
      <c r="C84" s="53">
        <v>2</v>
      </c>
      <c r="D84" s="71" t="s">
        <v>274</v>
      </c>
      <c r="E84" s="104" t="s">
        <v>332</v>
      </c>
      <c r="F84" s="93" t="s">
        <v>541</v>
      </c>
      <c r="G84" s="158">
        <v>1</v>
      </c>
      <c r="H84" s="55"/>
      <c r="I84" s="56"/>
      <c r="J84" s="30"/>
      <c r="K84" s="46"/>
      <c r="L84" s="46"/>
      <c r="M84" s="30"/>
      <c r="N84" s="30"/>
      <c r="O84" s="30"/>
      <c r="P84" s="46"/>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row>
    <row r="85" spans="1:147" s="166" customFormat="1" ht="18.2" thickBot="1" x14ac:dyDescent="0.3">
      <c r="A85" s="30"/>
      <c r="B85" s="488"/>
      <c r="C85" s="44"/>
      <c r="D85" s="75"/>
      <c r="E85" s="109"/>
      <c r="F85" s="76"/>
      <c r="G85" s="162"/>
      <c r="H85" s="69"/>
      <c r="I85" s="70"/>
      <c r="J85" s="30"/>
      <c r="K85" s="46"/>
      <c r="L85" s="46"/>
      <c r="M85" s="30"/>
      <c r="N85" s="30"/>
      <c r="O85" s="30"/>
      <c r="P85" s="46"/>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row>
    <row r="86" spans="1:147" s="166" customFormat="1" ht="17.55" hidden="1" outlineLevel="1" x14ac:dyDescent="0.25">
      <c r="A86" s="30"/>
      <c r="B86" s="501" t="s">
        <v>300</v>
      </c>
      <c r="C86" s="85">
        <v>0</v>
      </c>
      <c r="D86" s="95" t="s">
        <v>275</v>
      </c>
      <c r="E86" s="113"/>
      <c r="F86" s="117"/>
      <c r="G86" s="160"/>
      <c r="H86" s="89"/>
      <c r="I86" s="90"/>
      <c r="J86" s="30"/>
      <c r="K86" s="46"/>
      <c r="L86" s="46"/>
      <c r="M86" s="30"/>
      <c r="N86" s="30"/>
      <c r="O86" s="30"/>
      <c r="P86" s="46"/>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row>
    <row r="87" spans="1:147" s="166" customFormat="1" ht="14.4" hidden="1" customHeight="1" outlineLevel="1" x14ac:dyDescent="0.25">
      <c r="A87" s="30"/>
      <c r="B87" s="502"/>
      <c r="C87" s="119">
        <v>1</v>
      </c>
      <c r="D87" s="119" t="s">
        <v>250</v>
      </c>
      <c r="E87" s="120" t="s">
        <v>309</v>
      </c>
      <c r="F87" s="121" t="s">
        <v>306</v>
      </c>
      <c r="G87" s="164"/>
      <c r="H87" s="123"/>
      <c r="I87" s="124"/>
      <c r="J87" s="30"/>
      <c r="K87" s="46"/>
      <c r="L87" s="46"/>
      <c r="M87" s="30"/>
      <c r="N87" s="30"/>
      <c r="O87" s="30"/>
      <c r="P87" s="46"/>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row>
    <row r="88" spans="1:147" s="166" customFormat="1" ht="14.4" hidden="1" customHeight="1" outlineLevel="1" x14ac:dyDescent="0.25">
      <c r="A88" s="30"/>
      <c r="B88" s="502"/>
      <c r="C88" s="119">
        <v>2</v>
      </c>
      <c r="D88" s="119" t="s">
        <v>94</v>
      </c>
      <c r="E88" s="120" t="s">
        <v>309</v>
      </c>
      <c r="F88" s="125"/>
      <c r="G88" s="164"/>
      <c r="H88" s="123"/>
      <c r="I88" s="124"/>
      <c r="J88" s="30"/>
      <c r="K88" s="46"/>
      <c r="L88" s="46"/>
      <c r="M88" s="30"/>
      <c r="N88" s="30"/>
      <c r="O88" s="30"/>
      <c r="P88" s="46"/>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row>
    <row r="89" spans="1:147" s="166" customFormat="1" ht="28.8" hidden="1" outlineLevel="1" x14ac:dyDescent="0.25">
      <c r="A89" s="30"/>
      <c r="B89" s="502"/>
      <c r="C89" s="119">
        <v>3</v>
      </c>
      <c r="D89" s="119" t="s">
        <v>96</v>
      </c>
      <c r="E89" s="126"/>
      <c r="F89" s="127"/>
      <c r="G89" s="164"/>
      <c r="H89" s="123"/>
      <c r="I89" s="124"/>
      <c r="J89" s="30"/>
      <c r="K89" s="46"/>
      <c r="L89" s="46"/>
      <c r="M89" s="30"/>
      <c r="N89" s="30"/>
      <c r="O89" s="30"/>
      <c r="P89" s="46"/>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row>
    <row r="90" spans="1:147" s="166" customFormat="1" ht="28.8" hidden="1" outlineLevel="1" x14ac:dyDescent="0.25">
      <c r="A90" s="30"/>
      <c r="B90" s="502"/>
      <c r="C90" s="119">
        <v>4</v>
      </c>
      <c r="D90" s="128" t="s">
        <v>97</v>
      </c>
      <c r="E90" s="126"/>
      <c r="F90" s="127"/>
      <c r="G90" s="164"/>
      <c r="H90" s="123"/>
      <c r="I90" s="124"/>
      <c r="J90" s="30"/>
      <c r="K90" s="46"/>
      <c r="L90" s="46"/>
      <c r="M90" s="30"/>
      <c r="N90" s="30"/>
      <c r="O90" s="30"/>
      <c r="P90" s="46"/>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row>
    <row r="91" spans="1:147" s="166" customFormat="1" ht="28.8" hidden="1" outlineLevel="1" x14ac:dyDescent="0.25">
      <c r="A91" s="30"/>
      <c r="B91" s="502"/>
      <c r="C91" s="119">
        <v>5</v>
      </c>
      <c r="D91" s="129" t="s">
        <v>98</v>
      </c>
      <c r="E91" s="126"/>
      <c r="F91" s="127"/>
      <c r="G91" s="164"/>
      <c r="H91" s="123"/>
      <c r="I91" s="124"/>
      <c r="J91" s="30"/>
      <c r="K91" s="46"/>
      <c r="L91" s="46"/>
      <c r="M91" s="30"/>
      <c r="N91" s="30"/>
      <c r="O91" s="30"/>
      <c r="P91" s="46"/>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row>
    <row r="92" spans="1:147" s="166" customFormat="1" ht="15.05" hidden="1" customHeight="1" outlineLevel="1" thickBot="1" x14ac:dyDescent="0.3">
      <c r="A92" s="30"/>
      <c r="B92" s="503"/>
      <c r="C92" s="119">
        <v>6</v>
      </c>
      <c r="D92" s="131" t="s">
        <v>95</v>
      </c>
      <c r="E92" s="132"/>
      <c r="F92" s="133"/>
      <c r="G92" s="165"/>
      <c r="H92" s="135"/>
      <c r="I92" s="136"/>
      <c r="J92" s="30"/>
      <c r="K92" s="46"/>
      <c r="L92" s="46"/>
      <c r="M92" s="30"/>
      <c r="N92" s="30"/>
      <c r="O92" s="30"/>
      <c r="P92" s="46"/>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row>
    <row r="93" spans="1:147" s="166" customFormat="1" collapsed="1" x14ac:dyDescent="0.25">
      <c r="A93" s="30"/>
      <c r="B93" s="30"/>
      <c r="C93" s="30"/>
      <c r="D93" s="45"/>
      <c r="E93" s="30"/>
      <c r="F93" s="46"/>
      <c r="G93" s="46"/>
      <c r="H93" s="30"/>
      <c r="I93" s="30"/>
      <c r="J93" s="30"/>
      <c r="K93" s="46"/>
      <c r="L93" s="46"/>
      <c r="M93" s="30"/>
      <c r="N93" s="30"/>
      <c r="O93" s="30"/>
      <c r="P93" s="46"/>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row>
  </sheetData>
  <mergeCells count="9">
    <mergeCell ref="B82:B85"/>
    <mergeCell ref="B86:B92"/>
    <mergeCell ref="H4:I4"/>
    <mergeCell ref="B4:B5"/>
    <mergeCell ref="C4:C5"/>
    <mergeCell ref="D4:D5"/>
    <mergeCell ref="E4:E5"/>
    <mergeCell ref="F4:F5"/>
    <mergeCell ref="G4:G5"/>
  </mergeCells>
  <pageMargins left="0.11811023622047244" right="0.11811023622047244" top="0.19685039370078741" bottom="0.15748031496062992" header="0.31496062992125984" footer="0.31496062992125984"/>
  <pageSetup paperSize="9" scale="33"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EEAE-F275-4D07-AE89-716C09F26C0F}">
  <sheetPr>
    <pageSetUpPr fitToPage="1"/>
  </sheetPr>
  <dimension ref="A1:DM93"/>
  <sheetViews>
    <sheetView topLeftCell="BC1" zoomScale="70" zoomScaleNormal="70" workbookViewId="0">
      <selection activeCell="CG45" sqref="CG45:DB45"/>
    </sheetView>
  </sheetViews>
  <sheetFormatPr baseColWidth="10" defaultRowHeight="14.4" outlineLevelRow="1" x14ac:dyDescent="0.25"/>
  <cols>
    <col min="1" max="1" width="11.5546875" style="30"/>
    <col min="2" max="2" width="7.6640625" style="30" customWidth="1"/>
    <col min="3" max="3" width="5.44140625" style="30" hidden="1" customWidth="1"/>
    <col min="4" max="4" width="78.6640625" style="45" hidden="1" customWidth="1"/>
    <col min="5" max="5" width="17.88671875" style="30" hidden="1" customWidth="1"/>
    <col min="6" max="6" width="27.5546875" style="46" hidden="1" customWidth="1"/>
    <col min="7" max="7" width="11.5546875" style="46" hidden="1" customWidth="1"/>
    <col min="8" max="9" width="15.5546875" style="30" hidden="1" customWidth="1"/>
    <col min="10" max="10" width="5" style="30" customWidth="1"/>
    <col min="11" max="12" width="5" style="46" hidden="1" customWidth="1"/>
    <col min="13" max="14" width="5" style="30" hidden="1" customWidth="1"/>
    <col min="15" max="15" width="5" style="30" customWidth="1"/>
    <col min="16" max="16" width="4.77734375" style="46" customWidth="1"/>
    <col min="17" max="78" width="4.77734375" style="30" customWidth="1"/>
    <col min="79" max="79" width="1.77734375" style="166" customWidth="1"/>
    <col min="80" max="147" width="4.77734375" style="30" customWidth="1"/>
    <col min="148" max="16384" width="11.5546875" style="30"/>
  </cols>
  <sheetData>
    <row r="1" spans="1:116" ht="33.200000000000003" customHeight="1" x14ac:dyDescent="0.25">
      <c r="CB1" s="30" t="s">
        <v>557</v>
      </c>
      <c r="CC1" s="30" t="s">
        <v>558</v>
      </c>
      <c r="CD1" s="30" t="s">
        <v>559</v>
      </c>
      <c r="CE1" s="30" t="s">
        <v>560</v>
      </c>
      <c r="CF1" s="30" t="s">
        <v>561</v>
      </c>
      <c r="CG1" s="30" t="s">
        <v>562</v>
      </c>
      <c r="CH1" s="30" t="s">
        <v>563</v>
      </c>
      <c r="CI1" s="30" t="s">
        <v>564</v>
      </c>
      <c r="CJ1" s="30" t="s">
        <v>565</v>
      </c>
      <c r="CK1" s="30" t="s">
        <v>566</v>
      </c>
      <c r="CL1" s="30" t="s">
        <v>567</v>
      </c>
      <c r="CM1" s="30" t="s">
        <v>568</v>
      </c>
      <c r="CN1" s="30" t="s">
        <v>569</v>
      </c>
      <c r="CO1" s="30" t="s">
        <v>570</v>
      </c>
      <c r="CP1" s="30" t="s">
        <v>571</v>
      </c>
      <c r="CQ1" s="30" t="s">
        <v>572</v>
      </c>
      <c r="CR1" s="30" t="s">
        <v>573</v>
      </c>
      <c r="CS1" s="30" t="s">
        <v>574</v>
      </c>
      <c r="CT1" s="30" t="s">
        <v>575</v>
      </c>
      <c r="CU1" s="30" t="s">
        <v>576</v>
      </c>
      <c r="CV1" s="30" t="s">
        <v>577</v>
      </c>
      <c r="CW1" s="30" t="s">
        <v>578</v>
      </c>
      <c r="CX1" s="30" t="s">
        <v>579</v>
      </c>
      <c r="CY1" s="30" t="s">
        <v>580</v>
      </c>
      <c r="CZ1" s="30" t="s">
        <v>581</v>
      </c>
      <c r="DA1" s="30" t="s">
        <v>582</v>
      </c>
      <c r="DB1" s="30" t="s">
        <v>583</v>
      </c>
      <c r="DC1" s="30" t="s">
        <v>584</v>
      </c>
      <c r="DD1" s="30" t="s">
        <v>585</v>
      </c>
      <c r="DE1" s="30" t="s">
        <v>586</v>
      </c>
      <c r="DF1" s="30" t="s">
        <v>587</v>
      </c>
      <c r="DG1" s="30" t="s">
        <v>588</v>
      </c>
      <c r="DH1" s="30" t="s">
        <v>589</v>
      </c>
      <c r="DI1" s="30" t="s">
        <v>590</v>
      </c>
      <c r="DJ1" s="30" t="s">
        <v>591</v>
      </c>
      <c r="DK1" s="30" t="s">
        <v>592</v>
      </c>
      <c r="DL1" s="30" t="s">
        <v>593</v>
      </c>
    </row>
    <row r="2" spans="1:116" ht="118.35" customHeight="1" x14ac:dyDescent="0.25">
      <c r="D2" s="45" t="s">
        <v>257</v>
      </c>
      <c r="L2" s="46" t="s">
        <v>301</v>
      </c>
      <c r="M2" s="46"/>
      <c r="N2" s="46" t="s">
        <v>504</v>
      </c>
      <c r="CB2" s="30" t="s">
        <v>303</v>
      </c>
      <c r="CC2" s="30" t="s">
        <v>348</v>
      </c>
      <c r="CD2" s="30" t="s">
        <v>349</v>
      </c>
      <c r="CE2" s="30" t="s">
        <v>350</v>
      </c>
      <c r="CF2" s="30" t="s">
        <v>635</v>
      </c>
      <c r="CG2" s="30" t="s">
        <v>354</v>
      </c>
      <c r="CH2" s="30" t="s">
        <v>627</v>
      </c>
      <c r="CI2" s="30" t="s">
        <v>628</v>
      </c>
      <c r="CJ2" s="30" t="s">
        <v>361</v>
      </c>
      <c r="CK2" s="30" t="s">
        <v>362</v>
      </c>
      <c r="CL2" s="30" t="s">
        <v>363</v>
      </c>
      <c r="CM2" s="30" t="s">
        <v>364</v>
      </c>
      <c r="CN2" s="30" t="s">
        <v>374</v>
      </c>
      <c r="CO2" s="30" t="s">
        <v>375</v>
      </c>
      <c r="CP2" s="30" t="s">
        <v>376</v>
      </c>
      <c r="CQ2" s="30" t="s">
        <v>377</v>
      </c>
      <c r="CR2" s="30" t="s">
        <v>378</v>
      </c>
      <c r="CS2" s="30" t="s">
        <v>379</v>
      </c>
      <c r="CT2" s="30" t="s">
        <v>380</v>
      </c>
      <c r="CU2" s="30" t="s">
        <v>629</v>
      </c>
      <c r="CV2" s="30" t="s">
        <v>636</v>
      </c>
      <c r="CW2" s="30" t="s">
        <v>637</v>
      </c>
      <c r="CX2" s="30" t="s">
        <v>384</v>
      </c>
      <c r="CY2" s="30" t="s">
        <v>385</v>
      </c>
      <c r="CZ2" s="30" t="s">
        <v>386</v>
      </c>
      <c r="DA2" s="30" t="s">
        <v>630</v>
      </c>
      <c r="DB2" s="30" t="s">
        <v>388</v>
      </c>
      <c r="DC2" s="30" t="s">
        <v>631</v>
      </c>
      <c r="DD2" s="30" t="s">
        <v>393</v>
      </c>
      <c r="DE2" s="30" t="s">
        <v>549</v>
      </c>
      <c r="DF2" s="30" t="s">
        <v>550</v>
      </c>
      <c r="DG2" s="30" t="s">
        <v>551</v>
      </c>
      <c r="DH2" s="30" t="s">
        <v>552</v>
      </c>
      <c r="DI2" s="30" t="s">
        <v>553</v>
      </c>
      <c r="DJ2" s="30" t="s">
        <v>554</v>
      </c>
      <c r="DK2" s="30" t="s">
        <v>555</v>
      </c>
      <c r="DL2" s="30" t="s">
        <v>556</v>
      </c>
    </row>
    <row r="3" spans="1:116" ht="79.55" customHeight="1" thickBot="1" x14ac:dyDescent="0.3">
      <c r="D3" s="45" t="s">
        <v>258</v>
      </c>
      <c r="G3" s="46" t="e">
        <f>G6+G18+G67+G57+#REF!+G14+G35+G40+G82+G45</f>
        <v>#REF!</v>
      </c>
      <c r="K3" s="46" t="s">
        <v>256</v>
      </c>
      <c r="L3" s="46">
        <v>1</v>
      </c>
      <c r="M3" s="34" t="s">
        <v>228</v>
      </c>
      <c r="N3" s="46">
        <v>10</v>
      </c>
      <c r="Q3" s="30" t="s">
        <v>303</v>
      </c>
      <c r="R3" s="30" t="s">
        <v>348</v>
      </c>
      <c r="S3" s="30" t="s">
        <v>349</v>
      </c>
      <c r="T3" s="30" t="s">
        <v>350</v>
      </c>
      <c r="U3" s="30" t="s">
        <v>351</v>
      </c>
      <c r="V3" s="30" t="s">
        <v>352</v>
      </c>
      <c r="W3" s="30" t="s">
        <v>353</v>
      </c>
      <c r="X3" s="30" t="s">
        <v>354</v>
      </c>
      <c r="Y3" s="30" t="s">
        <v>359</v>
      </c>
      <c r="Z3" s="30" t="s">
        <v>360</v>
      </c>
      <c r="AA3" s="30" t="s">
        <v>361</v>
      </c>
      <c r="AB3" s="30" t="s">
        <v>362</v>
      </c>
      <c r="AC3" s="30" t="s">
        <v>363</v>
      </c>
      <c r="AD3" s="30" t="s">
        <v>364</v>
      </c>
      <c r="AE3" s="30" t="s">
        <v>374</v>
      </c>
      <c r="AF3" s="30" t="s">
        <v>375</v>
      </c>
      <c r="AG3" s="30" t="s">
        <v>376</v>
      </c>
      <c r="AH3" s="30" t="s">
        <v>377</v>
      </c>
      <c r="AI3" s="30" t="s">
        <v>378</v>
      </c>
      <c r="AJ3" s="30" t="s">
        <v>379</v>
      </c>
      <c r="AK3" s="30" t="s">
        <v>380</v>
      </c>
      <c r="AL3" s="30" t="s">
        <v>394</v>
      </c>
      <c r="AM3" s="30" t="s">
        <v>395</v>
      </c>
      <c r="AN3" s="30" t="s">
        <v>396</v>
      </c>
      <c r="AO3" s="30" t="s">
        <v>397</v>
      </c>
      <c r="AP3" s="30" t="s">
        <v>398</v>
      </c>
      <c r="AQ3" s="30" t="s">
        <v>399</v>
      </c>
      <c r="AR3" s="30" t="s">
        <v>402</v>
      </c>
      <c r="AS3" s="30" t="s">
        <v>403</v>
      </c>
      <c r="AT3" s="30" t="s">
        <v>404</v>
      </c>
      <c r="AU3" s="30" t="s">
        <v>405</v>
      </c>
      <c r="AV3" s="30" t="s">
        <v>406</v>
      </c>
      <c r="AW3" s="30" t="s">
        <v>407</v>
      </c>
      <c r="AX3" s="30" t="s">
        <v>381</v>
      </c>
      <c r="AY3" s="30" t="s">
        <v>382</v>
      </c>
      <c r="AZ3" s="30" t="s">
        <v>383</v>
      </c>
      <c r="BA3" s="30" t="s">
        <v>384</v>
      </c>
      <c r="BB3" s="30" t="s">
        <v>385</v>
      </c>
      <c r="BC3" s="30" t="s">
        <v>386</v>
      </c>
      <c r="BD3" s="30" t="s">
        <v>387</v>
      </c>
      <c r="BE3" s="30" t="s">
        <v>388</v>
      </c>
      <c r="BF3" s="30" t="s">
        <v>389</v>
      </c>
      <c r="BG3" s="30" t="s">
        <v>390</v>
      </c>
      <c r="BH3" s="30" t="s">
        <v>391</v>
      </c>
      <c r="BI3" s="30" t="s">
        <v>545</v>
      </c>
      <c r="BJ3" s="30" t="s">
        <v>546</v>
      </c>
      <c r="BK3" s="30" t="s">
        <v>547</v>
      </c>
      <c r="BL3" s="30" t="s">
        <v>548</v>
      </c>
      <c r="BM3" s="30" t="s">
        <v>392</v>
      </c>
      <c r="BN3" s="30" t="s">
        <v>393</v>
      </c>
      <c r="BO3" s="30" t="s">
        <v>549</v>
      </c>
      <c r="BP3" s="30" t="s">
        <v>550</v>
      </c>
      <c r="BQ3" s="30" t="s">
        <v>551</v>
      </c>
      <c r="BR3" s="30" t="s">
        <v>552</v>
      </c>
      <c r="BS3" s="30" t="s">
        <v>553</v>
      </c>
      <c r="BT3" s="30" t="s">
        <v>554</v>
      </c>
      <c r="BU3" s="30" t="s">
        <v>555</v>
      </c>
      <c r="BV3" s="30" t="s">
        <v>556</v>
      </c>
      <c r="BW3" s="30" t="s">
        <v>400</v>
      </c>
      <c r="BX3" s="30" t="s">
        <v>401</v>
      </c>
      <c r="BY3" s="30" t="s">
        <v>626</v>
      </c>
      <c r="CB3" s="30" t="s">
        <v>557</v>
      </c>
      <c r="CC3" s="30" t="s">
        <v>558</v>
      </c>
      <c r="CD3" s="30" t="s">
        <v>559</v>
      </c>
      <c r="CE3" s="30" t="s">
        <v>560</v>
      </c>
      <c r="CF3" s="30" t="s">
        <v>561</v>
      </c>
      <c r="CG3" s="30" t="s">
        <v>562</v>
      </c>
      <c r="CH3" s="30" t="s">
        <v>563</v>
      </c>
      <c r="CI3" s="30" t="s">
        <v>564</v>
      </c>
      <c r="CJ3" s="30" t="s">
        <v>565</v>
      </c>
      <c r="CK3" s="30" t="s">
        <v>566</v>
      </c>
      <c r="CL3" s="30" t="s">
        <v>567</v>
      </c>
      <c r="CM3" s="30" t="s">
        <v>568</v>
      </c>
      <c r="CN3" s="30" t="s">
        <v>569</v>
      </c>
      <c r="CO3" s="30" t="s">
        <v>570</v>
      </c>
      <c r="CP3" s="30" t="s">
        <v>571</v>
      </c>
      <c r="CQ3" s="30" t="s">
        <v>572</v>
      </c>
      <c r="CR3" s="30" t="s">
        <v>573</v>
      </c>
      <c r="CS3" s="30" t="s">
        <v>574</v>
      </c>
      <c r="CT3" s="30" t="s">
        <v>575</v>
      </c>
      <c r="CU3" s="30" t="s">
        <v>576</v>
      </c>
      <c r="CV3" s="30" t="s">
        <v>577</v>
      </c>
      <c r="CW3" s="30" t="s">
        <v>578</v>
      </c>
      <c r="CX3" s="30" t="s">
        <v>579</v>
      </c>
      <c r="CY3" s="30" t="s">
        <v>580</v>
      </c>
      <c r="CZ3" s="30" t="s">
        <v>581</v>
      </c>
      <c r="DA3" s="30" t="s">
        <v>582</v>
      </c>
      <c r="DB3" s="30" t="s">
        <v>583</v>
      </c>
      <c r="DC3" s="30" t="s">
        <v>584</v>
      </c>
      <c r="DD3" s="30" t="s">
        <v>585</v>
      </c>
      <c r="DE3" s="30" t="s">
        <v>586</v>
      </c>
      <c r="DF3" s="30" t="s">
        <v>587</v>
      </c>
      <c r="DG3" s="30" t="s">
        <v>588</v>
      </c>
      <c r="DH3" s="30" t="s">
        <v>589</v>
      </c>
      <c r="DI3" s="30" t="s">
        <v>590</v>
      </c>
      <c r="DJ3" s="30" t="s">
        <v>591</v>
      </c>
      <c r="DK3" s="30" t="s">
        <v>592</v>
      </c>
      <c r="DL3" s="30" t="s">
        <v>593</v>
      </c>
    </row>
    <row r="4" spans="1:116" ht="17.55" customHeight="1" thickBot="1" x14ac:dyDescent="0.3">
      <c r="B4" s="491" t="s">
        <v>278</v>
      </c>
      <c r="C4" s="493" t="s">
        <v>251</v>
      </c>
      <c r="D4" s="495" t="s">
        <v>252</v>
      </c>
      <c r="E4" s="495" t="s">
        <v>280</v>
      </c>
      <c r="F4" s="497" t="s">
        <v>281</v>
      </c>
      <c r="G4" s="499" t="s">
        <v>253</v>
      </c>
      <c r="H4" s="484" t="s">
        <v>282</v>
      </c>
      <c r="I4" s="485"/>
      <c r="K4" s="46" t="s">
        <v>259</v>
      </c>
      <c r="L4" s="46">
        <v>2</v>
      </c>
      <c r="M4" s="35" t="s">
        <v>212</v>
      </c>
      <c r="N4" s="46">
        <v>9</v>
      </c>
      <c r="P4" s="46" t="s">
        <v>303</v>
      </c>
      <c r="BZ4" s="46" t="s">
        <v>303</v>
      </c>
      <c r="CB4" s="168">
        <v>0</v>
      </c>
    </row>
    <row r="5" spans="1:116" s="46" customFormat="1" ht="33.85" customHeight="1" thickBot="1" x14ac:dyDescent="0.3">
      <c r="A5" s="47"/>
      <c r="B5" s="492"/>
      <c r="C5" s="494"/>
      <c r="D5" s="496"/>
      <c r="E5" s="496"/>
      <c r="F5" s="498"/>
      <c r="G5" s="500"/>
      <c r="H5" s="112" t="s">
        <v>283</v>
      </c>
      <c r="I5" s="76" t="s">
        <v>284</v>
      </c>
      <c r="K5" s="46" t="s">
        <v>260</v>
      </c>
      <c r="L5" s="46">
        <v>2</v>
      </c>
      <c r="M5" s="42" t="s">
        <v>290</v>
      </c>
      <c r="N5" s="46">
        <v>8</v>
      </c>
      <c r="P5" s="46" t="s">
        <v>348</v>
      </c>
      <c r="BZ5" s="46" t="s">
        <v>348</v>
      </c>
      <c r="CA5" s="167"/>
      <c r="CB5" s="30">
        <f t="shared" ref="CB5:CF64" si="0">SUM($Q5:$BY5)</f>
        <v>0</v>
      </c>
      <c r="CC5" s="168">
        <v>0</v>
      </c>
    </row>
    <row r="6" spans="1:116" ht="17.55" customHeight="1" thickBot="1" x14ac:dyDescent="0.3">
      <c r="A6" s="48"/>
      <c r="B6" s="486" t="s">
        <v>256</v>
      </c>
      <c r="C6" s="84">
        <v>0</v>
      </c>
      <c r="D6" s="80" t="s">
        <v>228</v>
      </c>
      <c r="E6" s="100"/>
      <c r="F6" s="79"/>
      <c r="G6" s="157">
        <f>SUM(G7:G13)</f>
        <v>3.5</v>
      </c>
      <c r="H6" s="82"/>
      <c r="I6" s="83"/>
      <c r="K6" s="46" t="s">
        <v>261</v>
      </c>
      <c r="L6" s="46">
        <v>2</v>
      </c>
      <c r="M6" s="42" t="s">
        <v>262</v>
      </c>
      <c r="N6" s="46">
        <v>7</v>
      </c>
      <c r="P6" s="46" t="s">
        <v>349</v>
      </c>
      <c r="BZ6" s="46" t="s">
        <v>349</v>
      </c>
      <c r="CB6" s="30">
        <f t="shared" si="0"/>
        <v>0</v>
      </c>
      <c r="CC6" s="30">
        <f t="shared" si="0"/>
        <v>0</v>
      </c>
      <c r="CD6" s="168">
        <v>0</v>
      </c>
    </row>
    <row r="7" spans="1:116" ht="17.55" customHeight="1" thickBot="1" x14ac:dyDescent="0.3">
      <c r="A7" s="47"/>
      <c r="B7" s="487"/>
      <c r="C7" s="53">
        <v>1</v>
      </c>
      <c r="D7" s="31" t="s">
        <v>277</v>
      </c>
      <c r="E7" s="64"/>
      <c r="F7" s="41" t="s">
        <v>503</v>
      </c>
      <c r="G7" s="158">
        <v>1</v>
      </c>
      <c r="H7" s="55">
        <v>0</v>
      </c>
      <c r="I7" s="56">
        <f t="shared" ref="I7:I12" si="1">G7+H7</f>
        <v>1</v>
      </c>
      <c r="K7" s="46" t="s">
        <v>267</v>
      </c>
      <c r="L7" s="46">
        <v>3</v>
      </c>
      <c r="M7" s="42" t="s">
        <v>263</v>
      </c>
      <c r="N7" s="46">
        <v>6</v>
      </c>
      <c r="P7" s="46" t="s">
        <v>350</v>
      </c>
      <c r="BZ7" s="46" t="s">
        <v>350</v>
      </c>
      <c r="CB7" s="30">
        <f t="shared" si="0"/>
        <v>0</v>
      </c>
      <c r="CC7" s="30">
        <f t="shared" si="0"/>
        <v>0</v>
      </c>
      <c r="CD7" s="30">
        <f t="shared" si="0"/>
        <v>0</v>
      </c>
      <c r="CE7" s="168">
        <v>0</v>
      </c>
    </row>
    <row r="8" spans="1:116" ht="17.55" customHeight="1" thickBot="1" x14ac:dyDescent="0.3">
      <c r="A8" s="47"/>
      <c r="B8" s="487"/>
      <c r="C8" s="53">
        <v>2</v>
      </c>
      <c r="D8" s="31" t="s">
        <v>254</v>
      </c>
      <c r="E8" s="64"/>
      <c r="F8" s="41" t="s">
        <v>303</v>
      </c>
      <c r="G8" s="158">
        <v>0.5</v>
      </c>
      <c r="H8" s="55">
        <v>1</v>
      </c>
      <c r="I8" s="56">
        <f t="shared" si="1"/>
        <v>1.5</v>
      </c>
      <c r="K8" s="46" t="s">
        <v>270</v>
      </c>
      <c r="L8" s="46">
        <v>3</v>
      </c>
      <c r="M8" s="42" t="s">
        <v>308</v>
      </c>
      <c r="N8" s="46">
        <v>5</v>
      </c>
      <c r="P8" s="46" t="s">
        <v>351</v>
      </c>
      <c r="BZ8" s="46" t="s">
        <v>351</v>
      </c>
      <c r="CB8" s="30">
        <f t="shared" si="0"/>
        <v>0</v>
      </c>
      <c r="CC8" s="30">
        <f t="shared" si="0"/>
        <v>0</v>
      </c>
      <c r="CD8" s="30">
        <f t="shared" si="0"/>
        <v>0</v>
      </c>
      <c r="CE8" s="30">
        <f t="shared" si="0"/>
        <v>0</v>
      </c>
      <c r="CF8" s="168">
        <v>0</v>
      </c>
    </row>
    <row r="9" spans="1:116" ht="17.55" customHeight="1" thickBot="1" x14ac:dyDescent="0.3">
      <c r="A9" s="47"/>
      <c r="B9" s="487"/>
      <c r="C9" s="53">
        <v>3</v>
      </c>
      <c r="D9" s="31" t="s">
        <v>255</v>
      </c>
      <c r="E9" s="64"/>
      <c r="F9" s="41" t="s">
        <v>304</v>
      </c>
      <c r="G9" s="158">
        <v>0.5</v>
      </c>
      <c r="H9" s="55">
        <v>1.5</v>
      </c>
      <c r="I9" s="56">
        <f t="shared" si="1"/>
        <v>2</v>
      </c>
      <c r="K9" s="46" t="s">
        <v>289</v>
      </c>
      <c r="L9" s="46">
        <v>4</v>
      </c>
      <c r="M9" s="57" t="s">
        <v>271</v>
      </c>
      <c r="N9" s="46">
        <v>4</v>
      </c>
      <c r="P9" s="46" t="s">
        <v>352</v>
      </c>
      <c r="BZ9" s="46" t="s">
        <v>352</v>
      </c>
      <c r="CB9" s="30">
        <f t="shared" si="0"/>
        <v>0</v>
      </c>
      <c r="CC9" s="30">
        <f t="shared" si="0"/>
        <v>0</v>
      </c>
      <c r="CD9" s="30">
        <f t="shared" si="0"/>
        <v>0</v>
      </c>
      <c r="CE9" s="30">
        <f t="shared" si="0"/>
        <v>0</v>
      </c>
      <c r="CF9" s="168">
        <v>0</v>
      </c>
    </row>
    <row r="10" spans="1:116" ht="15.05" customHeight="1" x14ac:dyDescent="0.25">
      <c r="B10" s="487"/>
      <c r="C10" s="53">
        <v>4</v>
      </c>
      <c r="D10" s="31" t="s">
        <v>265</v>
      </c>
      <c r="E10" s="64"/>
      <c r="F10" s="41" t="s">
        <v>305</v>
      </c>
      <c r="G10" s="158">
        <v>0.5</v>
      </c>
      <c r="H10" s="55">
        <v>2</v>
      </c>
      <c r="I10" s="56">
        <f t="shared" si="1"/>
        <v>2.5</v>
      </c>
      <c r="K10" s="46" t="s">
        <v>297</v>
      </c>
      <c r="L10" s="46">
        <v>4</v>
      </c>
      <c r="M10" s="64" t="s">
        <v>276</v>
      </c>
      <c r="N10" s="46">
        <v>3</v>
      </c>
      <c r="P10" s="46" t="s">
        <v>353</v>
      </c>
      <c r="BZ10" s="46" t="s">
        <v>353</v>
      </c>
      <c r="CB10" s="30">
        <f t="shared" si="0"/>
        <v>0</v>
      </c>
      <c r="CC10" s="30">
        <f t="shared" si="0"/>
        <v>0</v>
      </c>
      <c r="CD10" s="30">
        <f t="shared" si="0"/>
        <v>0</v>
      </c>
      <c r="CE10" s="30">
        <f t="shared" si="0"/>
        <v>0</v>
      </c>
      <c r="CF10" s="168">
        <v>0</v>
      </c>
    </row>
    <row r="11" spans="1:116" ht="15.05" customHeight="1" x14ac:dyDescent="0.25">
      <c r="B11" s="487"/>
      <c r="C11" s="53">
        <v>5</v>
      </c>
      <c r="D11" s="31" t="s">
        <v>230</v>
      </c>
      <c r="E11" s="64"/>
      <c r="F11" s="41" t="s">
        <v>306</v>
      </c>
      <c r="G11" s="158">
        <v>0.5</v>
      </c>
      <c r="H11" s="55">
        <v>1.5</v>
      </c>
      <c r="I11" s="56">
        <f t="shared" si="1"/>
        <v>2</v>
      </c>
      <c r="K11" s="46" t="s">
        <v>298</v>
      </c>
      <c r="L11" s="46">
        <v>4</v>
      </c>
      <c r="M11" s="65" t="s">
        <v>272</v>
      </c>
      <c r="N11" s="46">
        <v>2</v>
      </c>
      <c r="P11" s="46" t="s">
        <v>354</v>
      </c>
      <c r="BZ11" s="46" t="s">
        <v>354</v>
      </c>
      <c r="CB11" s="30">
        <f t="shared" si="0"/>
        <v>0</v>
      </c>
      <c r="CC11" s="30">
        <f t="shared" si="0"/>
        <v>0</v>
      </c>
      <c r="CD11" s="30">
        <f t="shared" si="0"/>
        <v>0</v>
      </c>
      <c r="CE11" s="30">
        <f t="shared" si="0"/>
        <v>0</v>
      </c>
      <c r="CF11" s="30">
        <f t="shared" si="0"/>
        <v>0</v>
      </c>
      <c r="CG11" s="168">
        <v>0</v>
      </c>
    </row>
    <row r="12" spans="1:116" ht="15.05" customHeight="1" x14ac:dyDescent="0.25">
      <c r="B12" s="487"/>
      <c r="C12" s="53">
        <v>6</v>
      </c>
      <c r="D12" s="31" t="s">
        <v>266</v>
      </c>
      <c r="E12" s="64"/>
      <c r="F12" s="41" t="s">
        <v>306</v>
      </c>
      <c r="G12" s="158">
        <v>0.5</v>
      </c>
      <c r="H12" s="55">
        <v>2</v>
      </c>
      <c r="I12" s="56">
        <f t="shared" si="1"/>
        <v>2.5</v>
      </c>
      <c r="K12" s="46" t="s">
        <v>299</v>
      </c>
      <c r="L12" s="46">
        <v>5</v>
      </c>
      <c r="M12" s="66" t="s">
        <v>30</v>
      </c>
      <c r="N12" s="46">
        <v>1</v>
      </c>
      <c r="P12" s="46" t="s">
        <v>359</v>
      </c>
      <c r="BZ12" s="46" t="s">
        <v>359</v>
      </c>
      <c r="CB12" s="30">
        <f t="shared" si="0"/>
        <v>0</v>
      </c>
      <c r="CC12" s="30">
        <f t="shared" si="0"/>
        <v>0</v>
      </c>
      <c r="CD12" s="30">
        <f t="shared" si="0"/>
        <v>0</v>
      </c>
      <c r="CE12" s="30">
        <f t="shared" si="0"/>
        <v>0</v>
      </c>
      <c r="CF12" s="30">
        <f t="shared" si="0"/>
        <v>0</v>
      </c>
      <c r="CG12" s="30">
        <f t="shared" ref="CG12:CS24" si="2">SUM($Q12:$BY12)</f>
        <v>0</v>
      </c>
      <c r="CH12" s="168">
        <v>0</v>
      </c>
    </row>
    <row r="13" spans="1:116" ht="17.55" customHeight="1" thickBot="1" x14ac:dyDescent="0.3">
      <c r="B13" s="488"/>
      <c r="C13" s="58"/>
      <c r="D13" s="59"/>
      <c r="E13" s="101"/>
      <c r="F13" s="60"/>
      <c r="G13" s="159"/>
      <c r="H13" s="62"/>
      <c r="I13" s="63"/>
      <c r="K13" s="149" t="s">
        <v>300</v>
      </c>
      <c r="L13" s="149">
        <v>5</v>
      </c>
      <c r="M13" s="150" t="s">
        <v>275</v>
      </c>
      <c r="N13" s="151" t="s">
        <v>505</v>
      </c>
      <c r="P13" s="46" t="s">
        <v>360</v>
      </c>
      <c r="BZ13" s="46" t="s">
        <v>360</v>
      </c>
      <c r="CB13" s="30">
        <f t="shared" si="0"/>
        <v>0</v>
      </c>
      <c r="CC13" s="30">
        <f t="shared" si="0"/>
        <v>0</v>
      </c>
      <c r="CD13" s="30">
        <f t="shared" si="0"/>
        <v>0</v>
      </c>
      <c r="CE13" s="30">
        <f t="shared" si="0"/>
        <v>0</v>
      </c>
      <c r="CF13" s="30">
        <f t="shared" si="0"/>
        <v>0</v>
      </c>
      <c r="CG13" s="30">
        <f t="shared" si="2"/>
        <v>0</v>
      </c>
      <c r="CH13" s="30">
        <f t="shared" si="2"/>
        <v>0</v>
      </c>
      <c r="CI13" s="168">
        <v>0</v>
      </c>
    </row>
    <row r="14" spans="1:116" ht="17.55" x14ac:dyDescent="0.25">
      <c r="B14" s="486" t="s">
        <v>259</v>
      </c>
      <c r="C14" s="94">
        <v>0</v>
      </c>
      <c r="D14" s="95" t="s">
        <v>212</v>
      </c>
      <c r="E14" s="106"/>
      <c r="F14" s="96"/>
      <c r="G14" s="160">
        <f>SUM(G15:G17)</f>
        <v>4</v>
      </c>
      <c r="H14" s="89"/>
      <c r="I14" s="90"/>
      <c r="P14" s="46" t="s">
        <v>361</v>
      </c>
      <c r="BZ14" s="46" t="s">
        <v>361</v>
      </c>
      <c r="CB14" s="30">
        <f t="shared" si="0"/>
        <v>0</v>
      </c>
      <c r="CC14" s="30">
        <f t="shared" si="0"/>
        <v>0</v>
      </c>
      <c r="CD14" s="30">
        <f t="shared" si="0"/>
        <v>0</v>
      </c>
      <c r="CE14" s="30">
        <f t="shared" si="0"/>
        <v>0</v>
      </c>
      <c r="CF14" s="30">
        <f t="shared" si="0"/>
        <v>0</v>
      </c>
      <c r="CG14" s="30">
        <f t="shared" si="2"/>
        <v>0</v>
      </c>
      <c r="CH14" s="30">
        <f t="shared" si="2"/>
        <v>0</v>
      </c>
      <c r="CI14" s="30">
        <f t="shared" si="2"/>
        <v>0</v>
      </c>
      <c r="CJ14" s="168">
        <v>0</v>
      </c>
    </row>
    <row r="15" spans="1:116" ht="17.55" x14ac:dyDescent="0.25">
      <c r="B15" s="487"/>
      <c r="C15" s="49">
        <v>1</v>
      </c>
      <c r="D15" s="153" t="s">
        <v>212</v>
      </c>
      <c r="E15" s="107" t="s">
        <v>256</v>
      </c>
      <c r="F15" s="152" t="s">
        <v>306</v>
      </c>
      <c r="G15" s="161">
        <v>2</v>
      </c>
      <c r="H15" s="51">
        <f>I12</f>
        <v>2.5</v>
      </c>
      <c r="I15" s="52">
        <f>G15+H15</f>
        <v>4.5</v>
      </c>
      <c r="P15" s="46" t="s">
        <v>362</v>
      </c>
      <c r="BZ15" s="46" t="s">
        <v>362</v>
      </c>
      <c r="CB15" s="30">
        <f t="shared" si="0"/>
        <v>0</v>
      </c>
      <c r="CC15" s="30">
        <f t="shared" si="0"/>
        <v>0</v>
      </c>
      <c r="CD15" s="30">
        <f t="shared" si="0"/>
        <v>0</v>
      </c>
      <c r="CE15" s="30">
        <f t="shared" si="0"/>
        <v>0</v>
      </c>
      <c r="CF15" s="30">
        <f t="shared" si="0"/>
        <v>0</v>
      </c>
      <c r="CG15" s="30">
        <f t="shared" si="2"/>
        <v>0</v>
      </c>
      <c r="CH15" s="30">
        <f t="shared" si="2"/>
        <v>0</v>
      </c>
      <c r="CI15" s="30">
        <f t="shared" si="2"/>
        <v>0</v>
      </c>
      <c r="CJ15" s="30">
        <f t="shared" si="2"/>
        <v>0</v>
      </c>
      <c r="CK15" s="168">
        <v>0</v>
      </c>
    </row>
    <row r="16" spans="1:116" ht="17.55" x14ac:dyDescent="0.25">
      <c r="B16" s="487"/>
      <c r="C16" s="53">
        <v>2</v>
      </c>
      <c r="D16" s="31" t="s">
        <v>213</v>
      </c>
      <c r="E16" s="104" t="s">
        <v>256</v>
      </c>
      <c r="F16" s="93" t="s">
        <v>506</v>
      </c>
      <c r="G16" s="158">
        <v>2</v>
      </c>
      <c r="H16" s="55">
        <f>I15</f>
        <v>4.5</v>
      </c>
      <c r="I16" s="52">
        <f>G16+H16</f>
        <v>6.5</v>
      </c>
      <c r="P16" s="46" t="s">
        <v>363</v>
      </c>
      <c r="BZ16" s="46" t="s">
        <v>363</v>
      </c>
      <c r="CB16" s="30">
        <f t="shared" si="0"/>
        <v>0</v>
      </c>
      <c r="CC16" s="30">
        <f t="shared" si="0"/>
        <v>0</v>
      </c>
      <c r="CD16" s="30">
        <f t="shared" si="0"/>
        <v>0</v>
      </c>
      <c r="CE16" s="30">
        <f t="shared" si="0"/>
        <v>0</v>
      </c>
      <c r="CF16" s="30">
        <f t="shared" si="0"/>
        <v>0</v>
      </c>
      <c r="CG16" s="30">
        <f t="shared" si="2"/>
        <v>0</v>
      </c>
      <c r="CH16" s="30">
        <f t="shared" si="2"/>
        <v>0</v>
      </c>
      <c r="CI16" s="30">
        <f t="shared" si="2"/>
        <v>0</v>
      </c>
      <c r="CJ16" s="30">
        <f t="shared" si="2"/>
        <v>0</v>
      </c>
      <c r="CK16" s="30">
        <f t="shared" si="2"/>
        <v>0</v>
      </c>
      <c r="CL16" s="168">
        <v>0</v>
      </c>
    </row>
    <row r="17" spans="2:101" ht="17.55" customHeight="1" thickBot="1" x14ac:dyDescent="0.3">
      <c r="B17" s="488"/>
      <c r="C17" s="44"/>
      <c r="D17" s="67"/>
      <c r="E17" s="108"/>
      <c r="F17" s="29"/>
      <c r="G17" s="162"/>
      <c r="H17" s="69"/>
      <c r="I17" s="70"/>
      <c r="P17" s="46" t="s">
        <v>364</v>
      </c>
      <c r="BZ17" s="46" t="s">
        <v>364</v>
      </c>
      <c r="CB17" s="30">
        <f t="shared" si="0"/>
        <v>0</v>
      </c>
      <c r="CC17" s="30">
        <f t="shared" si="0"/>
        <v>0</v>
      </c>
      <c r="CD17" s="30">
        <f t="shared" si="0"/>
        <v>0</v>
      </c>
      <c r="CE17" s="30">
        <f t="shared" si="0"/>
        <v>0</v>
      </c>
      <c r="CF17" s="30">
        <f t="shared" si="0"/>
        <v>0</v>
      </c>
      <c r="CG17" s="30">
        <f t="shared" si="2"/>
        <v>0</v>
      </c>
      <c r="CH17" s="30">
        <f t="shared" si="2"/>
        <v>0</v>
      </c>
      <c r="CI17" s="30">
        <f t="shared" si="2"/>
        <v>0</v>
      </c>
      <c r="CJ17" s="30">
        <f t="shared" si="2"/>
        <v>0</v>
      </c>
      <c r="CK17" s="30">
        <f t="shared" si="2"/>
        <v>0</v>
      </c>
      <c r="CL17" s="30">
        <f t="shared" si="2"/>
        <v>0</v>
      </c>
      <c r="CM17" s="168">
        <v>0</v>
      </c>
    </row>
    <row r="18" spans="2:101" ht="17.55" x14ac:dyDescent="0.3">
      <c r="B18" s="489" t="s">
        <v>260</v>
      </c>
      <c r="C18" s="91">
        <v>0</v>
      </c>
      <c r="D18" s="86" t="s">
        <v>290</v>
      </c>
      <c r="E18" s="102"/>
      <c r="F18" s="87"/>
      <c r="G18" s="160">
        <f>SUM(G19:G24)</f>
        <v>10.5</v>
      </c>
      <c r="H18" s="89"/>
      <c r="I18" s="90"/>
      <c r="P18" s="46" t="s">
        <v>374</v>
      </c>
      <c r="BZ18" s="46" t="s">
        <v>374</v>
      </c>
      <c r="CB18" s="30">
        <f t="shared" si="0"/>
        <v>0</v>
      </c>
      <c r="CC18" s="30">
        <f t="shared" si="0"/>
        <v>0</v>
      </c>
      <c r="CD18" s="30">
        <f t="shared" si="0"/>
        <v>0</v>
      </c>
      <c r="CE18" s="30">
        <f t="shared" si="0"/>
        <v>0</v>
      </c>
      <c r="CF18" s="30">
        <f t="shared" si="0"/>
        <v>0</v>
      </c>
      <c r="CG18" s="30">
        <f t="shared" si="2"/>
        <v>0</v>
      </c>
      <c r="CH18" s="30">
        <f t="shared" si="2"/>
        <v>0</v>
      </c>
      <c r="CI18" s="30">
        <f t="shared" si="2"/>
        <v>0</v>
      </c>
      <c r="CJ18" s="30">
        <f t="shared" si="2"/>
        <v>0</v>
      </c>
      <c r="CK18" s="30">
        <f t="shared" si="2"/>
        <v>0</v>
      </c>
      <c r="CL18" s="30">
        <f t="shared" si="2"/>
        <v>0</v>
      </c>
      <c r="CM18" s="30">
        <f t="shared" si="2"/>
        <v>0</v>
      </c>
      <c r="CN18" s="168">
        <v>0</v>
      </c>
    </row>
    <row r="19" spans="2:101" ht="17.55" x14ac:dyDescent="0.25">
      <c r="B19" s="490"/>
      <c r="C19" s="53">
        <v>1</v>
      </c>
      <c r="D19" s="77" t="s">
        <v>291</v>
      </c>
      <c r="E19" s="104" t="s">
        <v>507</v>
      </c>
      <c r="F19" s="154" t="s">
        <v>508</v>
      </c>
      <c r="G19" s="158">
        <v>2</v>
      </c>
      <c r="H19" s="55"/>
      <c r="I19" s="56" t="s">
        <v>302</v>
      </c>
      <c r="P19" s="46" t="s">
        <v>375</v>
      </c>
      <c r="BZ19" s="46" t="s">
        <v>375</v>
      </c>
      <c r="CB19" s="30">
        <f t="shared" si="0"/>
        <v>0</v>
      </c>
      <c r="CC19" s="30">
        <f t="shared" si="0"/>
        <v>0</v>
      </c>
      <c r="CD19" s="30">
        <f t="shared" si="0"/>
        <v>0</v>
      </c>
      <c r="CE19" s="30">
        <f t="shared" si="0"/>
        <v>0</v>
      </c>
      <c r="CF19" s="30">
        <f t="shared" si="0"/>
        <v>0</v>
      </c>
      <c r="CG19" s="30">
        <f t="shared" si="2"/>
        <v>0</v>
      </c>
      <c r="CH19" s="30">
        <f t="shared" si="2"/>
        <v>0</v>
      </c>
      <c r="CI19" s="30">
        <f t="shared" si="2"/>
        <v>0</v>
      </c>
      <c r="CJ19" s="30">
        <f t="shared" si="2"/>
        <v>0</v>
      </c>
      <c r="CK19" s="30">
        <f t="shared" si="2"/>
        <v>0</v>
      </c>
      <c r="CL19" s="30">
        <f t="shared" si="2"/>
        <v>0</v>
      </c>
      <c r="CM19" s="30">
        <f t="shared" si="2"/>
        <v>0</v>
      </c>
      <c r="CN19" s="30">
        <f t="shared" si="2"/>
        <v>0</v>
      </c>
      <c r="CO19" s="168">
        <v>0</v>
      </c>
    </row>
    <row r="20" spans="2:101" ht="17.55" x14ac:dyDescent="0.25">
      <c r="B20" s="490"/>
      <c r="C20" s="53">
        <v>2</v>
      </c>
      <c r="D20" s="78" t="s">
        <v>294</v>
      </c>
      <c r="E20" s="104" t="s">
        <v>507</v>
      </c>
      <c r="F20" s="154" t="s">
        <v>509</v>
      </c>
      <c r="G20" s="158">
        <v>1</v>
      </c>
      <c r="H20" s="55"/>
      <c r="I20" s="56"/>
      <c r="P20" s="46" t="s">
        <v>376</v>
      </c>
      <c r="BZ20" s="46" t="s">
        <v>376</v>
      </c>
      <c r="CB20" s="30">
        <f t="shared" si="0"/>
        <v>0</v>
      </c>
      <c r="CC20" s="30">
        <f t="shared" si="0"/>
        <v>0</v>
      </c>
      <c r="CD20" s="30">
        <f t="shared" si="0"/>
        <v>0</v>
      </c>
      <c r="CE20" s="30">
        <f t="shared" si="0"/>
        <v>0</v>
      </c>
      <c r="CF20" s="30">
        <f t="shared" si="0"/>
        <v>0</v>
      </c>
      <c r="CG20" s="30">
        <f t="shared" si="2"/>
        <v>0</v>
      </c>
      <c r="CH20" s="30">
        <f t="shared" si="2"/>
        <v>0</v>
      </c>
      <c r="CI20" s="30">
        <f t="shared" si="2"/>
        <v>0</v>
      </c>
      <c r="CJ20" s="30">
        <f t="shared" si="2"/>
        <v>0</v>
      </c>
      <c r="CK20" s="30">
        <f t="shared" si="2"/>
        <v>0</v>
      </c>
      <c r="CL20" s="30">
        <f t="shared" si="2"/>
        <v>0</v>
      </c>
      <c r="CM20" s="30">
        <f t="shared" si="2"/>
        <v>0</v>
      </c>
      <c r="CN20" s="30">
        <f t="shared" si="2"/>
        <v>0</v>
      </c>
      <c r="CO20" s="30">
        <f t="shared" si="2"/>
        <v>0</v>
      </c>
      <c r="CP20" s="168">
        <v>0</v>
      </c>
    </row>
    <row r="21" spans="2:101" ht="17.55" x14ac:dyDescent="0.25">
      <c r="B21" s="490"/>
      <c r="C21" s="53">
        <v>3</v>
      </c>
      <c r="D21" s="78" t="s">
        <v>292</v>
      </c>
      <c r="E21" s="104" t="s">
        <v>507</v>
      </c>
      <c r="F21" s="154" t="s">
        <v>510</v>
      </c>
      <c r="G21" s="158">
        <v>1</v>
      </c>
      <c r="H21" s="55"/>
      <c r="I21" s="56"/>
      <c r="P21" s="46" t="s">
        <v>377</v>
      </c>
      <c r="BZ21" s="46" t="s">
        <v>377</v>
      </c>
      <c r="CB21" s="30">
        <f t="shared" si="0"/>
        <v>0</v>
      </c>
      <c r="CC21" s="30">
        <f t="shared" si="0"/>
        <v>0</v>
      </c>
      <c r="CD21" s="30">
        <f t="shared" si="0"/>
        <v>0</v>
      </c>
      <c r="CE21" s="30">
        <f t="shared" si="0"/>
        <v>0</v>
      </c>
      <c r="CF21" s="30">
        <f t="shared" si="0"/>
        <v>0</v>
      </c>
      <c r="CG21" s="30">
        <f t="shared" si="2"/>
        <v>0</v>
      </c>
      <c r="CH21" s="30">
        <f t="shared" si="2"/>
        <v>0</v>
      </c>
      <c r="CI21" s="30">
        <f t="shared" si="2"/>
        <v>0</v>
      </c>
      <c r="CJ21" s="30">
        <f t="shared" si="2"/>
        <v>0</v>
      </c>
      <c r="CK21" s="30">
        <f t="shared" si="2"/>
        <v>0</v>
      </c>
      <c r="CL21" s="30">
        <f t="shared" si="2"/>
        <v>0</v>
      </c>
      <c r="CM21" s="30">
        <f t="shared" si="2"/>
        <v>0</v>
      </c>
      <c r="CN21" s="30">
        <f t="shared" si="2"/>
        <v>0</v>
      </c>
      <c r="CO21" s="30">
        <f t="shared" si="2"/>
        <v>0</v>
      </c>
      <c r="CP21" s="30">
        <f t="shared" si="2"/>
        <v>0</v>
      </c>
      <c r="CQ21" s="168">
        <v>0</v>
      </c>
    </row>
    <row r="22" spans="2:101" ht="28.8" x14ac:dyDescent="0.25">
      <c r="B22" s="490"/>
      <c r="C22" s="53">
        <v>4</v>
      </c>
      <c r="D22" s="77" t="s">
        <v>293</v>
      </c>
      <c r="E22" s="104" t="s">
        <v>507</v>
      </c>
      <c r="F22" s="154" t="s">
        <v>511</v>
      </c>
      <c r="G22" s="158">
        <v>0.5</v>
      </c>
      <c r="H22" s="55"/>
      <c r="I22" s="56"/>
      <c r="P22" s="46" t="s">
        <v>378</v>
      </c>
      <c r="BZ22" s="46" t="s">
        <v>378</v>
      </c>
      <c r="CB22" s="30">
        <f t="shared" si="0"/>
        <v>0</v>
      </c>
      <c r="CC22" s="30">
        <f t="shared" si="0"/>
        <v>0</v>
      </c>
      <c r="CD22" s="30">
        <f t="shared" si="0"/>
        <v>0</v>
      </c>
      <c r="CE22" s="30">
        <f t="shared" si="0"/>
        <v>0</v>
      </c>
      <c r="CF22" s="30">
        <f t="shared" si="0"/>
        <v>0</v>
      </c>
      <c r="CG22" s="30">
        <f t="shared" si="2"/>
        <v>0</v>
      </c>
      <c r="CH22" s="30">
        <f t="shared" si="2"/>
        <v>0</v>
      </c>
      <c r="CI22" s="30">
        <f t="shared" si="2"/>
        <v>0</v>
      </c>
      <c r="CJ22" s="30">
        <f t="shared" si="2"/>
        <v>0</v>
      </c>
      <c r="CK22" s="30">
        <f t="shared" si="2"/>
        <v>0</v>
      </c>
      <c r="CL22" s="30">
        <f t="shared" si="2"/>
        <v>0</v>
      </c>
      <c r="CM22" s="30">
        <f t="shared" si="2"/>
        <v>0</v>
      </c>
      <c r="CN22" s="30">
        <f t="shared" si="2"/>
        <v>0</v>
      </c>
      <c r="CO22" s="30">
        <f t="shared" si="2"/>
        <v>0</v>
      </c>
      <c r="CP22" s="30">
        <f t="shared" si="2"/>
        <v>0</v>
      </c>
      <c r="CQ22" s="30">
        <f t="shared" si="2"/>
        <v>0</v>
      </c>
      <c r="CR22" s="168">
        <v>0</v>
      </c>
    </row>
    <row r="23" spans="2:101" ht="31.95" x14ac:dyDescent="0.25">
      <c r="B23" s="490"/>
      <c r="C23" s="97">
        <v>5</v>
      </c>
      <c r="D23" s="98" t="s">
        <v>296</v>
      </c>
      <c r="E23" s="104" t="s">
        <v>507</v>
      </c>
      <c r="F23" s="154" t="s">
        <v>512</v>
      </c>
      <c r="G23" s="158">
        <v>3</v>
      </c>
      <c r="H23" s="55"/>
      <c r="I23" s="56"/>
      <c r="P23" s="46" t="s">
        <v>379</v>
      </c>
      <c r="BZ23" s="46" t="s">
        <v>379</v>
      </c>
      <c r="CB23" s="30">
        <f t="shared" si="0"/>
        <v>0</v>
      </c>
      <c r="CC23" s="30">
        <f t="shared" si="0"/>
        <v>0</v>
      </c>
      <c r="CD23" s="30">
        <f t="shared" si="0"/>
        <v>0</v>
      </c>
      <c r="CE23" s="30">
        <f t="shared" si="0"/>
        <v>0</v>
      </c>
      <c r="CF23" s="30">
        <f t="shared" si="0"/>
        <v>0</v>
      </c>
      <c r="CG23" s="30">
        <f t="shared" si="2"/>
        <v>0</v>
      </c>
      <c r="CH23" s="30">
        <f t="shared" si="2"/>
        <v>0</v>
      </c>
      <c r="CI23" s="30">
        <f t="shared" si="2"/>
        <v>0</v>
      </c>
      <c r="CJ23" s="30">
        <f t="shared" si="2"/>
        <v>0</v>
      </c>
      <c r="CK23" s="30">
        <f t="shared" si="2"/>
        <v>0</v>
      </c>
      <c r="CL23" s="30">
        <f t="shared" si="2"/>
        <v>0</v>
      </c>
      <c r="CM23" s="30">
        <f t="shared" si="2"/>
        <v>0</v>
      </c>
      <c r="CN23" s="30">
        <f t="shared" si="2"/>
        <v>0</v>
      </c>
      <c r="CO23" s="30">
        <f t="shared" si="2"/>
        <v>0</v>
      </c>
      <c r="CP23" s="30">
        <f t="shared" si="2"/>
        <v>0</v>
      </c>
      <c r="CQ23" s="30">
        <f t="shared" si="2"/>
        <v>0</v>
      </c>
      <c r="CR23" s="30">
        <f t="shared" si="2"/>
        <v>0</v>
      </c>
      <c r="CS23" s="168">
        <v>0</v>
      </c>
    </row>
    <row r="24" spans="2:101" ht="33.85" customHeight="1" thickBot="1" x14ac:dyDescent="0.3">
      <c r="B24" s="490"/>
      <c r="C24" s="53">
        <v>6</v>
      </c>
      <c r="D24" s="78" t="s">
        <v>295</v>
      </c>
      <c r="E24" s="104" t="s">
        <v>507</v>
      </c>
      <c r="F24" s="154" t="s">
        <v>513</v>
      </c>
      <c r="G24" s="163">
        <v>3</v>
      </c>
      <c r="H24" s="55"/>
      <c r="I24" s="56"/>
      <c r="P24" s="46" t="s">
        <v>380</v>
      </c>
      <c r="BZ24" s="46" t="s">
        <v>380</v>
      </c>
      <c r="CB24" s="30">
        <f t="shared" si="0"/>
        <v>0</v>
      </c>
      <c r="CC24" s="30">
        <f t="shared" si="0"/>
        <v>0</v>
      </c>
      <c r="CD24" s="30">
        <f t="shared" si="0"/>
        <v>0</v>
      </c>
      <c r="CE24" s="30">
        <f t="shared" si="0"/>
        <v>0</v>
      </c>
      <c r="CF24" s="30">
        <f t="shared" si="0"/>
        <v>0</v>
      </c>
      <c r="CG24" s="30">
        <f t="shared" si="2"/>
        <v>0</v>
      </c>
      <c r="CH24" s="30">
        <f t="shared" si="2"/>
        <v>0</v>
      </c>
      <c r="CI24" s="30">
        <f t="shared" si="2"/>
        <v>0</v>
      </c>
      <c r="CJ24" s="30">
        <f t="shared" si="2"/>
        <v>0</v>
      </c>
      <c r="CK24" s="30">
        <f t="shared" si="2"/>
        <v>0</v>
      </c>
      <c r="CL24" s="30">
        <f t="shared" si="2"/>
        <v>0</v>
      </c>
      <c r="CM24" s="30">
        <f t="shared" si="2"/>
        <v>0</v>
      </c>
      <c r="CN24" s="30">
        <f t="shared" si="2"/>
        <v>0</v>
      </c>
      <c r="CO24" s="30">
        <f t="shared" si="2"/>
        <v>0</v>
      </c>
      <c r="CP24" s="30">
        <f t="shared" si="2"/>
        <v>0</v>
      </c>
      <c r="CQ24" s="30">
        <f t="shared" si="2"/>
        <v>0</v>
      </c>
      <c r="CR24" s="30">
        <f t="shared" si="2"/>
        <v>0</v>
      </c>
      <c r="CS24" s="30">
        <f t="shared" si="2"/>
        <v>0</v>
      </c>
      <c r="CT24" s="168">
        <v>0</v>
      </c>
    </row>
    <row r="25" spans="2:101" ht="33.85" customHeight="1" x14ac:dyDescent="0.25">
      <c r="B25" s="486" t="s">
        <v>261</v>
      </c>
      <c r="C25" s="94">
        <v>0</v>
      </c>
      <c r="D25" s="95" t="s">
        <v>262</v>
      </c>
      <c r="E25" s="106"/>
      <c r="F25" s="96"/>
      <c r="G25" s="160">
        <f>SUM(G26:G34)</f>
        <v>7</v>
      </c>
      <c r="H25" s="89"/>
      <c r="I25" s="90"/>
      <c r="P25" s="46" t="s">
        <v>394</v>
      </c>
      <c r="BZ25" s="46" t="s">
        <v>394</v>
      </c>
      <c r="CB25" s="30">
        <f t="shared" si="0"/>
        <v>0</v>
      </c>
      <c r="CC25" s="30">
        <f t="shared" si="0"/>
        <v>0</v>
      </c>
      <c r="CD25" s="30">
        <f t="shared" si="0"/>
        <v>0</v>
      </c>
      <c r="CE25" s="30">
        <f t="shared" si="0"/>
        <v>0</v>
      </c>
      <c r="CF25" s="168">
        <v>0</v>
      </c>
      <c r="CG25" s="169"/>
      <c r="CH25" s="169"/>
      <c r="CI25" s="169"/>
      <c r="CJ25" s="169"/>
      <c r="CK25" s="169"/>
      <c r="CL25" s="169"/>
      <c r="CM25" s="169"/>
      <c r="CN25" s="169"/>
      <c r="CO25" s="169"/>
      <c r="CP25" s="169"/>
      <c r="CQ25" s="169"/>
      <c r="CR25" s="169"/>
      <c r="CS25" s="169"/>
      <c r="CT25" s="169"/>
    </row>
    <row r="26" spans="2:101" ht="33.85" customHeight="1" x14ac:dyDescent="0.25">
      <c r="B26" s="487"/>
      <c r="C26" s="53">
        <v>1</v>
      </c>
      <c r="D26" s="33" t="s">
        <v>223</v>
      </c>
      <c r="E26" s="104" t="s">
        <v>514</v>
      </c>
      <c r="F26" s="154" t="s">
        <v>515</v>
      </c>
      <c r="G26" s="158">
        <v>1</v>
      </c>
      <c r="H26" s="51"/>
      <c r="I26" s="52"/>
      <c r="P26" s="46" t="s">
        <v>395</v>
      </c>
      <c r="BZ26" s="46" t="s">
        <v>395</v>
      </c>
      <c r="CB26" s="30">
        <f t="shared" si="0"/>
        <v>0</v>
      </c>
      <c r="CC26" s="30">
        <f t="shared" si="0"/>
        <v>0</v>
      </c>
      <c r="CD26" s="30">
        <f t="shared" si="0"/>
        <v>0</v>
      </c>
      <c r="CE26" s="30">
        <f t="shared" si="0"/>
        <v>0</v>
      </c>
      <c r="CF26" s="30">
        <v>0</v>
      </c>
      <c r="CG26" s="30">
        <v>0</v>
      </c>
      <c r="CH26" s="30">
        <v>0</v>
      </c>
      <c r="CI26" s="30">
        <v>0</v>
      </c>
      <c r="CJ26" s="30">
        <v>0</v>
      </c>
      <c r="CK26" s="30">
        <v>0</v>
      </c>
      <c r="CL26" s="30">
        <v>0</v>
      </c>
      <c r="CM26" s="30">
        <v>0</v>
      </c>
      <c r="CN26" s="30">
        <v>0</v>
      </c>
      <c r="CO26" s="30">
        <v>0</v>
      </c>
      <c r="CP26" s="30">
        <v>0</v>
      </c>
      <c r="CQ26" s="30">
        <v>0</v>
      </c>
      <c r="CR26" s="30">
        <v>0</v>
      </c>
      <c r="CS26" s="30">
        <v>0</v>
      </c>
      <c r="CT26" s="30">
        <v>0</v>
      </c>
      <c r="CU26" s="30">
        <v>0</v>
      </c>
      <c r="CV26" s="168">
        <v>0</v>
      </c>
    </row>
    <row r="27" spans="2:101" ht="33.85" customHeight="1" x14ac:dyDescent="0.25">
      <c r="B27" s="487"/>
      <c r="C27" s="53">
        <v>2</v>
      </c>
      <c r="D27" s="43" t="s">
        <v>219</v>
      </c>
      <c r="E27" s="104" t="s">
        <v>514</v>
      </c>
      <c r="F27" s="154" t="s">
        <v>516</v>
      </c>
      <c r="G27" s="158">
        <v>2</v>
      </c>
      <c r="H27" s="55"/>
      <c r="I27" s="56"/>
      <c r="P27" s="46" t="s">
        <v>396</v>
      </c>
      <c r="BZ27" s="46" t="s">
        <v>396</v>
      </c>
      <c r="CB27" s="30">
        <f t="shared" si="0"/>
        <v>0</v>
      </c>
      <c r="CC27" s="30">
        <f t="shared" si="0"/>
        <v>0</v>
      </c>
      <c r="CD27" s="30">
        <f t="shared" si="0"/>
        <v>0</v>
      </c>
      <c r="CE27" s="30">
        <f t="shared" si="0"/>
        <v>0</v>
      </c>
      <c r="CF27" s="30">
        <v>0</v>
      </c>
      <c r="CG27" s="30">
        <v>0</v>
      </c>
      <c r="CH27" s="30">
        <v>0</v>
      </c>
      <c r="CI27" s="30">
        <v>0</v>
      </c>
      <c r="CJ27" s="30">
        <v>0</v>
      </c>
      <c r="CK27" s="30">
        <v>0</v>
      </c>
      <c r="CL27" s="30">
        <v>0</v>
      </c>
      <c r="CM27" s="30">
        <v>0</v>
      </c>
      <c r="CN27" s="30">
        <v>0</v>
      </c>
      <c r="CO27" s="30">
        <v>0</v>
      </c>
      <c r="CP27" s="30">
        <v>0</v>
      </c>
      <c r="CQ27" s="30">
        <v>0</v>
      </c>
      <c r="CR27" s="30">
        <v>0</v>
      </c>
      <c r="CS27" s="30">
        <v>0</v>
      </c>
      <c r="CT27" s="30">
        <v>0</v>
      </c>
      <c r="CU27" s="30">
        <v>0</v>
      </c>
      <c r="CV27" s="30">
        <v>0</v>
      </c>
      <c r="CW27" s="168">
        <v>0</v>
      </c>
    </row>
    <row r="28" spans="2:101" ht="17.55" x14ac:dyDescent="0.25">
      <c r="B28" s="487"/>
      <c r="C28" s="53">
        <v>3</v>
      </c>
      <c r="D28" s="71" t="s">
        <v>217</v>
      </c>
      <c r="E28" s="104" t="s">
        <v>514</v>
      </c>
      <c r="F28" s="154" t="s">
        <v>517</v>
      </c>
      <c r="G28" s="158">
        <v>1</v>
      </c>
      <c r="H28" s="55"/>
      <c r="I28" s="56"/>
      <c r="P28" s="46" t="s">
        <v>397</v>
      </c>
      <c r="BZ28" s="46" t="s">
        <v>397</v>
      </c>
      <c r="CB28" s="30">
        <f t="shared" si="0"/>
        <v>0</v>
      </c>
      <c r="CC28" s="30">
        <f t="shared" si="0"/>
        <v>0</v>
      </c>
      <c r="CD28" s="30">
        <f t="shared" si="0"/>
        <v>0</v>
      </c>
      <c r="CE28" s="30">
        <f t="shared" si="0"/>
        <v>0</v>
      </c>
      <c r="CF28" s="30">
        <f t="shared" ref="CF28:CM64" si="3">SUM($Q28:$BY28)</f>
        <v>0</v>
      </c>
      <c r="CG28" s="30">
        <f t="shared" si="3"/>
        <v>0</v>
      </c>
      <c r="CH28" s="30">
        <f t="shared" si="3"/>
        <v>0</v>
      </c>
      <c r="CI28" s="30">
        <f t="shared" si="3"/>
        <v>0</v>
      </c>
      <c r="CJ28" s="30">
        <f t="shared" si="3"/>
        <v>0</v>
      </c>
      <c r="CK28" s="30">
        <f t="shared" si="3"/>
        <v>0</v>
      </c>
      <c r="CL28" s="30">
        <f t="shared" si="3"/>
        <v>0</v>
      </c>
      <c r="CM28" s="30">
        <f t="shared" si="3"/>
        <v>0</v>
      </c>
      <c r="CN28" s="30">
        <f t="shared" ref="CN28:CW64" si="4">SUM($Q28:$BY28)</f>
        <v>0</v>
      </c>
      <c r="CO28" s="30">
        <f t="shared" si="4"/>
        <v>0</v>
      </c>
      <c r="CP28" s="30">
        <f t="shared" si="4"/>
        <v>0</v>
      </c>
      <c r="CQ28" s="30">
        <f t="shared" si="4"/>
        <v>0</v>
      </c>
      <c r="CR28" s="30">
        <f t="shared" si="4"/>
        <v>0</v>
      </c>
      <c r="CS28" s="30">
        <f t="shared" si="4"/>
        <v>0</v>
      </c>
      <c r="CT28" s="30">
        <f t="shared" si="4"/>
        <v>0</v>
      </c>
      <c r="CU28" s="168">
        <v>0</v>
      </c>
    </row>
    <row r="29" spans="2:101" ht="31.95" x14ac:dyDescent="0.25">
      <c r="B29" s="487"/>
      <c r="C29" s="53">
        <v>4</v>
      </c>
      <c r="D29" s="32" t="s">
        <v>264</v>
      </c>
      <c r="E29" s="104" t="s">
        <v>514</v>
      </c>
      <c r="F29" s="154" t="s">
        <v>518</v>
      </c>
      <c r="G29" s="158">
        <v>1</v>
      </c>
      <c r="H29" s="55"/>
      <c r="I29" s="56"/>
      <c r="P29" s="46" t="s">
        <v>398</v>
      </c>
      <c r="BZ29" s="46" t="s">
        <v>398</v>
      </c>
      <c r="CB29" s="30">
        <f t="shared" si="0"/>
        <v>0</v>
      </c>
      <c r="CC29" s="30">
        <f t="shared" si="0"/>
        <v>0</v>
      </c>
      <c r="CD29" s="30">
        <f t="shared" si="0"/>
        <v>0</v>
      </c>
      <c r="CE29" s="30">
        <f t="shared" si="0"/>
        <v>0</v>
      </c>
      <c r="CF29" s="30">
        <f t="shared" si="3"/>
        <v>0</v>
      </c>
      <c r="CG29" s="30">
        <f t="shared" si="3"/>
        <v>0</v>
      </c>
      <c r="CH29" s="30">
        <f t="shared" si="3"/>
        <v>0</v>
      </c>
      <c r="CI29" s="30">
        <f t="shared" si="3"/>
        <v>0</v>
      </c>
      <c r="CJ29" s="30">
        <f t="shared" si="3"/>
        <v>0</v>
      </c>
      <c r="CK29" s="30">
        <f t="shared" si="3"/>
        <v>0</v>
      </c>
      <c r="CL29" s="30">
        <f t="shared" si="3"/>
        <v>0</v>
      </c>
      <c r="CM29" s="30">
        <f t="shared" si="3"/>
        <v>0</v>
      </c>
      <c r="CN29" s="30">
        <f t="shared" si="4"/>
        <v>0</v>
      </c>
      <c r="CO29" s="30">
        <f t="shared" si="4"/>
        <v>0</v>
      </c>
      <c r="CP29" s="30">
        <f t="shared" si="4"/>
        <v>0</v>
      </c>
      <c r="CQ29" s="30">
        <f t="shared" si="4"/>
        <v>0</v>
      </c>
      <c r="CR29" s="30">
        <f t="shared" si="4"/>
        <v>0</v>
      </c>
      <c r="CS29" s="30">
        <f t="shared" si="4"/>
        <v>0</v>
      </c>
      <c r="CT29" s="30">
        <f t="shared" si="4"/>
        <v>0</v>
      </c>
      <c r="CU29" s="168">
        <v>0</v>
      </c>
    </row>
    <row r="30" spans="2:101" ht="31.95" x14ac:dyDescent="0.25">
      <c r="B30" s="487"/>
      <c r="C30" s="53">
        <v>5</v>
      </c>
      <c r="D30" s="71" t="s">
        <v>216</v>
      </c>
      <c r="E30" s="104" t="s">
        <v>514</v>
      </c>
      <c r="F30" s="154" t="s">
        <v>520</v>
      </c>
      <c r="G30" s="158">
        <v>1</v>
      </c>
      <c r="H30" s="55"/>
      <c r="I30" s="56"/>
      <c r="P30" s="46" t="s">
        <v>399</v>
      </c>
      <c r="BZ30" s="46" t="s">
        <v>399</v>
      </c>
      <c r="CB30" s="30">
        <f t="shared" si="0"/>
        <v>0</v>
      </c>
      <c r="CC30" s="30">
        <f t="shared" si="0"/>
        <v>0</v>
      </c>
      <c r="CD30" s="30">
        <f t="shared" si="0"/>
        <v>0</v>
      </c>
      <c r="CE30" s="30">
        <f t="shared" si="0"/>
        <v>0</v>
      </c>
      <c r="CF30" s="30">
        <f t="shared" si="3"/>
        <v>0</v>
      </c>
      <c r="CG30" s="30">
        <f t="shared" si="3"/>
        <v>0</v>
      </c>
      <c r="CH30" s="30">
        <f t="shared" si="3"/>
        <v>0</v>
      </c>
      <c r="CI30" s="30">
        <f t="shared" si="3"/>
        <v>0</v>
      </c>
      <c r="CJ30" s="30">
        <f t="shared" si="3"/>
        <v>0</v>
      </c>
      <c r="CK30" s="30">
        <f t="shared" si="3"/>
        <v>0</v>
      </c>
      <c r="CL30" s="30">
        <f t="shared" si="3"/>
        <v>0</v>
      </c>
      <c r="CM30" s="30">
        <f t="shared" si="3"/>
        <v>0</v>
      </c>
      <c r="CN30" s="30">
        <f t="shared" si="4"/>
        <v>0</v>
      </c>
      <c r="CO30" s="30">
        <f t="shared" si="4"/>
        <v>0</v>
      </c>
      <c r="CP30" s="30">
        <f t="shared" si="4"/>
        <v>0</v>
      </c>
      <c r="CQ30" s="30">
        <f t="shared" si="4"/>
        <v>0</v>
      </c>
      <c r="CR30" s="30">
        <f t="shared" si="4"/>
        <v>0</v>
      </c>
      <c r="CS30" s="30">
        <f t="shared" si="4"/>
        <v>0</v>
      </c>
      <c r="CT30" s="30">
        <f t="shared" si="4"/>
        <v>0</v>
      </c>
      <c r="CU30" s="168">
        <v>0</v>
      </c>
    </row>
    <row r="31" spans="2:101" ht="31.95" x14ac:dyDescent="0.25">
      <c r="B31" s="487"/>
      <c r="C31" s="53">
        <v>6</v>
      </c>
      <c r="D31" s="71" t="s">
        <v>218</v>
      </c>
      <c r="E31" s="104" t="s">
        <v>514</v>
      </c>
      <c r="F31" s="154" t="s">
        <v>519</v>
      </c>
      <c r="G31" s="158">
        <v>0.5</v>
      </c>
      <c r="H31" s="55"/>
      <c r="I31" s="56"/>
      <c r="P31" s="46" t="s">
        <v>402</v>
      </c>
      <c r="BZ31" s="46" t="s">
        <v>402</v>
      </c>
      <c r="CB31" s="30">
        <f t="shared" si="0"/>
        <v>0</v>
      </c>
      <c r="CC31" s="30">
        <f t="shared" si="0"/>
        <v>0</v>
      </c>
      <c r="CD31" s="30">
        <f t="shared" si="0"/>
        <v>0</v>
      </c>
      <c r="CE31" s="30">
        <f t="shared" si="0"/>
        <v>0</v>
      </c>
      <c r="CF31" s="30">
        <f t="shared" si="3"/>
        <v>0</v>
      </c>
      <c r="CG31" s="30">
        <f t="shared" si="3"/>
        <v>0</v>
      </c>
      <c r="CH31" s="168">
        <v>0</v>
      </c>
    </row>
    <row r="32" spans="2:101" ht="31.95" x14ac:dyDescent="0.25">
      <c r="B32" s="487"/>
      <c r="C32" s="53">
        <v>7</v>
      </c>
      <c r="D32" s="71" t="s">
        <v>220</v>
      </c>
      <c r="E32" s="104" t="s">
        <v>514</v>
      </c>
      <c r="F32" s="154" t="s">
        <v>521</v>
      </c>
      <c r="G32" s="158">
        <v>0.5</v>
      </c>
      <c r="H32" s="55"/>
      <c r="I32" s="56"/>
      <c r="P32" s="46" t="s">
        <v>403</v>
      </c>
      <c r="BZ32" s="46" t="s">
        <v>403</v>
      </c>
      <c r="CB32" s="30">
        <f t="shared" si="0"/>
        <v>0</v>
      </c>
      <c r="CC32" s="30">
        <f t="shared" si="0"/>
        <v>0</v>
      </c>
      <c r="CD32" s="30">
        <f t="shared" si="0"/>
        <v>0</v>
      </c>
      <c r="CE32" s="30">
        <f t="shared" si="0"/>
        <v>0</v>
      </c>
      <c r="CF32" s="30">
        <f t="shared" si="3"/>
        <v>0</v>
      </c>
      <c r="CG32" s="30">
        <f t="shared" si="3"/>
        <v>0</v>
      </c>
      <c r="CH32" s="30">
        <f t="shared" si="3"/>
        <v>0</v>
      </c>
      <c r="CI32" s="168">
        <v>0</v>
      </c>
    </row>
    <row r="33" spans="2:107" ht="17.55" x14ac:dyDescent="0.25">
      <c r="B33" s="487"/>
      <c r="C33" s="53"/>
      <c r="D33" s="32"/>
      <c r="E33" s="104"/>
      <c r="F33" s="41"/>
      <c r="G33" s="158"/>
      <c r="H33" s="55"/>
      <c r="I33" s="56"/>
      <c r="P33" s="46" t="s">
        <v>404</v>
      </c>
      <c r="BZ33" s="46" t="s">
        <v>404</v>
      </c>
      <c r="CB33" s="30">
        <f t="shared" si="0"/>
        <v>0</v>
      </c>
      <c r="CC33" s="30">
        <f t="shared" si="0"/>
        <v>0</v>
      </c>
      <c r="CD33" s="30">
        <f t="shared" si="0"/>
        <v>0</v>
      </c>
      <c r="CE33" s="30">
        <f t="shared" si="0"/>
        <v>0</v>
      </c>
      <c r="CF33" s="30">
        <f t="shared" si="3"/>
        <v>0</v>
      </c>
      <c r="CG33" s="30">
        <f t="shared" si="3"/>
        <v>0</v>
      </c>
      <c r="CH33" s="30">
        <f t="shared" si="3"/>
        <v>0</v>
      </c>
      <c r="CI33" s="30">
        <f t="shared" si="3"/>
        <v>0</v>
      </c>
      <c r="CJ33" s="168">
        <v>0</v>
      </c>
    </row>
    <row r="34" spans="2:107" ht="45.1" customHeight="1" thickBot="1" x14ac:dyDescent="0.3">
      <c r="B34" s="488"/>
      <c r="C34" s="44"/>
      <c r="D34" s="67"/>
      <c r="E34" s="108"/>
      <c r="F34" s="29"/>
      <c r="G34" s="162"/>
      <c r="H34" s="69"/>
      <c r="I34" s="70"/>
      <c r="P34" s="46" t="s">
        <v>405</v>
      </c>
      <c r="BZ34" s="46" t="s">
        <v>405</v>
      </c>
      <c r="CB34" s="30">
        <f t="shared" si="0"/>
        <v>0</v>
      </c>
      <c r="CC34" s="30">
        <f t="shared" si="0"/>
        <v>0</v>
      </c>
      <c r="CD34" s="30">
        <f t="shared" si="0"/>
        <v>0</v>
      </c>
      <c r="CE34" s="30">
        <f t="shared" si="0"/>
        <v>0</v>
      </c>
      <c r="CF34" s="30">
        <f t="shared" si="3"/>
        <v>0</v>
      </c>
      <c r="CG34" s="30">
        <f t="shared" si="3"/>
        <v>0</v>
      </c>
      <c r="CH34" s="30">
        <f t="shared" si="3"/>
        <v>0</v>
      </c>
      <c r="CI34" s="30">
        <f t="shared" si="3"/>
        <v>0</v>
      </c>
      <c r="CJ34" s="30">
        <f t="shared" si="3"/>
        <v>0</v>
      </c>
      <c r="CK34" s="168">
        <v>0</v>
      </c>
    </row>
    <row r="35" spans="2:107" ht="52.6" x14ac:dyDescent="0.25">
      <c r="B35" s="486" t="s">
        <v>289</v>
      </c>
      <c r="C35" s="84">
        <v>0</v>
      </c>
      <c r="D35" s="116" t="s">
        <v>318</v>
      </c>
      <c r="E35" s="116"/>
      <c r="F35" s="79"/>
      <c r="G35" s="157">
        <f>SUM(G36:G39)</f>
        <v>5</v>
      </c>
      <c r="H35" s="82"/>
      <c r="I35" s="83"/>
      <c r="P35" s="46" t="s">
        <v>406</v>
      </c>
      <c r="BZ35" s="46" t="s">
        <v>406</v>
      </c>
      <c r="CB35" s="30">
        <f t="shared" si="0"/>
        <v>0</v>
      </c>
      <c r="CC35" s="30">
        <f t="shared" si="0"/>
        <v>0</v>
      </c>
      <c r="CD35" s="30">
        <f t="shared" si="0"/>
        <v>0</v>
      </c>
      <c r="CE35" s="30">
        <f t="shared" si="0"/>
        <v>0</v>
      </c>
      <c r="CF35" s="30">
        <f t="shared" si="3"/>
        <v>0</v>
      </c>
      <c r="CG35" s="30">
        <f t="shared" si="3"/>
        <v>0</v>
      </c>
      <c r="CH35" s="30">
        <f t="shared" si="3"/>
        <v>0</v>
      </c>
      <c r="CI35" s="30">
        <f t="shared" si="3"/>
        <v>0</v>
      </c>
      <c r="CJ35" s="30">
        <f t="shared" si="3"/>
        <v>0</v>
      </c>
      <c r="CK35" s="30">
        <f t="shared" ref="CK35" si="5">SUM($Q35:$BY35)</f>
        <v>0</v>
      </c>
      <c r="CL35" s="168">
        <v>0</v>
      </c>
    </row>
    <row r="36" spans="2:107" ht="46.2" customHeight="1" x14ac:dyDescent="0.25">
      <c r="B36" s="487"/>
      <c r="C36" s="53">
        <v>1</v>
      </c>
      <c r="D36" s="32" t="s">
        <v>286</v>
      </c>
      <c r="E36" s="104" t="s">
        <v>256</v>
      </c>
      <c r="F36" s="93" t="s">
        <v>306</v>
      </c>
      <c r="G36" s="158">
        <v>2</v>
      </c>
      <c r="H36" s="55"/>
      <c r="I36" s="56"/>
      <c r="P36" s="46" t="s">
        <v>407</v>
      </c>
      <c r="BZ36" s="46" t="s">
        <v>407</v>
      </c>
      <c r="CB36" s="30">
        <f t="shared" si="0"/>
        <v>0</v>
      </c>
      <c r="CC36" s="30">
        <f t="shared" si="0"/>
        <v>0</v>
      </c>
      <c r="CD36" s="30">
        <f t="shared" si="0"/>
        <v>0</v>
      </c>
      <c r="CE36" s="30">
        <f t="shared" si="0"/>
        <v>0</v>
      </c>
      <c r="CF36" s="30">
        <f t="shared" si="3"/>
        <v>0</v>
      </c>
      <c r="CG36" s="30">
        <f t="shared" si="3"/>
        <v>0</v>
      </c>
      <c r="CH36" s="30">
        <f t="shared" si="3"/>
        <v>0</v>
      </c>
      <c r="CI36" s="30">
        <f t="shared" si="3"/>
        <v>0</v>
      </c>
      <c r="CJ36" s="30">
        <f t="shared" ref="CJ36:CL36" si="6">SUM($Q36:$BY36)</f>
        <v>0</v>
      </c>
      <c r="CK36" s="30">
        <f t="shared" si="6"/>
        <v>0</v>
      </c>
      <c r="CL36" s="30">
        <f t="shared" si="6"/>
        <v>0</v>
      </c>
      <c r="CM36" s="168">
        <v>0</v>
      </c>
    </row>
    <row r="37" spans="2:107" ht="28.8" x14ac:dyDescent="0.25">
      <c r="B37" s="487"/>
      <c r="C37" s="53">
        <v>2</v>
      </c>
      <c r="D37" s="32" t="s">
        <v>287</v>
      </c>
      <c r="E37" s="104" t="s">
        <v>256</v>
      </c>
      <c r="F37" s="93" t="s">
        <v>306</v>
      </c>
      <c r="G37" s="158">
        <v>1</v>
      </c>
      <c r="H37" s="55"/>
      <c r="I37" s="56"/>
      <c r="P37" s="46" t="s">
        <v>381</v>
      </c>
      <c r="BZ37" s="46" t="s">
        <v>381</v>
      </c>
      <c r="CB37" s="30">
        <f t="shared" si="0"/>
        <v>0</v>
      </c>
      <c r="CC37" s="30">
        <f t="shared" si="0"/>
        <v>0</v>
      </c>
      <c r="CD37" s="30">
        <f t="shared" si="0"/>
        <v>0</v>
      </c>
      <c r="CE37" s="30">
        <f t="shared" si="0"/>
        <v>0</v>
      </c>
      <c r="CF37" s="30">
        <f t="shared" si="3"/>
        <v>0</v>
      </c>
      <c r="CG37" s="30">
        <f t="shared" si="3"/>
        <v>0</v>
      </c>
      <c r="CH37" s="30">
        <f t="shared" si="3"/>
        <v>0</v>
      </c>
      <c r="CI37" s="30">
        <f t="shared" si="3"/>
        <v>0</v>
      </c>
      <c r="CJ37" s="30">
        <f t="shared" si="3"/>
        <v>0</v>
      </c>
      <c r="CK37" s="30">
        <f t="shared" si="3"/>
        <v>0</v>
      </c>
      <c r="CL37" s="30">
        <f t="shared" si="3"/>
        <v>0</v>
      </c>
      <c r="CM37" s="30">
        <f t="shared" si="3"/>
        <v>0</v>
      </c>
      <c r="CN37" s="30">
        <f t="shared" si="4"/>
        <v>0</v>
      </c>
      <c r="CO37" s="30">
        <f t="shared" si="4"/>
        <v>0</v>
      </c>
      <c r="CP37" s="30">
        <f t="shared" si="4"/>
        <v>0</v>
      </c>
      <c r="CQ37" s="30">
        <f t="shared" si="4"/>
        <v>0</v>
      </c>
      <c r="CR37" s="30">
        <f t="shared" si="4"/>
        <v>0</v>
      </c>
      <c r="CS37" s="30">
        <f t="shared" si="4"/>
        <v>0</v>
      </c>
      <c r="CT37" s="30">
        <f t="shared" si="4"/>
        <v>0</v>
      </c>
      <c r="CU37" s="168">
        <v>0</v>
      </c>
    </row>
    <row r="38" spans="2:107" ht="29.45" customHeight="1" x14ac:dyDescent="0.25">
      <c r="B38" s="487"/>
      <c r="C38" s="53">
        <v>3</v>
      </c>
      <c r="D38" s="32" t="s">
        <v>288</v>
      </c>
      <c r="E38" s="104" t="s">
        <v>256</v>
      </c>
      <c r="F38" s="93" t="s">
        <v>306</v>
      </c>
      <c r="G38" s="158">
        <v>2</v>
      </c>
      <c r="H38" s="55"/>
      <c r="I38" s="56"/>
      <c r="P38" s="46" t="s">
        <v>382</v>
      </c>
      <c r="BZ38" s="46" t="s">
        <v>382</v>
      </c>
      <c r="CB38" s="30">
        <f t="shared" si="0"/>
        <v>0</v>
      </c>
      <c r="CC38" s="30">
        <f t="shared" si="0"/>
        <v>0</v>
      </c>
      <c r="CD38" s="30">
        <f t="shared" si="0"/>
        <v>0</v>
      </c>
      <c r="CE38" s="30">
        <f t="shared" si="0"/>
        <v>0</v>
      </c>
      <c r="CF38" s="30">
        <f t="shared" si="3"/>
        <v>0</v>
      </c>
      <c r="CG38" s="30">
        <f t="shared" si="3"/>
        <v>0</v>
      </c>
      <c r="CH38" s="30">
        <f t="shared" si="3"/>
        <v>0</v>
      </c>
      <c r="CI38" s="30">
        <f t="shared" si="3"/>
        <v>0</v>
      </c>
      <c r="CJ38" s="30">
        <f t="shared" si="3"/>
        <v>0</v>
      </c>
      <c r="CK38" s="30">
        <f t="shared" si="3"/>
        <v>0</v>
      </c>
      <c r="CL38" s="30">
        <f t="shared" si="3"/>
        <v>0</v>
      </c>
      <c r="CM38" s="30">
        <f t="shared" si="3"/>
        <v>0</v>
      </c>
      <c r="CN38" s="30">
        <f t="shared" si="4"/>
        <v>0</v>
      </c>
      <c r="CO38" s="30">
        <f t="shared" si="4"/>
        <v>0</v>
      </c>
      <c r="CP38" s="30">
        <f t="shared" si="4"/>
        <v>0</v>
      </c>
      <c r="CQ38" s="30">
        <f t="shared" si="4"/>
        <v>0</v>
      </c>
      <c r="CR38" s="30">
        <f t="shared" si="4"/>
        <v>0</v>
      </c>
      <c r="CS38" s="30">
        <f t="shared" si="4"/>
        <v>0</v>
      </c>
      <c r="CT38" s="30">
        <f t="shared" si="4"/>
        <v>0</v>
      </c>
      <c r="CU38" s="30">
        <f t="shared" si="4"/>
        <v>0</v>
      </c>
      <c r="CV38" s="168">
        <v>0</v>
      </c>
    </row>
    <row r="39" spans="2:107" ht="15.05" customHeight="1" thickBot="1" x14ac:dyDescent="0.3">
      <c r="B39" s="487"/>
      <c r="C39" s="58"/>
      <c r="D39" s="59"/>
      <c r="E39" s="101"/>
      <c r="F39" s="60"/>
      <c r="G39" s="159"/>
      <c r="H39" s="62"/>
      <c r="I39" s="63"/>
      <c r="P39" s="46" t="s">
        <v>383</v>
      </c>
      <c r="BZ39" s="46" t="s">
        <v>383</v>
      </c>
      <c r="CB39" s="30">
        <f t="shared" si="0"/>
        <v>0</v>
      </c>
      <c r="CC39" s="30">
        <f t="shared" si="0"/>
        <v>0</v>
      </c>
      <c r="CD39" s="30">
        <f t="shared" si="0"/>
        <v>0</v>
      </c>
      <c r="CE39" s="30">
        <f t="shared" si="0"/>
        <v>0</v>
      </c>
      <c r="CF39" s="30">
        <f t="shared" si="3"/>
        <v>0</v>
      </c>
      <c r="CG39" s="30">
        <f t="shared" si="3"/>
        <v>0</v>
      </c>
      <c r="CH39" s="30">
        <f t="shared" si="3"/>
        <v>0</v>
      </c>
      <c r="CI39" s="30">
        <f t="shared" si="3"/>
        <v>0</v>
      </c>
      <c r="CJ39" s="30">
        <f t="shared" si="3"/>
        <v>0</v>
      </c>
      <c r="CK39" s="30">
        <f t="shared" si="3"/>
        <v>0</v>
      </c>
      <c r="CL39" s="30">
        <f t="shared" si="3"/>
        <v>0</v>
      </c>
      <c r="CM39" s="30">
        <f t="shared" si="3"/>
        <v>0</v>
      </c>
      <c r="CN39" s="30">
        <f t="shared" si="4"/>
        <v>0</v>
      </c>
      <c r="CO39" s="30">
        <f t="shared" si="4"/>
        <v>0</v>
      </c>
      <c r="CP39" s="30">
        <f t="shared" si="4"/>
        <v>0</v>
      </c>
      <c r="CQ39" s="30">
        <f t="shared" si="4"/>
        <v>0</v>
      </c>
      <c r="CR39" s="30">
        <f t="shared" si="4"/>
        <v>0</v>
      </c>
      <c r="CS39" s="30">
        <f t="shared" si="4"/>
        <v>0</v>
      </c>
      <c r="CT39" s="30">
        <f t="shared" si="4"/>
        <v>0</v>
      </c>
      <c r="CU39" s="30">
        <f t="shared" si="4"/>
        <v>0</v>
      </c>
      <c r="CV39" s="30">
        <f t="shared" si="4"/>
        <v>0</v>
      </c>
      <c r="CW39" s="168">
        <v>0</v>
      </c>
    </row>
    <row r="40" spans="2:107" ht="15.05" customHeight="1" x14ac:dyDescent="0.25">
      <c r="B40" s="486" t="s">
        <v>297</v>
      </c>
      <c r="C40" s="94">
        <v>0</v>
      </c>
      <c r="D40" s="106" t="s">
        <v>276</v>
      </c>
      <c r="E40" s="106"/>
      <c r="F40" s="96"/>
      <c r="G40" s="160">
        <f>SUM(G41:G44)</f>
        <v>4</v>
      </c>
      <c r="H40" s="89"/>
      <c r="I40" s="90"/>
      <c r="P40" s="46" t="s">
        <v>384</v>
      </c>
      <c r="BZ40" s="46" t="s">
        <v>384</v>
      </c>
      <c r="CB40" s="30">
        <f t="shared" si="0"/>
        <v>0</v>
      </c>
      <c r="CC40" s="30">
        <f t="shared" si="0"/>
        <v>0</v>
      </c>
      <c r="CD40" s="30">
        <f t="shared" si="0"/>
        <v>0</v>
      </c>
      <c r="CE40" s="30">
        <f t="shared" si="0"/>
        <v>0</v>
      </c>
      <c r="CF40" s="30">
        <f t="shared" si="3"/>
        <v>0</v>
      </c>
      <c r="CG40" s="30">
        <f t="shared" si="3"/>
        <v>0</v>
      </c>
      <c r="CH40" s="30">
        <f t="shared" si="3"/>
        <v>0</v>
      </c>
      <c r="CI40" s="30">
        <f t="shared" si="3"/>
        <v>0</v>
      </c>
      <c r="CJ40" s="30">
        <f t="shared" si="3"/>
        <v>0</v>
      </c>
      <c r="CK40" s="30">
        <f t="shared" si="3"/>
        <v>0</v>
      </c>
      <c r="CL40" s="30">
        <f t="shared" si="3"/>
        <v>0</v>
      </c>
      <c r="CM40" s="30">
        <f t="shared" si="3"/>
        <v>0</v>
      </c>
      <c r="CN40" s="30">
        <f t="shared" si="4"/>
        <v>0</v>
      </c>
      <c r="CO40" s="30">
        <f t="shared" si="4"/>
        <v>0</v>
      </c>
      <c r="CP40" s="30">
        <f t="shared" si="4"/>
        <v>0</v>
      </c>
      <c r="CQ40" s="30">
        <f t="shared" si="4"/>
        <v>0</v>
      </c>
      <c r="CR40" s="30">
        <f t="shared" si="4"/>
        <v>0</v>
      </c>
      <c r="CS40" s="30">
        <f t="shared" si="4"/>
        <v>0</v>
      </c>
      <c r="CT40" s="30">
        <f t="shared" si="4"/>
        <v>0</v>
      </c>
      <c r="CU40" s="30">
        <f t="shared" si="4"/>
        <v>0</v>
      </c>
      <c r="CV40" s="30">
        <f t="shared" si="4"/>
        <v>0</v>
      </c>
      <c r="CW40" s="30">
        <f t="shared" si="4"/>
        <v>0</v>
      </c>
      <c r="CX40" s="168">
        <v>0</v>
      </c>
    </row>
    <row r="41" spans="2:107" ht="30.05" customHeight="1" x14ac:dyDescent="0.25">
      <c r="B41" s="487"/>
      <c r="C41" s="53">
        <v>1</v>
      </c>
      <c r="D41" s="33" t="s">
        <v>232</v>
      </c>
      <c r="E41" s="104" t="s">
        <v>330</v>
      </c>
      <c r="F41" s="93" t="s">
        <v>331</v>
      </c>
      <c r="G41" s="158">
        <v>2</v>
      </c>
      <c r="H41" s="55"/>
      <c r="I41" s="56"/>
      <c r="P41" s="46" t="s">
        <v>385</v>
      </c>
      <c r="BZ41" s="46" t="s">
        <v>385</v>
      </c>
      <c r="CB41" s="30">
        <f t="shared" si="0"/>
        <v>0</v>
      </c>
      <c r="CC41" s="30">
        <f t="shared" si="0"/>
        <v>0</v>
      </c>
      <c r="CD41" s="30">
        <f t="shared" si="0"/>
        <v>0</v>
      </c>
      <c r="CE41" s="30">
        <f t="shared" si="0"/>
        <v>0</v>
      </c>
      <c r="CF41" s="30">
        <f t="shared" si="3"/>
        <v>0</v>
      </c>
      <c r="CG41" s="30">
        <f t="shared" si="3"/>
        <v>0</v>
      </c>
      <c r="CH41" s="30">
        <f t="shared" si="3"/>
        <v>0</v>
      </c>
      <c r="CI41" s="30">
        <f t="shared" si="3"/>
        <v>0</v>
      </c>
      <c r="CJ41" s="30">
        <f t="shared" si="3"/>
        <v>0</v>
      </c>
      <c r="CK41" s="30">
        <f t="shared" si="3"/>
        <v>0</v>
      </c>
      <c r="CL41" s="30">
        <f t="shared" si="3"/>
        <v>0</v>
      </c>
      <c r="CM41" s="30">
        <f t="shared" si="3"/>
        <v>0</v>
      </c>
      <c r="CN41" s="30">
        <f t="shared" si="4"/>
        <v>0</v>
      </c>
      <c r="CO41" s="30">
        <f t="shared" si="4"/>
        <v>0</v>
      </c>
      <c r="CP41" s="30">
        <f t="shared" si="4"/>
        <v>0</v>
      </c>
      <c r="CQ41" s="30">
        <f t="shared" si="4"/>
        <v>0</v>
      </c>
      <c r="CR41" s="30">
        <f t="shared" si="4"/>
        <v>0</v>
      </c>
      <c r="CS41" s="30">
        <f t="shared" si="4"/>
        <v>0</v>
      </c>
      <c r="CT41" s="30">
        <f t="shared" si="4"/>
        <v>0</v>
      </c>
      <c r="CU41" s="30">
        <f t="shared" si="4"/>
        <v>0</v>
      </c>
      <c r="CV41" s="30">
        <f t="shared" si="4"/>
        <v>0</v>
      </c>
      <c r="CW41" s="30">
        <f t="shared" si="4"/>
        <v>0</v>
      </c>
      <c r="CX41" s="30">
        <f t="shared" ref="CX41:DC53" si="7">SUM($Q41:$BY41)</f>
        <v>0</v>
      </c>
      <c r="CY41" s="168">
        <v>0</v>
      </c>
    </row>
    <row r="42" spans="2:107" ht="33.200000000000003" customHeight="1" x14ac:dyDescent="0.25">
      <c r="B42" s="487"/>
      <c r="C42" s="53">
        <v>2</v>
      </c>
      <c r="D42" s="43" t="s">
        <v>67</v>
      </c>
      <c r="E42" s="104" t="s">
        <v>330</v>
      </c>
      <c r="F42" s="93" t="s">
        <v>331</v>
      </c>
      <c r="G42" s="158">
        <v>1</v>
      </c>
      <c r="H42" s="55"/>
      <c r="I42" s="56"/>
      <c r="P42" s="46" t="s">
        <v>386</v>
      </c>
      <c r="BZ42" s="46" t="s">
        <v>386</v>
      </c>
      <c r="CB42" s="30">
        <f t="shared" si="0"/>
        <v>0</v>
      </c>
      <c r="CC42" s="30">
        <f t="shared" si="0"/>
        <v>0</v>
      </c>
      <c r="CD42" s="30">
        <f t="shared" si="0"/>
        <v>0</v>
      </c>
      <c r="CE42" s="30">
        <f t="shared" si="0"/>
        <v>0</v>
      </c>
      <c r="CF42" s="30">
        <f t="shared" si="3"/>
        <v>0</v>
      </c>
      <c r="CG42" s="30">
        <f t="shared" si="3"/>
        <v>0</v>
      </c>
      <c r="CH42" s="30">
        <f t="shared" si="3"/>
        <v>0</v>
      </c>
      <c r="CI42" s="30">
        <f t="shared" si="3"/>
        <v>0</v>
      </c>
      <c r="CJ42" s="30">
        <f t="shared" si="3"/>
        <v>0</v>
      </c>
      <c r="CK42" s="30">
        <f t="shared" si="3"/>
        <v>0</v>
      </c>
      <c r="CL42" s="30">
        <f t="shared" si="3"/>
        <v>0</v>
      </c>
      <c r="CM42" s="30">
        <f t="shared" si="3"/>
        <v>0</v>
      </c>
      <c r="CN42" s="30">
        <f t="shared" si="4"/>
        <v>0</v>
      </c>
      <c r="CO42" s="30">
        <f t="shared" si="4"/>
        <v>0</v>
      </c>
      <c r="CP42" s="30">
        <f t="shared" si="4"/>
        <v>0</v>
      </c>
      <c r="CQ42" s="30">
        <f t="shared" si="4"/>
        <v>0</v>
      </c>
      <c r="CR42" s="30">
        <f t="shared" si="4"/>
        <v>0</v>
      </c>
      <c r="CS42" s="30">
        <f t="shared" si="4"/>
        <v>0</v>
      </c>
      <c r="CT42" s="30">
        <f t="shared" si="4"/>
        <v>0</v>
      </c>
      <c r="CU42" s="30">
        <f t="shared" si="4"/>
        <v>0</v>
      </c>
      <c r="CV42" s="30">
        <f t="shared" si="4"/>
        <v>0</v>
      </c>
      <c r="CW42" s="30">
        <f t="shared" si="4"/>
        <v>0</v>
      </c>
      <c r="CX42" s="30">
        <f t="shared" si="7"/>
        <v>0</v>
      </c>
      <c r="CY42" s="30">
        <f t="shared" si="7"/>
        <v>0</v>
      </c>
      <c r="CZ42" s="168">
        <v>0</v>
      </c>
    </row>
    <row r="43" spans="2:107" ht="31.95" customHeight="1" x14ac:dyDescent="0.25">
      <c r="B43" s="487"/>
      <c r="C43" s="53">
        <v>3</v>
      </c>
      <c r="D43" s="43" t="s">
        <v>68</v>
      </c>
      <c r="E43" s="104" t="s">
        <v>330</v>
      </c>
      <c r="F43" s="93" t="s">
        <v>331</v>
      </c>
      <c r="G43" s="158">
        <v>1</v>
      </c>
      <c r="H43" s="55"/>
      <c r="I43" s="56"/>
      <c r="P43" s="46" t="s">
        <v>387</v>
      </c>
      <c r="BZ43" s="46" t="s">
        <v>387</v>
      </c>
      <c r="CB43" s="30">
        <f t="shared" si="0"/>
        <v>0</v>
      </c>
      <c r="CC43" s="30">
        <f t="shared" si="0"/>
        <v>0</v>
      </c>
      <c r="CD43" s="30">
        <f t="shared" si="0"/>
        <v>0</v>
      </c>
      <c r="CE43" s="30">
        <f t="shared" si="0"/>
        <v>0</v>
      </c>
      <c r="CF43" s="30">
        <f t="shared" si="3"/>
        <v>0</v>
      </c>
      <c r="CG43" s="30">
        <f t="shared" si="3"/>
        <v>0</v>
      </c>
      <c r="CH43" s="30">
        <f t="shared" si="3"/>
        <v>0</v>
      </c>
      <c r="CI43" s="30">
        <f t="shared" si="3"/>
        <v>0</v>
      </c>
      <c r="CJ43" s="30">
        <f t="shared" si="3"/>
        <v>0</v>
      </c>
      <c r="CK43" s="30">
        <f t="shared" si="3"/>
        <v>0</v>
      </c>
      <c r="CL43" s="30">
        <f t="shared" si="3"/>
        <v>0</v>
      </c>
      <c r="CM43" s="30">
        <f t="shared" si="3"/>
        <v>0</v>
      </c>
      <c r="CN43" s="30">
        <f t="shared" si="4"/>
        <v>0</v>
      </c>
      <c r="CO43" s="30">
        <f t="shared" si="4"/>
        <v>0</v>
      </c>
      <c r="CP43" s="30">
        <f t="shared" si="4"/>
        <v>0</v>
      </c>
      <c r="CQ43" s="30">
        <f t="shared" si="4"/>
        <v>0</v>
      </c>
      <c r="CR43" s="30">
        <f t="shared" si="4"/>
        <v>0</v>
      </c>
      <c r="CS43" s="30">
        <f t="shared" si="4"/>
        <v>0</v>
      </c>
      <c r="CT43" s="30">
        <f t="shared" si="4"/>
        <v>0</v>
      </c>
      <c r="CU43" s="30">
        <f t="shared" si="4"/>
        <v>0</v>
      </c>
      <c r="CV43" s="30">
        <f t="shared" si="4"/>
        <v>0</v>
      </c>
      <c r="CW43" s="30">
        <f t="shared" si="4"/>
        <v>0</v>
      </c>
      <c r="CX43" s="30">
        <f t="shared" si="7"/>
        <v>0</v>
      </c>
      <c r="CY43" s="30">
        <f t="shared" si="7"/>
        <v>0</v>
      </c>
      <c r="CZ43" s="30">
        <f t="shared" si="7"/>
        <v>0</v>
      </c>
      <c r="DA43" s="168">
        <v>0</v>
      </c>
    </row>
    <row r="44" spans="2:107" ht="17.55" customHeight="1" thickBot="1" x14ac:dyDescent="0.3">
      <c r="B44" s="488"/>
      <c r="C44" s="44"/>
      <c r="D44" s="73"/>
      <c r="E44" s="108"/>
      <c r="F44" s="29"/>
      <c r="G44" s="162"/>
      <c r="H44" s="69"/>
      <c r="I44" s="70"/>
      <c r="P44" s="46" t="s">
        <v>388</v>
      </c>
      <c r="BZ44" s="46" t="s">
        <v>388</v>
      </c>
      <c r="CB44" s="30">
        <f t="shared" si="0"/>
        <v>0</v>
      </c>
      <c r="CC44" s="30">
        <f t="shared" si="0"/>
        <v>0</v>
      </c>
      <c r="CD44" s="30">
        <f t="shared" si="0"/>
        <v>0</v>
      </c>
      <c r="CE44" s="30">
        <f t="shared" si="0"/>
        <v>0</v>
      </c>
      <c r="CF44" s="30">
        <f t="shared" si="3"/>
        <v>0</v>
      </c>
      <c r="CG44" s="30">
        <f t="shared" si="3"/>
        <v>0</v>
      </c>
      <c r="CH44" s="30">
        <f t="shared" si="3"/>
        <v>0</v>
      </c>
      <c r="CI44" s="30">
        <f t="shared" si="3"/>
        <v>0</v>
      </c>
      <c r="CJ44" s="30">
        <f t="shared" si="3"/>
        <v>0</v>
      </c>
      <c r="CK44" s="30">
        <f t="shared" si="3"/>
        <v>0</v>
      </c>
      <c r="CL44" s="30">
        <f t="shared" si="3"/>
        <v>0</v>
      </c>
      <c r="CM44" s="30">
        <f t="shared" si="3"/>
        <v>0</v>
      </c>
      <c r="CN44" s="30">
        <f t="shared" si="4"/>
        <v>0</v>
      </c>
      <c r="CO44" s="30">
        <f t="shared" si="4"/>
        <v>0</v>
      </c>
      <c r="CP44" s="30">
        <f t="shared" si="4"/>
        <v>0</v>
      </c>
      <c r="CQ44" s="30">
        <f t="shared" si="4"/>
        <v>0</v>
      </c>
      <c r="CR44" s="30">
        <f t="shared" si="4"/>
        <v>0</v>
      </c>
      <c r="CS44" s="30">
        <f t="shared" si="4"/>
        <v>0</v>
      </c>
      <c r="CT44" s="30">
        <f t="shared" si="4"/>
        <v>0</v>
      </c>
      <c r="CU44" s="30">
        <f t="shared" si="4"/>
        <v>0</v>
      </c>
      <c r="CV44" s="30">
        <f t="shared" si="4"/>
        <v>0</v>
      </c>
      <c r="CW44" s="30">
        <f t="shared" si="4"/>
        <v>0</v>
      </c>
      <c r="CX44" s="30">
        <f t="shared" si="7"/>
        <v>0</v>
      </c>
      <c r="CY44" s="30">
        <f t="shared" si="7"/>
        <v>0</v>
      </c>
      <c r="CZ44" s="30">
        <f t="shared" si="7"/>
        <v>0</v>
      </c>
      <c r="DA44" s="30">
        <f t="shared" si="7"/>
        <v>0</v>
      </c>
      <c r="DB44" s="168">
        <v>0</v>
      </c>
    </row>
    <row r="45" spans="2:107" ht="17.55" x14ac:dyDescent="0.3">
      <c r="B45" s="486" t="s">
        <v>299</v>
      </c>
      <c r="C45" s="85">
        <v>0</v>
      </c>
      <c r="D45" s="118" t="s">
        <v>30</v>
      </c>
      <c r="E45" s="106"/>
      <c r="F45" s="96"/>
      <c r="G45" s="160">
        <f>SUM(G46:G52)</f>
        <v>6</v>
      </c>
      <c r="H45" s="89"/>
      <c r="I45" s="90"/>
      <c r="P45" s="46" t="s">
        <v>389</v>
      </c>
      <c r="BZ45" s="46" t="s">
        <v>389</v>
      </c>
      <c r="CB45" s="30">
        <f t="shared" si="0"/>
        <v>0</v>
      </c>
      <c r="CC45" s="30">
        <f t="shared" si="0"/>
        <v>0</v>
      </c>
      <c r="CD45" s="30">
        <f t="shared" si="0"/>
        <v>0</v>
      </c>
      <c r="CE45" s="30">
        <f t="shared" si="0"/>
        <v>0</v>
      </c>
      <c r="CF45" s="30">
        <f t="shared" si="3"/>
        <v>0</v>
      </c>
      <c r="CG45" s="30">
        <f t="shared" si="3"/>
        <v>0</v>
      </c>
      <c r="CH45" s="30">
        <f t="shared" ref="CH45:DB45" si="8">SUM($Q45:$BY45)</f>
        <v>0</v>
      </c>
      <c r="CI45" s="30">
        <f t="shared" si="8"/>
        <v>0</v>
      </c>
      <c r="CJ45" s="30">
        <f t="shared" si="8"/>
        <v>0</v>
      </c>
      <c r="CK45" s="30">
        <f t="shared" si="8"/>
        <v>0</v>
      </c>
      <c r="CL45" s="30">
        <f t="shared" si="8"/>
        <v>0</v>
      </c>
      <c r="CM45" s="30">
        <f t="shared" si="8"/>
        <v>0</v>
      </c>
      <c r="CN45" s="30">
        <f t="shared" si="8"/>
        <v>0</v>
      </c>
      <c r="CO45" s="30">
        <f t="shared" si="8"/>
        <v>0</v>
      </c>
      <c r="CP45" s="30">
        <f t="shared" si="8"/>
        <v>0</v>
      </c>
      <c r="CQ45" s="30">
        <f t="shared" si="8"/>
        <v>0</v>
      </c>
      <c r="CR45" s="30">
        <f t="shared" si="8"/>
        <v>0</v>
      </c>
      <c r="CS45" s="30">
        <f t="shared" si="8"/>
        <v>0</v>
      </c>
      <c r="CT45" s="30">
        <f t="shared" si="8"/>
        <v>0</v>
      </c>
      <c r="CU45" s="30">
        <f t="shared" si="8"/>
        <v>0</v>
      </c>
      <c r="CV45" s="30">
        <f t="shared" si="8"/>
        <v>0</v>
      </c>
      <c r="CW45" s="30">
        <f t="shared" si="8"/>
        <v>0</v>
      </c>
      <c r="CX45" s="30">
        <f t="shared" si="8"/>
        <v>0</v>
      </c>
      <c r="CY45" s="30">
        <f t="shared" si="8"/>
        <v>0</v>
      </c>
      <c r="CZ45" s="30">
        <f t="shared" si="8"/>
        <v>0</v>
      </c>
      <c r="DA45" s="30">
        <f t="shared" si="8"/>
        <v>0</v>
      </c>
      <c r="DB45" s="30">
        <f t="shared" si="8"/>
        <v>0</v>
      </c>
      <c r="DC45" s="168">
        <v>0</v>
      </c>
    </row>
    <row r="46" spans="2:107" ht="15.05" customHeight="1" x14ac:dyDescent="0.25">
      <c r="B46" s="487"/>
      <c r="C46" s="33">
        <v>1</v>
      </c>
      <c r="D46" s="33" t="s">
        <v>247</v>
      </c>
      <c r="E46" s="111"/>
      <c r="F46" s="41"/>
      <c r="G46" s="158">
        <v>1</v>
      </c>
      <c r="H46" s="55"/>
      <c r="I46" s="56"/>
      <c r="P46" s="46" t="s">
        <v>390</v>
      </c>
      <c r="BZ46" s="46" t="s">
        <v>390</v>
      </c>
      <c r="CB46" s="30">
        <f t="shared" si="0"/>
        <v>0</v>
      </c>
      <c r="CC46" s="30">
        <f t="shared" si="0"/>
        <v>0</v>
      </c>
      <c r="CD46" s="30">
        <f t="shared" si="0"/>
        <v>0</v>
      </c>
      <c r="CE46" s="30">
        <f t="shared" si="0"/>
        <v>0</v>
      </c>
      <c r="CF46" s="30">
        <f t="shared" si="3"/>
        <v>0</v>
      </c>
      <c r="CG46" s="30">
        <f t="shared" si="3"/>
        <v>0</v>
      </c>
      <c r="CH46" s="30">
        <f t="shared" si="3"/>
        <v>0</v>
      </c>
      <c r="CI46" s="30">
        <f t="shared" si="3"/>
        <v>0</v>
      </c>
      <c r="CJ46" s="30">
        <f t="shared" si="3"/>
        <v>0</v>
      </c>
      <c r="CK46" s="30">
        <f t="shared" si="3"/>
        <v>0</v>
      </c>
      <c r="CL46" s="30">
        <f t="shared" si="3"/>
        <v>0</v>
      </c>
      <c r="CM46" s="30">
        <f t="shared" si="3"/>
        <v>0</v>
      </c>
      <c r="CN46" s="30">
        <f t="shared" si="4"/>
        <v>0</v>
      </c>
      <c r="CO46" s="30">
        <f t="shared" si="4"/>
        <v>0</v>
      </c>
      <c r="CP46" s="30">
        <f t="shared" si="4"/>
        <v>0</v>
      </c>
      <c r="CQ46" s="30">
        <f t="shared" si="4"/>
        <v>0</v>
      </c>
      <c r="CR46" s="30">
        <f t="shared" si="4"/>
        <v>0</v>
      </c>
      <c r="CS46" s="30">
        <f t="shared" si="4"/>
        <v>0</v>
      </c>
      <c r="CT46" s="30">
        <f t="shared" si="4"/>
        <v>0</v>
      </c>
      <c r="CU46" s="168">
        <v>0</v>
      </c>
    </row>
    <row r="47" spans="2:107" ht="15.05" customHeight="1" x14ac:dyDescent="0.25">
      <c r="B47" s="487"/>
      <c r="C47" s="33">
        <v>2</v>
      </c>
      <c r="D47" s="33" t="s">
        <v>249</v>
      </c>
      <c r="E47" s="104" t="s">
        <v>310</v>
      </c>
      <c r="F47" s="93" t="s">
        <v>542</v>
      </c>
      <c r="G47" s="158">
        <v>1</v>
      </c>
      <c r="H47" s="55"/>
      <c r="I47" s="56"/>
      <c r="P47" s="46" t="s">
        <v>391</v>
      </c>
      <c r="BZ47" s="46" t="s">
        <v>391</v>
      </c>
      <c r="CB47" s="30">
        <f t="shared" si="0"/>
        <v>0</v>
      </c>
      <c r="CC47" s="30">
        <f t="shared" si="0"/>
        <v>0</v>
      </c>
      <c r="CD47" s="30">
        <f t="shared" si="0"/>
        <v>0</v>
      </c>
      <c r="CE47" s="30">
        <f t="shared" si="0"/>
        <v>0</v>
      </c>
      <c r="CF47" s="30">
        <f t="shared" si="3"/>
        <v>0</v>
      </c>
      <c r="CG47" s="30">
        <f t="shared" si="3"/>
        <v>0</v>
      </c>
      <c r="CH47" s="30">
        <f t="shared" si="3"/>
        <v>0</v>
      </c>
      <c r="CI47" s="30">
        <f t="shared" si="3"/>
        <v>0</v>
      </c>
      <c r="CJ47" s="30">
        <f t="shared" si="3"/>
        <v>0</v>
      </c>
      <c r="CK47" s="30">
        <f t="shared" si="3"/>
        <v>0</v>
      </c>
      <c r="CL47" s="30">
        <f t="shared" si="3"/>
        <v>0</v>
      </c>
      <c r="CM47" s="30">
        <f t="shared" si="3"/>
        <v>0</v>
      </c>
      <c r="CN47" s="30">
        <f t="shared" si="4"/>
        <v>0</v>
      </c>
      <c r="CO47" s="30">
        <f t="shared" si="4"/>
        <v>0</v>
      </c>
      <c r="CP47" s="30">
        <f t="shared" si="4"/>
        <v>0</v>
      </c>
      <c r="CQ47" s="30">
        <f t="shared" si="4"/>
        <v>0</v>
      </c>
      <c r="CR47" s="30">
        <f t="shared" si="4"/>
        <v>0</v>
      </c>
      <c r="CS47" s="30">
        <f t="shared" si="4"/>
        <v>0</v>
      </c>
      <c r="CT47" s="30">
        <f t="shared" si="4"/>
        <v>0</v>
      </c>
      <c r="CU47" s="30">
        <f t="shared" si="4"/>
        <v>0</v>
      </c>
      <c r="CV47" s="168">
        <v>0</v>
      </c>
    </row>
    <row r="48" spans="2:107" ht="29.45" customHeight="1" x14ac:dyDescent="0.25">
      <c r="B48" s="487"/>
      <c r="C48" s="33">
        <v>3</v>
      </c>
      <c r="D48" s="33" t="s">
        <v>248</v>
      </c>
      <c r="E48" s="104" t="s">
        <v>310</v>
      </c>
      <c r="F48" s="93" t="s">
        <v>508</v>
      </c>
      <c r="G48" s="158">
        <v>1</v>
      </c>
      <c r="H48" s="55"/>
      <c r="I48" s="56"/>
      <c r="P48" s="46" t="s">
        <v>545</v>
      </c>
      <c r="BZ48" s="46" t="s">
        <v>545</v>
      </c>
      <c r="CB48" s="30">
        <f t="shared" si="0"/>
        <v>0</v>
      </c>
      <c r="CC48" s="30">
        <f t="shared" si="0"/>
        <v>0</v>
      </c>
      <c r="CD48" s="30">
        <f t="shared" si="0"/>
        <v>0</v>
      </c>
      <c r="CE48" s="30">
        <f t="shared" si="0"/>
        <v>0</v>
      </c>
      <c r="CF48" s="30">
        <f t="shared" si="3"/>
        <v>0</v>
      </c>
      <c r="CG48" s="30">
        <f t="shared" si="3"/>
        <v>0</v>
      </c>
      <c r="CH48" s="30">
        <f t="shared" si="3"/>
        <v>0</v>
      </c>
      <c r="CI48" s="30">
        <f t="shared" si="3"/>
        <v>0</v>
      </c>
      <c r="CJ48" s="30">
        <f t="shared" si="3"/>
        <v>0</v>
      </c>
      <c r="CK48" s="30">
        <f t="shared" si="3"/>
        <v>0</v>
      </c>
      <c r="CL48" s="30">
        <f t="shared" si="3"/>
        <v>0</v>
      </c>
      <c r="CM48" s="30">
        <f t="shared" si="3"/>
        <v>0</v>
      </c>
      <c r="CN48" s="30">
        <f t="shared" si="4"/>
        <v>0</v>
      </c>
      <c r="CO48" s="30">
        <f t="shared" si="4"/>
        <v>0</v>
      </c>
      <c r="CP48" s="30">
        <f t="shared" si="4"/>
        <v>0</v>
      </c>
      <c r="CQ48" s="30">
        <f t="shared" si="4"/>
        <v>0</v>
      </c>
      <c r="CR48" s="30">
        <f t="shared" si="4"/>
        <v>0</v>
      </c>
      <c r="CS48" s="30">
        <f t="shared" si="4"/>
        <v>0</v>
      </c>
      <c r="CT48" s="30">
        <f t="shared" si="4"/>
        <v>0</v>
      </c>
      <c r="CU48" s="30">
        <f t="shared" si="4"/>
        <v>0</v>
      </c>
      <c r="CV48" s="168">
        <v>0</v>
      </c>
    </row>
    <row r="49" spans="2:117" ht="29.45" customHeight="1" x14ac:dyDescent="0.25">
      <c r="B49" s="487"/>
      <c r="C49" s="33">
        <v>4</v>
      </c>
      <c r="D49" s="33" t="s">
        <v>543</v>
      </c>
      <c r="E49" s="104" t="s">
        <v>310</v>
      </c>
      <c r="F49" s="93" t="s">
        <v>508</v>
      </c>
      <c r="G49" s="158">
        <v>1</v>
      </c>
      <c r="H49" s="55"/>
      <c r="I49" s="56"/>
      <c r="P49" s="46" t="s">
        <v>546</v>
      </c>
      <c r="BZ49" s="46" t="s">
        <v>546</v>
      </c>
      <c r="CB49" s="30">
        <f t="shared" si="0"/>
        <v>0</v>
      </c>
      <c r="CC49" s="30">
        <f t="shared" si="0"/>
        <v>0</v>
      </c>
      <c r="CD49" s="30">
        <f t="shared" si="0"/>
        <v>0</v>
      </c>
      <c r="CE49" s="30">
        <f t="shared" si="0"/>
        <v>0</v>
      </c>
      <c r="CF49" s="30">
        <f t="shared" si="3"/>
        <v>0</v>
      </c>
      <c r="CG49" s="30">
        <f t="shared" si="3"/>
        <v>0</v>
      </c>
      <c r="CH49" s="30">
        <f t="shared" si="3"/>
        <v>0</v>
      </c>
      <c r="CI49" s="30">
        <f t="shared" si="3"/>
        <v>0</v>
      </c>
      <c r="CJ49" s="30">
        <f t="shared" si="3"/>
        <v>0</v>
      </c>
      <c r="CK49" s="30">
        <f t="shared" si="3"/>
        <v>0</v>
      </c>
      <c r="CL49" s="30">
        <f t="shared" si="3"/>
        <v>0</v>
      </c>
      <c r="CM49" s="30">
        <f t="shared" si="3"/>
        <v>0</v>
      </c>
      <c r="CN49" s="30">
        <f t="shared" si="4"/>
        <v>0</v>
      </c>
      <c r="CO49" s="30">
        <f t="shared" si="4"/>
        <v>0</v>
      </c>
      <c r="CP49" s="30">
        <f t="shared" si="4"/>
        <v>0</v>
      </c>
      <c r="CQ49" s="30">
        <f t="shared" si="4"/>
        <v>0</v>
      </c>
      <c r="CR49" s="30">
        <f t="shared" si="4"/>
        <v>0</v>
      </c>
      <c r="CS49" s="30">
        <f t="shared" si="4"/>
        <v>0</v>
      </c>
      <c r="CT49" s="30">
        <f t="shared" si="4"/>
        <v>0</v>
      </c>
      <c r="CU49" s="30">
        <f t="shared" si="4"/>
        <v>0</v>
      </c>
      <c r="CV49" s="168">
        <v>0</v>
      </c>
    </row>
    <row r="50" spans="2:117" ht="29.45" customHeight="1" x14ac:dyDescent="0.25">
      <c r="B50" s="487"/>
      <c r="C50" s="33">
        <v>5</v>
      </c>
      <c r="D50" s="33" t="s">
        <v>544</v>
      </c>
      <c r="E50" s="104" t="s">
        <v>310</v>
      </c>
      <c r="F50" s="93" t="s">
        <v>508</v>
      </c>
      <c r="G50" s="158">
        <v>1</v>
      </c>
      <c r="H50" s="55"/>
      <c r="I50" s="56"/>
      <c r="P50" s="46" t="s">
        <v>547</v>
      </c>
      <c r="BZ50" s="46" t="s">
        <v>547</v>
      </c>
      <c r="CB50" s="30">
        <f t="shared" si="0"/>
        <v>0</v>
      </c>
      <c r="CC50" s="30">
        <f t="shared" si="0"/>
        <v>0</v>
      </c>
      <c r="CD50" s="30">
        <f t="shared" si="0"/>
        <v>0</v>
      </c>
      <c r="CE50" s="30">
        <f t="shared" si="0"/>
        <v>0</v>
      </c>
      <c r="CF50" s="30">
        <f t="shared" si="3"/>
        <v>0</v>
      </c>
      <c r="CG50" s="30">
        <f t="shared" si="3"/>
        <v>0</v>
      </c>
      <c r="CH50" s="30">
        <f t="shared" si="3"/>
        <v>0</v>
      </c>
      <c r="CI50" s="168">
        <v>0</v>
      </c>
    </row>
    <row r="51" spans="2:117" ht="29.45" customHeight="1" x14ac:dyDescent="0.25">
      <c r="B51" s="487"/>
      <c r="C51" s="33">
        <v>6</v>
      </c>
      <c r="D51" s="33" t="s">
        <v>93</v>
      </c>
      <c r="E51" s="104" t="s">
        <v>310</v>
      </c>
      <c r="F51" s="93" t="s">
        <v>508</v>
      </c>
      <c r="G51" s="158">
        <v>1</v>
      </c>
      <c r="H51" s="55"/>
      <c r="I51" s="56"/>
      <c r="P51" s="46" t="s">
        <v>548</v>
      </c>
      <c r="BZ51" s="46" t="s">
        <v>548</v>
      </c>
      <c r="CB51" s="30">
        <f t="shared" si="0"/>
        <v>0</v>
      </c>
      <c r="CC51" s="30">
        <f t="shared" si="0"/>
        <v>0</v>
      </c>
      <c r="CD51" s="30">
        <f t="shared" si="0"/>
        <v>0</v>
      </c>
      <c r="CE51" s="30">
        <f t="shared" si="0"/>
        <v>0</v>
      </c>
      <c r="CF51" s="30">
        <f t="shared" si="3"/>
        <v>0</v>
      </c>
      <c r="CG51" s="30">
        <f t="shared" si="3"/>
        <v>0</v>
      </c>
      <c r="CH51" s="30">
        <f t="shared" si="3"/>
        <v>0</v>
      </c>
      <c r="CI51" s="168">
        <v>0</v>
      </c>
    </row>
    <row r="52" spans="2:117" ht="17.55" customHeight="1" thickBot="1" x14ac:dyDescent="0.3">
      <c r="B52" s="488"/>
      <c r="C52" s="44"/>
      <c r="D52" s="44"/>
      <c r="E52" s="108"/>
      <c r="F52" s="29"/>
      <c r="G52" s="162"/>
      <c r="H52" s="69"/>
      <c r="I52" s="70"/>
      <c r="P52" s="46" t="s">
        <v>392</v>
      </c>
      <c r="BZ52" s="46" t="s">
        <v>392</v>
      </c>
      <c r="CB52" s="30">
        <f t="shared" si="0"/>
        <v>0</v>
      </c>
      <c r="CC52" s="30">
        <f t="shared" si="0"/>
        <v>0</v>
      </c>
      <c r="CD52" s="30">
        <f t="shared" si="0"/>
        <v>0</v>
      </c>
      <c r="CE52" s="30">
        <f t="shared" si="0"/>
        <v>0</v>
      </c>
      <c r="CF52" s="30">
        <f t="shared" si="3"/>
        <v>0</v>
      </c>
      <c r="CG52" s="30">
        <f t="shared" si="3"/>
        <v>0</v>
      </c>
      <c r="CH52" s="30">
        <f t="shared" si="3"/>
        <v>0</v>
      </c>
      <c r="CI52" s="30">
        <f t="shared" si="3"/>
        <v>0</v>
      </c>
      <c r="CJ52" s="30">
        <f t="shared" si="3"/>
        <v>0</v>
      </c>
      <c r="CK52" s="30">
        <f t="shared" si="3"/>
        <v>0</v>
      </c>
      <c r="CL52" s="30">
        <f t="shared" si="3"/>
        <v>0</v>
      </c>
      <c r="CM52" s="30">
        <f t="shared" si="3"/>
        <v>0</v>
      </c>
      <c r="CN52" s="30">
        <f t="shared" si="4"/>
        <v>0</v>
      </c>
      <c r="CO52" s="30">
        <f t="shared" si="4"/>
        <v>0</v>
      </c>
      <c r="CP52" s="30">
        <f t="shared" si="4"/>
        <v>0</v>
      </c>
      <c r="CQ52" s="30">
        <f t="shared" si="4"/>
        <v>0</v>
      </c>
      <c r="CR52" s="30">
        <f t="shared" si="4"/>
        <v>0</v>
      </c>
      <c r="CS52" s="30">
        <f t="shared" si="4"/>
        <v>0</v>
      </c>
      <c r="CT52" s="30">
        <f t="shared" si="4"/>
        <v>0</v>
      </c>
      <c r="CU52" s="30">
        <f t="shared" si="4"/>
        <v>0</v>
      </c>
      <c r="CV52" s="30">
        <f t="shared" si="4"/>
        <v>0</v>
      </c>
      <c r="CW52" s="30">
        <f t="shared" si="4"/>
        <v>0</v>
      </c>
      <c r="CX52" s="30">
        <f t="shared" si="7"/>
        <v>0</v>
      </c>
      <c r="CY52" s="30">
        <f t="shared" si="7"/>
        <v>0</v>
      </c>
      <c r="CZ52" s="30">
        <f t="shared" si="7"/>
        <v>0</v>
      </c>
      <c r="DA52" s="30">
        <f t="shared" si="7"/>
        <v>0</v>
      </c>
      <c r="DB52" s="30">
        <f t="shared" si="7"/>
        <v>0</v>
      </c>
      <c r="DC52" s="168">
        <v>0</v>
      </c>
    </row>
    <row r="53" spans="2:117" ht="40.700000000000003" customHeight="1" x14ac:dyDescent="0.25">
      <c r="B53" s="486" t="s">
        <v>267</v>
      </c>
      <c r="C53" s="94">
        <v>0</v>
      </c>
      <c r="D53" s="95" t="s">
        <v>263</v>
      </c>
      <c r="E53" s="106"/>
      <c r="F53" s="96"/>
      <c r="G53" s="160">
        <f>SUM(G54:G69)</f>
        <v>13.5</v>
      </c>
      <c r="H53" s="89"/>
      <c r="I53" s="90"/>
      <c r="P53" s="46" t="s">
        <v>393</v>
      </c>
      <c r="BZ53" s="46" t="s">
        <v>393</v>
      </c>
      <c r="CB53" s="30">
        <f t="shared" si="0"/>
        <v>0</v>
      </c>
      <c r="CC53" s="30">
        <f t="shared" si="0"/>
        <v>0</v>
      </c>
      <c r="CD53" s="30">
        <f t="shared" si="0"/>
        <v>0</v>
      </c>
      <c r="CE53" s="30">
        <f t="shared" si="0"/>
        <v>0</v>
      </c>
      <c r="CF53" s="30">
        <f t="shared" si="3"/>
        <v>0</v>
      </c>
      <c r="CG53" s="30">
        <f t="shared" si="3"/>
        <v>0</v>
      </c>
      <c r="CH53" s="30">
        <f t="shared" si="3"/>
        <v>0</v>
      </c>
      <c r="CI53" s="30">
        <f t="shared" si="3"/>
        <v>0</v>
      </c>
      <c r="CJ53" s="30">
        <f t="shared" si="3"/>
        <v>0</v>
      </c>
      <c r="CK53" s="30">
        <f t="shared" si="3"/>
        <v>0</v>
      </c>
      <c r="CL53" s="30">
        <f t="shared" si="3"/>
        <v>0</v>
      </c>
      <c r="CM53" s="30">
        <f t="shared" si="3"/>
        <v>0</v>
      </c>
      <c r="CN53" s="30">
        <f t="shared" si="4"/>
        <v>0</v>
      </c>
      <c r="CO53" s="30">
        <f t="shared" si="4"/>
        <v>0</v>
      </c>
      <c r="CP53" s="30">
        <f t="shared" si="4"/>
        <v>0</v>
      </c>
      <c r="CQ53" s="30">
        <f t="shared" si="4"/>
        <v>0</v>
      </c>
      <c r="CR53" s="30">
        <f t="shared" si="4"/>
        <v>0</v>
      </c>
      <c r="CS53" s="30">
        <f t="shared" si="4"/>
        <v>0</v>
      </c>
      <c r="CT53" s="30">
        <f t="shared" si="4"/>
        <v>0</v>
      </c>
      <c r="CU53" s="30">
        <f t="shared" si="4"/>
        <v>0</v>
      </c>
      <c r="CV53" s="30">
        <f t="shared" si="4"/>
        <v>0</v>
      </c>
      <c r="CW53" s="30">
        <f t="shared" si="4"/>
        <v>0</v>
      </c>
      <c r="CX53" s="30">
        <f t="shared" si="7"/>
        <v>0</v>
      </c>
      <c r="CY53" s="30">
        <f t="shared" si="7"/>
        <v>0</v>
      </c>
      <c r="CZ53" s="30">
        <f t="shared" si="7"/>
        <v>0</v>
      </c>
      <c r="DA53" s="30">
        <f t="shared" si="7"/>
        <v>0</v>
      </c>
      <c r="DB53" s="30">
        <f t="shared" si="7"/>
        <v>0</v>
      </c>
      <c r="DC53" s="30">
        <f t="shared" si="7"/>
        <v>0</v>
      </c>
      <c r="DD53" s="168">
        <v>0</v>
      </c>
    </row>
    <row r="54" spans="2:117" ht="40.700000000000003" customHeight="1" x14ac:dyDescent="0.25">
      <c r="B54" s="487"/>
      <c r="C54" s="53">
        <v>1</v>
      </c>
      <c r="D54" s="32" t="s">
        <v>222</v>
      </c>
      <c r="E54" s="104" t="s">
        <v>522</v>
      </c>
      <c r="F54" s="154" t="s">
        <v>523</v>
      </c>
      <c r="G54" s="161">
        <v>2</v>
      </c>
      <c r="H54" s="51"/>
      <c r="I54" s="52"/>
      <c r="P54" s="46" t="s">
        <v>549</v>
      </c>
      <c r="BZ54" s="46" t="s">
        <v>549</v>
      </c>
      <c r="CB54" s="30">
        <f t="shared" si="0"/>
        <v>0</v>
      </c>
      <c r="CC54" s="30">
        <f t="shared" si="0"/>
        <v>0</v>
      </c>
      <c r="CD54" s="30">
        <f t="shared" si="0"/>
        <v>0</v>
      </c>
      <c r="CE54" s="30">
        <f t="shared" si="0"/>
        <v>0</v>
      </c>
      <c r="CF54" s="30">
        <f t="shared" si="3"/>
        <v>0</v>
      </c>
      <c r="CG54" s="30">
        <f t="shared" si="3"/>
        <v>0</v>
      </c>
      <c r="CH54" s="30">
        <f t="shared" si="3"/>
        <v>0</v>
      </c>
      <c r="CI54" s="30">
        <f t="shared" si="3"/>
        <v>0</v>
      </c>
      <c r="CJ54" s="30">
        <f t="shared" si="3"/>
        <v>0</v>
      </c>
      <c r="CK54" s="30">
        <f t="shared" si="3"/>
        <v>0</v>
      </c>
      <c r="CL54" s="30">
        <f t="shared" si="3"/>
        <v>0</v>
      </c>
      <c r="CM54" s="30">
        <f t="shared" si="3"/>
        <v>0</v>
      </c>
      <c r="CN54" s="30">
        <f t="shared" si="4"/>
        <v>0</v>
      </c>
      <c r="CO54" s="30">
        <f t="shared" si="4"/>
        <v>0</v>
      </c>
      <c r="CP54" s="30">
        <f t="shared" si="4"/>
        <v>0</v>
      </c>
      <c r="CQ54" s="30">
        <f t="shared" si="4"/>
        <v>0</v>
      </c>
      <c r="CR54" s="30">
        <f t="shared" si="4"/>
        <v>0</v>
      </c>
      <c r="CS54" s="30">
        <f t="shared" si="4"/>
        <v>0</v>
      </c>
      <c r="CT54" s="30">
        <f t="shared" si="4"/>
        <v>0</v>
      </c>
      <c r="CU54" s="30">
        <f t="shared" si="4"/>
        <v>0</v>
      </c>
      <c r="CV54" s="30">
        <f t="shared" si="4"/>
        <v>0</v>
      </c>
      <c r="CW54" s="30">
        <f t="shared" ref="CW54:DL64" si="9">SUM($Q54:$BY54)</f>
        <v>0</v>
      </c>
      <c r="CX54" s="30">
        <f t="shared" si="9"/>
        <v>0</v>
      </c>
      <c r="CY54" s="30">
        <f t="shared" si="9"/>
        <v>0</v>
      </c>
      <c r="CZ54" s="30">
        <f t="shared" si="9"/>
        <v>0</v>
      </c>
      <c r="DA54" s="30">
        <f t="shared" si="9"/>
        <v>0</v>
      </c>
      <c r="DB54" s="30">
        <f t="shared" si="9"/>
        <v>0</v>
      </c>
      <c r="DC54" s="30">
        <f t="shared" si="9"/>
        <v>0</v>
      </c>
      <c r="DD54" s="30">
        <f t="shared" si="9"/>
        <v>0</v>
      </c>
      <c r="DE54" s="168">
        <v>0</v>
      </c>
    </row>
    <row r="55" spans="2:117" ht="40.700000000000003" customHeight="1" x14ac:dyDescent="0.25">
      <c r="B55" s="487"/>
      <c r="C55" s="53">
        <v>2</v>
      </c>
      <c r="D55" s="33" t="s">
        <v>235</v>
      </c>
      <c r="E55" s="104" t="s">
        <v>522</v>
      </c>
      <c r="F55" s="154" t="s">
        <v>524</v>
      </c>
      <c r="G55" s="161">
        <v>1</v>
      </c>
      <c r="H55" s="51"/>
      <c r="I55" s="52"/>
      <c r="P55" s="46" t="s">
        <v>550</v>
      </c>
      <c r="BZ55" s="46" t="s">
        <v>550</v>
      </c>
      <c r="CB55" s="30">
        <f t="shared" si="0"/>
        <v>0</v>
      </c>
      <c r="CC55" s="30">
        <f t="shared" si="0"/>
        <v>0</v>
      </c>
      <c r="CD55" s="30">
        <f t="shared" si="0"/>
        <v>0</v>
      </c>
      <c r="CE55" s="30">
        <f t="shared" si="0"/>
        <v>0</v>
      </c>
      <c r="CF55" s="30">
        <f t="shared" si="3"/>
        <v>0</v>
      </c>
      <c r="CG55" s="30">
        <f t="shared" si="3"/>
        <v>0</v>
      </c>
      <c r="CH55" s="30">
        <f t="shared" si="3"/>
        <v>0</v>
      </c>
      <c r="CI55" s="30">
        <f t="shared" si="3"/>
        <v>0</v>
      </c>
      <c r="CJ55" s="30">
        <f t="shared" si="3"/>
        <v>0</v>
      </c>
      <c r="CK55" s="30">
        <f t="shared" si="3"/>
        <v>0</v>
      </c>
      <c r="CL55" s="30">
        <f t="shared" si="3"/>
        <v>0</v>
      </c>
      <c r="CM55" s="30">
        <f t="shared" si="3"/>
        <v>0</v>
      </c>
      <c r="CN55" s="30">
        <f t="shared" si="4"/>
        <v>0</v>
      </c>
      <c r="CO55" s="30">
        <f t="shared" si="4"/>
        <v>0</v>
      </c>
      <c r="CP55" s="30">
        <f t="shared" si="4"/>
        <v>0</v>
      </c>
      <c r="CQ55" s="30">
        <f t="shared" si="4"/>
        <v>0</v>
      </c>
      <c r="CR55" s="30">
        <f t="shared" si="4"/>
        <v>0</v>
      </c>
      <c r="CS55" s="30">
        <f t="shared" si="4"/>
        <v>0</v>
      </c>
      <c r="CT55" s="30">
        <f t="shared" si="4"/>
        <v>0</v>
      </c>
      <c r="CU55" s="30">
        <f t="shared" si="4"/>
        <v>0</v>
      </c>
      <c r="CV55" s="30">
        <f t="shared" si="4"/>
        <v>0</v>
      </c>
      <c r="CW55" s="30">
        <f t="shared" si="9"/>
        <v>0</v>
      </c>
      <c r="CX55" s="30">
        <f t="shared" si="9"/>
        <v>0</v>
      </c>
      <c r="CY55" s="30">
        <f t="shared" si="9"/>
        <v>0</v>
      </c>
      <c r="CZ55" s="30">
        <f t="shared" si="9"/>
        <v>0</v>
      </c>
      <c r="DA55" s="30">
        <f t="shared" si="9"/>
        <v>0</v>
      </c>
      <c r="DB55" s="30">
        <f t="shared" si="9"/>
        <v>0</v>
      </c>
      <c r="DC55" s="30">
        <f t="shared" si="9"/>
        <v>0</v>
      </c>
      <c r="DD55" s="30">
        <f t="shared" si="9"/>
        <v>0</v>
      </c>
      <c r="DE55" s="30">
        <f t="shared" si="9"/>
        <v>0</v>
      </c>
      <c r="DF55" s="168">
        <v>0</v>
      </c>
    </row>
    <row r="56" spans="2:117" ht="17.55" customHeight="1" x14ac:dyDescent="0.25">
      <c r="B56" s="487"/>
      <c r="C56" s="53">
        <v>3</v>
      </c>
      <c r="D56" s="71" t="s">
        <v>99</v>
      </c>
      <c r="E56" s="104" t="s">
        <v>522</v>
      </c>
      <c r="F56" s="154" t="s">
        <v>525</v>
      </c>
      <c r="G56" s="161">
        <v>1</v>
      </c>
      <c r="H56" s="51"/>
      <c r="I56" s="52"/>
      <c r="P56" s="46" t="s">
        <v>551</v>
      </c>
      <c r="BZ56" s="46" t="s">
        <v>551</v>
      </c>
      <c r="CB56" s="30">
        <f t="shared" si="0"/>
        <v>0</v>
      </c>
      <c r="CC56" s="30">
        <f t="shared" si="0"/>
        <v>0</v>
      </c>
      <c r="CD56" s="30">
        <f t="shared" si="0"/>
        <v>0</v>
      </c>
      <c r="CE56" s="30">
        <f t="shared" si="0"/>
        <v>0</v>
      </c>
      <c r="CF56" s="30">
        <f t="shared" si="3"/>
        <v>0</v>
      </c>
      <c r="CG56" s="30">
        <f t="shared" si="3"/>
        <v>0</v>
      </c>
      <c r="CH56" s="30">
        <f t="shared" si="3"/>
        <v>0</v>
      </c>
      <c r="CI56" s="30">
        <f t="shared" si="3"/>
        <v>0</v>
      </c>
      <c r="CJ56" s="30">
        <f t="shared" si="3"/>
        <v>0</v>
      </c>
      <c r="CK56" s="30">
        <f t="shared" si="3"/>
        <v>0</v>
      </c>
      <c r="CL56" s="30">
        <f t="shared" si="3"/>
        <v>0</v>
      </c>
      <c r="CM56" s="30">
        <f t="shared" si="3"/>
        <v>0</v>
      </c>
      <c r="CN56" s="30">
        <f t="shared" si="4"/>
        <v>0</v>
      </c>
      <c r="CO56" s="30">
        <f t="shared" si="4"/>
        <v>0</v>
      </c>
      <c r="CP56" s="30">
        <f t="shared" si="4"/>
        <v>0</v>
      </c>
      <c r="CQ56" s="30">
        <f t="shared" si="4"/>
        <v>0</v>
      </c>
      <c r="CR56" s="30">
        <f t="shared" si="4"/>
        <v>0</v>
      </c>
      <c r="CS56" s="30">
        <f t="shared" si="4"/>
        <v>0</v>
      </c>
      <c r="CT56" s="30">
        <f t="shared" si="4"/>
        <v>0</v>
      </c>
      <c r="CU56" s="30">
        <f t="shared" si="4"/>
        <v>0</v>
      </c>
      <c r="CV56" s="30">
        <f t="shared" si="4"/>
        <v>0</v>
      </c>
      <c r="CW56" s="30">
        <f t="shared" si="9"/>
        <v>0</v>
      </c>
      <c r="CX56" s="30">
        <f t="shared" si="9"/>
        <v>0</v>
      </c>
      <c r="CY56" s="30">
        <f t="shared" si="9"/>
        <v>0</v>
      </c>
      <c r="CZ56" s="30">
        <f t="shared" si="9"/>
        <v>0</v>
      </c>
      <c r="DA56" s="30">
        <f t="shared" si="9"/>
        <v>0</v>
      </c>
      <c r="DB56" s="30">
        <f t="shared" si="9"/>
        <v>0</v>
      </c>
      <c r="DC56" s="30">
        <f t="shared" si="9"/>
        <v>0</v>
      </c>
      <c r="DD56" s="30">
        <f t="shared" si="9"/>
        <v>0</v>
      </c>
      <c r="DE56" s="30">
        <f t="shared" si="9"/>
        <v>0</v>
      </c>
      <c r="DF56" s="30">
        <f t="shared" si="9"/>
        <v>0</v>
      </c>
      <c r="DG56" s="168">
        <v>0</v>
      </c>
    </row>
    <row r="57" spans="2:117" ht="31.95" x14ac:dyDescent="0.25">
      <c r="B57" s="487"/>
      <c r="C57" s="53">
        <v>4</v>
      </c>
      <c r="D57" s="71" t="s">
        <v>100</v>
      </c>
      <c r="E57" s="104" t="s">
        <v>522</v>
      </c>
      <c r="F57" s="154" t="s">
        <v>526</v>
      </c>
      <c r="G57" s="161">
        <v>1</v>
      </c>
      <c r="H57" s="51"/>
      <c r="I57" s="52"/>
      <c r="P57" s="46" t="s">
        <v>552</v>
      </c>
      <c r="BZ57" s="46" t="s">
        <v>552</v>
      </c>
      <c r="CB57" s="30">
        <f t="shared" si="0"/>
        <v>0</v>
      </c>
      <c r="CC57" s="30">
        <f t="shared" si="0"/>
        <v>0</v>
      </c>
      <c r="CD57" s="30">
        <f t="shared" si="0"/>
        <v>0</v>
      </c>
      <c r="CE57" s="30">
        <f t="shared" si="0"/>
        <v>0</v>
      </c>
      <c r="CF57" s="30">
        <f t="shared" si="3"/>
        <v>0</v>
      </c>
      <c r="CG57" s="30">
        <f t="shared" si="3"/>
        <v>0</v>
      </c>
      <c r="CH57" s="30">
        <f t="shared" si="3"/>
        <v>0</v>
      </c>
      <c r="CI57" s="30">
        <f t="shared" si="3"/>
        <v>0</v>
      </c>
      <c r="CJ57" s="30">
        <f t="shared" si="3"/>
        <v>0</v>
      </c>
      <c r="CK57" s="30">
        <f t="shared" si="3"/>
        <v>0</v>
      </c>
      <c r="CL57" s="30">
        <f t="shared" si="3"/>
        <v>0</v>
      </c>
      <c r="CM57" s="30">
        <f t="shared" si="3"/>
        <v>0</v>
      </c>
      <c r="CN57" s="30">
        <f t="shared" si="4"/>
        <v>0</v>
      </c>
      <c r="CO57" s="30">
        <f t="shared" si="4"/>
        <v>0</v>
      </c>
      <c r="CP57" s="30">
        <f t="shared" si="4"/>
        <v>0</v>
      </c>
      <c r="CQ57" s="30">
        <f t="shared" si="4"/>
        <v>0</v>
      </c>
      <c r="CR57" s="30">
        <f t="shared" si="4"/>
        <v>0</v>
      </c>
      <c r="CS57" s="30">
        <f t="shared" si="4"/>
        <v>0</v>
      </c>
      <c r="CT57" s="30">
        <f t="shared" si="4"/>
        <v>0</v>
      </c>
      <c r="CU57" s="30">
        <f t="shared" si="4"/>
        <v>0</v>
      </c>
      <c r="CV57" s="30">
        <f t="shared" si="4"/>
        <v>0</v>
      </c>
      <c r="CW57" s="30">
        <f t="shared" si="9"/>
        <v>0</v>
      </c>
      <c r="CX57" s="30">
        <f t="shared" si="9"/>
        <v>0</v>
      </c>
      <c r="CY57" s="30">
        <f t="shared" si="9"/>
        <v>0</v>
      </c>
      <c r="CZ57" s="30">
        <f t="shared" si="9"/>
        <v>0</v>
      </c>
      <c r="DA57" s="30">
        <f t="shared" si="9"/>
        <v>0</v>
      </c>
      <c r="DB57" s="30">
        <f t="shared" si="9"/>
        <v>0</v>
      </c>
      <c r="DC57" s="30">
        <f t="shared" si="9"/>
        <v>0</v>
      </c>
      <c r="DD57" s="30">
        <f t="shared" si="9"/>
        <v>0</v>
      </c>
      <c r="DE57" s="30">
        <f t="shared" si="9"/>
        <v>0</v>
      </c>
      <c r="DF57" s="30">
        <f t="shared" si="9"/>
        <v>0</v>
      </c>
      <c r="DG57" s="30">
        <f t="shared" si="9"/>
        <v>0</v>
      </c>
      <c r="DH57" s="168">
        <v>0</v>
      </c>
    </row>
    <row r="58" spans="2:117" ht="31.95" x14ac:dyDescent="0.25">
      <c r="B58" s="487"/>
      <c r="C58" s="53">
        <v>5</v>
      </c>
      <c r="D58" s="71" t="s">
        <v>101</v>
      </c>
      <c r="E58" s="104" t="s">
        <v>522</v>
      </c>
      <c r="F58" s="154" t="s">
        <v>527</v>
      </c>
      <c r="G58" s="161">
        <v>0.5</v>
      </c>
      <c r="H58" s="51"/>
      <c r="I58" s="52"/>
      <c r="P58" s="46" t="s">
        <v>553</v>
      </c>
      <c r="BZ58" s="46" t="s">
        <v>553</v>
      </c>
      <c r="CB58" s="30">
        <f t="shared" si="0"/>
        <v>0</v>
      </c>
      <c r="CC58" s="30">
        <f t="shared" si="0"/>
        <v>0</v>
      </c>
      <c r="CD58" s="30">
        <f t="shared" si="0"/>
        <v>0</v>
      </c>
      <c r="CE58" s="30">
        <f t="shared" si="0"/>
        <v>0</v>
      </c>
      <c r="CF58" s="30">
        <f t="shared" si="3"/>
        <v>0</v>
      </c>
      <c r="CG58" s="30">
        <f t="shared" si="3"/>
        <v>0</v>
      </c>
      <c r="CH58" s="30">
        <f t="shared" si="3"/>
        <v>0</v>
      </c>
      <c r="CI58" s="30">
        <f t="shared" si="3"/>
        <v>0</v>
      </c>
      <c r="CJ58" s="30">
        <f t="shared" si="3"/>
        <v>0</v>
      </c>
      <c r="CK58" s="30">
        <f t="shared" si="3"/>
        <v>0</v>
      </c>
      <c r="CL58" s="30">
        <f t="shared" si="3"/>
        <v>0</v>
      </c>
      <c r="CM58" s="30">
        <f t="shared" si="3"/>
        <v>0</v>
      </c>
      <c r="CN58" s="30">
        <f t="shared" si="4"/>
        <v>0</v>
      </c>
      <c r="CO58" s="30">
        <f t="shared" si="4"/>
        <v>0</v>
      </c>
      <c r="CP58" s="30">
        <f t="shared" si="4"/>
        <v>0</v>
      </c>
      <c r="CQ58" s="30">
        <f t="shared" si="4"/>
        <v>0</v>
      </c>
      <c r="CR58" s="30">
        <f t="shared" si="4"/>
        <v>0</v>
      </c>
      <c r="CS58" s="30">
        <f t="shared" si="4"/>
        <v>0</v>
      </c>
      <c r="CT58" s="30">
        <f t="shared" si="4"/>
        <v>0</v>
      </c>
      <c r="CU58" s="30">
        <f t="shared" si="4"/>
        <v>0</v>
      </c>
      <c r="CV58" s="30">
        <f t="shared" si="4"/>
        <v>0</v>
      </c>
      <c r="CW58" s="30">
        <f t="shared" si="9"/>
        <v>0</v>
      </c>
      <c r="CX58" s="30">
        <f t="shared" si="9"/>
        <v>0</v>
      </c>
      <c r="CY58" s="30">
        <f t="shared" si="9"/>
        <v>0</v>
      </c>
      <c r="CZ58" s="30">
        <f t="shared" si="9"/>
        <v>0</v>
      </c>
      <c r="DA58" s="30">
        <f t="shared" si="9"/>
        <v>0</v>
      </c>
      <c r="DB58" s="30">
        <f t="shared" si="9"/>
        <v>0</v>
      </c>
      <c r="DC58" s="30">
        <f t="shared" si="9"/>
        <v>0</v>
      </c>
      <c r="DD58" s="30">
        <f t="shared" si="9"/>
        <v>0</v>
      </c>
      <c r="DE58" s="30">
        <f t="shared" si="9"/>
        <v>0</v>
      </c>
      <c r="DF58" s="30">
        <f t="shared" si="9"/>
        <v>0</v>
      </c>
      <c r="DG58" s="30">
        <f t="shared" si="9"/>
        <v>0</v>
      </c>
      <c r="DH58" s="30">
        <f t="shared" si="9"/>
        <v>0</v>
      </c>
      <c r="DI58" s="168">
        <v>0</v>
      </c>
    </row>
    <row r="59" spans="2:117" ht="17.55" x14ac:dyDescent="0.25">
      <c r="B59" s="487"/>
      <c r="C59" s="53">
        <v>6</v>
      </c>
      <c r="D59" s="71" t="s">
        <v>324</v>
      </c>
      <c r="E59" s="104" t="s">
        <v>522</v>
      </c>
      <c r="F59" s="110" t="s">
        <v>261</v>
      </c>
      <c r="G59" s="158">
        <v>1</v>
      </c>
      <c r="H59" s="51"/>
      <c r="I59" s="52"/>
      <c r="P59" s="46" t="s">
        <v>554</v>
      </c>
      <c r="BZ59" s="46" t="s">
        <v>554</v>
      </c>
      <c r="CB59" s="30">
        <f t="shared" si="0"/>
        <v>0</v>
      </c>
      <c r="CC59" s="30">
        <f t="shared" si="0"/>
        <v>0</v>
      </c>
      <c r="CD59" s="30">
        <f t="shared" si="0"/>
        <v>0</v>
      </c>
      <c r="CE59" s="30">
        <f t="shared" si="0"/>
        <v>0</v>
      </c>
      <c r="CF59" s="30">
        <f t="shared" si="3"/>
        <v>0</v>
      </c>
      <c r="CG59" s="30">
        <f t="shared" si="3"/>
        <v>0</v>
      </c>
      <c r="CH59" s="30">
        <f t="shared" si="3"/>
        <v>0</v>
      </c>
      <c r="CI59" s="30">
        <f t="shared" si="3"/>
        <v>0</v>
      </c>
      <c r="CJ59" s="30">
        <f t="shared" si="3"/>
        <v>0</v>
      </c>
      <c r="CK59" s="30">
        <f t="shared" si="3"/>
        <v>0</v>
      </c>
      <c r="CL59" s="30">
        <f t="shared" si="3"/>
        <v>0</v>
      </c>
      <c r="CM59" s="30">
        <f t="shared" si="3"/>
        <v>0</v>
      </c>
      <c r="CN59" s="30">
        <f t="shared" si="4"/>
        <v>0</v>
      </c>
      <c r="CO59" s="30">
        <f t="shared" si="4"/>
        <v>0</v>
      </c>
      <c r="CP59" s="30">
        <f t="shared" si="4"/>
        <v>0</v>
      </c>
      <c r="CQ59" s="30">
        <f t="shared" si="4"/>
        <v>0</v>
      </c>
      <c r="CR59" s="30">
        <f t="shared" si="4"/>
        <v>0</v>
      </c>
      <c r="CS59" s="30">
        <f t="shared" si="4"/>
        <v>0</v>
      </c>
      <c r="CT59" s="30">
        <f t="shared" si="4"/>
        <v>0</v>
      </c>
      <c r="CU59" s="30">
        <f t="shared" si="4"/>
        <v>0</v>
      </c>
      <c r="CV59" s="30">
        <f t="shared" si="4"/>
        <v>0</v>
      </c>
      <c r="CW59" s="30">
        <f t="shared" si="9"/>
        <v>0</v>
      </c>
      <c r="CX59" s="30">
        <f t="shared" si="9"/>
        <v>0</v>
      </c>
      <c r="CY59" s="30">
        <f t="shared" si="9"/>
        <v>0</v>
      </c>
      <c r="CZ59" s="30">
        <f t="shared" si="9"/>
        <v>0</v>
      </c>
      <c r="DA59" s="30">
        <f t="shared" si="9"/>
        <v>0</v>
      </c>
      <c r="DB59" s="30">
        <f t="shared" si="9"/>
        <v>0</v>
      </c>
      <c r="DC59" s="30">
        <f t="shared" si="9"/>
        <v>0</v>
      </c>
      <c r="DD59" s="30">
        <f t="shared" si="9"/>
        <v>0</v>
      </c>
      <c r="DE59" s="30">
        <f t="shared" si="9"/>
        <v>0</v>
      </c>
      <c r="DF59" s="30">
        <f t="shared" si="9"/>
        <v>0</v>
      </c>
      <c r="DG59" s="30">
        <f t="shared" si="9"/>
        <v>0</v>
      </c>
      <c r="DH59" s="30">
        <f t="shared" si="9"/>
        <v>0</v>
      </c>
      <c r="DI59" s="30">
        <f t="shared" si="9"/>
        <v>0</v>
      </c>
      <c r="DJ59" s="168">
        <f t="shared" si="9"/>
        <v>0</v>
      </c>
    </row>
    <row r="60" spans="2:117" ht="32.6" customHeight="1" x14ac:dyDescent="0.25">
      <c r="B60" s="487"/>
      <c r="C60" s="53">
        <v>7</v>
      </c>
      <c r="D60" s="71" t="s">
        <v>214</v>
      </c>
      <c r="E60" s="104" t="s">
        <v>522</v>
      </c>
      <c r="F60" s="154" t="s">
        <v>528</v>
      </c>
      <c r="G60" s="158">
        <v>2</v>
      </c>
      <c r="H60" s="55"/>
      <c r="I60" s="56"/>
      <c r="P60" s="46" t="s">
        <v>555</v>
      </c>
      <c r="BZ60" s="46" t="s">
        <v>555</v>
      </c>
      <c r="CB60" s="30">
        <f t="shared" si="0"/>
        <v>0</v>
      </c>
      <c r="CC60" s="30">
        <f t="shared" si="0"/>
        <v>0</v>
      </c>
      <c r="CD60" s="30">
        <f t="shared" si="0"/>
        <v>0</v>
      </c>
      <c r="CE60" s="30">
        <f t="shared" si="0"/>
        <v>0</v>
      </c>
      <c r="CF60" s="30">
        <f t="shared" si="3"/>
        <v>0</v>
      </c>
      <c r="CG60" s="30">
        <f t="shared" si="3"/>
        <v>0</v>
      </c>
      <c r="CH60" s="30">
        <f t="shared" si="3"/>
        <v>0</v>
      </c>
      <c r="CI60" s="30">
        <f t="shared" si="3"/>
        <v>0</v>
      </c>
      <c r="CJ60" s="30">
        <f t="shared" si="3"/>
        <v>0</v>
      </c>
      <c r="CK60" s="30">
        <f t="shared" si="3"/>
        <v>0</v>
      </c>
      <c r="CL60" s="30">
        <f t="shared" si="3"/>
        <v>0</v>
      </c>
      <c r="CM60" s="30">
        <f t="shared" si="3"/>
        <v>0</v>
      </c>
      <c r="CN60" s="30">
        <f t="shared" si="4"/>
        <v>0</v>
      </c>
      <c r="CO60" s="30">
        <f t="shared" si="4"/>
        <v>0</v>
      </c>
      <c r="CP60" s="30">
        <f t="shared" si="4"/>
        <v>0</v>
      </c>
      <c r="CQ60" s="30">
        <f t="shared" si="4"/>
        <v>0</v>
      </c>
      <c r="CR60" s="30">
        <f t="shared" si="4"/>
        <v>0</v>
      </c>
      <c r="CS60" s="30">
        <f t="shared" si="4"/>
        <v>0</v>
      </c>
      <c r="CT60" s="30">
        <f t="shared" si="4"/>
        <v>0</v>
      </c>
      <c r="CU60" s="30">
        <f t="shared" si="4"/>
        <v>0</v>
      </c>
      <c r="CV60" s="30">
        <f t="shared" si="4"/>
        <v>0</v>
      </c>
      <c r="CW60" s="30">
        <f t="shared" si="9"/>
        <v>0</v>
      </c>
      <c r="CX60" s="30">
        <f t="shared" si="9"/>
        <v>0</v>
      </c>
      <c r="CY60" s="30">
        <f t="shared" si="9"/>
        <v>0</v>
      </c>
      <c r="CZ60" s="30">
        <f t="shared" si="9"/>
        <v>0</v>
      </c>
      <c r="DA60" s="30">
        <f t="shared" si="9"/>
        <v>0</v>
      </c>
      <c r="DB60" s="30">
        <f t="shared" si="9"/>
        <v>0</v>
      </c>
      <c r="DC60" s="30">
        <f t="shared" si="9"/>
        <v>0</v>
      </c>
      <c r="DD60" s="30">
        <f t="shared" si="9"/>
        <v>0</v>
      </c>
      <c r="DE60" s="30">
        <f t="shared" si="9"/>
        <v>0</v>
      </c>
      <c r="DF60" s="30">
        <f t="shared" si="9"/>
        <v>0</v>
      </c>
      <c r="DG60" s="30">
        <f t="shared" si="9"/>
        <v>0</v>
      </c>
      <c r="DH60" s="30">
        <f t="shared" si="9"/>
        <v>0</v>
      </c>
      <c r="DI60" s="30">
        <f t="shared" si="9"/>
        <v>0</v>
      </c>
      <c r="DJ60" s="30">
        <f t="shared" si="9"/>
        <v>0</v>
      </c>
      <c r="DK60" s="168">
        <v>0</v>
      </c>
    </row>
    <row r="61" spans="2:117" ht="41.35" customHeight="1" x14ac:dyDescent="0.25">
      <c r="B61" s="487"/>
      <c r="C61" s="53">
        <v>8</v>
      </c>
      <c r="D61" s="71" t="s">
        <v>219</v>
      </c>
      <c r="E61" s="104" t="s">
        <v>522</v>
      </c>
      <c r="F61" s="154" t="s">
        <v>529</v>
      </c>
      <c r="G61" s="158">
        <v>1</v>
      </c>
      <c r="H61" s="55"/>
      <c r="I61" s="56"/>
      <c r="P61" s="46" t="s">
        <v>556</v>
      </c>
      <c r="BZ61" s="46" t="s">
        <v>556</v>
      </c>
      <c r="CB61" s="30">
        <f t="shared" si="0"/>
        <v>0</v>
      </c>
      <c r="CC61" s="30">
        <f t="shared" si="0"/>
        <v>0</v>
      </c>
      <c r="CD61" s="30">
        <f t="shared" si="0"/>
        <v>0</v>
      </c>
      <c r="CE61" s="30">
        <f t="shared" si="0"/>
        <v>0</v>
      </c>
      <c r="CF61" s="30">
        <f t="shared" si="3"/>
        <v>0</v>
      </c>
      <c r="CG61" s="30">
        <f t="shared" si="3"/>
        <v>0</v>
      </c>
      <c r="CH61" s="30">
        <f t="shared" si="3"/>
        <v>0</v>
      </c>
      <c r="CI61" s="30">
        <f t="shared" si="3"/>
        <v>0</v>
      </c>
      <c r="CJ61" s="30">
        <f t="shared" si="3"/>
        <v>0</v>
      </c>
      <c r="CK61" s="30">
        <f t="shared" si="3"/>
        <v>0</v>
      </c>
      <c r="CL61" s="30">
        <f t="shared" si="3"/>
        <v>0</v>
      </c>
      <c r="CM61" s="30">
        <f t="shared" si="3"/>
        <v>0</v>
      </c>
      <c r="CN61" s="30">
        <f t="shared" si="4"/>
        <v>0</v>
      </c>
      <c r="CO61" s="30">
        <f t="shared" si="4"/>
        <v>0</v>
      </c>
      <c r="CP61" s="30">
        <f t="shared" si="4"/>
        <v>0</v>
      </c>
      <c r="CQ61" s="30">
        <f t="shared" si="4"/>
        <v>0</v>
      </c>
      <c r="CR61" s="30">
        <f t="shared" si="4"/>
        <v>0</v>
      </c>
      <c r="CS61" s="30">
        <f t="shared" si="4"/>
        <v>0</v>
      </c>
      <c r="CT61" s="30">
        <f t="shared" si="4"/>
        <v>0</v>
      </c>
      <c r="CU61" s="30">
        <f t="shared" si="4"/>
        <v>0</v>
      </c>
      <c r="CV61" s="30">
        <f t="shared" si="4"/>
        <v>0</v>
      </c>
      <c r="CW61" s="30">
        <f t="shared" si="9"/>
        <v>0</v>
      </c>
      <c r="CX61" s="30">
        <f t="shared" si="9"/>
        <v>0</v>
      </c>
      <c r="CY61" s="30">
        <f t="shared" si="9"/>
        <v>0</v>
      </c>
      <c r="CZ61" s="30">
        <f t="shared" si="9"/>
        <v>0</v>
      </c>
      <c r="DA61" s="30">
        <f t="shared" si="9"/>
        <v>0</v>
      </c>
      <c r="DB61" s="30">
        <f t="shared" si="9"/>
        <v>0</v>
      </c>
      <c r="DC61" s="30">
        <f t="shared" si="9"/>
        <v>0</v>
      </c>
      <c r="DD61" s="30">
        <f t="shared" si="9"/>
        <v>0</v>
      </c>
      <c r="DE61" s="30">
        <f t="shared" si="9"/>
        <v>0</v>
      </c>
      <c r="DF61" s="30">
        <f t="shared" si="9"/>
        <v>0</v>
      </c>
      <c r="DG61" s="30">
        <f t="shared" si="9"/>
        <v>0</v>
      </c>
      <c r="DH61" s="30">
        <f t="shared" si="9"/>
        <v>0</v>
      </c>
      <c r="DI61" s="30">
        <f t="shared" si="9"/>
        <v>0</v>
      </c>
      <c r="DJ61" s="30">
        <f t="shared" si="9"/>
        <v>0</v>
      </c>
      <c r="DK61" s="30">
        <f t="shared" si="9"/>
        <v>0</v>
      </c>
      <c r="DL61" s="168">
        <v>0</v>
      </c>
    </row>
    <row r="62" spans="2:117" ht="30.05" customHeight="1" x14ac:dyDescent="0.25">
      <c r="B62" s="487"/>
      <c r="C62" s="53">
        <v>9</v>
      </c>
      <c r="D62" s="43" t="s">
        <v>285</v>
      </c>
      <c r="E62" s="104" t="s">
        <v>522</v>
      </c>
      <c r="F62" s="156" t="s">
        <v>289</v>
      </c>
      <c r="G62" s="158">
        <v>1</v>
      </c>
      <c r="H62" s="55"/>
      <c r="I62" s="56"/>
      <c r="P62" s="30" t="s">
        <v>400</v>
      </c>
      <c r="BZ62" s="30" t="s">
        <v>400</v>
      </c>
      <c r="CB62" s="30">
        <f t="shared" si="0"/>
        <v>0</v>
      </c>
      <c r="CC62" s="30">
        <f t="shared" si="0"/>
        <v>0</v>
      </c>
      <c r="CD62" s="30">
        <f t="shared" si="0"/>
        <v>0</v>
      </c>
      <c r="CE62" s="30">
        <f t="shared" si="0"/>
        <v>0</v>
      </c>
      <c r="CF62" s="30">
        <f t="shared" si="3"/>
        <v>0</v>
      </c>
      <c r="CG62" s="30">
        <f t="shared" si="3"/>
        <v>0</v>
      </c>
      <c r="CH62" s="30">
        <f t="shared" si="3"/>
        <v>0</v>
      </c>
      <c r="CI62" s="30">
        <f t="shared" si="3"/>
        <v>0</v>
      </c>
      <c r="CJ62" s="30">
        <f t="shared" si="3"/>
        <v>0</v>
      </c>
      <c r="CK62" s="30">
        <f t="shared" si="3"/>
        <v>0</v>
      </c>
      <c r="CL62" s="30">
        <f t="shared" si="3"/>
        <v>0</v>
      </c>
      <c r="CM62" s="30">
        <f t="shared" si="3"/>
        <v>0</v>
      </c>
      <c r="CN62" s="30">
        <f t="shared" si="4"/>
        <v>0</v>
      </c>
      <c r="CO62" s="30">
        <f t="shared" si="4"/>
        <v>0</v>
      </c>
      <c r="CP62" s="30">
        <f t="shared" si="4"/>
        <v>0</v>
      </c>
      <c r="CQ62" s="30">
        <f t="shared" si="4"/>
        <v>0</v>
      </c>
      <c r="CR62" s="30">
        <f t="shared" si="4"/>
        <v>0</v>
      </c>
      <c r="CS62" s="30">
        <f t="shared" si="4"/>
        <v>0</v>
      </c>
      <c r="CT62" s="30">
        <f t="shared" si="4"/>
        <v>0</v>
      </c>
      <c r="CU62" s="30">
        <f t="shared" si="4"/>
        <v>0</v>
      </c>
      <c r="CV62" s="30">
        <f t="shared" si="4"/>
        <v>0</v>
      </c>
      <c r="CW62" s="30">
        <f t="shared" si="9"/>
        <v>0</v>
      </c>
      <c r="CX62" s="30">
        <f t="shared" si="9"/>
        <v>0</v>
      </c>
      <c r="CY62" s="30">
        <f t="shared" si="9"/>
        <v>0</v>
      </c>
      <c r="CZ62" s="30">
        <f t="shared" si="9"/>
        <v>0</v>
      </c>
      <c r="DA62" s="30">
        <f t="shared" si="9"/>
        <v>0</v>
      </c>
      <c r="DB62" s="30">
        <f t="shared" si="9"/>
        <v>0</v>
      </c>
      <c r="DC62" s="168">
        <v>0</v>
      </c>
    </row>
    <row r="63" spans="2:117" ht="30.7" customHeight="1" x14ac:dyDescent="0.25">
      <c r="B63" s="487"/>
      <c r="C63" s="53">
        <v>10</v>
      </c>
      <c r="D63" s="71" t="s">
        <v>325</v>
      </c>
      <c r="E63" s="104" t="s">
        <v>522</v>
      </c>
      <c r="F63" s="110" t="s">
        <v>261</v>
      </c>
      <c r="G63" s="158">
        <v>0.5</v>
      </c>
      <c r="H63" s="55"/>
      <c r="I63" s="56"/>
      <c r="P63" s="30" t="s">
        <v>401</v>
      </c>
      <c r="BZ63" s="30" t="s">
        <v>401</v>
      </c>
      <c r="CB63" s="30">
        <f t="shared" si="0"/>
        <v>0</v>
      </c>
      <c r="CC63" s="30">
        <f t="shared" si="0"/>
        <v>0</v>
      </c>
      <c r="CD63" s="30">
        <f t="shared" si="0"/>
        <v>0</v>
      </c>
      <c r="CE63" s="30">
        <f t="shared" si="0"/>
        <v>0</v>
      </c>
      <c r="CF63" s="30">
        <f t="shared" si="3"/>
        <v>0</v>
      </c>
      <c r="CG63" s="30">
        <f t="shared" si="3"/>
        <v>0</v>
      </c>
      <c r="CH63" s="30">
        <f t="shared" si="3"/>
        <v>0</v>
      </c>
      <c r="CI63" s="30">
        <f t="shared" si="3"/>
        <v>0</v>
      </c>
      <c r="CJ63" s="30">
        <f t="shared" si="3"/>
        <v>0</v>
      </c>
      <c r="CK63" s="30">
        <f t="shared" si="3"/>
        <v>0</v>
      </c>
      <c r="CL63" s="30">
        <f t="shared" si="3"/>
        <v>0</v>
      </c>
      <c r="CM63" s="30">
        <f t="shared" si="3"/>
        <v>0</v>
      </c>
      <c r="CN63" s="30">
        <f t="shared" si="4"/>
        <v>0</v>
      </c>
      <c r="CO63" s="30">
        <f t="shared" si="4"/>
        <v>0</v>
      </c>
      <c r="CP63" s="30">
        <f t="shared" si="4"/>
        <v>0</v>
      </c>
      <c r="CQ63" s="30">
        <f t="shared" si="4"/>
        <v>0</v>
      </c>
      <c r="CR63" s="30">
        <f t="shared" si="4"/>
        <v>0</v>
      </c>
      <c r="CS63" s="30">
        <f t="shared" si="4"/>
        <v>0</v>
      </c>
      <c r="CT63" s="30">
        <f t="shared" si="4"/>
        <v>0</v>
      </c>
      <c r="CU63" s="30">
        <f t="shared" si="4"/>
        <v>0</v>
      </c>
      <c r="CV63" s="30">
        <f t="shared" si="4"/>
        <v>0</v>
      </c>
      <c r="CW63" s="30">
        <f t="shared" si="9"/>
        <v>0</v>
      </c>
      <c r="CX63" s="30">
        <f t="shared" si="9"/>
        <v>0</v>
      </c>
      <c r="CY63" s="30">
        <f t="shared" si="9"/>
        <v>0</v>
      </c>
      <c r="CZ63" s="30">
        <f t="shared" si="9"/>
        <v>0</v>
      </c>
      <c r="DA63" s="30">
        <f t="shared" si="9"/>
        <v>0</v>
      </c>
      <c r="DB63" s="30">
        <f t="shared" si="9"/>
        <v>0</v>
      </c>
      <c r="DC63" s="168">
        <v>0</v>
      </c>
    </row>
    <row r="64" spans="2:117" ht="46.35" x14ac:dyDescent="0.25">
      <c r="B64" s="487"/>
      <c r="C64" s="53">
        <v>11</v>
      </c>
      <c r="D64" s="32" t="s">
        <v>232</v>
      </c>
      <c r="E64" s="104" t="s">
        <v>522</v>
      </c>
      <c r="F64" s="154" t="s">
        <v>625</v>
      </c>
      <c r="G64" s="158">
        <v>0.5</v>
      </c>
      <c r="H64" s="55"/>
      <c r="I64" s="56"/>
      <c r="P64" s="30" t="s">
        <v>626</v>
      </c>
      <c r="BZ64" s="46" t="s">
        <v>626</v>
      </c>
      <c r="CB64" s="30">
        <f t="shared" si="0"/>
        <v>0</v>
      </c>
      <c r="CC64" s="30">
        <f t="shared" si="0"/>
        <v>0</v>
      </c>
      <c r="CD64" s="30">
        <f t="shared" si="0"/>
        <v>0</v>
      </c>
      <c r="CE64" s="30">
        <f t="shared" si="0"/>
        <v>0</v>
      </c>
      <c r="CF64" s="30">
        <f t="shared" si="3"/>
        <v>0</v>
      </c>
      <c r="CG64" s="30">
        <f t="shared" si="3"/>
        <v>0</v>
      </c>
      <c r="CH64" s="30">
        <f t="shared" si="3"/>
        <v>0</v>
      </c>
      <c r="CI64" s="30">
        <f t="shared" si="3"/>
        <v>0</v>
      </c>
      <c r="CJ64" s="30">
        <f t="shared" si="3"/>
        <v>0</v>
      </c>
      <c r="CK64" s="30">
        <f t="shared" si="3"/>
        <v>0</v>
      </c>
      <c r="CL64" s="30">
        <f t="shared" si="3"/>
        <v>0</v>
      </c>
      <c r="CM64" s="30">
        <f t="shared" si="3"/>
        <v>0</v>
      </c>
      <c r="CN64" s="30">
        <f t="shared" si="4"/>
        <v>0</v>
      </c>
      <c r="CO64" s="30">
        <f t="shared" si="4"/>
        <v>0</v>
      </c>
      <c r="CP64" s="30">
        <f t="shared" si="4"/>
        <v>0</v>
      </c>
      <c r="CQ64" s="30">
        <f t="shared" si="4"/>
        <v>0</v>
      </c>
      <c r="CR64" s="30">
        <f t="shared" si="4"/>
        <v>0</v>
      </c>
      <c r="CS64" s="30">
        <f t="shared" si="4"/>
        <v>0</v>
      </c>
      <c r="CT64" s="30">
        <f t="shared" si="4"/>
        <v>0</v>
      </c>
      <c r="CU64" s="30">
        <f t="shared" si="4"/>
        <v>0</v>
      </c>
      <c r="CV64" s="30">
        <f t="shared" si="4"/>
        <v>0</v>
      </c>
      <c r="CW64" s="30">
        <f t="shared" si="9"/>
        <v>0</v>
      </c>
      <c r="CX64" s="30">
        <f t="shared" si="9"/>
        <v>0</v>
      </c>
      <c r="CY64" s="30">
        <f t="shared" si="9"/>
        <v>0</v>
      </c>
      <c r="CZ64" s="30">
        <f t="shared" si="9"/>
        <v>0</v>
      </c>
      <c r="DA64" s="30">
        <f t="shared" si="9"/>
        <v>0</v>
      </c>
      <c r="DB64" s="30">
        <f t="shared" si="9"/>
        <v>0</v>
      </c>
      <c r="DC64" s="30">
        <f t="shared" si="9"/>
        <v>0</v>
      </c>
      <c r="DD64" s="30">
        <f t="shared" si="9"/>
        <v>0</v>
      </c>
      <c r="DE64" s="30">
        <f t="shared" si="9"/>
        <v>0</v>
      </c>
      <c r="DF64" s="30">
        <f t="shared" si="9"/>
        <v>0</v>
      </c>
      <c r="DG64" s="30">
        <f t="shared" si="9"/>
        <v>0</v>
      </c>
      <c r="DH64" s="30">
        <f t="shared" si="9"/>
        <v>0</v>
      </c>
      <c r="DI64" s="30">
        <f t="shared" si="9"/>
        <v>0</v>
      </c>
      <c r="DJ64" s="30">
        <f t="shared" si="9"/>
        <v>0</v>
      </c>
      <c r="DK64" s="30">
        <f t="shared" si="9"/>
        <v>0</v>
      </c>
      <c r="DL64" s="168">
        <f t="shared" si="9"/>
        <v>0</v>
      </c>
      <c r="DM64" s="169"/>
    </row>
    <row r="65" spans="2:106" ht="52" customHeight="1" x14ac:dyDescent="0.25">
      <c r="B65" s="487"/>
      <c r="C65" s="53">
        <v>12</v>
      </c>
      <c r="D65" s="71" t="s">
        <v>67</v>
      </c>
      <c r="E65" s="104" t="s">
        <v>522</v>
      </c>
      <c r="F65" s="154" t="s">
        <v>625</v>
      </c>
      <c r="G65" s="158">
        <v>0.5</v>
      </c>
      <c r="H65" s="55"/>
      <c r="I65" s="56"/>
      <c r="P65" s="30"/>
      <c r="BZ65" s="46"/>
      <c r="DB65" s="169"/>
    </row>
    <row r="66" spans="2:106" ht="52" customHeight="1" x14ac:dyDescent="0.25">
      <c r="B66" s="487"/>
      <c r="C66" s="53">
        <v>13</v>
      </c>
      <c r="D66" s="71" t="s">
        <v>68</v>
      </c>
      <c r="E66" s="104" t="s">
        <v>522</v>
      </c>
      <c r="F66" s="154" t="s">
        <v>625</v>
      </c>
      <c r="G66" s="158">
        <v>0.5</v>
      </c>
      <c r="H66" s="55"/>
      <c r="I66" s="56"/>
      <c r="P66" s="30"/>
      <c r="BZ66" s="46"/>
      <c r="CU66" s="169"/>
    </row>
    <row r="67" spans="2:106" ht="17.55" x14ac:dyDescent="0.25">
      <c r="B67" s="487"/>
      <c r="C67" s="53">
        <v>14</v>
      </c>
      <c r="D67" s="32" t="s">
        <v>236</v>
      </c>
      <c r="E67" s="104" t="s">
        <v>522</v>
      </c>
      <c r="F67" s="155" t="s">
        <v>299</v>
      </c>
      <c r="G67" s="158">
        <v>0.5</v>
      </c>
      <c r="H67" s="55"/>
      <c r="I67" s="56"/>
      <c r="P67" s="30"/>
      <c r="BZ67" s="46"/>
    </row>
    <row r="68" spans="2:106" ht="17.55" x14ac:dyDescent="0.25">
      <c r="B68" s="487"/>
      <c r="C68" s="53">
        <v>15</v>
      </c>
      <c r="D68" s="32" t="s">
        <v>237</v>
      </c>
      <c r="E68" s="104" t="s">
        <v>522</v>
      </c>
      <c r="F68" s="155" t="s">
        <v>299</v>
      </c>
      <c r="G68" s="158">
        <v>0.5</v>
      </c>
      <c r="H68" s="55"/>
      <c r="I68" s="56"/>
      <c r="P68" s="30"/>
      <c r="BZ68" s="46"/>
    </row>
    <row r="69" spans="2:106" ht="17.55" customHeight="1" thickBot="1" x14ac:dyDescent="0.3">
      <c r="B69" s="488"/>
      <c r="C69" s="44"/>
      <c r="D69" s="67"/>
      <c r="E69" s="108"/>
      <c r="F69" s="29"/>
      <c r="G69" s="162"/>
      <c r="H69" s="69"/>
      <c r="I69" s="70"/>
      <c r="P69" s="30"/>
      <c r="BZ69" s="46"/>
    </row>
    <row r="70" spans="2:106" ht="17.55" x14ac:dyDescent="0.25">
      <c r="B70" s="486" t="s">
        <v>270</v>
      </c>
      <c r="C70" s="94">
        <v>0</v>
      </c>
      <c r="D70" s="95" t="s">
        <v>308</v>
      </c>
      <c r="E70" s="113"/>
      <c r="F70" s="96"/>
      <c r="G70" s="160">
        <f>SUM(G71:G81)</f>
        <v>9</v>
      </c>
      <c r="H70" s="89"/>
      <c r="I70" s="90"/>
      <c r="P70" s="30"/>
      <c r="BZ70" s="46"/>
    </row>
    <row r="71" spans="2:106" ht="28.8" x14ac:dyDescent="0.25">
      <c r="B71" s="487"/>
      <c r="C71" s="49">
        <v>1</v>
      </c>
      <c r="D71" s="33" t="s">
        <v>225</v>
      </c>
      <c r="E71" s="104" t="s">
        <v>530</v>
      </c>
      <c r="F71" s="154" t="s">
        <v>531</v>
      </c>
      <c r="G71" s="161">
        <v>1</v>
      </c>
      <c r="H71" s="51"/>
      <c r="I71" s="52"/>
      <c r="P71" s="30"/>
      <c r="BZ71" s="46"/>
    </row>
    <row r="72" spans="2:106" ht="86.4" x14ac:dyDescent="0.25">
      <c r="B72" s="487"/>
      <c r="C72" s="49">
        <v>2</v>
      </c>
      <c r="D72" s="43" t="s">
        <v>224</v>
      </c>
      <c r="E72" s="104" t="s">
        <v>530</v>
      </c>
      <c r="F72" s="154" t="s">
        <v>532</v>
      </c>
      <c r="G72" s="161">
        <v>1</v>
      </c>
      <c r="H72" s="51"/>
      <c r="I72" s="52"/>
      <c r="P72" s="30"/>
      <c r="BZ72" s="46"/>
    </row>
    <row r="73" spans="2:106" ht="31.95" x14ac:dyDescent="0.25">
      <c r="B73" s="487"/>
      <c r="C73" s="49">
        <v>3</v>
      </c>
      <c r="D73" s="71" t="s">
        <v>99</v>
      </c>
      <c r="E73" s="104" t="s">
        <v>530</v>
      </c>
      <c r="F73" s="154" t="s">
        <v>533</v>
      </c>
      <c r="G73" s="161">
        <v>1</v>
      </c>
      <c r="H73" s="51"/>
      <c r="I73" s="52"/>
      <c r="P73" s="30"/>
      <c r="BZ73" s="46"/>
    </row>
    <row r="74" spans="2:106" ht="31.95" x14ac:dyDescent="0.25">
      <c r="B74" s="487"/>
      <c r="C74" s="49">
        <v>4</v>
      </c>
      <c r="D74" s="71" t="s">
        <v>100</v>
      </c>
      <c r="E74" s="104" t="s">
        <v>530</v>
      </c>
      <c r="F74" s="154" t="s">
        <v>534</v>
      </c>
      <c r="G74" s="158">
        <v>1</v>
      </c>
      <c r="H74" s="51"/>
      <c r="I74" s="52"/>
      <c r="P74" s="30"/>
      <c r="BZ74" s="46"/>
    </row>
    <row r="75" spans="2:106" ht="31.95" x14ac:dyDescent="0.25">
      <c r="B75" s="487"/>
      <c r="C75" s="49">
        <v>5</v>
      </c>
      <c r="D75" s="71" t="s">
        <v>101</v>
      </c>
      <c r="E75" s="104" t="s">
        <v>530</v>
      </c>
      <c r="F75" s="154" t="s">
        <v>535</v>
      </c>
      <c r="G75" s="158">
        <v>0.5</v>
      </c>
      <c r="H75" s="51"/>
      <c r="I75" s="52"/>
      <c r="P75" s="30"/>
      <c r="BZ75" s="46"/>
    </row>
    <row r="76" spans="2:106" ht="31.95" x14ac:dyDescent="0.25">
      <c r="B76" s="487"/>
      <c r="C76" s="49">
        <v>6</v>
      </c>
      <c r="D76" s="43" t="s">
        <v>218</v>
      </c>
      <c r="E76" s="104" t="s">
        <v>530</v>
      </c>
      <c r="F76" s="154" t="s">
        <v>536</v>
      </c>
      <c r="G76" s="158">
        <v>0.5</v>
      </c>
      <c r="H76" s="55"/>
      <c r="I76" s="56"/>
      <c r="P76" s="30"/>
      <c r="BZ76" s="46"/>
    </row>
    <row r="77" spans="2:106" ht="43.2" x14ac:dyDescent="0.25">
      <c r="B77" s="487"/>
      <c r="C77" s="49">
        <v>7</v>
      </c>
      <c r="D77" s="43" t="s">
        <v>227</v>
      </c>
      <c r="E77" s="104" t="s">
        <v>530</v>
      </c>
      <c r="F77" s="154" t="s">
        <v>537</v>
      </c>
      <c r="G77" s="158">
        <v>1</v>
      </c>
      <c r="H77" s="55"/>
      <c r="I77" s="56"/>
      <c r="P77" s="30"/>
      <c r="BZ77" s="46"/>
    </row>
    <row r="78" spans="2:106" ht="66.55" customHeight="1" x14ac:dyDescent="0.25">
      <c r="B78" s="487"/>
      <c r="C78" s="49">
        <v>8</v>
      </c>
      <c r="D78" s="33" t="s">
        <v>268</v>
      </c>
      <c r="E78" s="104" t="s">
        <v>530</v>
      </c>
      <c r="F78" s="154" t="s">
        <v>538</v>
      </c>
      <c r="G78" s="158">
        <v>1</v>
      </c>
      <c r="H78" s="55"/>
      <c r="I78" s="56"/>
      <c r="P78" s="30"/>
      <c r="BZ78" s="46"/>
    </row>
    <row r="79" spans="2:106" ht="31.95" x14ac:dyDescent="0.25">
      <c r="B79" s="487"/>
      <c r="C79" s="49">
        <v>9</v>
      </c>
      <c r="D79" s="33" t="s">
        <v>269</v>
      </c>
      <c r="E79" s="104" t="s">
        <v>530</v>
      </c>
      <c r="F79" s="154" t="s">
        <v>539</v>
      </c>
      <c r="G79" s="158">
        <v>1</v>
      </c>
      <c r="H79" s="55"/>
      <c r="I79" s="56"/>
      <c r="P79" s="30"/>
      <c r="BZ79" s="46"/>
    </row>
    <row r="80" spans="2:106" ht="67" customHeight="1" x14ac:dyDescent="0.25">
      <c r="B80" s="487"/>
      <c r="C80" s="49">
        <v>10</v>
      </c>
      <c r="D80" s="33" t="s">
        <v>246</v>
      </c>
      <c r="E80" s="104" t="s">
        <v>530</v>
      </c>
      <c r="F80" s="154" t="s">
        <v>540</v>
      </c>
      <c r="G80" s="158">
        <v>1</v>
      </c>
      <c r="H80" s="55"/>
      <c r="I80" s="56"/>
      <c r="P80" s="30"/>
      <c r="BZ80" s="46"/>
    </row>
    <row r="81" spans="2:78" ht="70.75" customHeight="1" thickBot="1" x14ac:dyDescent="0.3">
      <c r="B81" s="488"/>
      <c r="C81" s="44"/>
      <c r="D81" s="67"/>
      <c r="E81" s="108"/>
      <c r="F81" s="29"/>
      <c r="G81" s="162"/>
      <c r="H81" s="69"/>
      <c r="I81" s="70"/>
      <c r="P81" s="30"/>
      <c r="BZ81" s="46"/>
    </row>
    <row r="82" spans="2:78" ht="17.55" x14ac:dyDescent="0.25">
      <c r="B82" s="486" t="s">
        <v>298</v>
      </c>
      <c r="C82" s="94">
        <v>0</v>
      </c>
      <c r="D82" s="95" t="s">
        <v>272</v>
      </c>
      <c r="E82" s="106"/>
      <c r="F82" s="117"/>
      <c r="G82" s="160">
        <f>SUM(G83:G85)</f>
        <v>2</v>
      </c>
      <c r="H82" s="89"/>
      <c r="I82" s="90"/>
    </row>
    <row r="83" spans="2:78" ht="43.2" x14ac:dyDescent="0.25">
      <c r="B83" s="487"/>
      <c r="C83" s="53">
        <v>1</v>
      </c>
      <c r="D83" s="71" t="s">
        <v>273</v>
      </c>
      <c r="E83" s="104" t="s">
        <v>332</v>
      </c>
      <c r="F83" s="93" t="s">
        <v>541</v>
      </c>
      <c r="G83" s="158">
        <v>1</v>
      </c>
      <c r="H83" s="55"/>
      <c r="I83" s="56"/>
    </row>
    <row r="84" spans="2:78" ht="57.6" x14ac:dyDescent="0.25">
      <c r="B84" s="487"/>
      <c r="C84" s="53">
        <v>2</v>
      </c>
      <c r="D84" s="71" t="s">
        <v>274</v>
      </c>
      <c r="E84" s="104" t="s">
        <v>332</v>
      </c>
      <c r="F84" s="93" t="s">
        <v>541</v>
      </c>
      <c r="G84" s="158">
        <v>1</v>
      </c>
      <c r="H84" s="55"/>
      <c r="I84" s="56"/>
    </row>
    <row r="85" spans="2:78" ht="18.2" thickBot="1" x14ac:dyDescent="0.3">
      <c r="B85" s="488"/>
      <c r="C85" s="44"/>
      <c r="D85" s="75"/>
      <c r="E85" s="109"/>
      <c r="F85" s="76"/>
      <c r="G85" s="162"/>
      <c r="H85" s="69"/>
      <c r="I85" s="70"/>
    </row>
    <row r="86" spans="2:78" ht="17.55" hidden="1" outlineLevel="1" x14ac:dyDescent="0.25">
      <c r="B86" s="501" t="s">
        <v>300</v>
      </c>
      <c r="C86" s="85">
        <v>0</v>
      </c>
      <c r="D86" s="95" t="s">
        <v>275</v>
      </c>
      <c r="E86" s="113"/>
      <c r="F86" s="117"/>
      <c r="G86" s="160"/>
      <c r="H86" s="89"/>
      <c r="I86" s="90"/>
    </row>
    <row r="87" spans="2:78" ht="14.4" hidden="1" customHeight="1" outlineLevel="1" x14ac:dyDescent="0.25">
      <c r="B87" s="502"/>
      <c r="C87" s="119">
        <v>1</v>
      </c>
      <c r="D87" s="119" t="s">
        <v>250</v>
      </c>
      <c r="E87" s="120" t="s">
        <v>309</v>
      </c>
      <c r="F87" s="121" t="s">
        <v>306</v>
      </c>
      <c r="G87" s="164"/>
      <c r="H87" s="123"/>
      <c r="I87" s="124"/>
    </row>
    <row r="88" spans="2:78" ht="14.4" hidden="1" customHeight="1" outlineLevel="1" x14ac:dyDescent="0.25">
      <c r="B88" s="502"/>
      <c r="C88" s="119">
        <v>2</v>
      </c>
      <c r="D88" s="119" t="s">
        <v>94</v>
      </c>
      <c r="E88" s="120" t="s">
        <v>309</v>
      </c>
      <c r="F88" s="125"/>
      <c r="G88" s="164"/>
      <c r="H88" s="123"/>
      <c r="I88" s="124"/>
    </row>
    <row r="89" spans="2:78" ht="28.8" hidden="1" outlineLevel="1" x14ac:dyDescent="0.25">
      <c r="B89" s="502"/>
      <c r="C89" s="119">
        <v>3</v>
      </c>
      <c r="D89" s="119" t="s">
        <v>96</v>
      </c>
      <c r="E89" s="126"/>
      <c r="F89" s="127"/>
      <c r="G89" s="164"/>
      <c r="H89" s="123"/>
      <c r="I89" s="124"/>
    </row>
    <row r="90" spans="2:78" ht="28.8" hidden="1" outlineLevel="1" x14ac:dyDescent="0.25">
      <c r="B90" s="502"/>
      <c r="C90" s="119">
        <v>4</v>
      </c>
      <c r="D90" s="128" t="s">
        <v>97</v>
      </c>
      <c r="E90" s="126"/>
      <c r="F90" s="127"/>
      <c r="G90" s="164"/>
      <c r="H90" s="123"/>
      <c r="I90" s="124"/>
    </row>
    <row r="91" spans="2:78" ht="28.8" hidden="1" outlineLevel="1" x14ac:dyDescent="0.25">
      <c r="B91" s="502"/>
      <c r="C91" s="119">
        <v>5</v>
      </c>
      <c r="D91" s="129" t="s">
        <v>98</v>
      </c>
      <c r="E91" s="126"/>
      <c r="F91" s="127"/>
      <c r="G91" s="164"/>
      <c r="H91" s="123"/>
      <c r="I91" s="124"/>
    </row>
    <row r="92" spans="2:78" ht="15.05" hidden="1" customHeight="1" outlineLevel="1" thickBot="1" x14ac:dyDescent="0.3">
      <c r="B92" s="503"/>
      <c r="C92" s="119">
        <v>6</v>
      </c>
      <c r="D92" s="131" t="s">
        <v>95</v>
      </c>
      <c r="E92" s="132"/>
      <c r="F92" s="133"/>
      <c r="G92" s="165"/>
      <c r="H92" s="135"/>
      <c r="I92" s="136"/>
    </row>
    <row r="93" spans="2:78" collapsed="1" x14ac:dyDescent="0.25"/>
  </sheetData>
  <mergeCells count="18">
    <mergeCell ref="B40:B44"/>
    <mergeCell ref="B35:B39"/>
    <mergeCell ref="B4:B5"/>
    <mergeCell ref="C4:C5"/>
    <mergeCell ref="D4:D5"/>
    <mergeCell ref="B25:B34"/>
    <mergeCell ref="E4:E5"/>
    <mergeCell ref="H4:I4"/>
    <mergeCell ref="B6:B13"/>
    <mergeCell ref="B14:B17"/>
    <mergeCell ref="B18:B24"/>
    <mergeCell ref="F4:F5"/>
    <mergeCell ref="G4:G5"/>
    <mergeCell ref="B45:B52"/>
    <mergeCell ref="B53:B69"/>
    <mergeCell ref="B70:B81"/>
    <mergeCell ref="B82:B85"/>
    <mergeCell ref="B86:B92"/>
  </mergeCells>
  <pageMargins left="0.11811023622047244" right="0.11811023622047244" top="0.19685039370078741" bottom="0.15748031496062992" header="0.31496062992125984" footer="0.31496062992125984"/>
  <pageSetup paperSize="9" scale="33"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11</vt:i4>
      </vt:variant>
    </vt:vector>
  </HeadingPairs>
  <TitlesOfParts>
    <vt:vector size="23" baseType="lpstr">
      <vt:lpstr>Gain de temps</vt:lpstr>
      <vt:lpstr>Améliorer Tx passation</vt:lpstr>
      <vt:lpstr>Améliorer CA annuel</vt:lpstr>
      <vt:lpstr>améliorer le nombre de clients </vt:lpstr>
      <vt:lpstr>LISTE TACHES &amp; antécédent</vt:lpstr>
      <vt:lpstr>LISTE TACHES &amp; antécédent1</vt:lpstr>
      <vt:lpstr>LISTE TACHES &amp; antécédent1  (3)</vt:lpstr>
      <vt:lpstr>LISTE TACHES &amp; antécédent1 (2)</vt:lpstr>
      <vt:lpstr>LISTE TACHES par Niveau</vt:lpstr>
      <vt:lpstr>Feuil2</vt:lpstr>
      <vt:lpstr>Niveau LISTE TACHES</vt:lpstr>
      <vt:lpstr>Feuil2 (2)</vt:lpstr>
      <vt:lpstr>'Améliorer CA annuel'!Zone_d_impression</vt:lpstr>
      <vt:lpstr>'Améliorer Tx passation'!Zone_d_impression</vt:lpstr>
      <vt:lpstr>Feuil2!Zone_d_impression</vt:lpstr>
      <vt:lpstr>'Feuil2 (2)'!Zone_d_impression</vt:lpstr>
      <vt:lpstr>'Gain de temps'!Zone_d_impression</vt:lpstr>
      <vt:lpstr>'LISTE TACHES &amp; antécédent'!Zone_d_impression</vt:lpstr>
      <vt:lpstr>'LISTE TACHES &amp; antécédent1'!Zone_d_impression</vt:lpstr>
      <vt:lpstr>'LISTE TACHES &amp; antécédent1  (3)'!Zone_d_impression</vt:lpstr>
      <vt:lpstr>'LISTE TACHES &amp; antécédent1 (2)'!Zone_d_impression</vt:lpstr>
      <vt:lpstr>'LISTE TACHES par Niveau'!Zone_d_impression</vt:lpstr>
      <vt:lpstr>'Niveau LISTE TACHES'!Zone_d_impression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manier</dc:creator>
  <cp:lastModifiedBy>francois manier</cp:lastModifiedBy>
  <cp:lastPrinted>2023-03-23T05:23:32Z</cp:lastPrinted>
  <dcterms:created xsi:type="dcterms:W3CDTF">2023-03-12T06:41:28Z</dcterms:created>
  <dcterms:modified xsi:type="dcterms:W3CDTF">2023-03-26T08:26:28Z</dcterms:modified>
</cp:coreProperties>
</file>