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anc\Bureau\STAGE CDA\"/>
    </mc:Choice>
  </mc:AlternateContent>
  <xr:revisionPtr revIDLastSave="0" documentId="13_ncr:1_{C82D34D8-48B7-4211-9BE6-132C5DCDEAC9}" xr6:coauthVersionLast="47" xr6:coauthVersionMax="47" xr10:uidLastSave="{00000000-0000-0000-0000-000000000000}"/>
  <bookViews>
    <workbookView xWindow="-113" yWindow="-113" windowWidth="24267" windowHeight="13749" activeTab="1" xr2:uid="{A8C79528-302B-4DCF-B7A0-1850D92EA43E}"/>
  </bookViews>
  <sheets>
    <sheet name="Benchmark" sheetId="1" r:id="rId1"/>
    <sheet name="suivi doc" sheetId="2" r:id="rId2"/>
  </sheets>
  <definedNames>
    <definedName name="_xlnm.Print_Area" localSheetId="1">'suivi doc'!$A$1:$E$11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1" i="1" l="1"/>
  <c r="G11" i="1"/>
  <c r="H11" i="1"/>
  <c r="I11" i="1"/>
  <c r="J11" i="1"/>
  <c r="K11" i="1"/>
  <c r="L11" i="1"/>
  <c r="M11" i="1"/>
  <c r="N11" i="1"/>
  <c r="C56" i="1"/>
  <c r="C51" i="1"/>
  <c r="C40" i="1"/>
  <c r="C27" i="1"/>
  <c r="C13" i="1"/>
  <c r="K56" i="1"/>
  <c r="L56" i="1"/>
  <c r="M56" i="1"/>
  <c r="N56" i="1"/>
  <c r="K51" i="1"/>
  <c r="L51" i="1"/>
  <c r="M51" i="1"/>
  <c r="N51" i="1"/>
  <c r="K40" i="1"/>
  <c r="L40" i="1"/>
  <c r="M40" i="1"/>
  <c r="N40" i="1"/>
  <c r="K27" i="1"/>
  <c r="L27" i="1"/>
  <c r="M27" i="1"/>
  <c r="N27" i="1"/>
  <c r="K13" i="1"/>
  <c r="L13" i="1"/>
  <c r="M13" i="1"/>
  <c r="N13" i="1"/>
  <c r="E56" i="1"/>
  <c r="E51" i="1"/>
  <c r="E40" i="1"/>
  <c r="E27" i="1"/>
  <c r="E13" i="1"/>
  <c r="D56" i="1"/>
  <c r="D51" i="1"/>
  <c r="D40" i="1"/>
  <c r="D27" i="1"/>
  <c r="D13" i="1"/>
  <c r="B34" i="1"/>
  <c r="F56" i="1"/>
  <c r="F51" i="1"/>
  <c r="F40" i="1"/>
  <c r="F27" i="1"/>
  <c r="F13" i="1"/>
  <c r="H56" i="1"/>
  <c r="I56" i="1"/>
  <c r="J56" i="1"/>
  <c r="H51" i="1"/>
  <c r="I51" i="1"/>
  <c r="J51" i="1"/>
  <c r="H40" i="1"/>
  <c r="I40" i="1"/>
  <c r="J40" i="1"/>
  <c r="H27" i="1"/>
  <c r="I27" i="1"/>
  <c r="J27" i="1"/>
  <c r="H13" i="1"/>
  <c r="I13" i="1"/>
  <c r="J13" i="1"/>
  <c r="B53" i="1"/>
  <c r="G56" i="1"/>
  <c r="G51" i="1"/>
  <c r="G40" i="1"/>
  <c r="G27" i="1"/>
  <c r="G13" i="1"/>
  <c r="B41" i="1"/>
  <c r="B42" i="1"/>
  <c r="B43" i="1"/>
  <c r="B52" i="1"/>
  <c r="B57" i="1"/>
  <c r="B58" i="1"/>
  <c r="B59" i="1"/>
  <c r="B60" i="1"/>
  <c r="B61" i="1"/>
  <c r="B62" i="1"/>
  <c r="B63" i="1"/>
  <c r="B55" i="1"/>
  <c r="B50" i="1"/>
  <c r="B29" i="1"/>
  <c r="B30" i="1"/>
  <c r="B31" i="1"/>
  <c r="B32" i="1"/>
  <c r="B33" i="1"/>
  <c r="B35" i="1"/>
  <c r="B36" i="1"/>
  <c r="B37" i="1"/>
  <c r="B38" i="1"/>
  <c r="B39" i="1"/>
  <c r="B28" i="1"/>
  <c r="B15" i="1"/>
  <c r="B16" i="1"/>
  <c r="B17" i="1"/>
  <c r="B18" i="1"/>
  <c r="B19" i="1"/>
  <c r="B20" i="1"/>
  <c r="B21" i="1"/>
  <c r="B22" i="1"/>
  <c r="B23" i="1"/>
  <c r="B24" i="1"/>
  <c r="B26" i="1"/>
  <c r="B14" i="1"/>
  <c r="E11" i="1" l="1"/>
  <c r="D11" i="1"/>
  <c r="C11" i="1"/>
  <c r="B27" i="1"/>
  <c r="B56" i="1"/>
  <c r="B51" i="1"/>
  <c r="B40" i="1"/>
  <c r="B13" i="1"/>
  <c r="B11" i="1" l="1"/>
</calcChain>
</file>

<file path=xl/sharedStrings.xml><?xml version="1.0" encoding="utf-8"?>
<sst xmlns="http://schemas.openxmlformats.org/spreadsheetml/2006/main" count="159" uniqueCount="126">
  <si>
    <t>WOM INTERIEUR</t>
  </si>
  <si>
    <t>LEA DELVAL</t>
  </si>
  <si>
    <t>rayonnement</t>
  </si>
  <si>
    <t>AGENCE -
MicroEntreprise</t>
  </si>
  <si>
    <t>Hauts de France
aquitaine</t>
  </si>
  <si>
    <t>SPATIONAUTE-DESIGN</t>
  </si>
  <si>
    <t>Matthieu VEREERTBRUGGHEN</t>
  </si>
  <si>
    <t>AGENCE - 
MicroEntreprise</t>
  </si>
  <si>
    <t>Site à mettre à jour</t>
  </si>
  <si>
    <t>SEO +</t>
  </si>
  <si>
    <t>Site Web</t>
  </si>
  <si>
    <t>Statut</t>
  </si>
  <si>
    <t>Direction</t>
  </si>
  <si>
    <t>https://wom-interieur.fr/</t>
  </si>
  <si>
    <t>Avantages</t>
  </si>
  <si>
    <t>Inconvénients</t>
  </si>
  <si>
    <t>Pages temps de charge --</t>
  </si>
  <si>
    <t>https://ledecordejules.com/</t>
  </si>
  <si>
    <t>Le Décor de Jules</t>
  </si>
  <si>
    <t>Juliette Grimonprez</t>
  </si>
  <si>
    <t>Site Web  - A PROPOS
Site Web - Relevé des stat projet/surface/nbre heures
Site Web - Footer</t>
  </si>
  <si>
    <t>Agglomération Lille
Arras</t>
  </si>
  <si>
    <t>Roubaix
Agglo Lille</t>
  </si>
  <si>
    <t>https://ecreaction.com/</t>
  </si>
  <si>
    <t>Emilie Rogier</t>
  </si>
  <si>
    <t>https://www.mdeko.com/</t>
  </si>
  <si>
    <t>E CREATION</t>
  </si>
  <si>
    <t>M DEKO</t>
  </si>
  <si>
    <t>Lille
Nord-Pas-de-calais
Belgique</t>
  </si>
  <si>
    <t>Hauts de France
Belgique
Bretagne</t>
  </si>
  <si>
    <t>Evantail Proposé</t>
  </si>
  <si>
    <t>Coatching / Projet Complet</t>
  </si>
  <si>
    <t>Site Web - Formulaire Contact</t>
  </si>
  <si>
    <r>
      <t xml:space="preserve">Site Web - Formulaire Contact
</t>
    </r>
    <r>
      <rPr>
        <sz val="11"/>
        <color rgb="FFFF0000"/>
        <rFont val="Calibri"/>
        <family val="2"/>
        <scheme val="minor"/>
      </rPr>
      <t>Devis Gratuit</t>
    </r>
  </si>
  <si>
    <t>Mélanie Laviéville</t>
  </si>
  <si>
    <t>Projets répétitifs (même tons)</t>
  </si>
  <si>
    <t>Idées</t>
  </si>
  <si>
    <t>L&amp;D Intérieur</t>
  </si>
  <si>
    <t>Best Houzz Service 2022
Site Web classique Bien conçu</t>
  </si>
  <si>
    <t>Louise Delabre</t>
  </si>
  <si>
    <t>https://ldinterieur.com/</t>
  </si>
  <si>
    <t>Roubaix
Hauts-de-France</t>
  </si>
  <si>
    <t>Appréciations</t>
  </si>
  <si>
    <t xml:space="preserve"> GoogleMap : 5/5 sur 8 avis</t>
  </si>
  <si>
    <t xml:space="preserve"> GoogleMap : 5/5 sur 22 avis</t>
  </si>
  <si>
    <t xml:space="preserve"> GoogleMap : 5/5 sur 16 avis</t>
  </si>
  <si>
    <t xml:space="preserve"> GoogleMap : 4,9/5 sur 28 avis</t>
  </si>
  <si>
    <t xml:space="preserve"> GoogleMap : 4,9/5 sur 65 avis</t>
  </si>
  <si>
    <t xml:space="preserve"> GoogleMap : 4,9/5 sur 13 avis
Hooz : 4,9/5 sur 45 avis</t>
  </si>
  <si>
    <t>Vendre Créations,
Carte Cadeau avec Rédux à offrir,
Laisser un avis clients et mettre en stat,</t>
  </si>
  <si>
    <t>https://www.superstane.com/</t>
  </si>
  <si>
    <t>SUPERSTANE</t>
  </si>
  <si>
    <t>GoogleMap : 4,9/5 sur 8 avis</t>
  </si>
  <si>
    <t>Stéphane Waroczyk</t>
  </si>
  <si>
    <t>Temps charge Trop Trop long</t>
  </si>
  <si>
    <t>Formulaire contact</t>
  </si>
  <si>
    <t>Présentation (Pas un poème)</t>
  </si>
  <si>
    <t>Image chantiers résume, cliquable</t>
  </si>
  <si>
    <t>Site Web Accueil/Portfolio Projets</t>
  </si>
  <si>
    <t>images</t>
  </si>
  <si>
    <t>Résumé succincte du chantier</t>
  </si>
  <si>
    <t>Charte graphique</t>
  </si>
  <si>
    <t>avis client de son chantier</t>
  </si>
  <si>
    <t>lien vers la page contact</t>
  </si>
  <si>
    <t>Plans</t>
  </si>
  <si>
    <t>Site Web Prestations proposées</t>
  </si>
  <si>
    <t>Conception/Projet complet</t>
  </si>
  <si>
    <t>Conception seule/Accompagnent Proj</t>
  </si>
  <si>
    <t>Vente de création</t>
  </si>
  <si>
    <t>Ressenti du site Web/Application</t>
  </si>
  <si>
    <t>Page Gestion / DashBoard /Kpi</t>
  </si>
  <si>
    <t>Professionnel</t>
  </si>
  <si>
    <t>Evantails différents de projets</t>
  </si>
  <si>
    <t>Tons différents/adaptés</t>
  </si>
  <si>
    <t>Aide au pilotage projet</t>
  </si>
  <si>
    <t>Aide Gestion corps artisanal</t>
  </si>
  <si>
    <t>Diagramme Eisenhower/communication</t>
  </si>
  <si>
    <t>Aide planning (Gantt)</t>
  </si>
  <si>
    <t xml:space="preserve">Suivi des taches (Kanban) </t>
  </si>
  <si>
    <t>Dictionnaire des termes (se comprendre PAS ambigutés)</t>
  </si>
  <si>
    <t>Qui est la personne vendant la prestation (&lt;&gt;CV)</t>
  </si>
  <si>
    <t>résentation entrerpise / et expiquer process du projet</t>
  </si>
  <si>
    <t>Expliquer pourquoi passer par Architecte?
Aide le client à passer la porte 
(si le client reviens c'est grâce au bon produit)</t>
  </si>
  <si>
    <t>Formulaire (Simple, sécurisé) contact</t>
  </si>
  <si>
    <t>BURR</t>
  </si>
  <si>
    <t>points</t>
  </si>
  <si>
    <t>pondération</t>
  </si>
  <si>
    <t>création</t>
  </si>
  <si>
    <t>Références pro</t>
  </si>
  <si>
    <t>lien Réseau social</t>
  </si>
  <si>
    <t>lien vers la page création mobilière / objets design</t>
  </si>
  <si>
    <t>coordonnées de contact mentionnées</t>
  </si>
  <si>
    <t>exemple de conception / Plan / prix de prestation de étude</t>
  </si>
  <si>
    <t>exemple de projet complet /surface / prix de prestation de étude</t>
  </si>
  <si>
    <t>catalogue de créations /eCommerce / prix de objet</t>
  </si>
  <si>
    <t>Affilié à Houzz</t>
  </si>
  <si>
    <t>coordonnées géolocalisées</t>
  </si>
  <si>
    <t>Lille</t>
  </si>
  <si>
    <t>NOUVEAU</t>
  </si>
  <si>
    <t>https://www.spationautedesign.fr/</t>
  </si>
  <si>
    <t>Nombre projet = Reflete professionnalisme</t>
  </si>
  <si>
    <t>https://burr.studio/</t>
  </si>
  <si>
    <t>Animation Vidéo</t>
  </si>
  <si>
    <t>Plans 2D</t>
  </si>
  <si>
    <t>Plans 3D</t>
  </si>
  <si>
    <t>Collectif
Elena Fuertes, Ramón Martínez, Álvaro Molins and Jorge Sobejano.
 Amanda Bouzada, Jesús Meseguer complete the team.</t>
  </si>
  <si>
    <t>Agence Collective Espagnole</t>
  </si>
  <si>
    <t>Madrid
Espagne</t>
  </si>
  <si>
    <t>PAS SITE WEB
C'EST UNE VITRINE</t>
  </si>
  <si>
    <t>PAS SITE WEB</t>
  </si>
  <si>
    <t>https://www.mayelle.com/</t>
  </si>
  <si>
    <t>Mayelle Architecte Intérieur</t>
  </si>
  <si>
    <t>Agence PME</t>
  </si>
  <si>
    <t>Luc MAYELLE
10 Salariés</t>
  </si>
  <si>
    <t>Site Web - page Contact</t>
  </si>
  <si>
    <t>version</t>
  </si>
  <si>
    <t>motivation</t>
  </si>
  <si>
    <t>1.0.0</t>
  </si>
  <si>
    <t>date</t>
  </si>
  <si>
    <t>nom-prenom
représentant</t>
  </si>
  <si>
    <t>1.1.0</t>
  </si>
  <si>
    <t>Cadre du projet</t>
  </si>
  <si>
    <t>1.2.0</t>
  </si>
  <si>
    <t>V1.0.0 + Analyse concurrentielle+spec fonctionnelle + Zoning + Wireframes + offre commerciale globale</t>
  </si>
  <si>
    <t>V1.1.0 +spec fonctionnelle + spec technique + offre commerciale détaillée</t>
  </si>
  <si>
    <r>
      <t>Cahier des charges "</t>
    </r>
    <r>
      <rPr>
        <b/>
        <sz val="11"/>
        <color theme="1"/>
        <rFont val="Calibri"/>
        <family val="2"/>
        <scheme val="minor"/>
      </rPr>
      <t>Spationaute|Design - Gestion de suivi de projet</t>
    </r>
    <r>
      <rPr>
        <sz val="11"/>
        <color theme="1"/>
        <rFont val="Calibri"/>
        <family val="2"/>
        <scheme val="minor"/>
      </rPr>
      <t>"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</si>
</sst>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49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4" fillId="2" borderId="0" xfId="0" applyFont="1" applyFill="1"/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 wrapText="1"/>
    </xf>
    <xf numFmtId="0" fontId="5" fillId="0" borderId="0" xfId="1" applyAlignment="1">
      <alignment horizontal="center" vertical="center"/>
    </xf>
    <xf numFmtId="0" fontId="5" fillId="0" borderId="0" xfId="1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5" fillId="0" borderId="0" xfId="1" applyAlignment="1">
      <alignment horizontal="center"/>
    </xf>
    <xf numFmtId="0" fontId="0" fillId="3" borderId="0" xfId="0" applyFill="1"/>
    <xf numFmtId="0" fontId="3" fillId="0" borderId="0" xfId="0" applyFont="1" applyAlignment="1">
      <alignment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right" vertical="center" wrapText="1"/>
    </xf>
    <xf numFmtId="0" fontId="6" fillId="0" borderId="0" xfId="1" applyFont="1" applyAlignment="1">
      <alignment horizontal="center" vertical="center"/>
    </xf>
    <xf numFmtId="0" fontId="1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5" fillId="2" borderId="0" xfId="1" applyFill="1" applyAlignment="1">
      <alignment horizontal="center" vertical="center"/>
    </xf>
    <xf numFmtId="0" fontId="0" fillId="4" borderId="0" xfId="0" applyFill="1" applyAlignment="1">
      <alignment horizontal="center" wrapText="1"/>
    </xf>
    <xf numFmtId="0" fontId="0" fillId="3" borderId="0" xfId="0" applyFill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14" fontId="0" fillId="0" borderId="8" xfId="0" applyNumberFormat="1" applyBorder="1" applyAlignment="1">
      <alignment horizontal="center" vertical="center"/>
    </xf>
    <xf numFmtId="0" fontId="0" fillId="0" borderId="1" xfId="0" applyBorder="1" applyAlignment="1">
      <alignment vertical="center" wrapText="1" shrinkToFit="1"/>
    </xf>
    <xf numFmtId="14" fontId="0" fillId="0" borderId="1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vertical="center"/>
    </xf>
    <xf numFmtId="0" fontId="3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vertical="center" wrapText="1" shrinkToFit="1"/>
    </xf>
    <xf numFmtId="14" fontId="3" fillId="0" borderId="1" xfId="0" applyNumberFormat="1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pationautedesign.fr/" TargetMode="External"/><Relationship Id="rId3" Type="http://schemas.openxmlformats.org/officeDocument/2006/relationships/hyperlink" Target="https://ecreaction.com/" TargetMode="External"/><Relationship Id="rId7" Type="http://schemas.openxmlformats.org/officeDocument/2006/relationships/hyperlink" Target="https://burr.studio/" TargetMode="External"/><Relationship Id="rId2" Type="http://schemas.openxmlformats.org/officeDocument/2006/relationships/hyperlink" Target="https://ledecordejules.com/" TargetMode="External"/><Relationship Id="rId1" Type="http://schemas.openxmlformats.org/officeDocument/2006/relationships/hyperlink" Target="https://wom-interieur.fr/" TargetMode="External"/><Relationship Id="rId6" Type="http://schemas.openxmlformats.org/officeDocument/2006/relationships/hyperlink" Target="https://www.superstane.com/" TargetMode="External"/><Relationship Id="rId5" Type="http://schemas.openxmlformats.org/officeDocument/2006/relationships/hyperlink" Target="https://ldinterieur.com/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www.mdeko.com/" TargetMode="External"/><Relationship Id="rId9" Type="http://schemas.openxmlformats.org/officeDocument/2006/relationships/hyperlink" Target="https://www.mayelle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6E95E-9D84-4767-9C4C-34C7920B5A81}">
  <dimension ref="A2:N66"/>
  <sheetViews>
    <sheetView topLeftCell="A7" zoomScale="70" zoomScaleNormal="70" workbookViewId="0">
      <selection activeCell="K9" sqref="K9"/>
    </sheetView>
  </sheetViews>
  <sheetFormatPr baseColWidth="10" defaultRowHeight="15.05" outlineLevelCol="1" x14ac:dyDescent="0.3"/>
  <cols>
    <col min="1" max="1" width="45.33203125" style="1" customWidth="1"/>
    <col min="2" max="2" width="7.44140625" style="2" customWidth="1"/>
    <col min="3" max="3" width="10.77734375" style="2" customWidth="1"/>
    <col min="4" max="5" width="35.33203125" style="5" hidden="1" customWidth="1" outlineLevel="1"/>
    <col min="6" max="6" width="35.33203125" style="5" customWidth="1" collapsed="1"/>
    <col min="7" max="7" width="24.88671875" style="2" customWidth="1" outlineLevel="1"/>
    <col min="8" max="8" width="27" style="2" customWidth="1" outlineLevel="1"/>
    <col min="9" max="9" width="23.5546875" style="2" customWidth="1" outlineLevel="1"/>
    <col min="10" max="10" width="25.77734375" style="2" customWidth="1"/>
    <col min="11" max="11" width="28.109375" style="2" customWidth="1" outlineLevel="1"/>
    <col min="12" max="12" width="27.44140625" customWidth="1" outlineLevel="1"/>
    <col min="13" max="13" width="25.33203125" style="10" customWidth="1" outlineLevel="1"/>
    <col min="14" max="14" width="27.21875" style="2" customWidth="1"/>
  </cols>
  <sheetData>
    <row r="2" spans="1:14" x14ac:dyDescent="0.3">
      <c r="E2" s="5" t="s">
        <v>98</v>
      </c>
    </row>
    <row r="3" spans="1:14" x14ac:dyDescent="0.3">
      <c r="B3" s="2" t="s">
        <v>85</v>
      </c>
      <c r="C3" s="2" t="s">
        <v>86</v>
      </c>
      <c r="D3" s="5" t="s">
        <v>5</v>
      </c>
      <c r="E3" s="5" t="s">
        <v>5</v>
      </c>
      <c r="F3" s="5" t="s">
        <v>5</v>
      </c>
      <c r="G3" s="2" t="s">
        <v>0</v>
      </c>
      <c r="H3" s="2" t="s">
        <v>18</v>
      </c>
      <c r="I3" s="2" t="s">
        <v>26</v>
      </c>
      <c r="J3" s="2" t="s">
        <v>27</v>
      </c>
      <c r="K3" s="2" t="s">
        <v>37</v>
      </c>
      <c r="L3" s="2" t="s">
        <v>51</v>
      </c>
      <c r="M3" s="23" t="s">
        <v>84</v>
      </c>
      <c r="N3" s="2" t="s">
        <v>111</v>
      </c>
    </row>
    <row r="4" spans="1:14" x14ac:dyDescent="0.3">
      <c r="A4" s="1" t="s">
        <v>10</v>
      </c>
      <c r="D4" s="5" t="s">
        <v>99</v>
      </c>
      <c r="E4" s="20" t="s">
        <v>99</v>
      </c>
      <c r="F4" s="5" t="s">
        <v>99</v>
      </c>
      <c r="G4" s="7" t="s">
        <v>13</v>
      </c>
      <c r="H4" s="7" t="s">
        <v>17</v>
      </c>
      <c r="I4" s="7" t="s">
        <v>23</v>
      </c>
      <c r="J4" s="7" t="s">
        <v>25</v>
      </c>
      <c r="K4" s="7" t="s">
        <v>40</v>
      </c>
      <c r="L4" s="8" t="s">
        <v>50</v>
      </c>
      <c r="M4" s="11" t="s">
        <v>101</v>
      </c>
      <c r="N4" s="7" t="s">
        <v>110</v>
      </c>
    </row>
    <row r="5" spans="1:14" ht="30.05" x14ac:dyDescent="0.3">
      <c r="A5" s="1" t="s">
        <v>42</v>
      </c>
      <c r="D5" s="5" t="s">
        <v>43</v>
      </c>
      <c r="E5" s="5" t="s">
        <v>43</v>
      </c>
      <c r="F5" s="5" t="s">
        <v>43</v>
      </c>
      <c r="G5" s="16" t="s">
        <v>44</v>
      </c>
      <c r="H5" s="16" t="s">
        <v>45</v>
      </c>
      <c r="I5" s="2" t="s">
        <v>46</v>
      </c>
      <c r="J5" s="2" t="s">
        <v>47</v>
      </c>
      <c r="K5" s="3" t="s">
        <v>48</v>
      </c>
      <c r="L5" s="1" t="s">
        <v>52</v>
      </c>
      <c r="M5" s="21" t="s">
        <v>108</v>
      </c>
    </row>
    <row r="6" spans="1:14" ht="105.2" x14ac:dyDescent="0.3">
      <c r="A6" s="1" t="s">
        <v>12</v>
      </c>
      <c r="D6" s="5" t="s">
        <v>6</v>
      </c>
      <c r="E6" s="5" t="s">
        <v>6</v>
      </c>
      <c r="F6" s="5" t="s">
        <v>6</v>
      </c>
      <c r="G6" s="2" t="s">
        <v>1</v>
      </c>
      <c r="H6" s="2" t="s">
        <v>19</v>
      </c>
      <c r="I6" s="2" t="s">
        <v>24</v>
      </c>
      <c r="J6" s="2" t="s">
        <v>34</v>
      </c>
      <c r="K6" s="2" t="s">
        <v>39</v>
      </c>
      <c r="L6" s="2" t="s">
        <v>53</v>
      </c>
      <c r="M6" s="9" t="s">
        <v>105</v>
      </c>
      <c r="N6" s="3" t="s">
        <v>113</v>
      </c>
    </row>
    <row r="7" spans="1:14" ht="30.05" x14ac:dyDescent="0.3">
      <c r="A7" s="1" t="s">
        <v>11</v>
      </c>
      <c r="D7" s="6" t="s">
        <v>7</v>
      </c>
      <c r="E7" s="6" t="s">
        <v>7</v>
      </c>
      <c r="F7" s="6" t="s">
        <v>7</v>
      </c>
      <c r="G7" s="3" t="s">
        <v>3</v>
      </c>
      <c r="H7" s="3" t="s">
        <v>3</v>
      </c>
      <c r="I7" s="3" t="s">
        <v>3</v>
      </c>
      <c r="J7" s="3" t="s">
        <v>3</v>
      </c>
      <c r="K7" s="3" t="s">
        <v>3</v>
      </c>
      <c r="L7" s="3" t="s">
        <v>3</v>
      </c>
      <c r="M7" s="2" t="s">
        <v>106</v>
      </c>
      <c r="N7" s="3" t="s">
        <v>112</v>
      </c>
    </row>
    <row r="8" spans="1:14" x14ac:dyDescent="0.3">
      <c r="A8" s="1" t="s">
        <v>87</v>
      </c>
      <c r="D8" s="6">
        <v>2017</v>
      </c>
      <c r="E8" s="6">
        <v>2017</v>
      </c>
      <c r="F8" s="6">
        <v>2017</v>
      </c>
      <c r="G8" s="3">
        <v>2019</v>
      </c>
      <c r="H8" s="3">
        <v>2019</v>
      </c>
      <c r="I8" s="2">
        <v>2020</v>
      </c>
      <c r="J8" s="2">
        <v>2009</v>
      </c>
      <c r="K8" s="2">
        <v>2018</v>
      </c>
      <c r="L8" s="2">
        <v>2015</v>
      </c>
      <c r="M8" s="10">
        <v>2011</v>
      </c>
    </row>
    <row r="9" spans="1:14" ht="45.1" x14ac:dyDescent="0.3">
      <c r="A9" s="1" t="s">
        <v>2</v>
      </c>
      <c r="D9" s="6" t="s">
        <v>29</v>
      </c>
      <c r="E9" s="6" t="s">
        <v>29</v>
      </c>
      <c r="F9" s="6" t="s">
        <v>29</v>
      </c>
      <c r="G9" s="3" t="s">
        <v>4</v>
      </c>
      <c r="H9" s="3" t="s">
        <v>21</v>
      </c>
      <c r="I9" s="3" t="s">
        <v>22</v>
      </c>
      <c r="J9" s="3" t="s">
        <v>28</v>
      </c>
      <c r="K9" s="3" t="s">
        <v>41</v>
      </c>
      <c r="L9" s="3" t="s">
        <v>97</v>
      </c>
      <c r="M9" s="9" t="s">
        <v>107</v>
      </c>
    </row>
    <row r="10" spans="1:14" x14ac:dyDescent="0.3">
      <c r="A10" s="1" t="s">
        <v>30</v>
      </c>
      <c r="D10" s="5" t="s">
        <v>31</v>
      </c>
      <c r="E10" s="5" t="s">
        <v>31</v>
      </c>
      <c r="F10" s="5" t="s">
        <v>31</v>
      </c>
      <c r="G10" s="2" t="s">
        <v>31</v>
      </c>
      <c r="H10" s="2" t="s">
        <v>31</v>
      </c>
      <c r="I10" s="2" t="s">
        <v>31</v>
      </c>
      <c r="J10" s="2" t="s">
        <v>31</v>
      </c>
      <c r="K10" s="2" t="s">
        <v>31</v>
      </c>
      <c r="L10" s="2" t="s">
        <v>31</v>
      </c>
      <c r="M10" s="2" t="s">
        <v>31</v>
      </c>
    </row>
    <row r="11" spans="1:14" s="4" customFormat="1" ht="29.45" customHeight="1" x14ac:dyDescent="0.3">
      <c r="A11" s="18"/>
      <c r="B11" s="5">
        <f t="shared" ref="B11:J11" si="0">B13+B27+B40+B51+B56</f>
        <v>37</v>
      </c>
      <c r="C11" s="5">
        <f t="shared" si="0"/>
        <v>144</v>
      </c>
      <c r="D11" s="5">
        <f t="shared" si="0"/>
        <v>0</v>
      </c>
      <c r="E11" s="5">
        <f t="shared" si="0"/>
        <v>0</v>
      </c>
      <c r="F11" s="5">
        <f t="shared" si="0"/>
        <v>37</v>
      </c>
      <c r="G11" s="5">
        <f t="shared" si="0"/>
        <v>86</v>
      </c>
      <c r="H11" s="5">
        <f t="shared" si="0"/>
        <v>60</v>
      </c>
      <c r="I11" s="5">
        <f t="shared" si="0"/>
        <v>40</v>
      </c>
      <c r="J11" s="5">
        <f t="shared" si="0"/>
        <v>62</v>
      </c>
      <c r="K11" s="5">
        <f t="shared" ref="K11:N11" si="1">K13+K27+K40+K51+K56</f>
        <v>85</v>
      </c>
      <c r="L11" s="5">
        <f t="shared" si="1"/>
        <v>50</v>
      </c>
      <c r="M11" s="5">
        <f t="shared" si="1"/>
        <v>71</v>
      </c>
      <c r="N11" s="5">
        <f t="shared" si="1"/>
        <v>74</v>
      </c>
    </row>
    <row r="13" spans="1:14" s="4" customFormat="1" x14ac:dyDescent="0.3">
      <c r="A13" s="17" t="s">
        <v>69</v>
      </c>
      <c r="B13" s="19">
        <f>SUM(B14:B26)</f>
        <v>11</v>
      </c>
      <c r="C13" s="19">
        <f>C14*B14+C15*B15+C16*B16+C17*B17+C18*B18+C19*B19+C20*B20+C21*B21+C22*B22+C23*B23+C24*B24</f>
        <v>47</v>
      </c>
      <c r="D13" s="19">
        <f t="shared" ref="D13:F13" si="2">SUM(D14:D26)</f>
        <v>0</v>
      </c>
      <c r="E13" s="19">
        <f t="shared" si="2"/>
        <v>0</v>
      </c>
      <c r="F13" s="19">
        <f t="shared" si="2"/>
        <v>7</v>
      </c>
      <c r="G13" s="19">
        <f>SUM(G14:G26)</f>
        <v>19</v>
      </c>
      <c r="H13" s="19">
        <f t="shared" ref="H13:J13" si="3">SUM(H14:H26)</f>
        <v>12</v>
      </c>
      <c r="I13" s="19">
        <f t="shared" si="3"/>
        <v>6</v>
      </c>
      <c r="J13" s="19">
        <f t="shared" si="3"/>
        <v>8</v>
      </c>
      <c r="K13" s="19">
        <f t="shared" ref="K13" si="4">SUM(K14:K26)</f>
        <v>26</v>
      </c>
      <c r="L13" s="19">
        <f t="shared" ref="L13" si="5">SUM(L14:L26)</f>
        <v>8</v>
      </c>
      <c r="M13" s="19">
        <f t="shared" ref="M13" si="6">SUM(M14:M26)</f>
        <v>30</v>
      </c>
      <c r="N13" s="19">
        <f t="shared" ref="N13" si="7">SUM(N14:N26)</f>
        <v>23</v>
      </c>
    </row>
    <row r="14" spans="1:14" x14ac:dyDescent="0.3">
      <c r="A14" s="14" t="s">
        <v>70</v>
      </c>
      <c r="B14" s="2">
        <f>IF(A14&lt;&gt;"",1,"")</f>
        <v>1</v>
      </c>
      <c r="C14" s="2">
        <v>5</v>
      </c>
      <c r="F14" s="5">
        <v>0</v>
      </c>
      <c r="G14" s="2">
        <v>5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10">
        <v>0</v>
      </c>
      <c r="N14" s="2">
        <v>0</v>
      </c>
    </row>
    <row r="15" spans="1:14" x14ac:dyDescent="0.3">
      <c r="A15" s="14" t="s">
        <v>71</v>
      </c>
      <c r="B15" s="2">
        <f t="shared" ref="B15:B26" si="8">IF(A15&lt;&gt;"",1,"")</f>
        <v>1</v>
      </c>
      <c r="C15" s="2">
        <v>5</v>
      </c>
      <c r="F15" s="5">
        <v>3</v>
      </c>
      <c r="G15" s="2">
        <v>5</v>
      </c>
      <c r="H15" s="2">
        <v>5</v>
      </c>
      <c r="I15" s="2">
        <v>3</v>
      </c>
      <c r="J15" s="2">
        <v>5</v>
      </c>
      <c r="K15" s="2">
        <v>5</v>
      </c>
      <c r="L15" s="2">
        <v>5</v>
      </c>
      <c r="M15" s="10">
        <v>5</v>
      </c>
      <c r="N15" s="2">
        <v>5</v>
      </c>
    </row>
    <row r="16" spans="1:14" x14ac:dyDescent="0.3">
      <c r="A16" s="14" t="s">
        <v>79</v>
      </c>
      <c r="B16" s="2">
        <f t="shared" si="8"/>
        <v>1</v>
      </c>
      <c r="C16" s="2">
        <v>5</v>
      </c>
      <c r="F16" s="5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10">
        <v>0</v>
      </c>
      <c r="N16" s="2">
        <v>0</v>
      </c>
    </row>
    <row r="17" spans="1:14" x14ac:dyDescent="0.3">
      <c r="A17" s="14" t="s">
        <v>74</v>
      </c>
      <c r="B17" s="2">
        <f t="shared" si="8"/>
        <v>1</v>
      </c>
      <c r="C17" s="2">
        <v>5</v>
      </c>
      <c r="F17" s="5">
        <v>0</v>
      </c>
      <c r="G17" s="2">
        <v>0</v>
      </c>
      <c r="H17" s="2">
        <v>0</v>
      </c>
      <c r="I17" s="2">
        <v>0</v>
      </c>
      <c r="J17" s="2">
        <v>0</v>
      </c>
      <c r="K17" s="2">
        <v>3</v>
      </c>
      <c r="L17" s="2">
        <v>0</v>
      </c>
      <c r="M17" s="10">
        <v>5</v>
      </c>
      <c r="N17" s="2">
        <v>0</v>
      </c>
    </row>
    <row r="18" spans="1:14" x14ac:dyDescent="0.3">
      <c r="A18" s="14" t="s">
        <v>78</v>
      </c>
      <c r="B18" s="2">
        <f t="shared" si="8"/>
        <v>1</v>
      </c>
      <c r="C18" s="2">
        <v>5</v>
      </c>
      <c r="F18" s="5">
        <v>0</v>
      </c>
      <c r="G18" s="2">
        <v>0</v>
      </c>
      <c r="H18" s="2">
        <v>0</v>
      </c>
      <c r="I18" s="2">
        <v>0</v>
      </c>
      <c r="J18" s="2">
        <v>0</v>
      </c>
      <c r="K18" s="2">
        <v>3</v>
      </c>
      <c r="L18" s="2">
        <v>0</v>
      </c>
      <c r="M18" s="10">
        <v>5</v>
      </c>
      <c r="N18" s="2">
        <v>5</v>
      </c>
    </row>
    <row r="19" spans="1:14" x14ac:dyDescent="0.3">
      <c r="A19" s="14" t="s">
        <v>75</v>
      </c>
      <c r="B19" s="2">
        <f t="shared" si="8"/>
        <v>1</v>
      </c>
      <c r="C19" s="2">
        <v>5</v>
      </c>
      <c r="F19" s="5">
        <v>0</v>
      </c>
      <c r="G19" s="2">
        <v>0</v>
      </c>
      <c r="H19" s="2">
        <v>0</v>
      </c>
      <c r="I19" s="2">
        <v>0</v>
      </c>
      <c r="J19" s="2">
        <v>0</v>
      </c>
      <c r="K19" s="2">
        <v>3</v>
      </c>
      <c r="L19" s="2">
        <v>0</v>
      </c>
      <c r="M19" s="10">
        <v>5</v>
      </c>
      <c r="N19" s="2">
        <v>0</v>
      </c>
    </row>
    <row r="20" spans="1:14" x14ac:dyDescent="0.3">
      <c r="A20" s="14" t="s">
        <v>77</v>
      </c>
      <c r="B20" s="2">
        <f t="shared" si="8"/>
        <v>1</v>
      </c>
      <c r="C20" s="2">
        <v>5</v>
      </c>
      <c r="F20" s="5">
        <v>0</v>
      </c>
      <c r="G20" s="2">
        <v>0</v>
      </c>
      <c r="H20" s="2">
        <v>0</v>
      </c>
      <c r="I20" s="2">
        <v>0</v>
      </c>
      <c r="J20" s="2">
        <v>0</v>
      </c>
      <c r="K20" s="2">
        <v>5</v>
      </c>
      <c r="L20" s="2">
        <v>0</v>
      </c>
      <c r="M20" s="10">
        <v>5</v>
      </c>
      <c r="N20" s="2">
        <v>5</v>
      </c>
    </row>
    <row r="21" spans="1:14" x14ac:dyDescent="0.3">
      <c r="A21" s="14" t="s">
        <v>76</v>
      </c>
      <c r="B21" s="2">
        <f t="shared" si="8"/>
        <v>1</v>
      </c>
      <c r="C21" s="2">
        <v>3</v>
      </c>
      <c r="F21" s="5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10">
        <v>5</v>
      </c>
      <c r="N21" s="2">
        <v>0</v>
      </c>
    </row>
    <row r="22" spans="1:14" x14ac:dyDescent="0.3">
      <c r="A22" s="14" t="s">
        <v>88</v>
      </c>
      <c r="B22" s="2">
        <f t="shared" si="8"/>
        <v>1</v>
      </c>
      <c r="C22" s="2">
        <v>5</v>
      </c>
      <c r="F22" s="5">
        <v>0</v>
      </c>
      <c r="G22" s="2">
        <v>5</v>
      </c>
      <c r="H22" s="2">
        <v>3</v>
      </c>
      <c r="I22" s="2">
        <v>0</v>
      </c>
      <c r="J22" s="2">
        <v>0</v>
      </c>
      <c r="K22" s="2">
        <v>3</v>
      </c>
      <c r="L22" s="2">
        <v>0</v>
      </c>
      <c r="M22" s="10">
        <v>0</v>
      </c>
      <c r="N22" s="2">
        <v>5</v>
      </c>
    </row>
    <row r="23" spans="1:14" x14ac:dyDescent="0.3">
      <c r="A23" s="14" t="s">
        <v>89</v>
      </c>
      <c r="B23" s="2">
        <f t="shared" si="8"/>
        <v>1</v>
      </c>
      <c r="C23" s="2">
        <v>3</v>
      </c>
      <c r="F23" s="5">
        <v>3</v>
      </c>
      <c r="G23" s="2">
        <v>3</v>
      </c>
      <c r="H23" s="2">
        <v>3</v>
      </c>
      <c r="I23" s="2">
        <v>3</v>
      </c>
      <c r="J23" s="2">
        <v>3</v>
      </c>
      <c r="K23" s="2">
        <v>3</v>
      </c>
      <c r="L23" s="2">
        <v>3</v>
      </c>
      <c r="M23" s="10">
        <v>0</v>
      </c>
      <c r="N23" s="2">
        <v>3</v>
      </c>
    </row>
    <row r="24" spans="1:14" x14ac:dyDescent="0.3">
      <c r="A24" s="14" t="s">
        <v>95</v>
      </c>
      <c r="B24" s="2">
        <f t="shared" si="8"/>
        <v>1</v>
      </c>
      <c r="C24" s="2">
        <v>1</v>
      </c>
      <c r="F24" s="5">
        <v>1</v>
      </c>
      <c r="G24" s="2">
        <v>1</v>
      </c>
      <c r="H24" s="2">
        <v>1</v>
      </c>
      <c r="I24" s="2">
        <v>0</v>
      </c>
      <c r="J24" s="2">
        <v>0</v>
      </c>
      <c r="K24" s="2">
        <v>1</v>
      </c>
      <c r="L24" s="2">
        <v>0</v>
      </c>
      <c r="M24" s="10">
        <v>0</v>
      </c>
      <c r="N24" s="2">
        <v>0</v>
      </c>
    </row>
    <row r="25" spans="1:14" x14ac:dyDescent="0.3">
      <c r="A25" s="14"/>
      <c r="L25" s="2"/>
    </row>
    <row r="26" spans="1:14" x14ac:dyDescent="0.3">
      <c r="B26" s="2" t="str">
        <f t="shared" si="8"/>
        <v/>
      </c>
    </row>
    <row r="27" spans="1:14" s="4" customFormat="1" x14ac:dyDescent="0.3">
      <c r="A27" s="17" t="s">
        <v>58</v>
      </c>
      <c r="B27" s="19">
        <f>SUM(B28:B39)</f>
        <v>11</v>
      </c>
      <c r="C27" s="19">
        <f>C28*B28+C29*B29+C30*B30+C31*B31+C32*B32+C33*B33+C35*B35+C36*B36+C37*B37+C38*B38</f>
        <v>32</v>
      </c>
      <c r="D27" s="5">
        <f t="shared" ref="D27:F27" si="9">SUM(D28:D39)</f>
        <v>0</v>
      </c>
      <c r="E27" s="5">
        <f t="shared" si="9"/>
        <v>0</v>
      </c>
      <c r="F27" s="5">
        <f t="shared" si="9"/>
        <v>13</v>
      </c>
      <c r="G27" s="5">
        <f>SUM(G28:G39)</f>
        <v>31</v>
      </c>
      <c r="H27" s="5">
        <f t="shared" ref="H27:J27" si="10">SUM(H28:H39)</f>
        <v>17</v>
      </c>
      <c r="I27" s="5">
        <f t="shared" si="10"/>
        <v>16</v>
      </c>
      <c r="J27" s="5">
        <f t="shared" si="10"/>
        <v>24</v>
      </c>
      <c r="K27" s="5">
        <f t="shared" ref="K27" si="11">SUM(K28:K39)</f>
        <v>27</v>
      </c>
      <c r="L27" s="5">
        <f t="shared" ref="L27" si="12">SUM(L28:L39)</f>
        <v>22</v>
      </c>
      <c r="M27" s="5">
        <f t="shared" ref="M27" si="13">SUM(M28:M39)</f>
        <v>21</v>
      </c>
      <c r="N27" s="5">
        <f t="shared" ref="N27" si="14">SUM(N28:N39)</f>
        <v>19</v>
      </c>
    </row>
    <row r="28" spans="1:14" x14ac:dyDescent="0.3">
      <c r="A28" s="14" t="s">
        <v>57</v>
      </c>
      <c r="B28" s="2">
        <f>IF(A28&lt;&gt;"",1,"")</f>
        <v>1</v>
      </c>
      <c r="C28" s="2">
        <v>1</v>
      </c>
      <c r="F28" s="5">
        <v>1</v>
      </c>
      <c r="G28" s="2">
        <v>1</v>
      </c>
      <c r="H28" s="2">
        <v>1</v>
      </c>
      <c r="I28" s="2">
        <v>1</v>
      </c>
      <c r="J28" s="2">
        <v>1</v>
      </c>
      <c r="K28" s="2">
        <v>1</v>
      </c>
      <c r="L28" s="2">
        <v>1</v>
      </c>
      <c r="M28" s="10">
        <v>1</v>
      </c>
      <c r="N28" s="2">
        <v>1</v>
      </c>
    </row>
    <row r="29" spans="1:14" x14ac:dyDescent="0.3">
      <c r="A29" s="14" t="s">
        <v>59</v>
      </c>
      <c r="B29" s="2">
        <f t="shared" ref="B29:B63" si="15">IF(A29&lt;&gt;"",1,"")</f>
        <v>1</v>
      </c>
      <c r="C29" s="2">
        <v>1</v>
      </c>
      <c r="F29" s="5">
        <v>1</v>
      </c>
      <c r="G29" s="2">
        <v>1</v>
      </c>
      <c r="H29" s="2">
        <v>1</v>
      </c>
      <c r="I29" s="2">
        <v>1</v>
      </c>
      <c r="J29" s="2">
        <v>1</v>
      </c>
      <c r="K29" s="2">
        <v>1</v>
      </c>
      <c r="L29" s="2">
        <v>1</v>
      </c>
      <c r="M29" s="10">
        <v>1</v>
      </c>
      <c r="N29" s="2">
        <v>1</v>
      </c>
    </row>
    <row r="30" spans="1:14" x14ac:dyDescent="0.3">
      <c r="A30" s="14" t="s">
        <v>60</v>
      </c>
      <c r="B30" s="2">
        <f t="shared" si="15"/>
        <v>1</v>
      </c>
      <c r="C30" s="2">
        <v>1</v>
      </c>
      <c r="F30" s="5">
        <v>0</v>
      </c>
      <c r="G30" s="2">
        <v>1</v>
      </c>
      <c r="H30" s="2">
        <v>1</v>
      </c>
      <c r="I30" s="2">
        <v>1</v>
      </c>
      <c r="J30" s="2">
        <v>1</v>
      </c>
      <c r="K30" s="2">
        <v>1</v>
      </c>
      <c r="L30" s="2">
        <v>1</v>
      </c>
      <c r="M30" s="10">
        <v>1</v>
      </c>
      <c r="N30" s="2">
        <v>1</v>
      </c>
    </row>
    <row r="31" spans="1:14" x14ac:dyDescent="0.3">
      <c r="A31" s="14" t="s">
        <v>61</v>
      </c>
      <c r="B31" s="2">
        <f t="shared" si="15"/>
        <v>1</v>
      </c>
      <c r="C31" s="2">
        <v>5</v>
      </c>
      <c r="F31" s="5">
        <v>0</v>
      </c>
      <c r="G31" s="2">
        <v>5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10">
        <v>5</v>
      </c>
      <c r="N31" s="2">
        <v>0</v>
      </c>
    </row>
    <row r="32" spans="1:14" x14ac:dyDescent="0.3">
      <c r="A32" s="14" t="s">
        <v>64</v>
      </c>
      <c r="B32" s="2">
        <f t="shared" si="15"/>
        <v>1</v>
      </c>
      <c r="C32" s="2">
        <v>5</v>
      </c>
      <c r="F32" s="5">
        <v>0</v>
      </c>
      <c r="G32" s="2">
        <v>5</v>
      </c>
      <c r="H32" s="2">
        <v>0</v>
      </c>
      <c r="I32" s="2">
        <v>0</v>
      </c>
      <c r="J32" s="2">
        <v>5</v>
      </c>
      <c r="K32" s="2">
        <v>5</v>
      </c>
      <c r="L32" s="2">
        <v>0</v>
      </c>
      <c r="M32" s="10">
        <v>0</v>
      </c>
      <c r="N32" s="2">
        <v>0</v>
      </c>
    </row>
    <row r="33" spans="1:14" x14ac:dyDescent="0.3">
      <c r="A33" s="14" t="s">
        <v>72</v>
      </c>
      <c r="B33" s="2">
        <f t="shared" si="15"/>
        <v>1</v>
      </c>
      <c r="C33" s="2">
        <v>5</v>
      </c>
      <c r="F33" s="5">
        <v>5</v>
      </c>
      <c r="G33" s="2">
        <v>5</v>
      </c>
      <c r="H33" s="2">
        <v>3</v>
      </c>
      <c r="I33" s="2">
        <v>5</v>
      </c>
      <c r="J33" s="2">
        <v>5</v>
      </c>
      <c r="K33" s="2">
        <v>5</v>
      </c>
      <c r="L33" s="2">
        <v>5</v>
      </c>
      <c r="M33" s="10">
        <v>5</v>
      </c>
      <c r="N33" s="2">
        <v>5</v>
      </c>
    </row>
    <row r="34" spans="1:14" x14ac:dyDescent="0.3">
      <c r="A34" s="14" t="s">
        <v>100</v>
      </c>
      <c r="B34" s="2">
        <f t="shared" si="15"/>
        <v>1</v>
      </c>
      <c r="C34" s="2">
        <v>5</v>
      </c>
      <c r="F34" s="5">
        <v>0</v>
      </c>
      <c r="G34" s="2">
        <v>5</v>
      </c>
      <c r="H34" s="2">
        <v>5</v>
      </c>
      <c r="I34" s="2">
        <v>5</v>
      </c>
      <c r="J34" s="2">
        <v>5</v>
      </c>
      <c r="K34" s="2">
        <v>5</v>
      </c>
      <c r="L34" s="2">
        <v>5</v>
      </c>
      <c r="M34" s="10">
        <v>5</v>
      </c>
      <c r="N34" s="2">
        <v>5</v>
      </c>
    </row>
    <row r="35" spans="1:14" x14ac:dyDescent="0.3">
      <c r="A35" s="14" t="s">
        <v>73</v>
      </c>
      <c r="B35" s="2">
        <f t="shared" si="15"/>
        <v>1</v>
      </c>
      <c r="C35" s="2">
        <v>3</v>
      </c>
      <c r="F35" s="5">
        <v>3</v>
      </c>
      <c r="G35" s="2">
        <v>3</v>
      </c>
      <c r="H35" s="2">
        <v>3</v>
      </c>
      <c r="I35" s="2">
        <v>3</v>
      </c>
      <c r="J35" s="2">
        <v>3</v>
      </c>
      <c r="K35" s="2">
        <v>3</v>
      </c>
      <c r="L35" s="2">
        <v>3</v>
      </c>
      <c r="M35" s="10">
        <v>3</v>
      </c>
      <c r="N35" s="2">
        <v>3</v>
      </c>
    </row>
    <row r="36" spans="1:14" x14ac:dyDescent="0.3">
      <c r="A36" s="14" t="s">
        <v>62</v>
      </c>
      <c r="B36" s="2">
        <f t="shared" si="15"/>
        <v>1</v>
      </c>
      <c r="C36" s="2">
        <v>3</v>
      </c>
      <c r="F36" s="5">
        <v>0</v>
      </c>
      <c r="G36" s="2">
        <v>0</v>
      </c>
      <c r="H36" s="2">
        <v>0</v>
      </c>
      <c r="I36" s="2">
        <v>0</v>
      </c>
      <c r="J36" s="2">
        <v>0</v>
      </c>
      <c r="K36" s="2">
        <v>3</v>
      </c>
      <c r="L36" s="2">
        <v>3</v>
      </c>
      <c r="M36" s="10">
        <v>0</v>
      </c>
      <c r="N36" s="2">
        <v>0</v>
      </c>
    </row>
    <row r="37" spans="1:14" x14ac:dyDescent="0.3">
      <c r="A37" s="14" t="s">
        <v>63</v>
      </c>
      <c r="B37" s="2">
        <f t="shared" si="15"/>
        <v>1</v>
      </c>
      <c r="C37" s="2">
        <v>3</v>
      </c>
      <c r="F37" s="5">
        <v>3</v>
      </c>
      <c r="G37" s="2">
        <v>0</v>
      </c>
      <c r="H37" s="2">
        <v>3</v>
      </c>
      <c r="I37" s="2">
        <v>0</v>
      </c>
      <c r="J37" s="2">
        <v>3</v>
      </c>
      <c r="K37" s="2">
        <v>3</v>
      </c>
      <c r="L37" s="2">
        <v>3</v>
      </c>
      <c r="M37" s="10">
        <v>0</v>
      </c>
      <c r="N37" s="2">
        <v>3</v>
      </c>
    </row>
    <row r="38" spans="1:14" x14ac:dyDescent="0.3">
      <c r="A38" s="14" t="s">
        <v>90</v>
      </c>
      <c r="B38" s="2">
        <f t="shared" si="15"/>
        <v>1</v>
      </c>
      <c r="C38" s="2">
        <v>5</v>
      </c>
      <c r="F38" s="5">
        <v>0</v>
      </c>
      <c r="G38" s="2">
        <v>5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10">
        <v>0</v>
      </c>
      <c r="N38" s="2">
        <v>0</v>
      </c>
    </row>
    <row r="39" spans="1:14" x14ac:dyDescent="0.3">
      <c r="B39" s="2" t="str">
        <f t="shared" si="15"/>
        <v/>
      </c>
      <c r="L39" s="2"/>
    </row>
    <row r="40" spans="1:14" s="4" customFormat="1" x14ac:dyDescent="0.3">
      <c r="A40" s="17" t="s">
        <v>65</v>
      </c>
      <c r="B40" s="19">
        <f>SUM(B41:B50)</f>
        <v>9</v>
      </c>
      <c r="C40" s="19">
        <f>C41*B41+C42*B42+C43*B43+C44*B44+C45*B45+C46*B46+C47*B47+C48*B48+C49*B49</f>
        <v>45</v>
      </c>
      <c r="D40" s="5">
        <f t="shared" ref="D40:F40" si="16">SUM(D41:D50)</f>
        <v>0</v>
      </c>
      <c r="E40" s="5">
        <f t="shared" si="16"/>
        <v>0</v>
      </c>
      <c r="F40" s="5">
        <f t="shared" si="16"/>
        <v>13</v>
      </c>
      <c r="G40" s="5">
        <f>SUM(G41:G50)</f>
        <v>30</v>
      </c>
      <c r="H40" s="5">
        <f t="shared" ref="H40:J40" si="17">SUM(H41:H50)</f>
        <v>20</v>
      </c>
      <c r="I40" s="5">
        <f t="shared" si="17"/>
        <v>15</v>
      </c>
      <c r="J40" s="5">
        <f t="shared" si="17"/>
        <v>20</v>
      </c>
      <c r="K40" s="5">
        <f t="shared" ref="K40" si="18">SUM(K41:K50)</f>
        <v>15</v>
      </c>
      <c r="L40" s="5">
        <f t="shared" ref="L40" si="19">SUM(L41:L50)</f>
        <v>10</v>
      </c>
      <c r="M40" s="5">
        <f t="shared" ref="M40" si="20">SUM(M41:M50)</f>
        <v>20</v>
      </c>
      <c r="N40" s="5">
        <f t="shared" ref="N40" si="21">SUM(N41:N50)</f>
        <v>20</v>
      </c>
    </row>
    <row r="41" spans="1:14" x14ac:dyDescent="0.3">
      <c r="A41" s="14" t="s">
        <v>67</v>
      </c>
      <c r="B41" s="2">
        <f t="shared" si="15"/>
        <v>1</v>
      </c>
      <c r="C41" s="2">
        <v>5</v>
      </c>
      <c r="F41" s="5">
        <v>0</v>
      </c>
      <c r="G41" s="2">
        <v>5</v>
      </c>
      <c r="H41" s="2">
        <v>5</v>
      </c>
      <c r="I41" s="2">
        <v>0</v>
      </c>
      <c r="J41" s="2">
        <v>5</v>
      </c>
      <c r="K41" s="2">
        <v>0</v>
      </c>
      <c r="L41" s="2">
        <v>0</v>
      </c>
      <c r="M41" s="10">
        <v>0</v>
      </c>
      <c r="N41" s="2">
        <v>0</v>
      </c>
    </row>
    <row r="42" spans="1:14" x14ac:dyDescent="0.3">
      <c r="A42" s="14" t="s">
        <v>66</v>
      </c>
      <c r="B42" s="2">
        <f t="shared" si="15"/>
        <v>1</v>
      </c>
      <c r="C42" s="2">
        <v>5</v>
      </c>
      <c r="F42" s="5">
        <v>3</v>
      </c>
      <c r="G42" s="2">
        <v>5</v>
      </c>
      <c r="H42" s="2">
        <v>5</v>
      </c>
      <c r="I42" s="2">
        <v>5</v>
      </c>
      <c r="J42" s="2">
        <v>5</v>
      </c>
      <c r="K42" s="2">
        <v>5</v>
      </c>
      <c r="L42" s="2">
        <v>5</v>
      </c>
      <c r="M42" s="10">
        <v>5</v>
      </c>
      <c r="N42" s="2">
        <v>5</v>
      </c>
    </row>
    <row r="43" spans="1:14" x14ac:dyDescent="0.3">
      <c r="A43" s="14" t="s">
        <v>68</v>
      </c>
      <c r="B43" s="2">
        <f t="shared" si="15"/>
        <v>1</v>
      </c>
      <c r="C43" s="2">
        <v>5</v>
      </c>
      <c r="F43" s="5">
        <v>0</v>
      </c>
      <c r="G43" s="2">
        <v>5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10">
        <v>0</v>
      </c>
      <c r="N43" s="2">
        <v>0</v>
      </c>
    </row>
    <row r="44" spans="1:14" x14ac:dyDescent="0.3">
      <c r="A44" s="14" t="s">
        <v>92</v>
      </c>
      <c r="B44" s="2">
        <v>1</v>
      </c>
      <c r="C44" s="2">
        <v>5</v>
      </c>
      <c r="F44" s="5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10">
        <v>0</v>
      </c>
      <c r="N44" s="2">
        <v>0</v>
      </c>
    </row>
    <row r="45" spans="1:14" x14ac:dyDescent="0.3">
      <c r="A45" s="14" t="s">
        <v>93</v>
      </c>
      <c r="B45" s="2">
        <v>1</v>
      </c>
      <c r="C45" s="2">
        <v>5</v>
      </c>
      <c r="F45" s="5">
        <v>0</v>
      </c>
      <c r="G45" s="2">
        <v>0</v>
      </c>
      <c r="H45" s="2">
        <v>5</v>
      </c>
      <c r="I45" s="2">
        <v>0</v>
      </c>
      <c r="J45" s="2">
        <v>5</v>
      </c>
      <c r="K45" s="2">
        <v>0</v>
      </c>
      <c r="L45" s="2">
        <v>0</v>
      </c>
      <c r="M45" s="10">
        <v>0</v>
      </c>
      <c r="N45" s="2">
        <v>0</v>
      </c>
    </row>
    <row r="46" spans="1:14" x14ac:dyDescent="0.3">
      <c r="A46" s="14" t="s">
        <v>94</v>
      </c>
      <c r="B46" s="2">
        <v>1</v>
      </c>
      <c r="C46" s="2">
        <v>5</v>
      </c>
      <c r="F46" s="5">
        <v>0</v>
      </c>
      <c r="G46" s="2">
        <v>5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10">
        <v>0</v>
      </c>
      <c r="N46" s="2">
        <v>0</v>
      </c>
    </row>
    <row r="47" spans="1:14" x14ac:dyDescent="0.3">
      <c r="A47" s="14" t="s">
        <v>103</v>
      </c>
      <c r="B47" s="2">
        <v>1</v>
      </c>
      <c r="C47" s="2">
        <v>5</v>
      </c>
      <c r="F47" s="5">
        <v>5</v>
      </c>
      <c r="G47" s="2">
        <v>5</v>
      </c>
      <c r="H47" s="2">
        <v>5</v>
      </c>
      <c r="I47" s="2">
        <v>5</v>
      </c>
      <c r="J47" s="2">
        <v>5</v>
      </c>
      <c r="K47" s="2">
        <v>5</v>
      </c>
      <c r="L47" s="2">
        <v>5</v>
      </c>
      <c r="M47" s="10">
        <v>5</v>
      </c>
      <c r="N47" s="2">
        <v>5</v>
      </c>
    </row>
    <row r="48" spans="1:14" x14ac:dyDescent="0.3">
      <c r="A48" s="14" t="s">
        <v>104</v>
      </c>
      <c r="B48" s="2">
        <v>1</v>
      </c>
      <c r="C48" s="2">
        <v>5</v>
      </c>
      <c r="F48" s="5">
        <v>5</v>
      </c>
      <c r="G48" s="2">
        <v>5</v>
      </c>
      <c r="H48" s="2">
        <v>0</v>
      </c>
      <c r="I48" s="2">
        <v>5</v>
      </c>
      <c r="J48" s="2">
        <v>0</v>
      </c>
      <c r="K48" s="2">
        <v>5</v>
      </c>
      <c r="L48" s="2">
        <v>0</v>
      </c>
      <c r="M48" s="10">
        <v>5</v>
      </c>
      <c r="N48" s="2">
        <v>5</v>
      </c>
    </row>
    <row r="49" spans="1:14" x14ac:dyDescent="0.3">
      <c r="A49" s="14" t="s">
        <v>102</v>
      </c>
      <c r="B49" s="2">
        <v>1</v>
      </c>
      <c r="C49" s="2">
        <v>5</v>
      </c>
      <c r="F49" s="5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10">
        <v>5</v>
      </c>
      <c r="N49" s="2">
        <v>5</v>
      </c>
    </row>
    <row r="50" spans="1:14" x14ac:dyDescent="0.3">
      <c r="B50" s="2" t="str">
        <f t="shared" si="15"/>
        <v/>
      </c>
    </row>
    <row r="51" spans="1:14" s="4" customFormat="1" x14ac:dyDescent="0.3">
      <c r="A51" s="17" t="s">
        <v>55</v>
      </c>
      <c r="B51" s="19">
        <f>SUM(B52:B55)</f>
        <v>3</v>
      </c>
      <c r="C51" s="19">
        <f>C52*B52+C53*B53+C54*B54</f>
        <v>7</v>
      </c>
      <c r="D51" s="5">
        <f t="shared" ref="D51:F51" si="22">SUM(D52:D55)</f>
        <v>0</v>
      </c>
      <c r="E51" s="5">
        <f t="shared" si="22"/>
        <v>0</v>
      </c>
      <c r="F51" s="5">
        <f t="shared" si="22"/>
        <v>1</v>
      </c>
      <c r="G51" s="5">
        <f>SUM(G52:G55)</f>
        <v>1</v>
      </c>
      <c r="H51" s="5">
        <f t="shared" ref="H51:J51" si="23">SUM(H52:H55)</f>
        <v>6</v>
      </c>
      <c r="I51" s="5">
        <f t="shared" si="23"/>
        <v>2</v>
      </c>
      <c r="J51" s="5">
        <f t="shared" si="23"/>
        <v>6</v>
      </c>
      <c r="K51" s="5">
        <f t="shared" ref="K51" si="24">SUM(K52:K55)</f>
        <v>7</v>
      </c>
      <c r="L51" s="5">
        <f t="shared" ref="L51" si="25">SUM(L52:L55)</f>
        <v>6</v>
      </c>
      <c r="M51" s="5">
        <f t="shared" ref="M51" si="26">SUM(M52:M55)</f>
        <v>0</v>
      </c>
      <c r="N51" s="5">
        <f t="shared" ref="N51" si="27">SUM(N52:N55)</f>
        <v>7</v>
      </c>
    </row>
    <row r="52" spans="1:14" x14ac:dyDescent="0.3">
      <c r="A52" s="14" t="s">
        <v>83</v>
      </c>
      <c r="B52" s="2">
        <f t="shared" si="15"/>
        <v>1</v>
      </c>
      <c r="C52" s="2">
        <v>5</v>
      </c>
      <c r="F52" s="5">
        <v>0</v>
      </c>
      <c r="G52" s="2">
        <v>0</v>
      </c>
      <c r="H52" s="2">
        <v>5</v>
      </c>
      <c r="I52" s="2">
        <v>0</v>
      </c>
      <c r="J52" s="2">
        <v>5</v>
      </c>
      <c r="K52" s="2">
        <v>5</v>
      </c>
      <c r="L52" s="2">
        <v>5</v>
      </c>
      <c r="M52" s="10">
        <v>0</v>
      </c>
      <c r="N52" s="2">
        <v>5</v>
      </c>
    </row>
    <row r="53" spans="1:14" x14ac:dyDescent="0.3">
      <c r="A53" s="14" t="s">
        <v>91</v>
      </c>
      <c r="B53" s="2">
        <f t="shared" si="15"/>
        <v>1</v>
      </c>
      <c r="C53" s="2">
        <v>1</v>
      </c>
      <c r="F53" s="5">
        <v>1</v>
      </c>
      <c r="G53" s="2">
        <v>1</v>
      </c>
      <c r="H53" s="2">
        <v>1</v>
      </c>
      <c r="I53" s="2">
        <v>1</v>
      </c>
      <c r="J53" s="2">
        <v>1</v>
      </c>
      <c r="K53" s="2">
        <v>1</v>
      </c>
      <c r="L53" s="2">
        <v>1</v>
      </c>
      <c r="M53" s="10">
        <v>0</v>
      </c>
      <c r="N53" s="2">
        <v>1</v>
      </c>
    </row>
    <row r="54" spans="1:14" x14ac:dyDescent="0.3">
      <c r="A54" s="14" t="s">
        <v>96</v>
      </c>
      <c r="B54" s="2">
        <v>1</v>
      </c>
      <c r="C54" s="2">
        <v>1</v>
      </c>
      <c r="F54" s="5">
        <v>0</v>
      </c>
      <c r="G54" s="2">
        <v>0</v>
      </c>
      <c r="H54" s="2">
        <v>0</v>
      </c>
      <c r="I54" s="2">
        <v>1</v>
      </c>
      <c r="J54" s="2">
        <v>0</v>
      </c>
      <c r="K54" s="2">
        <v>1</v>
      </c>
      <c r="L54" s="2">
        <v>0</v>
      </c>
      <c r="M54" s="10">
        <v>0</v>
      </c>
      <c r="N54" s="2">
        <v>1</v>
      </c>
    </row>
    <row r="55" spans="1:14" x14ac:dyDescent="0.3">
      <c r="A55" s="13"/>
      <c r="B55" s="2" t="str">
        <f t="shared" si="15"/>
        <v/>
      </c>
    </row>
    <row r="56" spans="1:14" s="4" customFormat="1" x14ac:dyDescent="0.3">
      <c r="A56" s="17" t="s">
        <v>56</v>
      </c>
      <c r="B56" s="19">
        <f>SUM(B57:B63)</f>
        <v>3</v>
      </c>
      <c r="C56" s="19">
        <f>C57*B57+C58*B58+C59*B59</f>
        <v>13</v>
      </c>
      <c r="D56" s="5">
        <f t="shared" ref="D56:F56" si="28">SUM(D57:D63)</f>
        <v>0</v>
      </c>
      <c r="E56" s="5">
        <f t="shared" si="28"/>
        <v>0</v>
      </c>
      <c r="F56" s="5">
        <f t="shared" si="28"/>
        <v>3</v>
      </c>
      <c r="G56" s="5">
        <f>SUM(G57:G63)</f>
        <v>5</v>
      </c>
      <c r="H56" s="5">
        <f t="shared" ref="H56:J56" si="29">SUM(H57:H63)</f>
        <v>5</v>
      </c>
      <c r="I56" s="5">
        <f t="shared" si="29"/>
        <v>1</v>
      </c>
      <c r="J56" s="5">
        <f t="shared" si="29"/>
        <v>4</v>
      </c>
      <c r="K56" s="5">
        <f t="shared" ref="K56" si="30">SUM(K57:K63)</f>
        <v>10</v>
      </c>
      <c r="L56" s="5">
        <f t="shared" ref="L56" si="31">SUM(L57:L63)</f>
        <v>4</v>
      </c>
      <c r="M56" s="5">
        <f t="shared" ref="M56" si="32">SUM(M57:M63)</f>
        <v>0</v>
      </c>
      <c r="N56" s="5">
        <f t="shared" ref="N56" si="33">SUM(N57:N63)</f>
        <v>5</v>
      </c>
    </row>
    <row r="57" spans="1:14" x14ac:dyDescent="0.3">
      <c r="A57" s="14" t="s">
        <v>80</v>
      </c>
      <c r="B57" s="2">
        <f t="shared" si="15"/>
        <v>1</v>
      </c>
      <c r="C57" s="2">
        <v>5</v>
      </c>
      <c r="F57" s="5">
        <v>0</v>
      </c>
      <c r="G57" s="2">
        <v>5</v>
      </c>
      <c r="H57" s="2">
        <v>1</v>
      </c>
      <c r="I57" s="2">
        <v>1</v>
      </c>
      <c r="J57" s="2">
        <v>3</v>
      </c>
      <c r="K57" s="2">
        <v>5</v>
      </c>
      <c r="L57" s="2">
        <v>3</v>
      </c>
      <c r="M57" s="10">
        <v>0</v>
      </c>
      <c r="N57" s="2">
        <v>0</v>
      </c>
    </row>
    <row r="58" spans="1:14" x14ac:dyDescent="0.3">
      <c r="A58" s="14" t="s">
        <v>81</v>
      </c>
      <c r="B58" s="2">
        <f t="shared" si="15"/>
        <v>1</v>
      </c>
      <c r="C58" s="2">
        <v>3</v>
      </c>
      <c r="F58" s="5">
        <v>3</v>
      </c>
      <c r="G58" s="2">
        <v>0</v>
      </c>
      <c r="H58" s="2">
        <v>3</v>
      </c>
      <c r="I58" s="2">
        <v>0</v>
      </c>
      <c r="J58" s="2">
        <v>1</v>
      </c>
      <c r="K58" s="2">
        <v>3</v>
      </c>
      <c r="L58" s="2">
        <v>1</v>
      </c>
      <c r="M58" s="10">
        <v>0</v>
      </c>
      <c r="N58" s="2">
        <v>0</v>
      </c>
    </row>
    <row r="59" spans="1:14" ht="45.1" x14ac:dyDescent="0.3">
      <c r="A59" s="15" t="s">
        <v>82</v>
      </c>
      <c r="B59" s="2">
        <f t="shared" si="15"/>
        <v>1</v>
      </c>
      <c r="C59" s="2">
        <v>5</v>
      </c>
      <c r="F59" s="5">
        <v>0</v>
      </c>
      <c r="G59" s="2">
        <v>0</v>
      </c>
      <c r="H59" s="2">
        <v>1</v>
      </c>
      <c r="I59" s="2">
        <v>0</v>
      </c>
      <c r="J59" s="2">
        <v>0</v>
      </c>
      <c r="K59" s="2">
        <v>2</v>
      </c>
      <c r="L59" s="2">
        <v>0</v>
      </c>
      <c r="M59" s="10">
        <v>0</v>
      </c>
      <c r="N59" s="2">
        <v>5</v>
      </c>
    </row>
    <row r="60" spans="1:14" x14ac:dyDescent="0.3">
      <c r="B60" s="2" t="str">
        <f t="shared" si="15"/>
        <v/>
      </c>
    </row>
    <row r="61" spans="1:14" x14ac:dyDescent="0.3">
      <c r="B61" s="2" t="str">
        <f t="shared" si="15"/>
        <v/>
      </c>
    </row>
    <row r="62" spans="1:14" x14ac:dyDescent="0.3">
      <c r="B62" s="2" t="str">
        <f t="shared" si="15"/>
        <v/>
      </c>
    </row>
    <row r="63" spans="1:14" x14ac:dyDescent="0.3">
      <c r="B63" s="2" t="str">
        <f t="shared" si="15"/>
        <v/>
      </c>
    </row>
    <row r="64" spans="1:14" ht="60.1" x14ac:dyDescent="0.3">
      <c r="A64" s="1" t="s">
        <v>14</v>
      </c>
      <c r="D64" s="5" t="s">
        <v>9</v>
      </c>
      <c r="E64" s="5" t="s">
        <v>9</v>
      </c>
      <c r="F64" s="5" t="s">
        <v>9</v>
      </c>
      <c r="G64" s="3" t="s">
        <v>20</v>
      </c>
      <c r="H64" s="3" t="s">
        <v>32</v>
      </c>
      <c r="J64" s="3" t="s">
        <v>33</v>
      </c>
      <c r="K64" s="3" t="s">
        <v>38</v>
      </c>
      <c r="N64" s="3" t="s">
        <v>114</v>
      </c>
    </row>
    <row r="65" spans="1:13" x14ac:dyDescent="0.3">
      <c r="A65" s="1" t="s">
        <v>15</v>
      </c>
      <c r="D65" s="5" t="s">
        <v>8</v>
      </c>
      <c r="E65" s="5" t="s">
        <v>8</v>
      </c>
      <c r="F65" s="5" t="s">
        <v>8</v>
      </c>
      <c r="G65" s="2" t="s">
        <v>16</v>
      </c>
      <c r="J65" s="2" t="s">
        <v>35</v>
      </c>
      <c r="L65" s="12" t="s">
        <v>54</v>
      </c>
      <c r="M65" s="22" t="s">
        <v>109</v>
      </c>
    </row>
    <row r="66" spans="1:13" ht="45.1" x14ac:dyDescent="0.3">
      <c r="A66" s="1" t="s">
        <v>36</v>
      </c>
      <c r="D66" s="6" t="s">
        <v>49</v>
      </c>
      <c r="E66" s="6" t="s">
        <v>49</v>
      </c>
      <c r="F66" s="6" t="s">
        <v>49</v>
      </c>
    </row>
  </sheetData>
  <hyperlinks>
    <hyperlink ref="G4" r:id="rId1" xr:uid="{1E4C9286-B0FD-4149-8D6A-A6FCA901BFE9}"/>
    <hyperlink ref="H4" r:id="rId2" xr:uid="{E9308162-49CA-4086-BA02-458322C7C138}"/>
    <hyperlink ref="I4" r:id="rId3" xr:uid="{B30E2544-53C1-4FD5-8C0B-FBD8B20F8666}"/>
    <hyperlink ref="J4" r:id="rId4" xr:uid="{9BBF357B-ED32-449D-9052-7CE9F7D79FCF}"/>
    <hyperlink ref="K4" r:id="rId5" xr:uid="{4B4918C9-3D71-46E1-9524-A0BB0057B70D}"/>
    <hyperlink ref="L4" r:id="rId6" xr:uid="{C84E21A1-2B75-4B72-85AE-B4086023411C}"/>
    <hyperlink ref="M4" r:id="rId7" xr:uid="{D162B486-943A-41D7-9995-DD19BCED3682}"/>
    <hyperlink ref="E4" r:id="rId8" xr:uid="{69D87E53-03C3-41AA-8BC4-A2FF5DCAF891}"/>
    <hyperlink ref="N4" r:id="rId9" xr:uid="{8F7DB1DD-BDEF-4324-851F-5901C35FA022}"/>
  </hyperlinks>
  <pageMargins left="0.7" right="0.7" top="0.75" bottom="0.75" header="0.3" footer="0.3"/>
  <pageSetup paperSize="9" orientation="portrait" horizontalDpi="360" verticalDpi="360"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6C837-9B65-4B76-AF3F-071C41CB9A70}">
  <sheetPr>
    <pageSetUpPr fitToPage="1"/>
  </sheetPr>
  <dimension ref="A1:E11"/>
  <sheetViews>
    <sheetView tabSelected="1" workbookViewId="0">
      <selection activeCell="D4" sqref="D4"/>
    </sheetView>
  </sheetViews>
  <sheetFormatPr baseColWidth="10" defaultRowHeight="15.05" x14ac:dyDescent="0.3"/>
  <cols>
    <col min="1" max="1" width="9.5546875" style="10" customWidth="1"/>
    <col min="2" max="2" width="44" customWidth="1"/>
    <col min="3" max="3" width="13.5546875" style="10" customWidth="1"/>
    <col min="4" max="5" width="24.109375" style="10" customWidth="1"/>
  </cols>
  <sheetData>
    <row r="1" spans="1:5" s="1" customFormat="1" ht="33.200000000000003" customHeight="1" thickBot="1" x14ac:dyDescent="0.35">
      <c r="A1" s="46" t="s">
        <v>125</v>
      </c>
      <c r="B1" s="47"/>
      <c r="C1" s="47"/>
      <c r="D1" s="47"/>
      <c r="E1" s="48"/>
    </row>
    <row r="2" spans="1:5" s="1" customFormat="1" ht="30.7" thickBot="1" x14ac:dyDescent="0.35">
      <c r="A2" s="33" t="s">
        <v>115</v>
      </c>
      <c r="B2" s="34" t="s">
        <v>116</v>
      </c>
      <c r="C2" s="34" t="s">
        <v>118</v>
      </c>
      <c r="D2" s="36" t="s">
        <v>119</v>
      </c>
      <c r="E2" s="37" t="s">
        <v>119</v>
      </c>
    </row>
    <row r="3" spans="1:5" s="1" customFormat="1" ht="39.450000000000003" customHeight="1" x14ac:dyDescent="0.3">
      <c r="A3" s="41" t="s">
        <v>117</v>
      </c>
      <c r="B3" s="42" t="s">
        <v>121</v>
      </c>
      <c r="C3" s="38">
        <v>44995</v>
      </c>
      <c r="D3" s="32"/>
      <c r="E3" s="35"/>
    </row>
    <row r="4" spans="1:5" s="1" customFormat="1" ht="39.450000000000003" customHeight="1" x14ac:dyDescent="0.3">
      <c r="A4" s="26" t="s">
        <v>120</v>
      </c>
      <c r="B4" s="39" t="s">
        <v>123</v>
      </c>
      <c r="C4" s="40">
        <v>45002</v>
      </c>
      <c r="D4" s="24"/>
      <c r="E4" s="27"/>
    </row>
    <row r="5" spans="1:5" s="1" customFormat="1" ht="43.2" customHeight="1" x14ac:dyDescent="0.3">
      <c r="A5" s="43" t="s">
        <v>122</v>
      </c>
      <c r="B5" s="44" t="s">
        <v>124</v>
      </c>
      <c r="C5" s="45">
        <v>45023</v>
      </c>
      <c r="D5" s="24"/>
      <c r="E5" s="27"/>
    </row>
    <row r="6" spans="1:5" s="1" customFormat="1" ht="39.450000000000003" customHeight="1" x14ac:dyDescent="0.3">
      <c r="A6" s="26"/>
      <c r="B6" s="25"/>
      <c r="C6" s="24"/>
      <c r="D6" s="24"/>
      <c r="E6" s="27"/>
    </row>
    <row r="7" spans="1:5" s="1" customFormat="1" ht="39.450000000000003" customHeight="1" x14ac:dyDescent="0.3">
      <c r="A7" s="26"/>
      <c r="B7" s="25"/>
      <c r="C7" s="24"/>
      <c r="D7" s="24"/>
      <c r="E7" s="27"/>
    </row>
    <row r="8" spans="1:5" s="1" customFormat="1" ht="39.450000000000003" customHeight="1" x14ac:dyDescent="0.3">
      <c r="A8" s="26"/>
      <c r="B8" s="25"/>
      <c r="C8" s="24"/>
      <c r="D8" s="24"/>
      <c r="E8" s="27"/>
    </row>
    <row r="9" spans="1:5" s="1" customFormat="1" ht="39.450000000000003" customHeight="1" x14ac:dyDescent="0.3">
      <c r="A9" s="26"/>
      <c r="B9" s="25"/>
      <c r="C9" s="24"/>
      <c r="D9" s="24"/>
      <c r="E9" s="27"/>
    </row>
    <row r="10" spans="1:5" s="1" customFormat="1" ht="39.450000000000003" customHeight="1" x14ac:dyDescent="0.3">
      <c r="A10" s="26"/>
      <c r="B10" s="25"/>
      <c r="C10" s="24"/>
      <c r="D10" s="24"/>
      <c r="E10" s="27"/>
    </row>
    <row r="11" spans="1:5" s="1" customFormat="1" ht="39.450000000000003" customHeight="1" thickBot="1" x14ac:dyDescent="0.35">
      <c r="A11" s="28"/>
      <c r="B11" s="29"/>
      <c r="C11" s="30"/>
      <c r="D11" s="30"/>
      <c r="E11" s="31"/>
    </row>
  </sheetData>
  <mergeCells count="1">
    <mergeCell ref="A1:E1"/>
  </mergeCells>
  <phoneticPr fontId="7" type="noConversion"/>
  <pageMargins left="0.7" right="0.7" top="0.75" bottom="0.75" header="0.3" footer="0.3"/>
  <pageSetup paperSize="9" scale="76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Benchmark</vt:lpstr>
      <vt:lpstr>suivi doc</vt:lpstr>
      <vt:lpstr>'suivi doc'!Zone_d_impression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francois manier</dc:creator>
  <cp:lastModifiedBy>francois manier</cp:lastModifiedBy>
  <cp:lastPrinted>2023-03-07T14:08:51Z</cp:lastPrinted>
  <dcterms:created xsi:type="dcterms:W3CDTF">2023-03-06T08:15:13Z</dcterms:created>
  <dcterms:modified xsi:type="dcterms:W3CDTF">2023-04-08T09:15:21Z</dcterms:modified>
</cp:coreProperties>
</file>