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35220" windowHeight="21820" tabRatio="761" activeTab="6"/>
  </bookViews>
  <sheets>
    <sheet name="data" sheetId="13" r:id="rId1"/>
    <sheet name="Loader Speed" sheetId="6" r:id="rId2"/>
    <sheet name="Data Length" sheetId="7" r:id="rId3"/>
    <sheet name="Perceived Speed" sheetId="8" r:id="rId4"/>
    <sheet name="Deserializer Speed" sheetId="5" r:id="rId5"/>
    <sheet name="Memory" sheetId="11" r:id="rId6"/>
    <sheet name="Rankings" sheetId="9" r:id="rId7"/>
  </sheets>
  <definedNames>
    <definedName name="_xlnm._FilterDatabase" localSheetId="2" hidden="1">'Data Length'!$A$1:$D$10</definedName>
    <definedName name="_xlnm._FilterDatabase" localSheetId="4" hidden="1">'Deserializer Speed'!$A$1:$G$22</definedName>
    <definedName name="_xlnm._FilterDatabase" localSheetId="1" hidden="1">'Loader Speed'!$A$1:$G$1</definedName>
    <definedName name="_xlnm._FilterDatabase" localSheetId="5" hidden="1">Memory!$A$1:$H$23</definedName>
    <definedName name="_xlnm._FilterDatabase" localSheetId="3" hidden="1">'Perceived Speed'!$A$1:$D$6</definedName>
    <definedName name="_xlnm._FilterDatabase" localSheetId="6" hidden="1">Rankings!$A$1:$I$1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1" l="1"/>
  <c r="G4" i="11"/>
  <c r="G7" i="11"/>
  <c r="G8" i="11"/>
  <c r="G13" i="11"/>
  <c r="G10" i="11"/>
  <c r="G12" i="11"/>
  <c r="G16" i="11"/>
  <c r="G14" i="11"/>
  <c r="G18" i="11"/>
  <c r="G20" i="11"/>
  <c r="G21" i="11"/>
  <c r="G17" i="11"/>
  <c r="G15" i="11"/>
  <c r="G19" i="11"/>
  <c r="G23" i="11"/>
  <c r="G22" i="11"/>
  <c r="G11" i="11"/>
  <c r="G9" i="11"/>
  <c r="G6" i="11"/>
  <c r="G5" i="11"/>
  <c r="G2" i="11"/>
  <c r="F3" i="11"/>
  <c r="F4" i="11"/>
  <c r="F7" i="11"/>
  <c r="F8" i="11"/>
  <c r="F13" i="11"/>
  <c r="F10" i="11"/>
  <c r="F12" i="11"/>
  <c r="F16" i="11"/>
  <c r="F14" i="11"/>
  <c r="F18" i="11"/>
  <c r="F20" i="11"/>
  <c r="F21" i="11"/>
  <c r="F17" i="11"/>
  <c r="F15" i="11"/>
  <c r="F19" i="11"/>
  <c r="F23" i="11"/>
  <c r="F22" i="11"/>
  <c r="F11" i="11"/>
  <c r="F9" i="11"/>
  <c r="F6" i="11"/>
  <c r="F5" i="11"/>
  <c r="F2" i="11"/>
  <c r="E11" i="11"/>
  <c r="E9" i="11"/>
  <c r="E6" i="11"/>
  <c r="E5" i="11"/>
  <c r="D11" i="11"/>
  <c r="D9" i="11"/>
  <c r="D6" i="11"/>
  <c r="D5" i="11"/>
  <c r="I16" i="9"/>
  <c r="I3" i="9"/>
  <c r="I2" i="9"/>
  <c r="I12" i="9"/>
  <c r="K82" i="13"/>
  <c r="K83" i="13"/>
  <c r="K84" i="13"/>
  <c r="K85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859" i="13"/>
  <c r="K860" i="13"/>
  <c r="K861" i="13"/>
  <c r="K862" i="13"/>
  <c r="K863" i="13"/>
  <c r="K864" i="13"/>
  <c r="K865" i="13"/>
  <c r="K866" i="13"/>
  <c r="K867" i="13"/>
  <c r="K868" i="13"/>
  <c r="K869" i="13"/>
  <c r="K870" i="13"/>
  <c r="K871" i="13"/>
  <c r="K872" i="13"/>
  <c r="K873" i="13"/>
  <c r="K874" i="13"/>
  <c r="K875" i="13"/>
  <c r="K876" i="13"/>
  <c r="K877" i="13"/>
  <c r="K878" i="13"/>
  <c r="K879" i="13"/>
  <c r="K880" i="13"/>
  <c r="K881" i="13"/>
  <c r="K882" i="13"/>
  <c r="K883" i="13"/>
  <c r="K884" i="13"/>
  <c r="K885" i="13"/>
  <c r="K886" i="13"/>
  <c r="K887" i="13"/>
  <c r="K888" i="13"/>
  <c r="K889" i="13"/>
  <c r="K890" i="13"/>
  <c r="K891" i="13"/>
  <c r="K892" i="13"/>
  <c r="K893" i="13"/>
  <c r="K894" i="13"/>
  <c r="K895" i="13"/>
  <c r="K896" i="13"/>
  <c r="K897" i="13"/>
  <c r="K898" i="13"/>
  <c r="K899" i="13"/>
  <c r="K900" i="13"/>
  <c r="K901" i="13"/>
  <c r="K902" i="13"/>
  <c r="K903" i="13"/>
  <c r="K904" i="13"/>
  <c r="K905" i="13"/>
  <c r="K906" i="13"/>
  <c r="K907" i="13"/>
  <c r="K908" i="13"/>
  <c r="K909" i="13"/>
  <c r="K910" i="13"/>
  <c r="K911" i="13"/>
  <c r="K912" i="13"/>
  <c r="K913" i="13"/>
  <c r="K914" i="13"/>
  <c r="K915" i="13"/>
  <c r="K916" i="13"/>
  <c r="K917" i="13"/>
  <c r="K918" i="13"/>
  <c r="K919" i="13"/>
  <c r="K920" i="13"/>
  <c r="K921" i="13"/>
  <c r="K922" i="13"/>
  <c r="K923" i="13"/>
  <c r="K924" i="13"/>
  <c r="K925" i="13"/>
  <c r="K926" i="13"/>
  <c r="K927" i="13"/>
  <c r="K928" i="13"/>
  <c r="K929" i="13"/>
  <c r="K930" i="13"/>
  <c r="K931" i="13"/>
  <c r="K932" i="13"/>
  <c r="K933" i="13"/>
  <c r="K934" i="13"/>
  <c r="K935" i="13"/>
  <c r="K936" i="13"/>
  <c r="K937" i="13"/>
  <c r="K938" i="13"/>
  <c r="K939" i="13"/>
  <c r="K940" i="13"/>
  <c r="K941" i="13"/>
  <c r="K942" i="13"/>
  <c r="K943" i="13"/>
  <c r="K944" i="13"/>
  <c r="K945" i="13"/>
  <c r="K946" i="13"/>
  <c r="K947" i="13"/>
  <c r="K948" i="13"/>
  <c r="K949" i="13"/>
  <c r="K950" i="13"/>
  <c r="K951" i="13"/>
  <c r="K952" i="13"/>
  <c r="K953" i="13"/>
  <c r="K954" i="13"/>
  <c r="K955" i="13"/>
  <c r="K956" i="13"/>
  <c r="K957" i="13"/>
  <c r="K958" i="13"/>
  <c r="K959" i="13"/>
  <c r="K960" i="13"/>
  <c r="K961" i="13"/>
  <c r="K962" i="13"/>
  <c r="K963" i="13"/>
  <c r="K964" i="13"/>
  <c r="K965" i="13"/>
  <c r="K966" i="13"/>
  <c r="K967" i="13"/>
  <c r="K968" i="13"/>
  <c r="K969" i="13"/>
  <c r="K970" i="13"/>
  <c r="K971" i="13"/>
  <c r="K972" i="13"/>
  <c r="K973" i="13"/>
  <c r="K974" i="13"/>
  <c r="K975" i="13"/>
  <c r="K976" i="13"/>
  <c r="K977" i="13"/>
  <c r="K978" i="13"/>
  <c r="K979" i="13"/>
  <c r="K980" i="13"/>
  <c r="K981" i="13"/>
  <c r="K982" i="13"/>
  <c r="K983" i="13"/>
  <c r="K984" i="13"/>
  <c r="K985" i="13"/>
  <c r="K986" i="13"/>
  <c r="K987" i="13"/>
  <c r="K988" i="13"/>
  <c r="K989" i="13"/>
  <c r="K990" i="13"/>
  <c r="K991" i="13"/>
  <c r="K992" i="13"/>
  <c r="K993" i="13"/>
  <c r="K994" i="13"/>
  <c r="K995" i="13"/>
  <c r="K996" i="13"/>
  <c r="K997" i="13"/>
  <c r="K998" i="13"/>
  <c r="K999" i="13"/>
  <c r="K1000" i="13"/>
  <c r="K1001" i="13"/>
  <c r="K1002" i="13"/>
  <c r="K1003" i="13"/>
  <c r="K1004" i="13"/>
  <c r="K1005" i="13"/>
  <c r="K1006" i="13"/>
  <c r="K1007" i="13"/>
  <c r="K1008" i="13"/>
  <c r="K1009" i="13"/>
  <c r="K1010" i="13"/>
  <c r="K1011" i="13"/>
  <c r="K1012" i="13"/>
  <c r="K1013" i="13"/>
  <c r="K1014" i="13"/>
  <c r="K1015" i="13"/>
  <c r="K1016" i="13"/>
  <c r="K1017" i="13"/>
  <c r="K1018" i="13"/>
  <c r="K1019" i="13"/>
  <c r="K1020" i="13"/>
  <c r="K1021" i="13"/>
  <c r="K1022" i="13"/>
  <c r="K1023" i="13"/>
  <c r="K1024" i="13"/>
  <c r="K1025" i="13"/>
  <c r="K1026" i="13"/>
  <c r="K1027" i="13"/>
  <c r="K1028" i="13"/>
  <c r="K1029" i="13"/>
  <c r="K1030" i="13"/>
  <c r="K1031" i="13"/>
  <c r="K1032" i="13"/>
  <c r="K1033" i="13"/>
  <c r="K1034" i="13"/>
  <c r="K1035" i="13"/>
  <c r="K1036" i="13"/>
  <c r="K1037" i="13"/>
  <c r="K1038" i="13"/>
  <c r="K1039" i="13"/>
  <c r="K1040" i="13"/>
  <c r="K1041" i="13"/>
  <c r="K1042" i="13"/>
  <c r="K1043" i="13"/>
  <c r="K1044" i="13"/>
  <c r="K1045" i="13"/>
  <c r="K1046" i="13"/>
  <c r="K1047" i="13"/>
  <c r="K1048" i="13"/>
  <c r="K1049" i="13"/>
  <c r="K1050" i="13"/>
  <c r="K1051" i="13"/>
  <c r="K1052" i="13"/>
  <c r="K1053" i="13"/>
  <c r="K1054" i="13"/>
  <c r="K1055" i="13"/>
  <c r="K1056" i="13"/>
  <c r="K1057" i="13"/>
  <c r="K1058" i="13"/>
  <c r="K1059" i="13"/>
  <c r="K1060" i="13"/>
  <c r="K1061" i="13"/>
  <c r="K1062" i="13"/>
  <c r="K1063" i="13"/>
  <c r="K1064" i="13"/>
  <c r="K1065" i="13"/>
  <c r="K1066" i="13"/>
  <c r="K1067" i="13"/>
  <c r="K1068" i="13"/>
  <c r="K1069" i="13"/>
  <c r="K1070" i="13"/>
  <c r="K1071" i="13"/>
  <c r="K1072" i="13"/>
  <c r="K1073" i="13"/>
  <c r="K1074" i="13"/>
  <c r="K1075" i="13"/>
  <c r="K1076" i="13"/>
  <c r="K1077" i="13"/>
  <c r="K1078" i="13"/>
  <c r="K1079" i="13"/>
  <c r="K1080" i="13"/>
  <c r="K1081" i="13"/>
  <c r="K1082" i="13"/>
  <c r="K1083" i="13"/>
  <c r="K1084" i="13"/>
  <c r="K1085" i="13"/>
  <c r="K1086" i="13"/>
  <c r="K1087" i="13"/>
  <c r="K1088" i="13"/>
  <c r="K1089" i="13"/>
  <c r="K1090" i="13"/>
  <c r="K1091" i="13"/>
  <c r="K1092" i="13"/>
  <c r="K1093" i="13"/>
  <c r="K1094" i="13"/>
  <c r="K1095" i="13"/>
  <c r="K1096" i="13"/>
  <c r="K1097" i="13"/>
  <c r="K1098" i="13"/>
  <c r="K1099" i="13"/>
  <c r="K1100" i="13"/>
  <c r="K1101" i="13"/>
  <c r="K1102" i="13"/>
  <c r="K1103" i="13"/>
  <c r="K1104" i="13"/>
  <c r="K1105" i="13"/>
  <c r="K1106" i="13"/>
  <c r="K1107" i="13"/>
  <c r="K1108" i="13"/>
  <c r="K1109" i="13"/>
  <c r="K1110" i="13"/>
  <c r="K1111" i="13"/>
  <c r="K1112" i="13"/>
  <c r="K1113" i="13"/>
  <c r="K1114" i="13"/>
  <c r="K1115" i="13"/>
  <c r="K1116" i="13"/>
  <c r="K1117" i="13"/>
  <c r="K1118" i="13"/>
  <c r="K1119" i="13"/>
  <c r="K1120" i="13"/>
  <c r="K1121" i="13"/>
  <c r="K1122" i="13"/>
  <c r="K1123" i="13"/>
  <c r="K1124" i="13"/>
  <c r="K1125" i="13"/>
  <c r="K1126" i="13"/>
  <c r="K1127" i="13"/>
  <c r="K1128" i="13"/>
  <c r="K1129" i="13"/>
  <c r="K1130" i="13"/>
  <c r="K1131" i="13"/>
  <c r="K1132" i="13"/>
  <c r="K1133" i="13"/>
  <c r="K1134" i="13"/>
  <c r="K1135" i="13"/>
  <c r="K1136" i="13"/>
  <c r="K1137" i="13"/>
  <c r="K1138" i="13"/>
  <c r="K1139" i="13"/>
  <c r="K1140" i="13"/>
  <c r="K1141" i="13"/>
  <c r="K1142" i="13"/>
  <c r="K1143" i="13"/>
  <c r="K1144" i="13"/>
  <c r="K1145" i="13"/>
  <c r="K1146" i="13"/>
  <c r="K1147" i="13"/>
  <c r="K1148" i="13"/>
  <c r="K1149" i="13"/>
  <c r="K1150" i="13"/>
  <c r="K1151" i="13"/>
  <c r="K1152" i="13"/>
  <c r="K1153" i="13"/>
  <c r="K1154" i="13"/>
  <c r="K1155" i="13"/>
  <c r="K1156" i="13"/>
  <c r="K1157" i="13"/>
  <c r="K1158" i="13"/>
  <c r="K1159" i="13"/>
  <c r="K1160" i="13"/>
  <c r="K1161" i="13"/>
  <c r="K1162" i="13"/>
  <c r="K1163" i="13"/>
  <c r="K1164" i="13"/>
  <c r="K1165" i="13"/>
  <c r="K1166" i="13"/>
  <c r="K1167" i="13"/>
  <c r="K1168" i="13"/>
  <c r="K1169" i="13"/>
  <c r="K1170" i="13"/>
  <c r="K1171" i="13"/>
  <c r="K1172" i="13"/>
  <c r="K1173" i="13"/>
  <c r="K1174" i="13"/>
  <c r="K1175" i="13"/>
  <c r="K1176" i="13"/>
  <c r="K1177" i="13"/>
  <c r="K1178" i="13"/>
  <c r="K1179" i="13"/>
  <c r="K1180" i="13"/>
  <c r="K1181" i="13"/>
  <c r="K1182" i="13"/>
  <c r="K1183" i="13"/>
  <c r="K1184" i="13"/>
  <c r="K1185" i="13"/>
  <c r="K1186" i="13"/>
  <c r="K1187" i="13"/>
  <c r="K1188" i="13"/>
  <c r="K1189" i="13"/>
  <c r="K1190" i="13"/>
  <c r="K1191" i="13"/>
  <c r="K1192" i="13"/>
  <c r="K1193" i="13"/>
  <c r="K1194" i="13"/>
  <c r="K1195" i="13"/>
  <c r="K1196" i="13"/>
  <c r="K1197" i="13"/>
  <c r="K1198" i="13"/>
  <c r="K1199" i="13"/>
  <c r="K1200" i="13"/>
  <c r="K1201" i="13"/>
  <c r="K1202" i="13"/>
  <c r="K1203" i="13"/>
  <c r="K1204" i="13"/>
  <c r="K1205" i="13"/>
  <c r="K1206" i="13"/>
  <c r="K1207" i="13"/>
  <c r="K1208" i="13"/>
  <c r="K1209" i="13"/>
  <c r="K1210" i="13"/>
  <c r="K1211" i="13"/>
  <c r="K1212" i="13"/>
  <c r="K1213" i="13"/>
  <c r="K1214" i="13"/>
  <c r="K1215" i="13"/>
  <c r="K1216" i="13"/>
  <c r="K1217" i="13"/>
  <c r="K1218" i="13"/>
  <c r="K1219" i="13"/>
  <c r="K1220" i="13"/>
  <c r="K1221" i="13"/>
  <c r="K1222" i="13"/>
  <c r="K1223" i="13"/>
  <c r="K1224" i="13"/>
  <c r="K1225" i="13"/>
  <c r="K1226" i="13"/>
  <c r="K1227" i="13"/>
  <c r="K1228" i="13"/>
  <c r="K1229" i="13"/>
  <c r="K1230" i="13"/>
  <c r="K1231" i="13"/>
  <c r="K1232" i="13"/>
  <c r="K1233" i="13"/>
  <c r="K1234" i="13"/>
  <c r="K1235" i="13"/>
  <c r="K1236" i="13"/>
  <c r="K1237" i="13"/>
  <c r="K1238" i="13"/>
  <c r="K1239" i="13"/>
  <c r="K1240" i="13"/>
  <c r="K1241" i="13"/>
  <c r="K1242" i="13"/>
  <c r="K1243" i="13"/>
  <c r="K1244" i="13"/>
  <c r="K1245" i="13"/>
  <c r="K1246" i="13"/>
  <c r="K1247" i="13"/>
  <c r="K1248" i="13"/>
  <c r="K1249" i="13"/>
  <c r="K1250" i="13"/>
  <c r="K1251" i="13"/>
  <c r="K1252" i="13"/>
  <c r="K1253" i="13"/>
  <c r="K1254" i="13"/>
  <c r="K1255" i="13"/>
  <c r="K1256" i="13"/>
  <c r="K1257" i="13"/>
  <c r="K1258" i="13"/>
  <c r="K1259" i="13"/>
  <c r="K1260" i="13"/>
  <c r="K1261" i="13"/>
  <c r="K1262" i="13"/>
  <c r="K1263" i="13"/>
  <c r="K1264" i="13"/>
  <c r="K1265" i="13"/>
  <c r="K1266" i="13"/>
  <c r="K1267" i="13"/>
  <c r="K1268" i="13"/>
  <c r="K1269" i="13"/>
  <c r="K1270" i="13"/>
  <c r="K1271" i="13"/>
  <c r="K1272" i="13"/>
  <c r="K1273" i="13"/>
  <c r="K1274" i="13"/>
  <c r="K1275" i="13"/>
  <c r="K1276" i="13"/>
  <c r="K1277" i="13"/>
  <c r="K1278" i="13"/>
  <c r="K1279" i="13"/>
  <c r="K1280" i="13"/>
  <c r="K1281" i="13"/>
  <c r="K1282" i="13"/>
  <c r="K1283" i="13"/>
  <c r="K1284" i="13"/>
  <c r="K1285" i="13"/>
  <c r="K1286" i="13"/>
  <c r="K1287" i="13"/>
  <c r="K1288" i="13"/>
  <c r="K1289" i="13"/>
  <c r="K1290" i="13"/>
  <c r="K1291" i="13"/>
  <c r="K1292" i="13"/>
  <c r="K1293" i="13"/>
  <c r="K1294" i="13"/>
  <c r="K1295" i="13"/>
  <c r="K1296" i="13"/>
  <c r="K1297" i="13"/>
  <c r="K1298" i="13"/>
  <c r="K1299" i="13"/>
  <c r="K1300" i="13"/>
  <c r="K1301" i="13"/>
  <c r="K1302" i="13"/>
  <c r="K1303" i="13"/>
  <c r="K1304" i="13"/>
  <c r="K1305" i="13"/>
  <c r="K1306" i="13"/>
  <c r="K1307" i="13"/>
  <c r="K1308" i="13"/>
  <c r="K1309" i="13"/>
  <c r="K1310" i="13"/>
  <c r="K1311" i="13"/>
  <c r="K1312" i="13"/>
  <c r="K1313" i="13"/>
  <c r="K1314" i="13"/>
  <c r="K1315" i="13"/>
  <c r="K1316" i="13"/>
  <c r="K1317" i="13"/>
  <c r="K1318" i="13"/>
  <c r="K1319" i="13"/>
  <c r="K1320" i="13"/>
  <c r="K1321" i="13"/>
  <c r="K1322" i="13"/>
  <c r="K1323" i="13"/>
  <c r="K1324" i="13"/>
  <c r="K1325" i="13"/>
  <c r="K1326" i="13"/>
  <c r="K1327" i="13"/>
  <c r="K1328" i="13"/>
  <c r="K1329" i="13"/>
  <c r="K1330" i="13"/>
  <c r="K1331" i="13"/>
  <c r="K1332" i="13"/>
  <c r="K1333" i="13"/>
  <c r="K1334" i="13"/>
  <c r="K1335" i="13"/>
  <c r="K1336" i="13"/>
  <c r="K1337" i="13"/>
  <c r="K1338" i="13"/>
  <c r="K1339" i="13"/>
  <c r="K1340" i="13"/>
  <c r="K1341" i="13"/>
  <c r="K1342" i="13"/>
  <c r="K1343" i="13"/>
  <c r="K1344" i="13"/>
  <c r="K1345" i="13"/>
  <c r="K1346" i="13"/>
  <c r="K1347" i="13"/>
  <c r="K1348" i="13"/>
  <c r="K1349" i="13"/>
  <c r="K1350" i="13"/>
  <c r="K1351" i="13"/>
  <c r="K1352" i="13"/>
  <c r="K1353" i="13"/>
  <c r="K1354" i="13"/>
  <c r="K1355" i="13"/>
  <c r="K1356" i="13"/>
  <c r="K1357" i="13"/>
  <c r="K1358" i="13"/>
  <c r="K1359" i="13"/>
  <c r="K1360" i="13"/>
  <c r="K1361" i="13"/>
  <c r="K1362" i="13"/>
  <c r="K1363" i="13"/>
  <c r="K1364" i="13"/>
  <c r="K1365" i="13"/>
  <c r="K1366" i="13"/>
  <c r="K1367" i="13"/>
  <c r="K1368" i="13"/>
  <c r="K1369" i="13"/>
  <c r="K1370" i="13"/>
  <c r="K1371" i="13"/>
  <c r="K1372" i="13"/>
  <c r="K1373" i="13"/>
  <c r="K1374" i="13"/>
  <c r="K1375" i="13"/>
  <c r="K1376" i="13"/>
  <c r="K1377" i="13"/>
  <c r="B19" i="5"/>
  <c r="C19" i="5"/>
  <c r="D19" i="5"/>
  <c r="E19" i="5"/>
  <c r="F19" i="5"/>
  <c r="G19" i="5"/>
  <c r="E2" i="5"/>
  <c r="D2" i="5"/>
  <c r="E23" i="5"/>
  <c r="D23" i="5"/>
  <c r="I23" i="5"/>
  <c r="B23" i="5"/>
  <c r="C23" i="5"/>
  <c r="F23" i="5"/>
  <c r="G23" i="5"/>
  <c r="B2" i="5"/>
  <c r="C2" i="5"/>
  <c r="F2" i="5"/>
  <c r="G2" i="5"/>
  <c r="J23" i="5"/>
  <c r="B5" i="5"/>
  <c r="C5" i="5"/>
  <c r="D5" i="5"/>
  <c r="E5" i="5"/>
  <c r="F5" i="5"/>
  <c r="G5" i="5"/>
  <c r="E3" i="5"/>
  <c r="D3" i="5"/>
  <c r="E22" i="5"/>
  <c r="D22" i="5"/>
  <c r="I22" i="5"/>
  <c r="B3" i="5"/>
  <c r="C3" i="5"/>
  <c r="F3" i="5"/>
  <c r="G3" i="5"/>
  <c r="B22" i="5"/>
  <c r="C22" i="5"/>
  <c r="F22" i="5"/>
  <c r="G22" i="5"/>
  <c r="J22" i="5"/>
  <c r="F21" i="5"/>
  <c r="D21" i="5"/>
  <c r="E21" i="5"/>
  <c r="E20" i="5"/>
  <c r="D20" i="5"/>
  <c r="I20" i="5"/>
  <c r="B21" i="5"/>
  <c r="C21" i="5"/>
  <c r="G21" i="5"/>
  <c r="B20" i="5"/>
  <c r="C20" i="5"/>
  <c r="F20" i="5"/>
  <c r="G20" i="5"/>
  <c r="J20" i="5"/>
  <c r="B8" i="5"/>
  <c r="C8" i="5"/>
  <c r="D8" i="5"/>
  <c r="E8" i="5"/>
  <c r="F8" i="5"/>
  <c r="G8" i="5"/>
  <c r="E4" i="5"/>
  <c r="D4" i="5"/>
  <c r="I21" i="5"/>
  <c r="B4" i="5"/>
  <c r="C4" i="5"/>
  <c r="F4" i="5"/>
  <c r="G4" i="5"/>
  <c r="J21" i="5"/>
  <c r="I3" i="5"/>
  <c r="I4" i="5"/>
  <c r="I5" i="5"/>
  <c r="E6" i="5"/>
  <c r="D6" i="5"/>
  <c r="I6" i="5"/>
  <c r="E7" i="5"/>
  <c r="D7" i="5"/>
  <c r="E18" i="5"/>
  <c r="D18" i="5"/>
  <c r="I7" i="5"/>
  <c r="E17" i="5"/>
  <c r="D17" i="5"/>
  <c r="I8" i="5"/>
  <c r="E9" i="5"/>
  <c r="D9" i="5"/>
  <c r="E16" i="5"/>
  <c r="D16" i="5"/>
  <c r="I9" i="5"/>
  <c r="E10" i="5"/>
  <c r="D10" i="5"/>
  <c r="E15" i="5"/>
  <c r="D15" i="5"/>
  <c r="I10" i="5"/>
  <c r="E11" i="5"/>
  <c r="D11" i="5"/>
  <c r="E14" i="5"/>
  <c r="D14" i="5"/>
  <c r="I11" i="5"/>
  <c r="E12" i="5"/>
  <c r="D12" i="5"/>
  <c r="E13" i="5"/>
  <c r="D13" i="5"/>
  <c r="I12" i="5"/>
  <c r="I13" i="5"/>
  <c r="I14" i="5"/>
  <c r="I15" i="5"/>
  <c r="I16" i="5"/>
  <c r="I17" i="5"/>
  <c r="I18" i="5"/>
  <c r="I19" i="5"/>
  <c r="I2" i="5"/>
  <c r="F6" i="5"/>
  <c r="F7" i="5"/>
  <c r="F9" i="5"/>
  <c r="F10" i="5"/>
  <c r="F11" i="5"/>
  <c r="F12" i="5"/>
  <c r="F13" i="5"/>
  <c r="F14" i="5"/>
  <c r="F15" i="5"/>
  <c r="F16" i="5"/>
  <c r="F17" i="5"/>
  <c r="F18" i="5"/>
  <c r="C6" i="5"/>
  <c r="C7" i="5"/>
  <c r="C9" i="5"/>
  <c r="C14" i="5"/>
  <c r="C10" i="5"/>
  <c r="C12" i="5"/>
  <c r="C11" i="5"/>
  <c r="C13" i="5"/>
  <c r="C15" i="5"/>
  <c r="C17" i="5"/>
  <c r="C16" i="5"/>
  <c r="C18" i="5"/>
  <c r="B6" i="5"/>
  <c r="B7" i="5"/>
  <c r="B9" i="5"/>
  <c r="B14" i="5"/>
  <c r="B10" i="5"/>
  <c r="B12" i="5"/>
  <c r="B11" i="5"/>
  <c r="B13" i="5"/>
  <c r="B15" i="5"/>
  <c r="B17" i="5"/>
  <c r="B16" i="5"/>
  <c r="B18" i="5"/>
  <c r="N78" i="13"/>
  <c r="N79" i="13"/>
  <c r="N80" i="13"/>
  <c r="N81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630" i="13"/>
  <c r="N631" i="13"/>
  <c r="N632" i="13"/>
  <c r="N633" i="13"/>
  <c r="N634" i="13"/>
  <c r="N635" i="13"/>
  <c r="N636" i="13"/>
  <c r="N637" i="13"/>
  <c r="N638" i="13"/>
  <c r="N639" i="13"/>
  <c r="N640" i="13"/>
  <c r="N641" i="13"/>
  <c r="N642" i="13"/>
  <c r="N643" i="13"/>
  <c r="N644" i="13"/>
  <c r="N645" i="13"/>
  <c r="N646" i="13"/>
  <c r="N647" i="13"/>
  <c r="N648" i="13"/>
  <c r="N649" i="13"/>
  <c r="N650" i="13"/>
  <c r="N651" i="13"/>
  <c r="N652" i="13"/>
  <c r="N653" i="13"/>
  <c r="N654" i="13"/>
  <c r="N655" i="13"/>
  <c r="N656" i="13"/>
  <c r="N657" i="13"/>
  <c r="N658" i="13"/>
  <c r="N659" i="13"/>
  <c r="N660" i="13"/>
  <c r="N661" i="13"/>
  <c r="N662" i="13"/>
  <c r="N663" i="13"/>
  <c r="N664" i="13"/>
  <c r="N665" i="13"/>
  <c r="N666" i="13"/>
  <c r="N667" i="13"/>
  <c r="N668" i="13"/>
  <c r="N669" i="13"/>
  <c r="N670" i="13"/>
  <c r="N671" i="13"/>
  <c r="N672" i="13"/>
  <c r="N673" i="13"/>
  <c r="N674" i="13"/>
  <c r="N675" i="13"/>
  <c r="N676" i="13"/>
  <c r="N677" i="13"/>
  <c r="N678" i="13"/>
  <c r="N679" i="13"/>
  <c r="N680" i="13"/>
  <c r="N681" i="13"/>
  <c r="N682" i="13"/>
  <c r="N683" i="13"/>
  <c r="N684" i="13"/>
  <c r="N685" i="13"/>
  <c r="N686" i="13"/>
  <c r="N687" i="13"/>
  <c r="N688" i="13"/>
  <c r="N689" i="13"/>
  <c r="N690" i="13"/>
  <c r="N691" i="13"/>
  <c r="N692" i="13"/>
  <c r="N693" i="13"/>
  <c r="N694" i="13"/>
  <c r="N695" i="13"/>
  <c r="N696" i="13"/>
  <c r="N697" i="13"/>
  <c r="N698" i="13"/>
  <c r="N699" i="13"/>
  <c r="N700" i="13"/>
  <c r="N701" i="13"/>
  <c r="N702" i="13"/>
  <c r="N703" i="13"/>
  <c r="N704" i="13"/>
  <c r="N705" i="13"/>
  <c r="N706" i="13"/>
  <c r="N707" i="13"/>
  <c r="N708" i="13"/>
  <c r="N709" i="13"/>
  <c r="N710" i="13"/>
  <c r="N711" i="13"/>
  <c r="N712" i="13"/>
  <c r="N713" i="13"/>
  <c r="N714" i="13"/>
  <c r="N715" i="13"/>
  <c r="N716" i="13"/>
  <c r="N717" i="13"/>
  <c r="N718" i="13"/>
  <c r="N719" i="13"/>
  <c r="N720" i="13"/>
  <c r="N721" i="13"/>
  <c r="N722" i="13"/>
  <c r="N723" i="13"/>
  <c r="N724" i="13"/>
  <c r="N725" i="13"/>
  <c r="N726" i="13"/>
  <c r="N727" i="13"/>
  <c r="N728" i="13"/>
  <c r="N729" i="13"/>
  <c r="N730" i="13"/>
  <c r="N731" i="13"/>
  <c r="N732" i="13"/>
  <c r="N733" i="13"/>
  <c r="N734" i="13"/>
  <c r="N735" i="13"/>
  <c r="N736" i="13"/>
  <c r="N737" i="13"/>
  <c r="N738" i="13"/>
  <c r="N739" i="13"/>
  <c r="N740" i="13"/>
  <c r="N741" i="13"/>
  <c r="N742" i="13"/>
  <c r="N743" i="13"/>
  <c r="N744" i="13"/>
  <c r="N745" i="13"/>
  <c r="N746" i="13"/>
  <c r="N747" i="13"/>
  <c r="N748" i="13"/>
  <c r="N749" i="13"/>
  <c r="N750" i="13"/>
  <c r="N751" i="13"/>
  <c r="N752" i="13"/>
  <c r="N753" i="13"/>
  <c r="N754" i="13"/>
  <c r="N755" i="13"/>
  <c r="N756" i="13"/>
  <c r="N757" i="13"/>
  <c r="N758" i="13"/>
  <c r="N759" i="13"/>
  <c r="N760" i="13"/>
  <c r="N761" i="13"/>
  <c r="N762" i="13"/>
  <c r="N763" i="13"/>
  <c r="N764" i="13"/>
  <c r="N765" i="13"/>
  <c r="N766" i="13"/>
  <c r="N767" i="13"/>
  <c r="N768" i="13"/>
  <c r="N769" i="13"/>
  <c r="N770" i="13"/>
  <c r="N771" i="13"/>
  <c r="N772" i="13"/>
  <c r="N773" i="13"/>
  <c r="N774" i="13"/>
  <c r="N775" i="13"/>
  <c r="N776" i="13"/>
  <c r="N777" i="13"/>
  <c r="N778" i="13"/>
  <c r="N779" i="13"/>
  <c r="N780" i="13"/>
  <c r="N781" i="13"/>
  <c r="N782" i="13"/>
  <c r="N783" i="13"/>
  <c r="N784" i="13"/>
  <c r="N785" i="13"/>
  <c r="N786" i="13"/>
  <c r="N787" i="13"/>
  <c r="N788" i="13"/>
  <c r="N789" i="13"/>
  <c r="N790" i="13"/>
  <c r="N791" i="13"/>
  <c r="N792" i="13"/>
  <c r="N793" i="13"/>
  <c r="N794" i="13"/>
  <c r="N795" i="13"/>
  <c r="N796" i="13"/>
  <c r="N797" i="13"/>
  <c r="N798" i="13"/>
  <c r="N799" i="13"/>
  <c r="N800" i="13"/>
  <c r="N801" i="13"/>
  <c r="N802" i="13"/>
  <c r="N803" i="13"/>
  <c r="N804" i="13"/>
  <c r="N805" i="13"/>
  <c r="N806" i="13"/>
  <c r="N807" i="13"/>
  <c r="N808" i="13"/>
  <c r="N809" i="13"/>
  <c r="N810" i="13"/>
  <c r="N811" i="13"/>
  <c r="N812" i="13"/>
  <c r="N813" i="13"/>
  <c r="N814" i="13"/>
  <c r="N815" i="13"/>
  <c r="N816" i="13"/>
  <c r="N817" i="13"/>
  <c r="N818" i="13"/>
  <c r="N819" i="13"/>
  <c r="N820" i="13"/>
  <c r="N821" i="13"/>
  <c r="N822" i="13"/>
  <c r="N823" i="13"/>
  <c r="N824" i="13"/>
  <c r="N825" i="13"/>
  <c r="N826" i="13"/>
  <c r="N827" i="13"/>
  <c r="N828" i="13"/>
  <c r="N829" i="13"/>
  <c r="N830" i="13"/>
  <c r="N831" i="13"/>
  <c r="N832" i="13"/>
  <c r="N833" i="13"/>
  <c r="N834" i="13"/>
  <c r="N835" i="13"/>
  <c r="N836" i="13"/>
  <c r="N837" i="13"/>
  <c r="N838" i="13"/>
  <c r="N839" i="13"/>
  <c r="N840" i="13"/>
  <c r="N841" i="13"/>
  <c r="N842" i="13"/>
  <c r="N843" i="13"/>
  <c r="N844" i="13"/>
  <c r="N845" i="13"/>
  <c r="N846" i="13"/>
  <c r="N847" i="13"/>
  <c r="N848" i="13"/>
  <c r="N849" i="13"/>
  <c r="N850" i="13"/>
  <c r="N851" i="13"/>
  <c r="N852" i="13"/>
  <c r="N853" i="13"/>
  <c r="N854" i="13"/>
  <c r="N855" i="13"/>
  <c r="N856" i="13"/>
  <c r="N857" i="13"/>
  <c r="N858" i="13"/>
  <c r="N859" i="13"/>
  <c r="N860" i="13"/>
  <c r="N861" i="13"/>
  <c r="N862" i="13"/>
  <c r="N863" i="13"/>
  <c r="N864" i="13"/>
  <c r="N865" i="13"/>
  <c r="N866" i="13"/>
  <c r="N867" i="13"/>
  <c r="N868" i="13"/>
  <c r="N869" i="13"/>
  <c r="N870" i="13"/>
  <c r="N871" i="13"/>
  <c r="N872" i="13"/>
  <c r="N873" i="13"/>
  <c r="N874" i="13"/>
  <c r="N875" i="13"/>
  <c r="N876" i="13"/>
  <c r="N877" i="13"/>
  <c r="N878" i="13"/>
  <c r="N879" i="13"/>
  <c r="N880" i="13"/>
  <c r="N881" i="13"/>
  <c r="N882" i="13"/>
  <c r="N883" i="13"/>
  <c r="N884" i="13"/>
  <c r="N885" i="13"/>
  <c r="N886" i="13"/>
  <c r="N887" i="13"/>
  <c r="N888" i="13"/>
  <c r="N889" i="13"/>
  <c r="N890" i="13"/>
  <c r="N891" i="13"/>
  <c r="N892" i="13"/>
  <c r="N893" i="13"/>
  <c r="N894" i="13"/>
  <c r="N895" i="13"/>
  <c r="N896" i="13"/>
  <c r="N897" i="13"/>
  <c r="N898" i="13"/>
  <c r="N899" i="13"/>
  <c r="N900" i="13"/>
  <c r="N901" i="13"/>
  <c r="N902" i="13"/>
  <c r="N903" i="13"/>
  <c r="N904" i="13"/>
  <c r="N905" i="13"/>
  <c r="N906" i="13"/>
  <c r="N907" i="13"/>
  <c r="N908" i="13"/>
  <c r="N909" i="13"/>
  <c r="N910" i="13"/>
  <c r="N911" i="13"/>
  <c r="N912" i="13"/>
  <c r="N913" i="13"/>
  <c r="N914" i="13"/>
  <c r="N915" i="13"/>
  <c r="N916" i="13"/>
  <c r="N917" i="13"/>
  <c r="N918" i="13"/>
  <c r="N919" i="13"/>
  <c r="N920" i="13"/>
  <c r="N921" i="13"/>
  <c r="N922" i="13"/>
  <c r="N923" i="13"/>
  <c r="N924" i="13"/>
  <c r="N925" i="13"/>
  <c r="N926" i="13"/>
  <c r="N927" i="13"/>
  <c r="N928" i="13"/>
  <c r="N929" i="13"/>
  <c r="N930" i="13"/>
  <c r="N931" i="13"/>
  <c r="N932" i="13"/>
  <c r="N933" i="13"/>
  <c r="N934" i="13"/>
  <c r="N935" i="13"/>
  <c r="N936" i="13"/>
  <c r="N937" i="13"/>
  <c r="N938" i="13"/>
  <c r="N939" i="13"/>
  <c r="N940" i="13"/>
  <c r="N941" i="13"/>
  <c r="N942" i="13"/>
  <c r="N943" i="13"/>
  <c r="N944" i="13"/>
  <c r="N945" i="13"/>
  <c r="N946" i="13"/>
  <c r="N947" i="13"/>
  <c r="N948" i="13"/>
  <c r="N949" i="13"/>
  <c r="N950" i="13"/>
  <c r="N951" i="13"/>
  <c r="N952" i="13"/>
  <c r="N953" i="13"/>
  <c r="N954" i="13"/>
  <c r="N955" i="13"/>
  <c r="N956" i="13"/>
  <c r="N957" i="13"/>
  <c r="N958" i="13"/>
  <c r="N959" i="13"/>
  <c r="N960" i="13"/>
  <c r="N961" i="13"/>
  <c r="N962" i="13"/>
  <c r="N963" i="13"/>
  <c r="N964" i="13"/>
  <c r="N965" i="13"/>
  <c r="N966" i="13"/>
  <c r="N967" i="13"/>
  <c r="N968" i="13"/>
  <c r="N969" i="13"/>
  <c r="N970" i="13"/>
  <c r="N971" i="13"/>
  <c r="N972" i="13"/>
  <c r="N973" i="13"/>
  <c r="N974" i="13"/>
  <c r="N975" i="13"/>
  <c r="N976" i="13"/>
  <c r="N977" i="13"/>
  <c r="N978" i="13"/>
  <c r="N979" i="13"/>
  <c r="N980" i="13"/>
  <c r="N981" i="13"/>
  <c r="N982" i="13"/>
  <c r="N983" i="13"/>
  <c r="N984" i="13"/>
  <c r="N985" i="13"/>
  <c r="N986" i="13"/>
  <c r="N987" i="13"/>
  <c r="N988" i="13"/>
  <c r="N989" i="13"/>
  <c r="N990" i="13"/>
  <c r="N991" i="13"/>
  <c r="N992" i="13"/>
  <c r="N993" i="13"/>
  <c r="N994" i="13"/>
  <c r="N995" i="13"/>
  <c r="N996" i="13"/>
  <c r="N997" i="13"/>
  <c r="N998" i="13"/>
  <c r="N999" i="13"/>
  <c r="N1000" i="13"/>
  <c r="N1001" i="13"/>
  <c r="N1002" i="13"/>
  <c r="N1003" i="13"/>
  <c r="N1004" i="13"/>
  <c r="N1005" i="13"/>
  <c r="N1006" i="13"/>
  <c r="N1007" i="13"/>
  <c r="N1008" i="13"/>
  <c r="N1009" i="13"/>
  <c r="N1010" i="13"/>
  <c r="N1011" i="13"/>
  <c r="N1012" i="13"/>
  <c r="N1013" i="13"/>
  <c r="N1014" i="13"/>
  <c r="N1015" i="13"/>
  <c r="N1016" i="13"/>
  <c r="N1017" i="13"/>
  <c r="N1018" i="13"/>
  <c r="N1019" i="13"/>
  <c r="N1020" i="13"/>
  <c r="N1021" i="13"/>
  <c r="N1022" i="13"/>
  <c r="N1023" i="13"/>
  <c r="N1024" i="13"/>
  <c r="N1025" i="13"/>
  <c r="N1026" i="13"/>
  <c r="N1027" i="13"/>
  <c r="N1028" i="13"/>
  <c r="N1029" i="13"/>
  <c r="N1030" i="13"/>
  <c r="N1031" i="13"/>
  <c r="N1032" i="13"/>
  <c r="N1033" i="13"/>
  <c r="N1034" i="13"/>
  <c r="N1035" i="13"/>
  <c r="N1036" i="13"/>
  <c r="N1037" i="13"/>
  <c r="N1038" i="13"/>
  <c r="N1039" i="13"/>
  <c r="N1040" i="13"/>
  <c r="N1041" i="13"/>
  <c r="N1042" i="13"/>
  <c r="N1043" i="13"/>
  <c r="N1044" i="13"/>
  <c r="N1045" i="13"/>
  <c r="N1046" i="13"/>
  <c r="N1047" i="13"/>
  <c r="N1048" i="13"/>
  <c r="N1049" i="13"/>
  <c r="N1050" i="13"/>
  <c r="N1051" i="13"/>
  <c r="N1052" i="13"/>
  <c r="N1053" i="13"/>
  <c r="N1054" i="13"/>
  <c r="N1055" i="13"/>
  <c r="N1056" i="13"/>
  <c r="N1057" i="13"/>
  <c r="N1058" i="13"/>
  <c r="N1059" i="13"/>
  <c r="N1060" i="13"/>
  <c r="N1061" i="13"/>
  <c r="N1062" i="13"/>
  <c r="N1063" i="13"/>
  <c r="N1064" i="13"/>
  <c r="N1065" i="13"/>
  <c r="N1066" i="13"/>
  <c r="N1067" i="13"/>
  <c r="N1068" i="13"/>
  <c r="N1069" i="13"/>
  <c r="N1070" i="13"/>
  <c r="N1071" i="13"/>
  <c r="N1072" i="13"/>
  <c r="N1073" i="13"/>
  <c r="N1074" i="13"/>
  <c r="N1075" i="13"/>
  <c r="N1076" i="13"/>
  <c r="N1077" i="13"/>
  <c r="N1078" i="13"/>
  <c r="N1079" i="13"/>
  <c r="N1080" i="13"/>
  <c r="N1081" i="13"/>
  <c r="N1082" i="13"/>
  <c r="N1083" i="13"/>
  <c r="N1084" i="13"/>
  <c r="N1085" i="13"/>
  <c r="N1086" i="13"/>
  <c r="N1087" i="13"/>
  <c r="N1088" i="13"/>
  <c r="N1089" i="13"/>
  <c r="N1090" i="13"/>
  <c r="N1091" i="13"/>
  <c r="N1092" i="13"/>
  <c r="N1093" i="13"/>
  <c r="N1094" i="13"/>
  <c r="N1095" i="13"/>
  <c r="N1096" i="13"/>
  <c r="N1097" i="13"/>
  <c r="N1098" i="13"/>
  <c r="N1099" i="13"/>
  <c r="N1100" i="13"/>
  <c r="N1101" i="13"/>
  <c r="N1102" i="13"/>
  <c r="N1103" i="13"/>
  <c r="N1104" i="13"/>
  <c r="N1105" i="13"/>
  <c r="N1106" i="13"/>
  <c r="N1107" i="13"/>
  <c r="N1108" i="13"/>
  <c r="N1109" i="13"/>
  <c r="N1110" i="13"/>
  <c r="N1111" i="13"/>
  <c r="N1112" i="13"/>
  <c r="N1113" i="13"/>
  <c r="N1114" i="13"/>
  <c r="N1115" i="13"/>
  <c r="N1116" i="13"/>
  <c r="N1117" i="13"/>
  <c r="N1118" i="13"/>
  <c r="N1119" i="13"/>
  <c r="N1120" i="13"/>
  <c r="N1121" i="13"/>
  <c r="N1122" i="13"/>
  <c r="N1123" i="13"/>
  <c r="N1124" i="13"/>
  <c r="N1125" i="13"/>
  <c r="N1126" i="13"/>
  <c r="N1127" i="13"/>
  <c r="N1128" i="13"/>
  <c r="N1129" i="13"/>
  <c r="N1130" i="13"/>
  <c r="N1131" i="13"/>
  <c r="N1132" i="13"/>
  <c r="N1133" i="13"/>
  <c r="N1134" i="13"/>
  <c r="N1135" i="13"/>
  <c r="N1136" i="13"/>
  <c r="N1137" i="13"/>
  <c r="N1138" i="13"/>
  <c r="N1139" i="13"/>
  <c r="N1140" i="13"/>
  <c r="N1141" i="13"/>
  <c r="N1142" i="13"/>
  <c r="N1143" i="13"/>
  <c r="N1144" i="13"/>
  <c r="N1145" i="13"/>
  <c r="N1146" i="13"/>
  <c r="N1147" i="13"/>
  <c r="N1148" i="13"/>
  <c r="N1149" i="13"/>
  <c r="N1150" i="13"/>
  <c r="N1151" i="13"/>
  <c r="N1152" i="13"/>
  <c r="N1153" i="13"/>
  <c r="N1154" i="13"/>
  <c r="N1155" i="13"/>
  <c r="N1156" i="13"/>
  <c r="N1157" i="13"/>
  <c r="N1158" i="13"/>
  <c r="N1159" i="13"/>
  <c r="N1160" i="13"/>
  <c r="N1161" i="13"/>
  <c r="N1162" i="13"/>
  <c r="N1163" i="13"/>
  <c r="N1164" i="13"/>
  <c r="N1165" i="13"/>
  <c r="N1166" i="13"/>
  <c r="N1167" i="13"/>
  <c r="N1168" i="13"/>
  <c r="N1169" i="13"/>
  <c r="N1170" i="13"/>
  <c r="N1171" i="13"/>
  <c r="N1172" i="13"/>
  <c r="N1173" i="13"/>
  <c r="N1174" i="13"/>
  <c r="N1175" i="13"/>
  <c r="N1176" i="13"/>
  <c r="N1177" i="13"/>
  <c r="N1178" i="13"/>
  <c r="N1179" i="13"/>
  <c r="N1180" i="13"/>
  <c r="N1181" i="13"/>
  <c r="N1182" i="13"/>
  <c r="N1183" i="13"/>
  <c r="N1184" i="13"/>
  <c r="N1185" i="13"/>
  <c r="N1186" i="13"/>
  <c r="N1187" i="13"/>
  <c r="N1188" i="13"/>
  <c r="N1189" i="13"/>
  <c r="N1190" i="13"/>
  <c r="N1191" i="13"/>
  <c r="N1192" i="13"/>
  <c r="N1193" i="13"/>
  <c r="N1194" i="13"/>
  <c r="N1195" i="13"/>
  <c r="N1196" i="13"/>
  <c r="N1197" i="13"/>
  <c r="N1198" i="13"/>
  <c r="N1199" i="13"/>
  <c r="N1200" i="13"/>
  <c r="N1201" i="13"/>
  <c r="N1202" i="13"/>
  <c r="N1203" i="13"/>
  <c r="N1204" i="13"/>
  <c r="N1205" i="13"/>
  <c r="N1206" i="13"/>
  <c r="N1207" i="13"/>
  <c r="N1208" i="13"/>
  <c r="N1209" i="13"/>
  <c r="N1210" i="13"/>
  <c r="N1211" i="13"/>
  <c r="N1212" i="13"/>
  <c r="N1213" i="13"/>
  <c r="N1214" i="13"/>
  <c r="N1215" i="13"/>
  <c r="N1216" i="13"/>
  <c r="N1217" i="13"/>
  <c r="N1218" i="13"/>
  <c r="N1219" i="13"/>
  <c r="N1220" i="13"/>
  <c r="N1221" i="13"/>
  <c r="N1222" i="13"/>
  <c r="N1223" i="13"/>
  <c r="N1224" i="13"/>
  <c r="N1225" i="13"/>
  <c r="N1226" i="13"/>
  <c r="N1227" i="13"/>
  <c r="N1228" i="13"/>
  <c r="N1229" i="13"/>
  <c r="N1230" i="13"/>
  <c r="N1231" i="13"/>
  <c r="N1232" i="13"/>
  <c r="N1233" i="13"/>
  <c r="N1234" i="13"/>
  <c r="N1235" i="13"/>
  <c r="N1236" i="13"/>
  <c r="N1237" i="13"/>
  <c r="N1238" i="13"/>
  <c r="N1239" i="13"/>
  <c r="N1240" i="13"/>
  <c r="N1241" i="13"/>
  <c r="N1242" i="13"/>
  <c r="N1243" i="13"/>
  <c r="N1244" i="13"/>
  <c r="N1245" i="13"/>
  <c r="N1246" i="13"/>
  <c r="N1247" i="13"/>
  <c r="N1248" i="13"/>
  <c r="N1249" i="13"/>
  <c r="N1250" i="13"/>
  <c r="N1251" i="13"/>
  <c r="N1252" i="13"/>
  <c r="N1253" i="13"/>
  <c r="N1254" i="13"/>
  <c r="N1255" i="13"/>
  <c r="N1256" i="13"/>
  <c r="N1257" i="13"/>
  <c r="N1258" i="13"/>
  <c r="N1259" i="13"/>
  <c r="N1260" i="13"/>
  <c r="N1261" i="13"/>
  <c r="N1262" i="13"/>
  <c r="N1263" i="13"/>
  <c r="N1264" i="13"/>
  <c r="N1265" i="13"/>
  <c r="N1266" i="13"/>
  <c r="N1267" i="13"/>
  <c r="N1268" i="13"/>
  <c r="N1269" i="13"/>
  <c r="N1270" i="13"/>
  <c r="N1271" i="13"/>
  <c r="N1272" i="13"/>
  <c r="N1273" i="13"/>
  <c r="N1274" i="13"/>
  <c r="N1275" i="13"/>
  <c r="N1276" i="13"/>
  <c r="N1277" i="13"/>
  <c r="N1278" i="13"/>
  <c r="N1279" i="13"/>
  <c r="N1280" i="13"/>
  <c r="N1281" i="13"/>
  <c r="N1282" i="13"/>
  <c r="N1283" i="13"/>
  <c r="N1284" i="13"/>
  <c r="N1285" i="13"/>
  <c r="N1286" i="13"/>
  <c r="N1287" i="13"/>
  <c r="N1288" i="13"/>
  <c r="N1289" i="13"/>
  <c r="N1290" i="13"/>
  <c r="N1291" i="13"/>
  <c r="N1292" i="13"/>
  <c r="N1293" i="13"/>
  <c r="N1294" i="13"/>
  <c r="N1295" i="13"/>
  <c r="N1296" i="13"/>
  <c r="N1297" i="13"/>
  <c r="N1298" i="13"/>
  <c r="N1299" i="13"/>
  <c r="N1300" i="13"/>
  <c r="N1301" i="13"/>
  <c r="N1302" i="13"/>
  <c r="N1303" i="13"/>
  <c r="N1304" i="13"/>
  <c r="N1305" i="13"/>
  <c r="N1306" i="13"/>
  <c r="N1307" i="13"/>
  <c r="N1308" i="13"/>
  <c r="N1309" i="13"/>
  <c r="N1310" i="13"/>
  <c r="N1311" i="13"/>
  <c r="N1312" i="13"/>
  <c r="N1313" i="13"/>
  <c r="N1314" i="13"/>
  <c r="N1315" i="13"/>
  <c r="N1316" i="13"/>
  <c r="N1317" i="13"/>
  <c r="N1318" i="13"/>
  <c r="N1319" i="13"/>
  <c r="N1320" i="13"/>
  <c r="N1321" i="13"/>
  <c r="N1322" i="13"/>
  <c r="N1323" i="13"/>
  <c r="N1324" i="13"/>
  <c r="N1325" i="13"/>
  <c r="N1326" i="13"/>
  <c r="N1327" i="13"/>
  <c r="N1328" i="13"/>
  <c r="N1329" i="13"/>
  <c r="N1330" i="13"/>
  <c r="N1331" i="13"/>
  <c r="N1332" i="13"/>
  <c r="N1333" i="13"/>
  <c r="N1334" i="13"/>
  <c r="N1335" i="13"/>
  <c r="N1336" i="13"/>
  <c r="N1337" i="13"/>
  <c r="N1338" i="13"/>
  <c r="N1339" i="13"/>
  <c r="N1340" i="13"/>
  <c r="N1341" i="13"/>
  <c r="N1342" i="13"/>
  <c r="N1343" i="13"/>
  <c r="N1344" i="13"/>
  <c r="N1345" i="13"/>
  <c r="N1346" i="13"/>
  <c r="N1347" i="13"/>
  <c r="N1348" i="13"/>
  <c r="N1349" i="13"/>
  <c r="N1350" i="13"/>
  <c r="N1351" i="13"/>
  <c r="N1352" i="13"/>
  <c r="N1353" i="13"/>
  <c r="N1354" i="13"/>
  <c r="N1355" i="13"/>
  <c r="N1356" i="13"/>
  <c r="N1357" i="13"/>
  <c r="N1358" i="13"/>
  <c r="N1359" i="13"/>
  <c r="N1360" i="13"/>
  <c r="N1361" i="13"/>
  <c r="N1362" i="13"/>
  <c r="N1363" i="13"/>
  <c r="N1364" i="13"/>
  <c r="N1365" i="13"/>
  <c r="N1366" i="13"/>
  <c r="N1367" i="13"/>
  <c r="N1368" i="13"/>
  <c r="N1369" i="13"/>
  <c r="N1370" i="13"/>
  <c r="N1371" i="13"/>
  <c r="N1372" i="13"/>
  <c r="N1373" i="13"/>
  <c r="N1374" i="13"/>
  <c r="N1375" i="13"/>
  <c r="N1376" i="13"/>
  <c r="N1377" i="13"/>
  <c r="B3" i="7"/>
  <c r="B5" i="7"/>
  <c r="D3" i="7"/>
  <c r="B4" i="7"/>
  <c r="D4" i="7"/>
  <c r="D5" i="7"/>
  <c r="B6" i="7"/>
  <c r="D6" i="7"/>
  <c r="B7" i="7"/>
  <c r="D7" i="7"/>
  <c r="B8" i="7"/>
  <c r="D8" i="7"/>
  <c r="B9" i="7"/>
  <c r="D9" i="7"/>
  <c r="B10" i="7"/>
  <c r="D10" i="7"/>
  <c r="B2" i="7"/>
  <c r="D2" i="7"/>
  <c r="C3" i="7"/>
  <c r="C4" i="7"/>
  <c r="C5" i="7"/>
  <c r="C6" i="7"/>
  <c r="C7" i="7"/>
  <c r="C8" i="7"/>
  <c r="C9" i="7"/>
  <c r="C10" i="7"/>
  <c r="C2" i="7"/>
  <c r="J174" i="13"/>
  <c r="M174" i="13"/>
  <c r="J175" i="13"/>
  <c r="M175" i="13"/>
  <c r="J176" i="13"/>
  <c r="M176" i="13"/>
  <c r="J177" i="13"/>
  <c r="M177" i="13"/>
  <c r="J2" i="13"/>
  <c r="M2" i="13"/>
  <c r="J3" i="13"/>
  <c r="M3" i="13"/>
  <c r="J4" i="13"/>
  <c r="M4" i="13"/>
  <c r="J5" i="13"/>
  <c r="M5" i="13"/>
  <c r="J6" i="13"/>
  <c r="M6" i="13"/>
  <c r="J7" i="13"/>
  <c r="M7" i="13"/>
  <c r="J8" i="13"/>
  <c r="M8" i="13"/>
  <c r="J9" i="13"/>
  <c r="M9" i="13"/>
  <c r="J10" i="13"/>
  <c r="M10" i="13"/>
  <c r="J11" i="13"/>
  <c r="M11" i="13"/>
  <c r="J12" i="13"/>
  <c r="M12" i="13"/>
  <c r="J13" i="13"/>
  <c r="M13" i="13"/>
  <c r="J14" i="13"/>
  <c r="M14" i="13"/>
  <c r="J15" i="13"/>
  <c r="M15" i="13"/>
  <c r="J16" i="13"/>
  <c r="M16" i="13"/>
  <c r="J17" i="13"/>
  <c r="M17" i="13"/>
  <c r="J18" i="13"/>
  <c r="M18" i="13"/>
  <c r="J19" i="13"/>
  <c r="M19" i="13"/>
  <c r="J20" i="13"/>
  <c r="M20" i="13"/>
  <c r="J21" i="13"/>
  <c r="M21" i="13"/>
  <c r="J22" i="13"/>
  <c r="M22" i="13"/>
  <c r="J23" i="13"/>
  <c r="M23" i="13"/>
  <c r="J24" i="13"/>
  <c r="M24" i="13"/>
  <c r="J25" i="13"/>
  <c r="M25" i="13"/>
  <c r="J26" i="13"/>
  <c r="M26" i="13"/>
  <c r="J27" i="13"/>
  <c r="M27" i="13"/>
  <c r="J28" i="13"/>
  <c r="M28" i="13"/>
  <c r="J29" i="13"/>
  <c r="M29" i="13"/>
  <c r="J30" i="13"/>
  <c r="M30" i="13"/>
  <c r="J31" i="13"/>
  <c r="M31" i="13"/>
  <c r="J32" i="13"/>
  <c r="M32" i="13"/>
  <c r="J33" i="13"/>
  <c r="M33" i="13"/>
  <c r="J34" i="13"/>
  <c r="M34" i="13"/>
  <c r="J35" i="13"/>
  <c r="M35" i="13"/>
  <c r="J36" i="13"/>
  <c r="M36" i="13"/>
  <c r="J37" i="13"/>
  <c r="M37" i="13"/>
  <c r="J38" i="13"/>
  <c r="M38" i="13"/>
  <c r="J39" i="13"/>
  <c r="M39" i="13"/>
  <c r="J40" i="13"/>
  <c r="M40" i="13"/>
  <c r="J41" i="13"/>
  <c r="M41" i="13"/>
  <c r="J42" i="13"/>
  <c r="M42" i="13"/>
  <c r="J43" i="13"/>
  <c r="M43" i="13"/>
  <c r="J44" i="13"/>
  <c r="M44" i="13"/>
  <c r="J45" i="13"/>
  <c r="M45" i="13"/>
  <c r="J46" i="13"/>
  <c r="M46" i="13"/>
  <c r="J47" i="13"/>
  <c r="M47" i="13"/>
  <c r="J48" i="13"/>
  <c r="M48" i="13"/>
  <c r="J49" i="13"/>
  <c r="M49" i="13"/>
  <c r="J50" i="13"/>
  <c r="M50" i="13"/>
  <c r="J51" i="13"/>
  <c r="M51" i="13"/>
  <c r="J52" i="13"/>
  <c r="M52" i="13"/>
  <c r="J53" i="13"/>
  <c r="M53" i="13"/>
  <c r="J54" i="13"/>
  <c r="M54" i="13"/>
  <c r="J55" i="13"/>
  <c r="M55" i="13"/>
  <c r="J56" i="13"/>
  <c r="M56" i="13"/>
  <c r="J57" i="13"/>
  <c r="M57" i="13"/>
  <c r="J58" i="13"/>
  <c r="M58" i="13"/>
  <c r="J59" i="13"/>
  <c r="M59" i="13"/>
  <c r="J60" i="13"/>
  <c r="M60" i="13"/>
  <c r="J61" i="13"/>
  <c r="M61" i="13"/>
  <c r="J62" i="13"/>
  <c r="M62" i="13"/>
  <c r="J63" i="13"/>
  <c r="M63" i="13"/>
  <c r="J64" i="13"/>
  <c r="M64" i="13"/>
  <c r="J65" i="13"/>
  <c r="M65" i="13"/>
  <c r="J66" i="13"/>
  <c r="M66" i="13"/>
  <c r="J67" i="13"/>
  <c r="M67" i="13"/>
  <c r="J68" i="13"/>
  <c r="M68" i="13"/>
  <c r="J69" i="13"/>
  <c r="M69" i="13"/>
  <c r="J70" i="13"/>
  <c r="M70" i="13"/>
  <c r="J71" i="13"/>
  <c r="M71" i="13"/>
  <c r="J72" i="13"/>
  <c r="M72" i="13"/>
  <c r="J73" i="13"/>
  <c r="M73" i="13"/>
  <c r="J74" i="13"/>
  <c r="M74" i="13"/>
  <c r="J75" i="13"/>
  <c r="M75" i="13"/>
  <c r="J76" i="13"/>
  <c r="M76" i="13"/>
  <c r="J77" i="13"/>
  <c r="M77" i="13"/>
  <c r="J78" i="13"/>
  <c r="M78" i="13"/>
  <c r="J79" i="13"/>
  <c r="M79" i="13"/>
  <c r="J80" i="13"/>
  <c r="M80" i="13"/>
  <c r="J81" i="13"/>
  <c r="M81" i="13"/>
  <c r="J82" i="13"/>
  <c r="M82" i="13"/>
  <c r="J83" i="13"/>
  <c r="M83" i="13"/>
  <c r="J84" i="13"/>
  <c r="M84" i="13"/>
  <c r="J85" i="13"/>
  <c r="M85" i="13"/>
  <c r="J86" i="13"/>
  <c r="M86" i="13"/>
  <c r="J87" i="13"/>
  <c r="M87" i="13"/>
  <c r="J88" i="13"/>
  <c r="M88" i="13"/>
  <c r="J89" i="13"/>
  <c r="M89" i="13"/>
  <c r="J90" i="13"/>
  <c r="M90" i="13"/>
  <c r="J91" i="13"/>
  <c r="M91" i="13"/>
  <c r="J92" i="13"/>
  <c r="M92" i="13"/>
  <c r="J93" i="13"/>
  <c r="M93" i="13"/>
  <c r="J94" i="13"/>
  <c r="M94" i="13"/>
  <c r="J95" i="13"/>
  <c r="M95" i="13"/>
  <c r="J96" i="13"/>
  <c r="M96" i="13"/>
  <c r="J97" i="13"/>
  <c r="M97" i="13"/>
  <c r="J98" i="13"/>
  <c r="M98" i="13"/>
  <c r="J99" i="13"/>
  <c r="M99" i="13"/>
  <c r="J100" i="13"/>
  <c r="M100" i="13"/>
  <c r="J101" i="13"/>
  <c r="M101" i="13"/>
  <c r="J102" i="13"/>
  <c r="M102" i="13"/>
  <c r="J103" i="13"/>
  <c r="M103" i="13"/>
  <c r="J104" i="13"/>
  <c r="M104" i="13"/>
  <c r="J105" i="13"/>
  <c r="M105" i="13"/>
  <c r="J106" i="13"/>
  <c r="M106" i="13"/>
  <c r="J107" i="13"/>
  <c r="M107" i="13"/>
  <c r="J108" i="13"/>
  <c r="M108" i="13"/>
  <c r="J109" i="13"/>
  <c r="M109" i="13"/>
  <c r="J110" i="13"/>
  <c r="M110" i="13"/>
  <c r="J111" i="13"/>
  <c r="M111" i="13"/>
  <c r="J112" i="13"/>
  <c r="M112" i="13"/>
  <c r="J113" i="13"/>
  <c r="M113" i="13"/>
  <c r="J114" i="13"/>
  <c r="M114" i="13"/>
  <c r="J115" i="13"/>
  <c r="M115" i="13"/>
  <c r="J116" i="13"/>
  <c r="M116" i="13"/>
  <c r="J117" i="13"/>
  <c r="M117" i="13"/>
  <c r="J118" i="13"/>
  <c r="M118" i="13"/>
  <c r="J119" i="13"/>
  <c r="M119" i="13"/>
  <c r="J120" i="13"/>
  <c r="M120" i="13"/>
  <c r="J121" i="13"/>
  <c r="M121" i="13"/>
  <c r="J122" i="13"/>
  <c r="M122" i="13"/>
  <c r="J123" i="13"/>
  <c r="M123" i="13"/>
  <c r="J124" i="13"/>
  <c r="M124" i="13"/>
  <c r="J125" i="13"/>
  <c r="M125" i="13"/>
  <c r="J126" i="13"/>
  <c r="M126" i="13"/>
  <c r="J127" i="13"/>
  <c r="M127" i="13"/>
  <c r="J128" i="13"/>
  <c r="M128" i="13"/>
  <c r="J129" i="13"/>
  <c r="M129" i="13"/>
  <c r="J130" i="13"/>
  <c r="M130" i="13"/>
  <c r="J131" i="13"/>
  <c r="M131" i="13"/>
  <c r="J132" i="13"/>
  <c r="M132" i="13"/>
  <c r="J133" i="13"/>
  <c r="M133" i="13"/>
  <c r="J134" i="13"/>
  <c r="M134" i="13"/>
  <c r="J135" i="13"/>
  <c r="M135" i="13"/>
  <c r="J136" i="13"/>
  <c r="M136" i="13"/>
  <c r="J137" i="13"/>
  <c r="M137" i="13"/>
  <c r="J138" i="13"/>
  <c r="M138" i="13"/>
  <c r="J139" i="13"/>
  <c r="M139" i="13"/>
  <c r="J140" i="13"/>
  <c r="M140" i="13"/>
  <c r="J141" i="13"/>
  <c r="M141" i="13"/>
  <c r="J142" i="13"/>
  <c r="M142" i="13"/>
  <c r="J143" i="13"/>
  <c r="M143" i="13"/>
  <c r="J144" i="13"/>
  <c r="M144" i="13"/>
  <c r="J145" i="13"/>
  <c r="M145" i="13"/>
  <c r="J146" i="13"/>
  <c r="M146" i="13"/>
  <c r="J147" i="13"/>
  <c r="M147" i="13"/>
  <c r="J148" i="13"/>
  <c r="M148" i="13"/>
  <c r="J149" i="13"/>
  <c r="M149" i="13"/>
  <c r="J150" i="13"/>
  <c r="M150" i="13"/>
  <c r="J151" i="13"/>
  <c r="M151" i="13"/>
  <c r="J152" i="13"/>
  <c r="M152" i="13"/>
  <c r="J153" i="13"/>
  <c r="M153" i="13"/>
  <c r="J154" i="13"/>
  <c r="M154" i="13"/>
  <c r="J155" i="13"/>
  <c r="M155" i="13"/>
  <c r="J156" i="13"/>
  <c r="M156" i="13"/>
  <c r="J157" i="13"/>
  <c r="M157" i="13"/>
  <c r="J158" i="13"/>
  <c r="M158" i="13"/>
  <c r="J159" i="13"/>
  <c r="M159" i="13"/>
  <c r="J160" i="13"/>
  <c r="M160" i="13"/>
  <c r="J161" i="13"/>
  <c r="M161" i="13"/>
  <c r="J162" i="13"/>
  <c r="M162" i="13"/>
  <c r="J163" i="13"/>
  <c r="M163" i="13"/>
  <c r="J164" i="13"/>
  <c r="M164" i="13"/>
  <c r="J165" i="13"/>
  <c r="M165" i="13"/>
  <c r="J166" i="13"/>
  <c r="M166" i="13"/>
  <c r="J167" i="13"/>
  <c r="M167" i="13"/>
  <c r="J168" i="13"/>
  <c r="M168" i="13"/>
  <c r="J169" i="13"/>
  <c r="M169" i="13"/>
  <c r="J170" i="13"/>
  <c r="M170" i="13"/>
  <c r="J171" i="13"/>
  <c r="M171" i="13"/>
  <c r="J172" i="13"/>
  <c r="M172" i="13"/>
  <c r="J173" i="13"/>
  <c r="M173" i="13"/>
  <c r="J178" i="13"/>
  <c r="M178" i="13"/>
  <c r="J179" i="13"/>
  <c r="M179" i="13"/>
  <c r="J180" i="13"/>
  <c r="M180" i="13"/>
  <c r="J181" i="13"/>
  <c r="M181" i="13"/>
  <c r="J182" i="13"/>
  <c r="M182" i="13"/>
  <c r="J183" i="13"/>
  <c r="M183" i="13"/>
  <c r="J184" i="13"/>
  <c r="M184" i="13"/>
  <c r="J185" i="13"/>
  <c r="M185" i="13"/>
  <c r="J186" i="13"/>
  <c r="M186" i="13"/>
  <c r="J187" i="13"/>
  <c r="M187" i="13"/>
  <c r="J188" i="13"/>
  <c r="M188" i="13"/>
  <c r="J189" i="13"/>
  <c r="M189" i="13"/>
  <c r="J190" i="13"/>
  <c r="M190" i="13"/>
  <c r="J191" i="13"/>
  <c r="M191" i="13"/>
  <c r="J192" i="13"/>
  <c r="M192" i="13"/>
  <c r="J193" i="13"/>
  <c r="M193" i="13"/>
  <c r="J194" i="13"/>
  <c r="M194" i="13"/>
  <c r="J195" i="13"/>
  <c r="M195" i="13"/>
  <c r="J196" i="13"/>
  <c r="M196" i="13"/>
  <c r="J197" i="13"/>
  <c r="M197" i="13"/>
  <c r="J198" i="13"/>
  <c r="M198" i="13"/>
  <c r="J199" i="13"/>
  <c r="M199" i="13"/>
  <c r="J200" i="13"/>
  <c r="M200" i="13"/>
  <c r="J201" i="13"/>
  <c r="M201" i="13"/>
  <c r="J202" i="13"/>
  <c r="M202" i="13"/>
  <c r="J203" i="13"/>
  <c r="M203" i="13"/>
  <c r="J204" i="13"/>
  <c r="M204" i="13"/>
  <c r="J205" i="13"/>
  <c r="M205" i="13"/>
  <c r="J206" i="13"/>
  <c r="M206" i="13"/>
  <c r="J207" i="13"/>
  <c r="M207" i="13"/>
  <c r="J208" i="13"/>
  <c r="M208" i="13"/>
  <c r="J209" i="13"/>
  <c r="M209" i="13"/>
  <c r="J210" i="13"/>
  <c r="M210" i="13"/>
  <c r="J211" i="13"/>
  <c r="M211" i="13"/>
  <c r="J212" i="13"/>
  <c r="M212" i="13"/>
  <c r="J213" i="13"/>
  <c r="M213" i="13"/>
  <c r="J214" i="13"/>
  <c r="M214" i="13"/>
  <c r="J215" i="13"/>
  <c r="M215" i="13"/>
  <c r="J216" i="13"/>
  <c r="M216" i="13"/>
  <c r="J217" i="13"/>
  <c r="M217" i="13"/>
  <c r="J218" i="13"/>
  <c r="M218" i="13"/>
  <c r="J219" i="13"/>
  <c r="M219" i="13"/>
  <c r="J220" i="13"/>
  <c r="M220" i="13"/>
  <c r="J221" i="13"/>
  <c r="M221" i="13"/>
  <c r="J222" i="13"/>
  <c r="M222" i="13"/>
  <c r="J223" i="13"/>
  <c r="M223" i="13"/>
  <c r="J224" i="13"/>
  <c r="M224" i="13"/>
  <c r="J225" i="13"/>
  <c r="M225" i="13"/>
  <c r="J226" i="13"/>
  <c r="M226" i="13"/>
  <c r="J227" i="13"/>
  <c r="M227" i="13"/>
  <c r="J228" i="13"/>
  <c r="M228" i="13"/>
  <c r="J229" i="13"/>
  <c r="M229" i="13"/>
  <c r="J230" i="13"/>
  <c r="M230" i="13"/>
  <c r="J231" i="13"/>
  <c r="M231" i="13"/>
  <c r="J232" i="13"/>
  <c r="M232" i="13"/>
  <c r="J233" i="13"/>
  <c r="M233" i="13"/>
  <c r="J234" i="13"/>
  <c r="M234" i="13"/>
  <c r="J235" i="13"/>
  <c r="M235" i="13"/>
  <c r="J236" i="13"/>
  <c r="M236" i="13"/>
  <c r="J237" i="13"/>
  <c r="M237" i="13"/>
  <c r="J238" i="13"/>
  <c r="M238" i="13"/>
  <c r="J239" i="13"/>
  <c r="M239" i="13"/>
  <c r="J240" i="13"/>
  <c r="M240" i="13"/>
  <c r="J241" i="13"/>
  <c r="M241" i="13"/>
  <c r="J242" i="13"/>
  <c r="M242" i="13"/>
  <c r="J243" i="13"/>
  <c r="M243" i="13"/>
  <c r="J244" i="13"/>
  <c r="M244" i="13"/>
  <c r="J245" i="13"/>
  <c r="M245" i="13"/>
  <c r="J246" i="13"/>
  <c r="M246" i="13"/>
  <c r="J247" i="13"/>
  <c r="M247" i="13"/>
  <c r="J248" i="13"/>
  <c r="M248" i="13"/>
  <c r="J249" i="13"/>
  <c r="M249" i="13"/>
  <c r="J250" i="13"/>
  <c r="M250" i="13"/>
  <c r="J251" i="13"/>
  <c r="M251" i="13"/>
  <c r="J252" i="13"/>
  <c r="M252" i="13"/>
  <c r="J253" i="13"/>
  <c r="M253" i="13"/>
  <c r="J254" i="13"/>
  <c r="M254" i="13"/>
  <c r="J255" i="13"/>
  <c r="M255" i="13"/>
  <c r="J256" i="13"/>
  <c r="M256" i="13"/>
  <c r="J257" i="13"/>
  <c r="M257" i="13"/>
  <c r="J258" i="13"/>
  <c r="M258" i="13"/>
  <c r="J259" i="13"/>
  <c r="M259" i="13"/>
  <c r="J260" i="13"/>
  <c r="M260" i="13"/>
  <c r="J261" i="13"/>
  <c r="M261" i="13"/>
  <c r="J262" i="13"/>
  <c r="M262" i="13"/>
  <c r="J263" i="13"/>
  <c r="M263" i="13"/>
  <c r="J264" i="13"/>
  <c r="M264" i="13"/>
  <c r="J265" i="13"/>
  <c r="M265" i="13"/>
  <c r="J266" i="13"/>
  <c r="M266" i="13"/>
  <c r="J267" i="13"/>
  <c r="M267" i="13"/>
  <c r="J268" i="13"/>
  <c r="M268" i="13"/>
  <c r="J269" i="13"/>
  <c r="M269" i="13"/>
  <c r="J270" i="13"/>
  <c r="M270" i="13"/>
  <c r="J271" i="13"/>
  <c r="M271" i="13"/>
  <c r="J272" i="13"/>
  <c r="M272" i="13"/>
  <c r="J273" i="13"/>
  <c r="M273" i="13"/>
  <c r="J274" i="13"/>
  <c r="M274" i="13"/>
  <c r="J275" i="13"/>
  <c r="M275" i="13"/>
  <c r="J276" i="13"/>
  <c r="M276" i="13"/>
  <c r="J277" i="13"/>
  <c r="M277" i="13"/>
  <c r="J278" i="13"/>
  <c r="M278" i="13"/>
  <c r="J279" i="13"/>
  <c r="M279" i="13"/>
  <c r="J280" i="13"/>
  <c r="M280" i="13"/>
  <c r="J281" i="13"/>
  <c r="M281" i="13"/>
  <c r="J282" i="13"/>
  <c r="M282" i="13"/>
  <c r="J283" i="13"/>
  <c r="M283" i="13"/>
  <c r="J284" i="13"/>
  <c r="M284" i="13"/>
  <c r="J285" i="13"/>
  <c r="M285" i="13"/>
  <c r="J286" i="13"/>
  <c r="M286" i="13"/>
  <c r="J287" i="13"/>
  <c r="M287" i="13"/>
  <c r="J288" i="13"/>
  <c r="M288" i="13"/>
  <c r="J289" i="13"/>
  <c r="M289" i="13"/>
  <c r="J290" i="13"/>
  <c r="M290" i="13"/>
  <c r="J291" i="13"/>
  <c r="M291" i="13"/>
  <c r="J292" i="13"/>
  <c r="M292" i="13"/>
  <c r="J293" i="13"/>
  <c r="M293" i="13"/>
  <c r="J294" i="13"/>
  <c r="M294" i="13"/>
  <c r="J295" i="13"/>
  <c r="M295" i="13"/>
  <c r="J296" i="13"/>
  <c r="M296" i="13"/>
  <c r="J297" i="13"/>
  <c r="M297" i="13"/>
  <c r="J298" i="13"/>
  <c r="M298" i="13"/>
  <c r="J299" i="13"/>
  <c r="M299" i="13"/>
  <c r="J300" i="13"/>
  <c r="M300" i="13"/>
  <c r="J301" i="13"/>
  <c r="M301" i="13"/>
  <c r="J302" i="13"/>
  <c r="M302" i="13"/>
  <c r="J303" i="13"/>
  <c r="M303" i="13"/>
  <c r="J304" i="13"/>
  <c r="M304" i="13"/>
  <c r="J305" i="13"/>
  <c r="M305" i="13"/>
  <c r="J306" i="13"/>
  <c r="M306" i="13"/>
  <c r="J307" i="13"/>
  <c r="M307" i="13"/>
  <c r="J308" i="13"/>
  <c r="M308" i="13"/>
  <c r="J309" i="13"/>
  <c r="M309" i="13"/>
  <c r="J310" i="13"/>
  <c r="M310" i="13"/>
  <c r="J311" i="13"/>
  <c r="M311" i="13"/>
  <c r="J312" i="13"/>
  <c r="M312" i="13"/>
  <c r="J313" i="13"/>
  <c r="M313" i="13"/>
  <c r="J314" i="13"/>
  <c r="M314" i="13"/>
  <c r="J315" i="13"/>
  <c r="M315" i="13"/>
  <c r="J316" i="13"/>
  <c r="M316" i="13"/>
  <c r="J317" i="13"/>
  <c r="M317" i="13"/>
  <c r="J318" i="13"/>
  <c r="M318" i="13"/>
  <c r="J319" i="13"/>
  <c r="M319" i="13"/>
  <c r="J320" i="13"/>
  <c r="M320" i="13"/>
  <c r="J321" i="13"/>
  <c r="M321" i="13"/>
  <c r="J322" i="13"/>
  <c r="M322" i="13"/>
  <c r="J323" i="13"/>
  <c r="M323" i="13"/>
  <c r="J324" i="13"/>
  <c r="M324" i="13"/>
  <c r="J325" i="13"/>
  <c r="M325" i="13"/>
  <c r="J326" i="13"/>
  <c r="M326" i="13"/>
  <c r="J327" i="13"/>
  <c r="M327" i="13"/>
  <c r="J328" i="13"/>
  <c r="M328" i="13"/>
  <c r="J329" i="13"/>
  <c r="M329" i="13"/>
  <c r="J330" i="13"/>
  <c r="M330" i="13"/>
  <c r="J331" i="13"/>
  <c r="M331" i="13"/>
  <c r="J332" i="13"/>
  <c r="M332" i="13"/>
  <c r="J333" i="13"/>
  <c r="M333" i="13"/>
  <c r="J334" i="13"/>
  <c r="M334" i="13"/>
  <c r="J335" i="13"/>
  <c r="M335" i="13"/>
  <c r="J336" i="13"/>
  <c r="M336" i="13"/>
  <c r="J337" i="13"/>
  <c r="M337" i="13"/>
  <c r="J338" i="13"/>
  <c r="M338" i="13"/>
  <c r="J339" i="13"/>
  <c r="M339" i="13"/>
  <c r="J340" i="13"/>
  <c r="M340" i="13"/>
  <c r="J341" i="13"/>
  <c r="M341" i="13"/>
  <c r="J342" i="13"/>
  <c r="M342" i="13"/>
  <c r="J343" i="13"/>
  <c r="M343" i="13"/>
  <c r="J344" i="13"/>
  <c r="M344" i="13"/>
  <c r="J345" i="13"/>
  <c r="M345" i="13"/>
  <c r="J346" i="13"/>
  <c r="M346" i="13"/>
  <c r="J347" i="13"/>
  <c r="M347" i="13"/>
  <c r="J348" i="13"/>
  <c r="M348" i="13"/>
  <c r="J349" i="13"/>
  <c r="M349" i="13"/>
  <c r="J350" i="13"/>
  <c r="M350" i="13"/>
  <c r="J351" i="13"/>
  <c r="M351" i="13"/>
  <c r="J352" i="13"/>
  <c r="M352" i="13"/>
  <c r="J353" i="13"/>
  <c r="M353" i="13"/>
  <c r="J354" i="13"/>
  <c r="M354" i="13"/>
  <c r="J355" i="13"/>
  <c r="M355" i="13"/>
  <c r="J356" i="13"/>
  <c r="M356" i="13"/>
  <c r="J357" i="13"/>
  <c r="M357" i="13"/>
  <c r="J358" i="13"/>
  <c r="M358" i="13"/>
  <c r="J359" i="13"/>
  <c r="M359" i="13"/>
  <c r="J360" i="13"/>
  <c r="M360" i="13"/>
  <c r="J361" i="13"/>
  <c r="M361" i="13"/>
  <c r="J362" i="13"/>
  <c r="M362" i="13"/>
  <c r="J363" i="13"/>
  <c r="M363" i="13"/>
  <c r="J364" i="13"/>
  <c r="M364" i="13"/>
  <c r="J365" i="13"/>
  <c r="M365" i="13"/>
  <c r="J366" i="13"/>
  <c r="M366" i="13"/>
  <c r="J367" i="13"/>
  <c r="M367" i="13"/>
  <c r="J368" i="13"/>
  <c r="M368" i="13"/>
  <c r="J369" i="13"/>
  <c r="M369" i="13"/>
  <c r="J370" i="13"/>
  <c r="M370" i="13"/>
  <c r="J371" i="13"/>
  <c r="M371" i="13"/>
  <c r="J372" i="13"/>
  <c r="M372" i="13"/>
  <c r="J373" i="13"/>
  <c r="M373" i="13"/>
  <c r="J374" i="13"/>
  <c r="M374" i="13"/>
  <c r="J375" i="13"/>
  <c r="M375" i="13"/>
  <c r="J376" i="13"/>
  <c r="M376" i="13"/>
  <c r="J377" i="13"/>
  <c r="M377" i="13"/>
  <c r="J378" i="13"/>
  <c r="M378" i="13"/>
  <c r="J379" i="13"/>
  <c r="M379" i="13"/>
  <c r="J380" i="13"/>
  <c r="M380" i="13"/>
  <c r="J381" i="13"/>
  <c r="M381" i="13"/>
  <c r="J382" i="13"/>
  <c r="M382" i="13"/>
  <c r="J383" i="13"/>
  <c r="M383" i="13"/>
  <c r="J384" i="13"/>
  <c r="M384" i="13"/>
  <c r="J385" i="13"/>
  <c r="M385" i="13"/>
  <c r="J386" i="13"/>
  <c r="M386" i="13"/>
  <c r="J387" i="13"/>
  <c r="M387" i="13"/>
  <c r="J388" i="13"/>
  <c r="M388" i="13"/>
  <c r="J389" i="13"/>
  <c r="M389" i="13"/>
  <c r="J390" i="13"/>
  <c r="M390" i="13"/>
  <c r="J391" i="13"/>
  <c r="M391" i="13"/>
  <c r="J392" i="13"/>
  <c r="M392" i="13"/>
  <c r="J393" i="13"/>
  <c r="M393" i="13"/>
  <c r="J394" i="13"/>
  <c r="M394" i="13"/>
  <c r="J395" i="13"/>
  <c r="M395" i="13"/>
  <c r="J396" i="13"/>
  <c r="M396" i="13"/>
  <c r="J397" i="13"/>
  <c r="M397" i="13"/>
  <c r="J398" i="13"/>
  <c r="M398" i="13"/>
  <c r="J399" i="13"/>
  <c r="M399" i="13"/>
  <c r="J400" i="13"/>
  <c r="M400" i="13"/>
  <c r="J401" i="13"/>
  <c r="M401" i="13"/>
  <c r="J402" i="13"/>
  <c r="M402" i="13"/>
  <c r="J403" i="13"/>
  <c r="M403" i="13"/>
  <c r="J404" i="13"/>
  <c r="M404" i="13"/>
  <c r="J405" i="13"/>
  <c r="M405" i="13"/>
  <c r="J406" i="13"/>
  <c r="M406" i="13"/>
  <c r="J407" i="13"/>
  <c r="M407" i="13"/>
  <c r="J408" i="13"/>
  <c r="M408" i="13"/>
  <c r="J409" i="13"/>
  <c r="M409" i="13"/>
  <c r="J410" i="13"/>
  <c r="M410" i="13"/>
  <c r="J411" i="13"/>
  <c r="M411" i="13"/>
  <c r="J412" i="13"/>
  <c r="M412" i="13"/>
  <c r="J413" i="13"/>
  <c r="M413" i="13"/>
  <c r="J414" i="13"/>
  <c r="M414" i="13"/>
  <c r="J415" i="13"/>
  <c r="M415" i="13"/>
  <c r="J416" i="13"/>
  <c r="M416" i="13"/>
  <c r="J417" i="13"/>
  <c r="M417" i="13"/>
  <c r="J418" i="13"/>
  <c r="M418" i="13"/>
  <c r="J419" i="13"/>
  <c r="M419" i="13"/>
  <c r="J420" i="13"/>
  <c r="M420" i="13"/>
  <c r="J421" i="13"/>
  <c r="M421" i="13"/>
  <c r="J422" i="13"/>
  <c r="M422" i="13"/>
  <c r="J423" i="13"/>
  <c r="M423" i="13"/>
  <c r="J424" i="13"/>
  <c r="M424" i="13"/>
  <c r="J425" i="13"/>
  <c r="M425" i="13"/>
  <c r="J426" i="13"/>
  <c r="M426" i="13"/>
  <c r="J427" i="13"/>
  <c r="M427" i="13"/>
  <c r="J428" i="13"/>
  <c r="M428" i="13"/>
  <c r="J429" i="13"/>
  <c r="M429" i="13"/>
  <c r="J430" i="13"/>
  <c r="M430" i="13"/>
  <c r="J431" i="13"/>
  <c r="M431" i="13"/>
  <c r="J432" i="13"/>
  <c r="M432" i="13"/>
  <c r="J433" i="13"/>
  <c r="M433" i="13"/>
  <c r="J434" i="13"/>
  <c r="M434" i="13"/>
  <c r="J435" i="13"/>
  <c r="M435" i="13"/>
  <c r="J436" i="13"/>
  <c r="M436" i="13"/>
  <c r="J437" i="13"/>
  <c r="M437" i="13"/>
  <c r="J438" i="13"/>
  <c r="M438" i="13"/>
  <c r="J439" i="13"/>
  <c r="M439" i="13"/>
  <c r="J440" i="13"/>
  <c r="M440" i="13"/>
  <c r="J441" i="13"/>
  <c r="M441" i="13"/>
  <c r="J442" i="13"/>
  <c r="M442" i="13"/>
  <c r="J443" i="13"/>
  <c r="M443" i="13"/>
  <c r="J444" i="13"/>
  <c r="M444" i="13"/>
  <c r="J445" i="13"/>
  <c r="M445" i="13"/>
  <c r="J446" i="13"/>
  <c r="M446" i="13"/>
  <c r="J447" i="13"/>
  <c r="M447" i="13"/>
  <c r="J448" i="13"/>
  <c r="M448" i="13"/>
  <c r="J449" i="13"/>
  <c r="M449" i="13"/>
  <c r="J450" i="13"/>
  <c r="M450" i="13"/>
  <c r="J451" i="13"/>
  <c r="M451" i="13"/>
  <c r="J452" i="13"/>
  <c r="M452" i="13"/>
  <c r="J453" i="13"/>
  <c r="M453" i="13"/>
  <c r="J454" i="13"/>
  <c r="M454" i="13"/>
  <c r="J455" i="13"/>
  <c r="M455" i="13"/>
  <c r="J456" i="13"/>
  <c r="M456" i="13"/>
  <c r="J457" i="13"/>
  <c r="M457" i="13"/>
  <c r="J458" i="13"/>
  <c r="M458" i="13"/>
  <c r="J459" i="13"/>
  <c r="M459" i="13"/>
  <c r="J460" i="13"/>
  <c r="M460" i="13"/>
  <c r="J461" i="13"/>
  <c r="M461" i="13"/>
  <c r="J462" i="13"/>
  <c r="M462" i="13"/>
  <c r="J463" i="13"/>
  <c r="M463" i="13"/>
  <c r="J464" i="13"/>
  <c r="M464" i="13"/>
  <c r="J465" i="13"/>
  <c r="M465" i="13"/>
  <c r="J466" i="13"/>
  <c r="M466" i="13"/>
  <c r="J467" i="13"/>
  <c r="M467" i="13"/>
  <c r="J468" i="13"/>
  <c r="M468" i="13"/>
  <c r="J469" i="13"/>
  <c r="M469" i="13"/>
  <c r="J470" i="13"/>
  <c r="M470" i="13"/>
  <c r="J471" i="13"/>
  <c r="M471" i="13"/>
  <c r="J472" i="13"/>
  <c r="M472" i="13"/>
  <c r="J473" i="13"/>
  <c r="M473" i="13"/>
  <c r="J474" i="13"/>
  <c r="M474" i="13"/>
  <c r="J475" i="13"/>
  <c r="M475" i="13"/>
  <c r="J476" i="13"/>
  <c r="M476" i="13"/>
  <c r="J477" i="13"/>
  <c r="M477" i="13"/>
  <c r="J478" i="13"/>
  <c r="M478" i="13"/>
  <c r="J479" i="13"/>
  <c r="M479" i="13"/>
  <c r="J480" i="13"/>
  <c r="M480" i="13"/>
  <c r="J481" i="13"/>
  <c r="M481" i="13"/>
  <c r="J482" i="13"/>
  <c r="M482" i="13"/>
  <c r="J483" i="13"/>
  <c r="M483" i="13"/>
  <c r="J484" i="13"/>
  <c r="M484" i="13"/>
  <c r="J485" i="13"/>
  <c r="M485" i="13"/>
  <c r="J486" i="13"/>
  <c r="M486" i="13"/>
  <c r="J487" i="13"/>
  <c r="M487" i="13"/>
  <c r="J488" i="13"/>
  <c r="M488" i="13"/>
  <c r="J489" i="13"/>
  <c r="M489" i="13"/>
  <c r="J490" i="13"/>
  <c r="M490" i="13"/>
  <c r="J491" i="13"/>
  <c r="M491" i="13"/>
  <c r="J492" i="13"/>
  <c r="M492" i="13"/>
  <c r="J493" i="13"/>
  <c r="M493" i="13"/>
  <c r="J494" i="13"/>
  <c r="M494" i="13"/>
  <c r="J495" i="13"/>
  <c r="M495" i="13"/>
  <c r="J496" i="13"/>
  <c r="M496" i="13"/>
  <c r="J497" i="13"/>
  <c r="M497" i="13"/>
  <c r="J498" i="13"/>
  <c r="M498" i="13"/>
  <c r="J499" i="13"/>
  <c r="M499" i="13"/>
  <c r="J500" i="13"/>
  <c r="M500" i="13"/>
  <c r="J501" i="13"/>
  <c r="M501" i="13"/>
  <c r="J502" i="13"/>
  <c r="M502" i="13"/>
  <c r="J503" i="13"/>
  <c r="M503" i="13"/>
  <c r="J504" i="13"/>
  <c r="M504" i="13"/>
  <c r="J505" i="13"/>
  <c r="M505" i="13"/>
  <c r="J506" i="13"/>
  <c r="M506" i="13"/>
  <c r="J507" i="13"/>
  <c r="M507" i="13"/>
  <c r="J508" i="13"/>
  <c r="M508" i="13"/>
  <c r="J509" i="13"/>
  <c r="M509" i="13"/>
  <c r="J510" i="13"/>
  <c r="M510" i="13"/>
  <c r="J511" i="13"/>
  <c r="M511" i="13"/>
  <c r="J512" i="13"/>
  <c r="M512" i="13"/>
  <c r="J513" i="13"/>
  <c r="M513" i="13"/>
  <c r="J514" i="13"/>
  <c r="M514" i="13"/>
  <c r="J515" i="13"/>
  <c r="M515" i="13"/>
  <c r="J516" i="13"/>
  <c r="M516" i="13"/>
  <c r="J517" i="13"/>
  <c r="M517" i="13"/>
  <c r="J518" i="13"/>
  <c r="M518" i="13"/>
  <c r="J519" i="13"/>
  <c r="M519" i="13"/>
  <c r="J520" i="13"/>
  <c r="M520" i="13"/>
  <c r="J521" i="13"/>
  <c r="M521" i="13"/>
  <c r="J522" i="13"/>
  <c r="M522" i="13"/>
  <c r="J523" i="13"/>
  <c r="M523" i="13"/>
  <c r="J524" i="13"/>
  <c r="M524" i="13"/>
  <c r="J525" i="13"/>
  <c r="M525" i="13"/>
  <c r="J526" i="13"/>
  <c r="M526" i="13"/>
  <c r="J527" i="13"/>
  <c r="M527" i="13"/>
  <c r="J528" i="13"/>
  <c r="M528" i="13"/>
  <c r="J529" i="13"/>
  <c r="M529" i="13"/>
  <c r="J530" i="13"/>
  <c r="M530" i="13"/>
  <c r="J531" i="13"/>
  <c r="M531" i="13"/>
  <c r="J532" i="13"/>
  <c r="M532" i="13"/>
  <c r="J533" i="13"/>
  <c r="M533" i="13"/>
  <c r="J534" i="13"/>
  <c r="M534" i="13"/>
  <c r="J535" i="13"/>
  <c r="M535" i="13"/>
  <c r="J536" i="13"/>
  <c r="M536" i="13"/>
  <c r="J537" i="13"/>
  <c r="M537" i="13"/>
  <c r="J538" i="13"/>
  <c r="M538" i="13"/>
  <c r="J539" i="13"/>
  <c r="M539" i="13"/>
  <c r="J540" i="13"/>
  <c r="M540" i="13"/>
  <c r="J541" i="13"/>
  <c r="M541" i="13"/>
  <c r="J542" i="13"/>
  <c r="M542" i="13"/>
  <c r="J543" i="13"/>
  <c r="M543" i="13"/>
  <c r="J544" i="13"/>
  <c r="M544" i="13"/>
  <c r="J545" i="13"/>
  <c r="M545" i="13"/>
  <c r="J546" i="13"/>
  <c r="M546" i="13"/>
  <c r="J547" i="13"/>
  <c r="M547" i="13"/>
  <c r="J548" i="13"/>
  <c r="M548" i="13"/>
  <c r="J549" i="13"/>
  <c r="M549" i="13"/>
  <c r="J550" i="13"/>
  <c r="M550" i="13"/>
  <c r="J551" i="13"/>
  <c r="M551" i="13"/>
  <c r="J552" i="13"/>
  <c r="M552" i="13"/>
  <c r="J553" i="13"/>
  <c r="M553" i="13"/>
  <c r="J554" i="13"/>
  <c r="M554" i="13"/>
  <c r="J555" i="13"/>
  <c r="M555" i="13"/>
  <c r="J556" i="13"/>
  <c r="M556" i="13"/>
  <c r="J557" i="13"/>
  <c r="M557" i="13"/>
  <c r="J558" i="13"/>
  <c r="M558" i="13"/>
  <c r="J559" i="13"/>
  <c r="M559" i="13"/>
  <c r="J560" i="13"/>
  <c r="M560" i="13"/>
  <c r="J561" i="13"/>
  <c r="M561" i="13"/>
  <c r="J562" i="13"/>
  <c r="M562" i="13"/>
  <c r="J563" i="13"/>
  <c r="M563" i="13"/>
  <c r="J564" i="13"/>
  <c r="M564" i="13"/>
  <c r="J565" i="13"/>
  <c r="M565" i="13"/>
  <c r="J566" i="13"/>
  <c r="M566" i="13"/>
  <c r="J567" i="13"/>
  <c r="M567" i="13"/>
  <c r="J568" i="13"/>
  <c r="M568" i="13"/>
  <c r="J569" i="13"/>
  <c r="M569" i="13"/>
  <c r="J570" i="13"/>
  <c r="M570" i="13"/>
  <c r="J571" i="13"/>
  <c r="M571" i="13"/>
  <c r="J572" i="13"/>
  <c r="M572" i="13"/>
  <c r="J573" i="13"/>
  <c r="M573" i="13"/>
  <c r="J574" i="13"/>
  <c r="M574" i="13"/>
  <c r="J575" i="13"/>
  <c r="M575" i="13"/>
  <c r="J576" i="13"/>
  <c r="M576" i="13"/>
  <c r="J577" i="13"/>
  <c r="M577" i="13"/>
  <c r="J578" i="13"/>
  <c r="M578" i="13"/>
  <c r="J579" i="13"/>
  <c r="M579" i="13"/>
  <c r="J580" i="13"/>
  <c r="M580" i="13"/>
  <c r="J581" i="13"/>
  <c r="M581" i="13"/>
  <c r="J582" i="13"/>
  <c r="M582" i="13"/>
  <c r="J583" i="13"/>
  <c r="M583" i="13"/>
  <c r="J584" i="13"/>
  <c r="M584" i="13"/>
  <c r="J585" i="13"/>
  <c r="M585" i="13"/>
  <c r="J586" i="13"/>
  <c r="M586" i="13"/>
  <c r="J587" i="13"/>
  <c r="M587" i="13"/>
  <c r="J588" i="13"/>
  <c r="M588" i="13"/>
  <c r="J589" i="13"/>
  <c r="M589" i="13"/>
  <c r="J590" i="13"/>
  <c r="M590" i="13"/>
  <c r="J591" i="13"/>
  <c r="M591" i="13"/>
  <c r="J592" i="13"/>
  <c r="M592" i="13"/>
  <c r="J593" i="13"/>
  <c r="M593" i="13"/>
  <c r="J594" i="13"/>
  <c r="M594" i="13"/>
  <c r="J595" i="13"/>
  <c r="M595" i="13"/>
  <c r="J596" i="13"/>
  <c r="M596" i="13"/>
  <c r="J597" i="13"/>
  <c r="M597" i="13"/>
  <c r="J598" i="13"/>
  <c r="M598" i="13"/>
  <c r="J599" i="13"/>
  <c r="M599" i="13"/>
  <c r="J600" i="13"/>
  <c r="M600" i="13"/>
  <c r="J601" i="13"/>
  <c r="M601" i="13"/>
  <c r="J602" i="13"/>
  <c r="M602" i="13"/>
  <c r="J603" i="13"/>
  <c r="M603" i="13"/>
  <c r="J604" i="13"/>
  <c r="M604" i="13"/>
  <c r="J605" i="13"/>
  <c r="M605" i="13"/>
  <c r="J606" i="13"/>
  <c r="M606" i="13"/>
  <c r="J607" i="13"/>
  <c r="M607" i="13"/>
  <c r="J608" i="13"/>
  <c r="M608" i="13"/>
  <c r="J609" i="13"/>
  <c r="M609" i="13"/>
  <c r="J610" i="13"/>
  <c r="M610" i="13"/>
  <c r="J611" i="13"/>
  <c r="M611" i="13"/>
  <c r="J612" i="13"/>
  <c r="M612" i="13"/>
  <c r="J613" i="13"/>
  <c r="M613" i="13"/>
  <c r="J614" i="13"/>
  <c r="M614" i="13"/>
  <c r="J615" i="13"/>
  <c r="M615" i="13"/>
  <c r="J616" i="13"/>
  <c r="M616" i="13"/>
  <c r="J617" i="13"/>
  <c r="M617" i="13"/>
  <c r="J618" i="13"/>
  <c r="M618" i="13"/>
  <c r="J619" i="13"/>
  <c r="M619" i="13"/>
  <c r="J620" i="13"/>
  <c r="M620" i="13"/>
  <c r="J621" i="13"/>
  <c r="M621" i="13"/>
  <c r="J622" i="13"/>
  <c r="M622" i="13"/>
  <c r="J623" i="13"/>
  <c r="M623" i="13"/>
  <c r="J624" i="13"/>
  <c r="M624" i="13"/>
  <c r="J625" i="13"/>
  <c r="M625" i="13"/>
  <c r="J626" i="13"/>
  <c r="M626" i="13"/>
  <c r="J627" i="13"/>
  <c r="M627" i="13"/>
  <c r="J628" i="13"/>
  <c r="M628" i="13"/>
  <c r="J629" i="13"/>
  <c r="M629" i="13"/>
  <c r="J630" i="13"/>
  <c r="M630" i="13"/>
  <c r="J631" i="13"/>
  <c r="M631" i="13"/>
  <c r="J632" i="13"/>
  <c r="M632" i="13"/>
  <c r="J633" i="13"/>
  <c r="M633" i="13"/>
  <c r="J634" i="13"/>
  <c r="M634" i="13"/>
  <c r="J635" i="13"/>
  <c r="M635" i="13"/>
  <c r="J636" i="13"/>
  <c r="M636" i="13"/>
  <c r="J637" i="13"/>
  <c r="M637" i="13"/>
  <c r="J638" i="13"/>
  <c r="M638" i="13"/>
  <c r="J639" i="13"/>
  <c r="M639" i="13"/>
  <c r="J640" i="13"/>
  <c r="M640" i="13"/>
  <c r="J641" i="13"/>
  <c r="M641" i="13"/>
  <c r="J642" i="13"/>
  <c r="M642" i="13"/>
  <c r="J643" i="13"/>
  <c r="M643" i="13"/>
  <c r="J644" i="13"/>
  <c r="M644" i="13"/>
  <c r="J645" i="13"/>
  <c r="M645" i="13"/>
  <c r="J646" i="13"/>
  <c r="M646" i="13"/>
  <c r="J647" i="13"/>
  <c r="M647" i="13"/>
  <c r="J648" i="13"/>
  <c r="M648" i="13"/>
  <c r="J649" i="13"/>
  <c r="M649" i="13"/>
  <c r="J650" i="13"/>
  <c r="M650" i="13"/>
  <c r="J651" i="13"/>
  <c r="M651" i="13"/>
  <c r="J652" i="13"/>
  <c r="M652" i="13"/>
  <c r="J653" i="13"/>
  <c r="M653" i="13"/>
  <c r="J654" i="13"/>
  <c r="M654" i="13"/>
  <c r="J655" i="13"/>
  <c r="M655" i="13"/>
  <c r="J656" i="13"/>
  <c r="M656" i="13"/>
  <c r="J657" i="13"/>
  <c r="M657" i="13"/>
  <c r="J658" i="13"/>
  <c r="M658" i="13"/>
  <c r="J659" i="13"/>
  <c r="M659" i="13"/>
  <c r="J660" i="13"/>
  <c r="M660" i="13"/>
  <c r="J661" i="13"/>
  <c r="M661" i="13"/>
  <c r="J662" i="13"/>
  <c r="M662" i="13"/>
  <c r="J663" i="13"/>
  <c r="M663" i="13"/>
  <c r="J664" i="13"/>
  <c r="M664" i="13"/>
  <c r="J665" i="13"/>
  <c r="M665" i="13"/>
  <c r="J666" i="13"/>
  <c r="M666" i="13"/>
  <c r="J667" i="13"/>
  <c r="M667" i="13"/>
  <c r="J668" i="13"/>
  <c r="M668" i="13"/>
  <c r="J669" i="13"/>
  <c r="M669" i="13"/>
  <c r="J670" i="13"/>
  <c r="M670" i="13"/>
  <c r="J671" i="13"/>
  <c r="M671" i="13"/>
  <c r="J672" i="13"/>
  <c r="M672" i="13"/>
  <c r="J673" i="13"/>
  <c r="M673" i="13"/>
  <c r="J674" i="13"/>
  <c r="M674" i="13"/>
  <c r="J675" i="13"/>
  <c r="M675" i="13"/>
  <c r="J676" i="13"/>
  <c r="M676" i="13"/>
  <c r="J677" i="13"/>
  <c r="M677" i="13"/>
  <c r="J678" i="13"/>
  <c r="M678" i="13"/>
  <c r="J679" i="13"/>
  <c r="M679" i="13"/>
  <c r="J680" i="13"/>
  <c r="M680" i="13"/>
  <c r="J681" i="13"/>
  <c r="M681" i="13"/>
  <c r="J682" i="13"/>
  <c r="M682" i="13"/>
  <c r="J683" i="13"/>
  <c r="M683" i="13"/>
  <c r="J684" i="13"/>
  <c r="M684" i="13"/>
  <c r="J685" i="13"/>
  <c r="M685" i="13"/>
  <c r="J686" i="13"/>
  <c r="M686" i="13"/>
  <c r="J687" i="13"/>
  <c r="M687" i="13"/>
  <c r="J688" i="13"/>
  <c r="M688" i="13"/>
  <c r="J689" i="13"/>
  <c r="M689" i="13"/>
  <c r="J690" i="13"/>
  <c r="M690" i="13"/>
  <c r="J691" i="13"/>
  <c r="M691" i="13"/>
  <c r="J692" i="13"/>
  <c r="M692" i="13"/>
  <c r="J693" i="13"/>
  <c r="M693" i="13"/>
  <c r="J694" i="13"/>
  <c r="M694" i="13"/>
  <c r="J695" i="13"/>
  <c r="M695" i="13"/>
  <c r="J696" i="13"/>
  <c r="M696" i="13"/>
  <c r="J697" i="13"/>
  <c r="M697" i="13"/>
  <c r="J698" i="13"/>
  <c r="M698" i="13"/>
  <c r="J699" i="13"/>
  <c r="M699" i="13"/>
  <c r="J700" i="13"/>
  <c r="M700" i="13"/>
  <c r="J701" i="13"/>
  <c r="M701" i="13"/>
  <c r="J702" i="13"/>
  <c r="M702" i="13"/>
  <c r="J703" i="13"/>
  <c r="M703" i="13"/>
  <c r="J704" i="13"/>
  <c r="M704" i="13"/>
  <c r="J705" i="13"/>
  <c r="M705" i="13"/>
  <c r="J706" i="13"/>
  <c r="M706" i="13"/>
  <c r="J707" i="13"/>
  <c r="M707" i="13"/>
  <c r="J708" i="13"/>
  <c r="M708" i="13"/>
  <c r="J709" i="13"/>
  <c r="M709" i="13"/>
  <c r="J710" i="13"/>
  <c r="M710" i="13"/>
  <c r="J711" i="13"/>
  <c r="M711" i="13"/>
  <c r="J712" i="13"/>
  <c r="M712" i="13"/>
  <c r="J713" i="13"/>
  <c r="M713" i="13"/>
  <c r="J714" i="13"/>
  <c r="M714" i="13"/>
  <c r="J715" i="13"/>
  <c r="M715" i="13"/>
  <c r="J716" i="13"/>
  <c r="M716" i="13"/>
  <c r="J717" i="13"/>
  <c r="M717" i="13"/>
  <c r="J718" i="13"/>
  <c r="M718" i="13"/>
  <c r="J719" i="13"/>
  <c r="M719" i="13"/>
  <c r="J720" i="13"/>
  <c r="M720" i="13"/>
  <c r="J721" i="13"/>
  <c r="M721" i="13"/>
  <c r="J722" i="13"/>
  <c r="M722" i="13"/>
  <c r="J723" i="13"/>
  <c r="M723" i="13"/>
  <c r="J724" i="13"/>
  <c r="M724" i="13"/>
  <c r="J725" i="13"/>
  <c r="M725" i="13"/>
  <c r="J726" i="13"/>
  <c r="M726" i="13"/>
  <c r="J727" i="13"/>
  <c r="M727" i="13"/>
  <c r="J728" i="13"/>
  <c r="M728" i="13"/>
  <c r="J729" i="13"/>
  <c r="M729" i="13"/>
  <c r="J730" i="13"/>
  <c r="M730" i="13"/>
  <c r="J731" i="13"/>
  <c r="M731" i="13"/>
  <c r="J732" i="13"/>
  <c r="M732" i="13"/>
  <c r="J733" i="13"/>
  <c r="M733" i="13"/>
  <c r="J734" i="13"/>
  <c r="M734" i="13"/>
  <c r="J735" i="13"/>
  <c r="M735" i="13"/>
  <c r="J736" i="13"/>
  <c r="M736" i="13"/>
  <c r="J737" i="13"/>
  <c r="M737" i="13"/>
  <c r="J738" i="13"/>
  <c r="M738" i="13"/>
  <c r="J739" i="13"/>
  <c r="M739" i="13"/>
  <c r="J740" i="13"/>
  <c r="M740" i="13"/>
  <c r="J741" i="13"/>
  <c r="M741" i="13"/>
  <c r="J742" i="13"/>
  <c r="M742" i="13"/>
  <c r="J743" i="13"/>
  <c r="M743" i="13"/>
  <c r="J744" i="13"/>
  <c r="M744" i="13"/>
  <c r="J745" i="13"/>
  <c r="M745" i="13"/>
  <c r="J746" i="13"/>
  <c r="M746" i="13"/>
  <c r="J747" i="13"/>
  <c r="M747" i="13"/>
  <c r="J748" i="13"/>
  <c r="M748" i="13"/>
  <c r="J749" i="13"/>
  <c r="M749" i="13"/>
  <c r="J750" i="13"/>
  <c r="M750" i="13"/>
  <c r="J751" i="13"/>
  <c r="M751" i="13"/>
  <c r="J752" i="13"/>
  <c r="M752" i="13"/>
  <c r="J753" i="13"/>
  <c r="M753" i="13"/>
  <c r="J754" i="13"/>
  <c r="M754" i="13"/>
  <c r="J755" i="13"/>
  <c r="M755" i="13"/>
  <c r="J756" i="13"/>
  <c r="M756" i="13"/>
  <c r="J757" i="13"/>
  <c r="M757" i="13"/>
  <c r="J758" i="13"/>
  <c r="M758" i="13"/>
  <c r="J759" i="13"/>
  <c r="M759" i="13"/>
  <c r="J760" i="13"/>
  <c r="M760" i="13"/>
  <c r="J761" i="13"/>
  <c r="M761" i="13"/>
  <c r="J762" i="13"/>
  <c r="M762" i="13"/>
  <c r="J763" i="13"/>
  <c r="M763" i="13"/>
  <c r="J764" i="13"/>
  <c r="M764" i="13"/>
  <c r="J765" i="13"/>
  <c r="M765" i="13"/>
  <c r="J766" i="13"/>
  <c r="M766" i="13"/>
  <c r="J767" i="13"/>
  <c r="M767" i="13"/>
  <c r="J768" i="13"/>
  <c r="M768" i="13"/>
  <c r="J769" i="13"/>
  <c r="M769" i="13"/>
  <c r="J770" i="13"/>
  <c r="M770" i="13"/>
  <c r="J771" i="13"/>
  <c r="M771" i="13"/>
  <c r="J772" i="13"/>
  <c r="M772" i="13"/>
  <c r="J773" i="13"/>
  <c r="M773" i="13"/>
  <c r="J774" i="13"/>
  <c r="M774" i="13"/>
  <c r="J775" i="13"/>
  <c r="M775" i="13"/>
  <c r="J776" i="13"/>
  <c r="M776" i="13"/>
  <c r="J777" i="13"/>
  <c r="M777" i="13"/>
  <c r="J778" i="13"/>
  <c r="M778" i="13"/>
  <c r="J779" i="13"/>
  <c r="M779" i="13"/>
  <c r="J780" i="13"/>
  <c r="M780" i="13"/>
  <c r="J781" i="13"/>
  <c r="M781" i="13"/>
  <c r="J782" i="13"/>
  <c r="M782" i="13"/>
  <c r="J783" i="13"/>
  <c r="M783" i="13"/>
  <c r="J784" i="13"/>
  <c r="M784" i="13"/>
  <c r="J785" i="13"/>
  <c r="M785" i="13"/>
  <c r="J786" i="13"/>
  <c r="M786" i="13"/>
  <c r="J787" i="13"/>
  <c r="M787" i="13"/>
  <c r="J788" i="13"/>
  <c r="M788" i="13"/>
  <c r="J789" i="13"/>
  <c r="M789" i="13"/>
  <c r="J790" i="13"/>
  <c r="M790" i="13"/>
  <c r="J791" i="13"/>
  <c r="M791" i="13"/>
  <c r="J792" i="13"/>
  <c r="M792" i="13"/>
  <c r="J793" i="13"/>
  <c r="M793" i="13"/>
  <c r="J794" i="13"/>
  <c r="M794" i="13"/>
  <c r="J795" i="13"/>
  <c r="M795" i="13"/>
  <c r="J796" i="13"/>
  <c r="M796" i="13"/>
  <c r="J797" i="13"/>
  <c r="M797" i="13"/>
  <c r="J798" i="13"/>
  <c r="M798" i="13"/>
  <c r="J799" i="13"/>
  <c r="M799" i="13"/>
  <c r="J800" i="13"/>
  <c r="M800" i="13"/>
  <c r="J801" i="13"/>
  <c r="M801" i="13"/>
  <c r="J802" i="13"/>
  <c r="M802" i="13"/>
  <c r="J803" i="13"/>
  <c r="M803" i="13"/>
  <c r="J804" i="13"/>
  <c r="M804" i="13"/>
  <c r="J805" i="13"/>
  <c r="M805" i="13"/>
  <c r="J806" i="13"/>
  <c r="M806" i="13"/>
  <c r="J807" i="13"/>
  <c r="M807" i="13"/>
  <c r="J808" i="13"/>
  <c r="M808" i="13"/>
  <c r="J809" i="13"/>
  <c r="M809" i="13"/>
  <c r="J810" i="13"/>
  <c r="M810" i="13"/>
  <c r="J811" i="13"/>
  <c r="M811" i="13"/>
  <c r="J812" i="13"/>
  <c r="M812" i="13"/>
  <c r="J813" i="13"/>
  <c r="M813" i="13"/>
  <c r="J814" i="13"/>
  <c r="M814" i="13"/>
  <c r="J815" i="13"/>
  <c r="M815" i="13"/>
  <c r="J816" i="13"/>
  <c r="M816" i="13"/>
  <c r="J817" i="13"/>
  <c r="M817" i="13"/>
  <c r="J818" i="13"/>
  <c r="M818" i="13"/>
  <c r="J819" i="13"/>
  <c r="M819" i="13"/>
  <c r="J820" i="13"/>
  <c r="M820" i="13"/>
  <c r="J821" i="13"/>
  <c r="M821" i="13"/>
  <c r="J822" i="13"/>
  <c r="M822" i="13"/>
  <c r="J823" i="13"/>
  <c r="M823" i="13"/>
  <c r="J824" i="13"/>
  <c r="M824" i="13"/>
  <c r="J825" i="13"/>
  <c r="M825" i="13"/>
  <c r="J826" i="13"/>
  <c r="M826" i="13"/>
  <c r="J827" i="13"/>
  <c r="M827" i="13"/>
  <c r="J828" i="13"/>
  <c r="M828" i="13"/>
  <c r="J829" i="13"/>
  <c r="M829" i="13"/>
  <c r="J830" i="13"/>
  <c r="M830" i="13"/>
  <c r="J831" i="13"/>
  <c r="M831" i="13"/>
  <c r="J832" i="13"/>
  <c r="M832" i="13"/>
  <c r="J833" i="13"/>
  <c r="M833" i="13"/>
  <c r="J834" i="13"/>
  <c r="M834" i="13"/>
  <c r="J835" i="13"/>
  <c r="M835" i="13"/>
  <c r="J836" i="13"/>
  <c r="M836" i="13"/>
  <c r="J837" i="13"/>
  <c r="M837" i="13"/>
  <c r="J838" i="13"/>
  <c r="M838" i="13"/>
  <c r="J839" i="13"/>
  <c r="M839" i="13"/>
  <c r="J840" i="13"/>
  <c r="M840" i="13"/>
  <c r="J841" i="13"/>
  <c r="M841" i="13"/>
  <c r="J842" i="13"/>
  <c r="M842" i="13"/>
  <c r="J843" i="13"/>
  <c r="M843" i="13"/>
  <c r="J844" i="13"/>
  <c r="M844" i="13"/>
  <c r="J845" i="13"/>
  <c r="M845" i="13"/>
  <c r="J846" i="13"/>
  <c r="M846" i="13"/>
  <c r="J847" i="13"/>
  <c r="M847" i="13"/>
  <c r="J848" i="13"/>
  <c r="M848" i="13"/>
  <c r="J849" i="13"/>
  <c r="M849" i="13"/>
  <c r="J850" i="13"/>
  <c r="M850" i="13"/>
  <c r="J851" i="13"/>
  <c r="M851" i="13"/>
  <c r="J852" i="13"/>
  <c r="M852" i="13"/>
  <c r="J853" i="13"/>
  <c r="M853" i="13"/>
  <c r="J854" i="13"/>
  <c r="M854" i="13"/>
  <c r="J855" i="13"/>
  <c r="M855" i="13"/>
  <c r="J856" i="13"/>
  <c r="M856" i="13"/>
  <c r="J857" i="13"/>
  <c r="M857" i="13"/>
  <c r="J858" i="13"/>
  <c r="M858" i="13"/>
  <c r="J859" i="13"/>
  <c r="M859" i="13"/>
  <c r="J860" i="13"/>
  <c r="M860" i="13"/>
  <c r="J861" i="13"/>
  <c r="M861" i="13"/>
  <c r="J862" i="13"/>
  <c r="M862" i="13"/>
  <c r="J863" i="13"/>
  <c r="M863" i="13"/>
  <c r="J864" i="13"/>
  <c r="M864" i="13"/>
  <c r="J865" i="13"/>
  <c r="M865" i="13"/>
  <c r="J866" i="13"/>
  <c r="M866" i="13"/>
  <c r="J867" i="13"/>
  <c r="M867" i="13"/>
  <c r="J868" i="13"/>
  <c r="M868" i="13"/>
  <c r="J869" i="13"/>
  <c r="M869" i="13"/>
  <c r="J870" i="13"/>
  <c r="M870" i="13"/>
  <c r="J871" i="13"/>
  <c r="M871" i="13"/>
  <c r="J872" i="13"/>
  <c r="M872" i="13"/>
  <c r="J873" i="13"/>
  <c r="M873" i="13"/>
  <c r="J874" i="13"/>
  <c r="M874" i="13"/>
  <c r="J875" i="13"/>
  <c r="M875" i="13"/>
  <c r="J876" i="13"/>
  <c r="M876" i="13"/>
  <c r="J877" i="13"/>
  <c r="M877" i="13"/>
  <c r="J878" i="13"/>
  <c r="M878" i="13"/>
  <c r="J879" i="13"/>
  <c r="M879" i="13"/>
  <c r="J880" i="13"/>
  <c r="M880" i="13"/>
  <c r="J881" i="13"/>
  <c r="M881" i="13"/>
  <c r="J882" i="13"/>
  <c r="M882" i="13"/>
  <c r="J883" i="13"/>
  <c r="M883" i="13"/>
  <c r="J884" i="13"/>
  <c r="M884" i="13"/>
  <c r="J885" i="13"/>
  <c r="M885" i="13"/>
  <c r="J886" i="13"/>
  <c r="M886" i="13"/>
  <c r="J887" i="13"/>
  <c r="M887" i="13"/>
  <c r="J888" i="13"/>
  <c r="M888" i="13"/>
  <c r="J889" i="13"/>
  <c r="M889" i="13"/>
  <c r="J890" i="13"/>
  <c r="M890" i="13"/>
  <c r="J891" i="13"/>
  <c r="M891" i="13"/>
  <c r="J892" i="13"/>
  <c r="M892" i="13"/>
  <c r="J893" i="13"/>
  <c r="M893" i="13"/>
  <c r="J894" i="13"/>
  <c r="M894" i="13"/>
  <c r="J895" i="13"/>
  <c r="M895" i="13"/>
  <c r="J896" i="13"/>
  <c r="M896" i="13"/>
  <c r="J897" i="13"/>
  <c r="M897" i="13"/>
  <c r="J898" i="13"/>
  <c r="M898" i="13"/>
  <c r="J899" i="13"/>
  <c r="M899" i="13"/>
  <c r="J900" i="13"/>
  <c r="M900" i="13"/>
  <c r="J901" i="13"/>
  <c r="M901" i="13"/>
  <c r="J902" i="13"/>
  <c r="M902" i="13"/>
  <c r="J903" i="13"/>
  <c r="M903" i="13"/>
  <c r="J904" i="13"/>
  <c r="M904" i="13"/>
  <c r="J905" i="13"/>
  <c r="M905" i="13"/>
  <c r="J906" i="13"/>
  <c r="M906" i="13"/>
  <c r="J907" i="13"/>
  <c r="M907" i="13"/>
  <c r="J908" i="13"/>
  <c r="M908" i="13"/>
  <c r="J909" i="13"/>
  <c r="M909" i="13"/>
  <c r="J910" i="13"/>
  <c r="M910" i="13"/>
  <c r="J911" i="13"/>
  <c r="M911" i="13"/>
  <c r="J912" i="13"/>
  <c r="M912" i="13"/>
  <c r="J913" i="13"/>
  <c r="M913" i="13"/>
  <c r="J914" i="13"/>
  <c r="M914" i="13"/>
  <c r="J915" i="13"/>
  <c r="M915" i="13"/>
  <c r="J916" i="13"/>
  <c r="M916" i="13"/>
  <c r="J917" i="13"/>
  <c r="M917" i="13"/>
  <c r="J918" i="13"/>
  <c r="M918" i="13"/>
  <c r="J919" i="13"/>
  <c r="M919" i="13"/>
  <c r="J920" i="13"/>
  <c r="M920" i="13"/>
  <c r="J921" i="13"/>
  <c r="M921" i="13"/>
  <c r="J922" i="13"/>
  <c r="M922" i="13"/>
  <c r="J923" i="13"/>
  <c r="M923" i="13"/>
  <c r="J924" i="13"/>
  <c r="M924" i="13"/>
  <c r="J925" i="13"/>
  <c r="M925" i="13"/>
  <c r="J926" i="13"/>
  <c r="M926" i="13"/>
  <c r="J927" i="13"/>
  <c r="M927" i="13"/>
  <c r="J928" i="13"/>
  <c r="M928" i="13"/>
  <c r="J929" i="13"/>
  <c r="M929" i="13"/>
  <c r="J930" i="13"/>
  <c r="M930" i="13"/>
  <c r="J931" i="13"/>
  <c r="M931" i="13"/>
  <c r="J932" i="13"/>
  <c r="M932" i="13"/>
  <c r="J933" i="13"/>
  <c r="M933" i="13"/>
  <c r="J934" i="13"/>
  <c r="M934" i="13"/>
  <c r="J935" i="13"/>
  <c r="M935" i="13"/>
  <c r="J936" i="13"/>
  <c r="M936" i="13"/>
  <c r="J937" i="13"/>
  <c r="M937" i="13"/>
  <c r="J938" i="13"/>
  <c r="M938" i="13"/>
  <c r="J939" i="13"/>
  <c r="M939" i="13"/>
  <c r="J940" i="13"/>
  <c r="M940" i="13"/>
  <c r="J941" i="13"/>
  <c r="M941" i="13"/>
  <c r="J942" i="13"/>
  <c r="M942" i="13"/>
  <c r="J943" i="13"/>
  <c r="M943" i="13"/>
  <c r="J944" i="13"/>
  <c r="M944" i="13"/>
  <c r="J945" i="13"/>
  <c r="M945" i="13"/>
  <c r="J946" i="13"/>
  <c r="M946" i="13"/>
  <c r="J947" i="13"/>
  <c r="M947" i="13"/>
  <c r="J948" i="13"/>
  <c r="M948" i="13"/>
  <c r="J949" i="13"/>
  <c r="M949" i="13"/>
  <c r="J950" i="13"/>
  <c r="M950" i="13"/>
  <c r="J951" i="13"/>
  <c r="M951" i="13"/>
  <c r="J952" i="13"/>
  <c r="M952" i="13"/>
  <c r="J953" i="13"/>
  <c r="M953" i="13"/>
  <c r="J954" i="13"/>
  <c r="M954" i="13"/>
  <c r="J955" i="13"/>
  <c r="M955" i="13"/>
  <c r="J956" i="13"/>
  <c r="M956" i="13"/>
  <c r="J957" i="13"/>
  <c r="M957" i="13"/>
  <c r="J958" i="13"/>
  <c r="M958" i="13"/>
  <c r="J959" i="13"/>
  <c r="M959" i="13"/>
  <c r="J960" i="13"/>
  <c r="M960" i="13"/>
  <c r="J961" i="13"/>
  <c r="M961" i="13"/>
  <c r="J962" i="13"/>
  <c r="M962" i="13"/>
  <c r="J963" i="13"/>
  <c r="M963" i="13"/>
  <c r="J964" i="13"/>
  <c r="M964" i="13"/>
  <c r="J965" i="13"/>
  <c r="M965" i="13"/>
  <c r="J966" i="13"/>
  <c r="M966" i="13"/>
  <c r="J967" i="13"/>
  <c r="M967" i="13"/>
  <c r="J968" i="13"/>
  <c r="M968" i="13"/>
  <c r="J969" i="13"/>
  <c r="M969" i="13"/>
  <c r="J970" i="13"/>
  <c r="M970" i="13"/>
  <c r="J971" i="13"/>
  <c r="M971" i="13"/>
  <c r="J972" i="13"/>
  <c r="M972" i="13"/>
  <c r="J973" i="13"/>
  <c r="M973" i="13"/>
  <c r="J974" i="13"/>
  <c r="M974" i="13"/>
  <c r="J975" i="13"/>
  <c r="M975" i="13"/>
  <c r="J976" i="13"/>
  <c r="M976" i="13"/>
  <c r="J977" i="13"/>
  <c r="M977" i="13"/>
  <c r="J978" i="13"/>
  <c r="M978" i="13"/>
  <c r="J979" i="13"/>
  <c r="M979" i="13"/>
  <c r="J980" i="13"/>
  <c r="M980" i="13"/>
  <c r="J981" i="13"/>
  <c r="M981" i="13"/>
  <c r="J982" i="13"/>
  <c r="M982" i="13"/>
  <c r="J983" i="13"/>
  <c r="M983" i="13"/>
  <c r="J984" i="13"/>
  <c r="M984" i="13"/>
  <c r="J985" i="13"/>
  <c r="M985" i="13"/>
  <c r="J986" i="13"/>
  <c r="M986" i="13"/>
  <c r="J987" i="13"/>
  <c r="M987" i="13"/>
  <c r="J988" i="13"/>
  <c r="M988" i="13"/>
  <c r="J989" i="13"/>
  <c r="M989" i="13"/>
  <c r="J990" i="13"/>
  <c r="M990" i="13"/>
  <c r="J991" i="13"/>
  <c r="M991" i="13"/>
  <c r="J992" i="13"/>
  <c r="M992" i="13"/>
  <c r="J993" i="13"/>
  <c r="M993" i="13"/>
  <c r="J994" i="13"/>
  <c r="M994" i="13"/>
  <c r="J995" i="13"/>
  <c r="M995" i="13"/>
  <c r="J996" i="13"/>
  <c r="M996" i="13"/>
  <c r="J997" i="13"/>
  <c r="M997" i="13"/>
  <c r="J998" i="13"/>
  <c r="M998" i="13"/>
  <c r="J999" i="13"/>
  <c r="M999" i="13"/>
  <c r="J1000" i="13"/>
  <c r="M1000" i="13"/>
  <c r="J1001" i="13"/>
  <c r="M1001" i="13"/>
  <c r="J1002" i="13"/>
  <c r="M1002" i="13"/>
  <c r="J1003" i="13"/>
  <c r="M1003" i="13"/>
  <c r="J1004" i="13"/>
  <c r="M1004" i="13"/>
  <c r="J1005" i="13"/>
  <c r="M1005" i="13"/>
  <c r="J1006" i="13"/>
  <c r="M1006" i="13"/>
  <c r="J1007" i="13"/>
  <c r="M1007" i="13"/>
  <c r="J1008" i="13"/>
  <c r="M1008" i="13"/>
  <c r="J1009" i="13"/>
  <c r="M1009" i="13"/>
  <c r="J1010" i="13"/>
  <c r="M1010" i="13"/>
  <c r="J1011" i="13"/>
  <c r="M1011" i="13"/>
  <c r="J1012" i="13"/>
  <c r="M1012" i="13"/>
  <c r="J1013" i="13"/>
  <c r="M1013" i="13"/>
  <c r="J1014" i="13"/>
  <c r="M1014" i="13"/>
  <c r="J1015" i="13"/>
  <c r="M1015" i="13"/>
  <c r="J1016" i="13"/>
  <c r="M1016" i="13"/>
  <c r="J1017" i="13"/>
  <c r="M1017" i="13"/>
  <c r="J1018" i="13"/>
  <c r="M1018" i="13"/>
  <c r="J1019" i="13"/>
  <c r="M1019" i="13"/>
  <c r="J1020" i="13"/>
  <c r="M1020" i="13"/>
  <c r="J1021" i="13"/>
  <c r="M1021" i="13"/>
  <c r="J1022" i="13"/>
  <c r="M1022" i="13"/>
  <c r="J1023" i="13"/>
  <c r="M1023" i="13"/>
  <c r="J1024" i="13"/>
  <c r="M1024" i="13"/>
  <c r="J1025" i="13"/>
  <c r="M1025" i="13"/>
  <c r="J1026" i="13"/>
  <c r="M1026" i="13"/>
  <c r="J1027" i="13"/>
  <c r="M1027" i="13"/>
  <c r="J1028" i="13"/>
  <c r="M1028" i="13"/>
  <c r="J1029" i="13"/>
  <c r="M1029" i="13"/>
  <c r="J1030" i="13"/>
  <c r="M1030" i="13"/>
  <c r="J1031" i="13"/>
  <c r="M1031" i="13"/>
  <c r="J1032" i="13"/>
  <c r="M1032" i="13"/>
  <c r="J1033" i="13"/>
  <c r="M1033" i="13"/>
  <c r="J1034" i="13"/>
  <c r="M1034" i="13"/>
  <c r="J1035" i="13"/>
  <c r="M1035" i="13"/>
  <c r="J1036" i="13"/>
  <c r="M1036" i="13"/>
  <c r="J1037" i="13"/>
  <c r="M1037" i="13"/>
  <c r="J1038" i="13"/>
  <c r="M1038" i="13"/>
  <c r="J1039" i="13"/>
  <c r="M1039" i="13"/>
  <c r="J1040" i="13"/>
  <c r="M1040" i="13"/>
  <c r="J1041" i="13"/>
  <c r="M1041" i="13"/>
  <c r="J1042" i="13"/>
  <c r="M1042" i="13"/>
  <c r="J1043" i="13"/>
  <c r="M1043" i="13"/>
  <c r="J1044" i="13"/>
  <c r="M1044" i="13"/>
  <c r="J1045" i="13"/>
  <c r="M1045" i="13"/>
  <c r="J1046" i="13"/>
  <c r="M1046" i="13"/>
  <c r="J1047" i="13"/>
  <c r="M1047" i="13"/>
  <c r="J1048" i="13"/>
  <c r="M1048" i="13"/>
  <c r="J1049" i="13"/>
  <c r="M1049" i="13"/>
  <c r="J1050" i="13"/>
  <c r="M1050" i="13"/>
  <c r="J1051" i="13"/>
  <c r="M1051" i="13"/>
  <c r="J1052" i="13"/>
  <c r="M1052" i="13"/>
  <c r="J1053" i="13"/>
  <c r="M1053" i="13"/>
  <c r="J1054" i="13"/>
  <c r="M1054" i="13"/>
  <c r="J1055" i="13"/>
  <c r="M1055" i="13"/>
  <c r="J1056" i="13"/>
  <c r="M1056" i="13"/>
  <c r="J1057" i="13"/>
  <c r="M1057" i="13"/>
  <c r="J1058" i="13"/>
  <c r="M1058" i="13"/>
  <c r="J1059" i="13"/>
  <c r="M1059" i="13"/>
  <c r="J1060" i="13"/>
  <c r="M1060" i="13"/>
  <c r="J1061" i="13"/>
  <c r="M1061" i="13"/>
  <c r="J1062" i="13"/>
  <c r="M1062" i="13"/>
  <c r="J1063" i="13"/>
  <c r="M1063" i="13"/>
  <c r="J1064" i="13"/>
  <c r="M1064" i="13"/>
  <c r="J1065" i="13"/>
  <c r="M1065" i="13"/>
  <c r="J1066" i="13"/>
  <c r="M1066" i="13"/>
  <c r="J1067" i="13"/>
  <c r="M1067" i="13"/>
  <c r="J1068" i="13"/>
  <c r="M1068" i="13"/>
  <c r="J1069" i="13"/>
  <c r="M1069" i="13"/>
  <c r="J1070" i="13"/>
  <c r="M1070" i="13"/>
  <c r="J1071" i="13"/>
  <c r="M1071" i="13"/>
  <c r="J1072" i="13"/>
  <c r="M1072" i="13"/>
  <c r="J1073" i="13"/>
  <c r="M1073" i="13"/>
  <c r="J1074" i="13"/>
  <c r="M1074" i="13"/>
  <c r="J1075" i="13"/>
  <c r="M1075" i="13"/>
  <c r="J1076" i="13"/>
  <c r="M1076" i="13"/>
  <c r="J1077" i="13"/>
  <c r="M1077" i="13"/>
  <c r="J1078" i="13"/>
  <c r="M1078" i="13"/>
  <c r="J1079" i="13"/>
  <c r="M1079" i="13"/>
  <c r="J1080" i="13"/>
  <c r="M1080" i="13"/>
  <c r="J1081" i="13"/>
  <c r="M1081" i="13"/>
  <c r="J1082" i="13"/>
  <c r="M1082" i="13"/>
  <c r="J1083" i="13"/>
  <c r="M1083" i="13"/>
  <c r="J1084" i="13"/>
  <c r="M1084" i="13"/>
  <c r="J1085" i="13"/>
  <c r="M1085" i="13"/>
  <c r="J1086" i="13"/>
  <c r="M1086" i="13"/>
  <c r="J1087" i="13"/>
  <c r="M1087" i="13"/>
  <c r="J1088" i="13"/>
  <c r="M1088" i="13"/>
  <c r="J1089" i="13"/>
  <c r="M1089" i="13"/>
  <c r="J1090" i="13"/>
  <c r="M1090" i="13"/>
  <c r="J1091" i="13"/>
  <c r="M1091" i="13"/>
  <c r="J1092" i="13"/>
  <c r="M1092" i="13"/>
  <c r="J1093" i="13"/>
  <c r="M1093" i="13"/>
  <c r="J1094" i="13"/>
  <c r="M1094" i="13"/>
  <c r="J1095" i="13"/>
  <c r="M1095" i="13"/>
  <c r="J1096" i="13"/>
  <c r="M1096" i="13"/>
  <c r="J1097" i="13"/>
  <c r="M1097" i="13"/>
  <c r="J1098" i="13"/>
  <c r="M1098" i="13"/>
  <c r="J1099" i="13"/>
  <c r="M1099" i="13"/>
  <c r="J1100" i="13"/>
  <c r="M1100" i="13"/>
  <c r="J1101" i="13"/>
  <c r="M1101" i="13"/>
  <c r="J1102" i="13"/>
  <c r="M1102" i="13"/>
  <c r="J1103" i="13"/>
  <c r="M1103" i="13"/>
  <c r="J1104" i="13"/>
  <c r="M1104" i="13"/>
  <c r="J1105" i="13"/>
  <c r="M1105" i="13"/>
  <c r="J1106" i="13"/>
  <c r="M1106" i="13"/>
  <c r="J1107" i="13"/>
  <c r="M1107" i="13"/>
  <c r="J1108" i="13"/>
  <c r="M1108" i="13"/>
  <c r="J1109" i="13"/>
  <c r="M1109" i="13"/>
  <c r="J1110" i="13"/>
  <c r="M1110" i="13"/>
  <c r="J1111" i="13"/>
  <c r="M1111" i="13"/>
  <c r="J1112" i="13"/>
  <c r="M1112" i="13"/>
  <c r="J1113" i="13"/>
  <c r="M1113" i="13"/>
  <c r="J1114" i="13"/>
  <c r="M1114" i="13"/>
  <c r="J1115" i="13"/>
  <c r="M1115" i="13"/>
  <c r="J1116" i="13"/>
  <c r="M1116" i="13"/>
  <c r="J1117" i="13"/>
  <c r="M1117" i="13"/>
  <c r="J1118" i="13"/>
  <c r="M1118" i="13"/>
  <c r="J1119" i="13"/>
  <c r="M1119" i="13"/>
  <c r="J1120" i="13"/>
  <c r="M1120" i="13"/>
  <c r="J1121" i="13"/>
  <c r="M1121" i="13"/>
  <c r="J1122" i="13"/>
  <c r="M1122" i="13"/>
  <c r="J1123" i="13"/>
  <c r="M1123" i="13"/>
  <c r="J1124" i="13"/>
  <c r="M1124" i="13"/>
  <c r="J1125" i="13"/>
  <c r="M1125" i="13"/>
  <c r="J1126" i="13"/>
  <c r="M1126" i="13"/>
  <c r="J1127" i="13"/>
  <c r="M1127" i="13"/>
  <c r="J1128" i="13"/>
  <c r="M1128" i="13"/>
  <c r="J1129" i="13"/>
  <c r="M1129" i="13"/>
  <c r="J1130" i="13"/>
  <c r="M1130" i="13"/>
  <c r="J1131" i="13"/>
  <c r="M1131" i="13"/>
  <c r="J1132" i="13"/>
  <c r="M1132" i="13"/>
  <c r="J1133" i="13"/>
  <c r="M1133" i="13"/>
  <c r="J1134" i="13"/>
  <c r="M1134" i="13"/>
  <c r="J1135" i="13"/>
  <c r="M1135" i="13"/>
  <c r="J1136" i="13"/>
  <c r="M1136" i="13"/>
  <c r="J1137" i="13"/>
  <c r="M1137" i="13"/>
  <c r="J1138" i="13"/>
  <c r="M1138" i="13"/>
  <c r="J1139" i="13"/>
  <c r="M1139" i="13"/>
  <c r="J1140" i="13"/>
  <c r="M1140" i="13"/>
  <c r="J1141" i="13"/>
  <c r="M1141" i="13"/>
  <c r="J1142" i="13"/>
  <c r="M1142" i="13"/>
  <c r="J1143" i="13"/>
  <c r="M1143" i="13"/>
  <c r="J1144" i="13"/>
  <c r="M1144" i="13"/>
  <c r="J1145" i="13"/>
  <c r="M1145" i="13"/>
  <c r="J1146" i="13"/>
  <c r="M1146" i="13"/>
  <c r="J1147" i="13"/>
  <c r="M1147" i="13"/>
  <c r="J1148" i="13"/>
  <c r="M1148" i="13"/>
  <c r="J1149" i="13"/>
  <c r="M1149" i="13"/>
  <c r="J1150" i="13"/>
  <c r="M1150" i="13"/>
  <c r="J1151" i="13"/>
  <c r="M1151" i="13"/>
  <c r="J1152" i="13"/>
  <c r="M1152" i="13"/>
  <c r="J1153" i="13"/>
  <c r="M1153" i="13"/>
  <c r="J1154" i="13"/>
  <c r="M1154" i="13"/>
  <c r="J1155" i="13"/>
  <c r="M1155" i="13"/>
  <c r="J1156" i="13"/>
  <c r="M1156" i="13"/>
  <c r="J1157" i="13"/>
  <c r="M1157" i="13"/>
  <c r="J1158" i="13"/>
  <c r="M1158" i="13"/>
  <c r="J1159" i="13"/>
  <c r="M1159" i="13"/>
  <c r="J1160" i="13"/>
  <c r="M1160" i="13"/>
  <c r="J1161" i="13"/>
  <c r="M1161" i="13"/>
  <c r="J1162" i="13"/>
  <c r="M1162" i="13"/>
  <c r="J1163" i="13"/>
  <c r="M1163" i="13"/>
  <c r="J1164" i="13"/>
  <c r="M1164" i="13"/>
  <c r="J1165" i="13"/>
  <c r="M1165" i="13"/>
  <c r="J1166" i="13"/>
  <c r="M1166" i="13"/>
  <c r="J1167" i="13"/>
  <c r="M1167" i="13"/>
  <c r="J1168" i="13"/>
  <c r="M1168" i="13"/>
  <c r="J1169" i="13"/>
  <c r="M1169" i="13"/>
  <c r="J1170" i="13"/>
  <c r="M1170" i="13"/>
  <c r="J1171" i="13"/>
  <c r="M1171" i="13"/>
  <c r="J1172" i="13"/>
  <c r="M1172" i="13"/>
  <c r="J1173" i="13"/>
  <c r="M1173" i="13"/>
  <c r="J1174" i="13"/>
  <c r="M1174" i="13"/>
  <c r="J1175" i="13"/>
  <c r="M1175" i="13"/>
  <c r="J1176" i="13"/>
  <c r="M1176" i="13"/>
  <c r="J1177" i="13"/>
  <c r="M1177" i="13"/>
  <c r="J1178" i="13"/>
  <c r="M1178" i="13"/>
  <c r="J1179" i="13"/>
  <c r="M1179" i="13"/>
  <c r="J1180" i="13"/>
  <c r="M1180" i="13"/>
  <c r="J1181" i="13"/>
  <c r="M1181" i="13"/>
  <c r="J1182" i="13"/>
  <c r="M1182" i="13"/>
  <c r="J1183" i="13"/>
  <c r="M1183" i="13"/>
  <c r="J1184" i="13"/>
  <c r="M1184" i="13"/>
  <c r="J1185" i="13"/>
  <c r="M1185" i="13"/>
  <c r="J1186" i="13"/>
  <c r="M1186" i="13"/>
  <c r="J1187" i="13"/>
  <c r="M1187" i="13"/>
  <c r="J1188" i="13"/>
  <c r="M1188" i="13"/>
  <c r="J1189" i="13"/>
  <c r="M1189" i="13"/>
  <c r="J1190" i="13"/>
  <c r="M1190" i="13"/>
  <c r="J1191" i="13"/>
  <c r="M1191" i="13"/>
  <c r="J1192" i="13"/>
  <c r="M1192" i="13"/>
  <c r="J1193" i="13"/>
  <c r="M1193" i="13"/>
  <c r="J1194" i="13"/>
  <c r="M1194" i="13"/>
  <c r="J1195" i="13"/>
  <c r="M1195" i="13"/>
  <c r="J1196" i="13"/>
  <c r="M1196" i="13"/>
  <c r="J1197" i="13"/>
  <c r="M1197" i="13"/>
  <c r="J1198" i="13"/>
  <c r="M1198" i="13"/>
  <c r="J1199" i="13"/>
  <c r="M1199" i="13"/>
  <c r="J1200" i="13"/>
  <c r="M1200" i="13"/>
  <c r="J1201" i="13"/>
  <c r="M1201" i="13"/>
  <c r="J1202" i="13"/>
  <c r="M1202" i="13"/>
  <c r="J1203" i="13"/>
  <c r="M1203" i="13"/>
  <c r="J1204" i="13"/>
  <c r="M1204" i="13"/>
  <c r="J1205" i="13"/>
  <c r="M1205" i="13"/>
  <c r="J1206" i="13"/>
  <c r="M1206" i="13"/>
  <c r="J1207" i="13"/>
  <c r="M1207" i="13"/>
  <c r="J1208" i="13"/>
  <c r="M1208" i="13"/>
  <c r="J1209" i="13"/>
  <c r="M1209" i="13"/>
  <c r="J1210" i="13"/>
  <c r="M1210" i="13"/>
  <c r="J1211" i="13"/>
  <c r="M1211" i="13"/>
  <c r="J1212" i="13"/>
  <c r="M1212" i="13"/>
  <c r="J1213" i="13"/>
  <c r="M1213" i="13"/>
  <c r="J1214" i="13"/>
  <c r="M1214" i="13"/>
  <c r="J1215" i="13"/>
  <c r="M1215" i="13"/>
  <c r="J1216" i="13"/>
  <c r="M1216" i="13"/>
  <c r="J1217" i="13"/>
  <c r="M1217" i="13"/>
  <c r="J1218" i="13"/>
  <c r="M1218" i="13"/>
  <c r="J1219" i="13"/>
  <c r="M1219" i="13"/>
  <c r="J1220" i="13"/>
  <c r="M1220" i="13"/>
  <c r="J1221" i="13"/>
  <c r="M1221" i="13"/>
  <c r="J1222" i="13"/>
  <c r="M1222" i="13"/>
  <c r="J1223" i="13"/>
  <c r="M1223" i="13"/>
  <c r="J1224" i="13"/>
  <c r="M1224" i="13"/>
  <c r="J1225" i="13"/>
  <c r="M1225" i="13"/>
  <c r="J1226" i="13"/>
  <c r="M1226" i="13"/>
  <c r="J1227" i="13"/>
  <c r="M1227" i="13"/>
  <c r="J1228" i="13"/>
  <c r="M1228" i="13"/>
  <c r="J1229" i="13"/>
  <c r="M1229" i="13"/>
  <c r="J1230" i="13"/>
  <c r="M1230" i="13"/>
  <c r="J1231" i="13"/>
  <c r="M1231" i="13"/>
  <c r="J1232" i="13"/>
  <c r="M1232" i="13"/>
  <c r="J1233" i="13"/>
  <c r="M1233" i="13"/>
  <c r="J1234" i="13"/>
  <c r="M1234" i="13"/>
  <c r="J1235" i="13"/>
  <c r="M1235" i="13"/>
  <c r="J1236" i="13"/>
  <c r="M1236" i="13"/>
  <c r="J1237" i="13"/>
  <c r="M1237" i="13"/>
  <c r="J1238" i="13"/>
  <c r="M1238" i="13"/>
  <c r="J1239" i="13"/>
  <c r="M1239" i="13"/>
  <c r="J1240" i="13"/>
  <c r="M1240" i="13"/>
  <c r="J1241" i="13"/>
  <c r="M1241" i="13"/>
  <c r="J1242" i="13"/>
  <c r="M1242" i="13"/>
  <c r="J1243" i="13"/>
  <c r="M1243" i="13"/>
  <c r="J1244" i="13"/>
  <c r="M1244" i="13"/>
  <c r="J1245" i="13"/>
  <c r="M1245" i="13"/>
  <c r="J1246" i="13"/>
  <c r="M1246" i="13"/>
  <c r="J1247" i="13"/>
  <c r="M1247" i="13"/>
  <c r="J1248" i="13"/>
  <c r="M1248" i="13"/>
  <c r="J1249" i="13"/>
  <c r="M1249" i="13"/>
  <c r="J1250" i="13"/>
  <c r="M1250" i="13"/>
  <c r="J1251" i="13"/>
  <c r="M1251" i="13"/>
  <c r="J1252" i="13"/>
  <c r="M1252" i="13"/>
  <c r="J1253" i="13"/>
  <c r="M1253" i="13"/>
  <c r="J1254" i="13"/>
  <c r="M1254" i="13"/>
  <c r="J1255" i="13"/>
  <c r="M1255" i="13"/>
  <c r="J1256" i="13"/>
  <c r="M1256" i="13"/>
  <c r="J1257" i="13"/>
  <c r="M1257" i="13"/>
  <c r="J1258" i="13"/>
  <c r="M1258" i="13"/>
  <c r="J1259" i="13"/>
  <c r="M1259" i="13"/>
  <c r="J1260" i="13"/>
  <c r="M1260" i="13"/>
  <c r="J1261" i="13"/>
  <c r="M1261" i="13"/>
  <c r="J1262" i="13"/>
  <c r="M1262" i="13"/>
  <c r="J1263" i="13"/>
  <c r="M1263" i="13"/>
  <c r="J1264" i="13"/>
  <c r="M1264" i="13"/>
  <c r="J1265" i="13"/>
  <c r="M1265" i="13"/>
  <c r="J1266" i="13"/>
  <c r="M1266" i="13"/>
  <c r="J1267" i="13"/>
  <c r="M1267" i="13"/>
  <c r="J1268" i="13"/>
  <c r="M1268" i="13"/>
  <c r="J1269" i="13"/>
  <c r="M1269" i="13"/>
  <c r="J1270" i="13"/>
  <c r="M1270" i="13"/>
  <c r="J1271" i="13"/>
  <c r="M1271" i="13"/>
  <c r="J1272" i="13"/>
  <c r="M1272" i="13"/>
  <c r="J1273" i="13"/>
  <c r="M1273" i="13"/>
  <c r="J1274" i="13"/>
  <c r="M1274" i="13"/>
  <c r="J1275" i="13"/>
  <c r="M1275" i="13"/>
  <c r="J1276" i="13"/>
  <c r="M1276" i="13"/>
  <c r="J1277" i="13"/>
  <c r="M1277" i="13"/>
  <c r="J1278" i="13"/>
  <c r="M1278" i="13"/>
  <c r="J1279" i="13"/>
  <c r="M1279" i="13"/>
  <c r="J1280" i="13"/>
  <c r="M1280" i="13"/>
  <c r="J1281" i="13"/>
  <c r="M1281" i="13"/>
  <c r="J1282" i="13"/>
  <c r="M1282" i="13"/>
  <c r="J1283" i="13"/>
  <c r="M1283" i="13"/>
  <c r="J1284" i="13"/>
  <c r="M1284" i="13"/>
  <c r="J1285" i="13"/>
  <c r="M1285" i="13"/>
  <c r="J1286" i="13"/>
  <c r="M1286" i="13"/>
  <c r="J1287" i="13"/>
  <c r="M1287" i="13"/>
  <c r="J1288" i="13"/>
  <c r="M1288" i="13"/>
  <c r="J1289" i="13"/>
  <c r="M1289" i="13"/>
  <c r="J1290" i="13"/>
  <c r="M1290" i="13"/>
  <c r="J1291" i="13"/>
  <c r="M1291" i="13"/>
  <c r="J1292" i="13"/>
  <c r="M1292" i="13"/>
  <c r="J1293" i="13"/>
  <c r="M1293" i="13"/>
  <c r="J1294" i="13"/>
  <c r="M1294" i="13"/>
  <c r="J1295" i="13"/>
  <c r="M1295" i="13"/>
  <c r="J1296" i="13"/>
  <c r="M1296" i="13"/>
  <c r="J1297" i="13"/>
  <c r="M1297" i="13"/>
  <c r="J1298" i="13"/>
  <c r="M1298" i="13"/>
  <c r="J1299" i="13"/>
  <c r="M1299" i="13"/>
  <c r="J1300" i="13"/>
  <c r="M1300" i="13"/>
  <c r="J1301" i="13"/>
  <c r="M1301" i="13"/>
  <c r="J1302" i="13"/>
  <c r="M1302" i="13"/>
  <c r="J1303" i="13"/>
  <c r="M1303" i="13"/>
  <c r="J1304" i="13"/>
  <c r="M1304" i="13"/>
  <c r="J1305" i="13"/>
  <c r="M1305" i="13"/>
  <c r="J1306" i="13"/>
  <c r="M1306" i="13"/>
  <c r="J1307" i="13"/>
  <c r="M1307" i="13"/>
  <c r="J1308" i="13"/>
  <c r="M1308" i="13"/>
  <c r="J1309" i="13"/>
  <c r="M1309" i="13"/>
  <c r="J1310" i="13"/>
  <c r="M1310" i="13"/>
  <c r="J1311" i="13"/>
  <c r="M1311" i="13"/>
  <c r="J1312" i="13"/>
  <c r="M1312" i="13"/>
  <c r="J1313" i="13"/>
  <c r="M1313" i="13"/>
  <c r="J1314" i="13"/>
  <c r="M1314" i="13"/>
  <c r="J1315" i="13"/>
  <c r="M1315" i="13"/>
  <c r="J1316" i="13"/>
  <c r="M1316" i="13"/>
  <c r="J1317" i="13"/>
  <c r="M1317" i="13"/>
  <c r="J1318" i="13"/>
  <c r="M1318" i="13"/>
  <c r="J1319" i="13"/>
  <c r="M1319" i="13"/>
  <c r="J1320" i="13"/>
  <c r="M1320" i="13"/>
  <c r="J1321" i="13"/>
  <c r="M1321" i="13"/>
  <c r="J1322" i="13"/>
  <c r="M1322" i="13"/>
  <c r="J1323" i="13"/>
  <c r="M1323" i="13"/>
  <c r="J1324" i="13"/>
  <c r="M1324" i="13"/>
  <c r="J1325" i="13"/>
  <c r="M1325" i="13"/>
  <c r="J1326" i="13"/>
  <c r="M1326" i="13"/>
  <c r="J1327" i="13"/>
  <c r="M1327" i="13"/>
  <c r="J1328" i="13"/>
  <c r="M1328" i="13"/>
  <c r="J1329" i="13"/>
  <c r="M1329" i="13"/>
  <c r="J1330" i="13"/>
  <c r="M1330" i="13"/>
  <c r="J1331" i="13"/>
  <c r="M1331" i="13"/>
  <c r="J1332" i="13"/>
  <c r="M1332" i="13"/>
  <c r="J1333" i="13"/>
  <c r="M1333" i="13"/>
  <c r="J1334" i="13"/>
  <c r="M1334" i="13"/>
  <c r="J1335" i="13"/>
  <c r="M1335" i="13"/>
  <c r="J1336" i="13"/>
  <c r="M1336" i="13"/>
  <c r="J1337" i="13"/>
  <c r="M1337" i="13"/>
  <c r="J1338" i="13"/>
  <c r="M1338" i="13"/>
  <c r="J1339" i="13"/>
  <c r="M1339" i="13"/>
  <c r="J1340" i="13"/>
  <c r="M1340" i="13"/>
  <c r="J1341" i="13"/>
  <c r="M1341" i="13"/>
  <c r="J1342" i="13"/>
  <c r="M1342" i="13"/>
  <c r="J1343" i="13"/>
  <c r="M1343" i="13"/>
  <c r="J1344" i="13"/>
  <c r="M1344" i="13"/>
  <c r="J1345" i="13"/>
  <c r="M1345" i="13"/>
  <c r="J1346" i="13"/>
  <c r="M1346" i="13"/>
  <c r="J1347" i="13"/>
  <c r="M1347" i="13"/>
  <c r="J1348" i="13"/>
  <c r="M1348" i="13"/>
  <c r="J1349" i="13"/>
  <c r="M1349" i="13"/>
  <c r="J1350" i="13"/>
  <c r="M1350" i="13"/>
  <c r="J1351" i="13"/>
  <c r="M1351" i="13"/>
  <c r="J1352" i="13"/>
  <c r="M1352" i="13"/>
  <c r="J1353" i="13"/>
  <c r="M1353" i="13"/>
  <c r="J1354" i="13"/>
  <c r="M1354" i="13"/>
  <c r="J1355" i="13"/>
  <c r="M1355" i="13"/>
  <c r="J1356" i="13"/>
  <c r="M1356" i="13"/>
  <c r="J1357" i="13"/>
  <c r="M1357" i="13"/>
  <c r="J1358" i="13"/>
  <c r="M1358" i="13"/>
  <c r="J1359" i="13"/>
  <c r="M1359" i="13"/>
  <c r="J1360" i="13"/>
  <c r="M1360" i="13"/>
  <c r="J1361" i="13"/>
  <c r="M1361" i="13"/>
  <c r="J1362" i="13"/>
  <c r="M1362" i="13"/>
  <c r="J1363" i="13"/>
  <c r="M1363" i="13"/>
  <c r="J1364" i="13"/>
  <c r="M1364" i="13"/>
  <c r="J1365" i="13"/>
  <c r="M1365" i="13"/>
  <c r="J1366" i="13"/>
  <c r="M1366" i="13"/>
  <c r="J1367" i="13"/>
  <c r="M1367" i="13"/>
  <c r="J1368" i="13"/>
  <c r="M1368" i="13"/>
  <c r="J1369" i="13"/>
  <c r="M1369" i="13"/>
  <c r="J1370" i="13"/>
  <c r="M1370" i="13"/>
  <c r="J1371" i="13"/>
  <c r="M1371" i="13"/>
  <c r="J1372" i="13"/>
  <c r="M1372" i="13"/>
  <c r="J1373" i="13"/>
  <c r="M1373" i="13"/>
  <c r="J1374" i="13"/>
  <c r="M1374" i="13"/>
  <c r="J1375" i="13"/>
  <c r="M1375" i="13"/>
  <c r="J1376" i="13"/>
  <c r="M1376" i="13"/>
  <c r="J1377" i="13"/>
  <c r="M1377" i="13"/>
  <c r="C2" i="8"/>
  <c r="C3" i="8"/>
  <c r="D3" i="8"/>
  <c r="B4" i="8"/>
  <c r="B6" i="8"/>
  <c r="B3" i="8"/>
  <c r="B5" i="8"/>
  <c r="B2" i="8"/>
  <c r="F2" i="6"/>
  <c r="F3" i="6"/>
  <c r="F4" i="6"/>
  <c r="E2" i="6"/>
  <c r="E3" i="6"/>
  <c r="E4" i="6"/>
  <c r="D2" i="6"/>
  <c r="D3" i="6"/>
  <c r="D4" i="6"/>
  <c r="C2" i="6"/>
  <c r="C3" i="6"/>
  <c r="C4" i="6"/>
  <c r="B3" i="6"/>
  <c r="B4" i="6"/>
  <c r="B2" i="6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L612" i="13"/>
  <c r="L613" i="13"/>
  <c r="L614" i="13"/>
  <c r="L615" i="13"/>
  <c r="L616" i="13"/>
  <c r="L617" i="13"/>
  <c r="L618" i="13"/>
  <c r="L619" i="13"/>
  <c r="L620" i="13"/>
  <c r="L621" i="13"/>
  <c r="L622" i="13"/>
  <c r="L623" i="13"/>
  <c r="L624" i="13"/>
  <c r="L625" i="13"/>
  <c r="L626" i="13"/>
  <c r="L627" i="13"/>
  <c r="L628" i="13"/>
  <c r="L629" i="13"/>
  <c r="L630" i="13"/>
  <c r="L631" i="13"/>
  <c r="L632" i="13"/>
  <c r="L633" i="13"/>
  <c r="L634" i="13"/>
  <c r="L635" i="13"/>
  <c r="L636" i="13"/>
  <c r="L637" i="13"/>
  <c r="L638" i="13"/>
  <c r="L639" i="13"/>
  <c r="L640" i="13"/>
  <c r="L641" i="13"/>
  <c r="L642" i="13"/>
  <c r="L643" i="13"/>
  <c r="L644" i="13"/>
  <c r="L645" i="13"/>
  <c r="L646" i="13"/>
  <c r="L647" i="13"/>
  <c r="L648" i="13"/>
  <c r="L649" i="13"/>
  <c r="L650" i="13"/>
  <c r="L651" i="13"/>
  <c r="L652" i="13"/>
  <c r="L653" i="13"/>
  <c r="L654" i="13"/>
  <c r="L655" i="13"/>
  <c r="L656" i="13"/>
  <c r="L657" i="13"/>
  <c r="L658" i="13"/>
  <c r="L659" i="13"/>
  <c r="L660" i="13"/>
  <c r="L661" i="13"/>
  <c r="L662" i="13"/>
  <c r="L663" i="13"/>
  <c r="L664" i="13"/>
  <c r="L665" i="13"/>
  <c r="L666" i="13"/>
  <c r="L667" i="13"/>
  <c r="L668" i="13"/>
  <c r="L669" i="13"/>
  <c r="L670" i="13"/>
  <c r="L671" i="13"/>
  <c r="L672" i="13"/>
  <c r="L673" i="13"/>
  <c r="L674" i="13"/>
  <c r="L675" i="13"/>
  <c r="L676" i="13"/>
  <c r="L677" i="13"/>
  <c r="L678" i="13"/>
  <c r="L679" i="13"/>
  <c r="L680" i="13"/>
  <c r="L681" i="13"/>
  <c r="L682" i="13"/>
  <c r="L683" i="13"/>
  <c r="L684" i="13"/>
  <c r="L685" i="13"/>
  <c r="L686" i="13"/>
  <c r="L687" i="13"/>
  <c r="L688" i="13"/>
  <c r="L689" i="13"/>
  <c r="L690" i="13"/>
  <c r="L691" i="13"/>
  <c r="L692" i="13"/>
  <c r="L693" i="13"/>
  <c r="L694" i="13"/>
  <c r="L695" i="13"/>
  <c r="L696" i="13"/>
  <c r="L697" i="13"/>
  <c r="L698" i="13"/>
  <c r="L699" i="13"/>
  <c r="L700" i="13"/>
  <c r="L701" i="13"/>
  <c r="L702" i="13"/>
  <c r="L703" i="13"/>
  <c r="L704" i="13"/>
  <c r="L705" i="13"/>
  <c r="L706" i="13"/>
  <c r="L707" i="13"/>
  <c r="L708" i="13"/>
  <c r="L709" i="13"/>
  <c r="L710" i="13"/>
  <c r="L711" i="13"/>
  <c r="L712" i="13"/>
  <c r="L713" i="13"/>
  <c r="L714" i="13"/>
  <c r="L715" i="13"/>
  <c r="L716" i="13"/>
  <c r="L717" i="13"/>
  <c r="L718" i="13"/>
  <c r="L719" i="13"/>
  <c r="L720" i="13"/>
  <c r="L721" i="13"/>
  <c r="L722" i="13"/>
  <c r="L723" i="13"/>
  <c r="L724" i="13"/>
  <c r="L725" i="13"/>
  <c r="L726" i="13"/>
  <c r="L727" i="13"/>
  <c r="L728" i="13"/>
  <c r="L729" i="13"/>
  <c r="L730" i="13"/>
  <c r="L731" i="13"/>
  <c r="L732" i="13"/>
  <c r="L733" i="13"/>
  <c r="L734" i="13"/>
  <c r="L735" i="13"/>
  <c r="L736" i="13"/>
  <c r="L737" i="13"/>
  <c r="L738" i="13"/>
  <c r="L739" i="13"/>
  <c r="L740" i="13"/>
  <c r="L741" i="13"/>
  <c r="L742" i="13"/>
  <c r="L743" i="13"/>
  <c r="L744" i="13"/>
  <c r="L745" i="13"/>
  <c r="L746" i="13"/>
  <c r="L747" i="13"/>
  <c r="L748" i="13"/>
  <c r="L749" i="13"/>
  <c r="L750" i="13"/>
  <c r="L751" i="13"/>
  <c r="L752" i="13"/>
  <c r="L753" i="13"/>
  <c r="L754" i="13"/>
  <c r="L755" i="13"/>
  <c r="L756" i="13"/>
  <c r="L757" i="13"/>
  <c r="L758" i="13"/>
  <c r="L759" i="13"/>
  <c r="L760" i="13"/>
  <c r="L761" i="13"/>
  <c r="L762" i="13"/>
  <c r="L763" i="13"/>
  <c r="L764" i="13"/>
  <c r="L765" i="13"/>
  <c r="L766" i="13"/>
  <c r="L767" i="13"/>
  <c r="L768" i="13"/>
  <c r="L769" i="13"/>
  <c r="L770" i="13"/>
  <c r="L771" i="13"/>
  <c r="L772" i="13"/>
  <c r="L773" i="13"/>
  <c r="L774" i="13"/>
  <c r="L775" i="13"/>
  <c r="L776" i="13"/>
  <c r="L777" i="13"/>
  <c r="L778" i="13"/>
  <c r="L779" i="13"/>
  <c r="L780" i="13"/>
  <c r="L781" i="13"/>
  <c r="L782" i="13"/>
  <c r="L783" i="13"/>
  <c r="L784" i="13"/>
  <c r="L785" i="13"/>
  <c r="L786" i="13"/>
  <c r="L787" i="13"/>
  <c r="L788" i="13"/>
  <c r="L789" i="13"/>
  <c r="L790" i="13"/>
  <c r="L791" i="13"/>
  <c r="L792" i="13"/>
  <c r="L793" i="13"/>
  <c r="L794" i="13"/>
  <c r="L795" i="13"/>
  <c r="L796" i="13"/>
  <c r="L797" i="13"/>
  <c r="L798" i="13"/>
  <c r="L799" i="13"/>
  <c r="L800" i="13"/>
  <c r="L801" i="13"/>
  <c r="L802" i="13"/>
  <c r="L803" i="13"/>
  <c r="L804" i="13"/>
  <c r="L805" i="13"/>
  <c r="L806" i="13"/>
  <c r="L807" i="13"/>
  <c r="L808" i="13"/>
  <c r="L809" i="13"/>
  <c r="L810" i="13"/>
  <c r="L811" i="13"/>
  <c r="L812" i="13"/>
  <c r="L813" i="13"/>
  <c r="L814" i="13"/>
  <c r="L815" i="13"/>
  <c r="L816" i="13"/>
  <c r="L817" i="13"/>
  <c r="L818" i="13"/>
  <c r="L819" i="13"/>
  <c r="L820" i="13"/>
  <c r="L821" i="13"/>
  <c r="L822" i="13"/>
  <c r="L823" i="13"/>
  <c r="L824" i="13"/>
  <c r="L825" i="13"/>
  <c r="L826" i="13"/>
  <c r="L827" i="13"/>
  <c r="L828" i="13"/>
  <c r="L829" i="13"/>
  <c r="L830" i="13"/>
  <c r="L831" i="13"/>
  <c r="L832" i="13"/>
  <c r="L833" i="13"/>
  <c r="L834" i="13"/>
  <c r="L835" i="13"/>
  <c r="L836" i="13"/>
  <c r="L837" i="13"/>
  <c r="L838" i="13"/>
  <c r="L839" i="13"/>
  <c r="L840" i="13"/>
  <c r="L841" i="13"/>
  <c r="L842" i="13"/>
  <c r="L843" i="13"/>
  <c r="L844" i="13"/>
  <c r="L845" i="13"/>
  <c r="L846" i="13"/>
  <c r="L847" i="13"/>
  <c r="L848" i="13"/>
  <c r="L849" i="13"/>
  <c r="L850" i="13"/>
  <c r="L851" i="13"/>
  <c r="L852" i="13"/>
  <c r="L853" i="13"/>
  <c r="L854" i="13"/>
  <c r="L855" i="13"/>
  <c r="L856" i="13"/>
  <c r="L857" i="13"/>
  <c r="L858" i="13"/>
  <c r="L859" i="13"/>
  <c r="L860" i="13"/>
  <c r="L861" i="13"/>
  <c r="L862" i="13"/>
  <c r="L863" i="13"/>
  <c r="L864" i="13"/>
  <c r="L865" i="13"/>
  <c r="L866" i="13"/>
  <c r="L867" i="13"/>
  <c r="L868" i="13"/>
  <c r="L869" i="13"/>
  <c r="L870" i="13"/>
  <c r="L871" i="13"/>
  <c r="L872" i="13"/>
  <c r="L873" i="13"/>
  <c r="L874" i="13"/>
  <c r="L875" i="13"/>
  <c r="L876" i="13"/>
  <c r="L877" i="13"/>
  <c r="L878" i="13"/>
  <c r="L879" i="13"/>
  <c r="L880" i="13"/>
  <c r="L881" i="13"/>
  <c r="L882" i="13"/>
  <c r="L883" i="13"/>
  <c r="L884" i="13"/>
  <c r="L885" i="13"/>
  <c r="L886" i="13"/>
  <c r="L887" i="13"/>
  <c r="L888" i="13"/>
  <c r="L889" i="13"/>
  <c r="L890" i="13"/>
  <c r="L891" i="13"/>
  <c r="L892" i="13"/>
  <c r="L893" i="13"/>
  <c r="L894" i="13"/>
  <c r="L895" i="13"/>
  <c r="L896" i="13"/>
  <c r="L897" i="13"/>
  <c r="L898" i="13"/>
  <c r="L899" i="13"/>
  <c r="L900" i="13"/>
  <c r="L901" i="13"/>
  <c r="L902" i="13"/>
  <c r="L903" i="13"/>
  <c r="L904" i="13"/>
  <c r="L905" i="13"/>
  <c r="L906" i="13"/>
  <c r="L907" i="13"/>
  <c r="L908" i="13"/>
  <c r="L909" i="13"/>
  <c r="L910" i="13"/>
  <c r="L911" i="13"/>
  <c r="L912" i="13"/>
  <c r="L913" i="13"/>
  <c r="L914" i="13"/>
  <c r="L915" i="13"/>
  <c r="L916" i="13"/>
  <c r="L917" i="13"/>
  <c r="L918" i="13"/>
  <c r="L919" i="13"/>
  <c r="L920" i="13"/>
  <c r="L921" i="13"/>
  <c r="L922" i="13"/>
  <c r="L923" i="13"/>
  <c r="L924" i="13"/>
  <c r="L925" i="13"/>
  <c r="L926" i="13"/>
  <c r="L927" i="13"/>
  <c r="L928" i="13"/>
  <c r="L929" i="13"/>
  <c r="L930" i="13"/>
  <c r="L931" i="13"/>
  <c r="L932" i="13"/>
  <c r="L933" i="13"/>
  <c r="L934" i="13"/>
  <c r="L935" i="13"/>
  <c r="L936" i="13"/>
  <c r="L937" i="13"/>
  <c r="L938" i="13"/>
  <c r="L939" i="13"/>
  <c r="L940" i="13"/>
  <c r="L941" i="13"/>
  <c r="L942" i="13"/>
  <c r="L943" i="13"/>
  <c r="L944" i="13"/>
  <c r="L945" i="13"/>
  <c r="L946" i="13"/>
  <c r="L947" i="13"/>
  <c r="L948" i="13"/>
  <c r="L949" i="13"/>
  <c r="L950" i="13"/>
  <c r="L951" i="13"/>
  <c r="L952" i="13"/>
  <c r="L953" i="13"/>
  <c r="L954" i="13"/>
  <c r="L955" i="13"/>
  <c r="L956" i="13"/>
  <c r="L957" i="13"/>
  <c r="L958" i="13"/>
  <c r="L959" i="13"/>
  <c r="L960" i="13"/>
  <c r="L961" i="13"/>
  <c r="L962" i="13"/>
  <c r="L963" i="13"/>
  <c r="L964" i="13"/>
  <c r="L965" i="13"/>
  <c r="L966" i="13"/>
  <c r="L967" i="13"/>
  <c r="L968" i="13"/>
  <c r="L969" i="13"/>
  <c r="L970" i="13"/>
  <c r="L971" i="13"/>
  <c r="L972" i="13"/>
  <c r="L973" i="13"/>
  <c r="L974" i="13"/>
  <c r="L975" i="13"/>
  <c r="L976" i="13"/>
  <c r="L977" i="13"/>
  <c r="L978" i="13"/>
  <c r="L979" i="13"/>
  <c r="L980" i="13"/>
  <c r="L981" i="13"/>
  <c r="L982" i="13"/>
  <c r="L983" i="13"/>
  <c r="L984" i="13"/>
  <c r="L985" i="13"/>
  <c r="L986" i="13"/>
  <c r="L987" i="13"/>
  <c r="L988" i="13"/>
  <c r="L989" i="13"/>
  <c r="L990" i="13"/>
  <c r="L991" i="13"/>
  <c r="L992" i="13"/>
  <c r="L993" i="13"/>
  <c r="L994" i="13"/>
  <c r="L995" i="13"/>
  <c r="L996" i="13"/>
  <c r="L997" i="13"/>
  <c r="L998" i="13"/>
  <c r="L999" i="13"/>
  <c r="L1000" i="13"/>
  <c r="L1001" i="13"/>
  <c r="L1002" i="13"/>
  <c r="L1003" i="13"/>
  <c r="L1004" i="13"/>
  <c r="L1005" i="13"/>
  <c r="L1006" i="13"/>
  <c r="L1007" i="13"/>
  <c r="L1008" i="13"/>
  <c r="L1009" i="13"/>
  <c r="L1010" i="13"/>
  <c r="L1011" i="13"/>
  <c r="L1012" i="13"/>
  <c r="L1013" i="13"/>
  <c r="L1014" i="13"/>
  <c r="L1015" i="13"/>
  <c r="L1016" i="13"/>
  <c r="L1017" i="13"/>
  <c r="L1018" i="13"/>
  <c r="L1019" i="13"/>
  <c r="L1020" i="13"/>
  <c r="L1021" i="13"/>
  <c r="L1022" i="13"/>
  <c r="L1023" i="13"/>
  <c r="L1024" i="13"/>
  <c r="L1025" i="13"/>
  <c r="L1026" i="13"/>
  <c r="L1027" i="13"/>
  <c r="L1028" i="13"/>
  <c r="L1029" i="13"/>
  <c r="L1030" i="13"/>
  <c r="L1031" i="13"/>
  <c r="L1032" i="13"/>
  <c r="L1033" i="13"/>
  <c r="L1034" i="13"/>
  <c r="L1035" i="13"/>
  <c r="L1036" i="13"/>
  <c r="L1037" i="13"/>
  <c r="L1038" i="13"/>
  <c r="L1039" i="13"/>
  <c r="L1040" i="13"/>
  <c r="L1041" i="13"/>
  <c r="L1042" i="13"/>
  <c r="L1043" i="13"/>
  <c r="L1044" i="13"/>
  <c r="L1045" i="13"/>
  <c r="L1046" i="13"/>
  <c r="L1047" i="13"/>
  <c r="L1048" i="13"/>
  <c r="L1049" i="13"/>
  <c r="L1050" i="13"/>
  <c r="L1051" i="13"/>
  <c r="L1052" i="13"/>
  <c r="L1053" i="13"/>
  <c r="L1054" i="13"/>
  <c r="L1055" i="13"/>
  <c r="L1056" i="13"/>
  <c r="L1057" i="13"/>
  <c r="L1058" i="13"/>
  <c r="L1059" i="13"/>
  <c r="L1060" i="13"/>
  <c r="L1061" i="13"/>
  <c r="L1062" i="13"/>
  <c r="L1063" i="13"/>
  <c r="L1064" i="13"/>
  <c r="L1065" i="13"/>
  <c r="L1066" i="13"/>
  <c r="L1067" i="13"/>
  <c r="L1068" i="13"/>
  <c r="L1069" i="13"/>
  <c r="L1070" i="13"/>
  <c r="L1071" i="13"/>
  <c r="L1072" i="13"/>
  <c r="L1073" i="13"/>
  <c r="L1074" i="13"/>
  <c r="L1075" i="13"/>
  <c r="L1076" i="13"/>
  <c r="L1077" i="13"/>
  <c r="L1078" i="13"/>
  <c r="L1079" i="13"/>
  <c r="L1080" i="13"/>
  <c r="L1081" i="13"/>
  <c r="L1082" i="13"/>
  <c r="L1083" i="13"/>
  <c r="L1084" i="13"/>
  <c r="L1085" i="13"/>
  <c r="L1086" i="13"/>
  <c r="L1087" i="13"/>
  <c r="L1088" i="13"/>
  <c r="L1089" i="13"/>
  <c r="L1090" i="13"/>
  <c r="L1091" i="13"/>
  <c r="L1092" i="13"/>
  <c r="L1093" i="13"/>
  <c r="L1094" i="13"/>
  <c r="L1095" i="13"/>
  <c r="L1096" i="13"/>
  <c r="L1097" i="13"/>
  <c r="L1098" i="13"/>
  <c r="L1099" i="13"/>
  <c r="L1100" i="13"/>
  <c r="L1101" i="13"/>
  <c r="L1102" i="13"/>
  <c r="L1103" i="13"/>
  <c r="L1104" i="13"/>
  <c r="L1105" i="13"/>
  <c r="L1106" i="13"/>
  <c r="L1107" i="13"/>
  <c r="L1108" i="13"/>
  <c r="L1109" i="13"/>
  <c r="L1110" i="13"/>
  <c r="L1111" i="13"/>
  <c r="L1112" i="13"/>
  <c r="L1113" i="13"/>
  <c r="L1114" i="13"/>
  <c r="L1115" i="13"/>
  <c r="L1116" i="13"/>
  <c r="L1117" i="13"/>
  <c r="L1118" i="13"/>
  <c r="L1119" i="13"/>
  <c r="L1120" i="13"/>
  <c r="L1121" i="13"/>
  <c r="L1122" i="13"/>
  <c r="L1123" i="13"/>
  <c r="L1124" i="13"/>
  <c r="L1125" i="13"/>
  <c r="L1126" i="13"/>
  <c r="L1127" i="13"/>
  <c r="L1128" i="13"/>
  <c r="L1129" i="13"/>
  <c r="L1130" i="13"/>
  <c r="L1131" i="13"/>
  <c r="L1132" i="13"/>
  <c r="L1133" i="13"/>
  <c r="L1134" i="13"/>
  <c r="L1135" i="13"/>
  <c r="L1136" i="13"/>
  <c r="L1137" i="13"/>
  <c r="L1138" i="13"/>
  <c r="L1139" i="13"/>
  <c r="L1140" i="13"/>
  <c r="L1141" i="13"/>
  <c r="L1142" i="13"/>
  <c r="L1143" i="13"/>
  <c r="L1144" i="13"/>
  <c r="L1145" i="13"/>
  <c r="L1146" i="13"/>
  <c r="L1147" i="13"/>
  <c r="L1148" i="13"/>
  <c r="L1149" i="13"/>
  <c r="L1150" i="13"/>
  <c r="L1151" i="13"/>
  <c r="L1152" i="13"/>
  <c r="L1153" i="13"/>
  <c r="L1154" i="13"/>
  <c r="L1155" i="13"/>
  <c r="L1156" i="13"/>
  <c r="L1157" i="13"/>
  <c r="L1158" i="13"/>
  <c r="L1159" i="13"/>
  <c r="L1160" i="13"/>
  <c r="L1161" i="13"/>
  <c r="L1162" i="13"/>
  <c r="L1163" i="13"/>
  <c r="L1164" i="13"/>
  <c r="L1165" i="13"/>
  <c r="L1166" i="13"/>
  <c r="L1167" i="13"/>
  <c r="L1168" i="13"/>
  <c r="L1169" i="13"/>
  <c r="L1170" i="13"/>
  <c r="L1171" i="13"/>
  <c r="L1172" i="13"/>
  <c r="L1173" i="13"/>
  <c r="L1174" i="13"/>
  <c r="L1175" i="13"/>
  <c r="L1176" i="13"/>
  <c r="L1177" i="13"/>
  <c r="L1178" i="13"/>
  <c r="L1179" i="13"/>
  <c r="L1180" i="13"/>
  <c r="L1181" i="13"/>
  <c r="L1182" i="13"/>
  <c r="L1183" i="13"/>
  <c r="L1184" i="13"/>
  <c r="L1185" i="13"/>
  <c r="L1186" i="13"/>
  <c r="L1187" i="13"/>
  <c r="L1188" i="13"/>
  <c r="L1189" i="13"/>
  <c r="L1190" i="13"/>
  <c r="L1191" i="13"/>
  <c r="L1192" i="13"/>
  <c r="L1193" i="13"/>
  <c r="L1194" i="13"/>
  <c r="L1195" i="13"/>
  <c r="L1196" i="13"/>
  <c r="L1197" i="13"/>
  <c r="L1198" i="13"/>
  <c r="L1199" i="13"/>
  <c r="L1200" i="13"/>
  <c r="L1201" i="13"/>
  <c r="L1202" i="13"/>
  <c r="L1203" i="13"/>
  <c r="L1204" i="13"/>
  <c r="L1205" i="13"/>
  <c r="L1206" i="13"/>
  <c r="L1207" i="13"/>
  <c r="L1208" i="13"/>
  <c r="L1209" i="13"/>
  <c r="L1210" i="13"/>
  <c r="L1211" i="13"/>
  <c r="L1212" i="13"/>
  <c r="L1213" i="13"/>
  <c r="L1214" i="13"/>
  <c r="L1215" i="13"/>
  <c r="L1216" i="13"/>
  <c r="L1217" i="13"/>
  <c r="L1218" i="13"/>
  <c r="L1219" i="13"/>
  <c r="L1220" i="13"/>
  <c r="L1221" i="13"/>
  <c r="L1222" i="13"/>
  <c r="L1223" i="13"/>
  <c r="L1224" i="13"/>
  <c r="L1225" i="13"/>
  <c r="L1226" i="13"/>
  <c r="L1227" i="13"/>
  <c r="L1228" i="13"/>
  <c r="L1229" i="13"/>
  <c r="L1230" i="13"/>
  <c r="L1231" i="13"/>
  <c r="L1232" i="13"/>
  <c r="L1233" i="13"/>
  <c r="L1234" i="13"/>
  <c r="L1235" i="13"/>
  <c r="L1236" i="13"/>
  <c r="L1237" i="13"/>
  <c r="L1238" i="13"/>
  <c r="L1239" i="13"/>
  <c r="L1240" i="13"/>
  <c r="L1241" i="13"/>
  <c r="L1242" i="13"/>
  <c r="L1243" i="13"/>
  <c r="L1244" i="13"/>
  <c r="L1245" i="13"/>
  <c r="L1246" i="13"/>
  <c r="L1247" i="13"/>
  <c r="L1248" i="13"/>
  <c r="L1249" i="13"/>
  <c r="L1250" i="13"/>
  <c r="L1251" i="13"/>
  <c r="L1252" i="13"/>
  <c r="L1253" i="13"/>
  <c r="L1254" i="13"/>
  <c r="L1255" i="13"/>
  <c r="L1256" i="13"/>
  <c r="L1257" i="13"/>
  <c r="L1258" i="13"/>
  <c r="L1259" i="13"/>
  <c r="L1260" i="13"/>
  <c r="L1261" i="13"/>
  <c r="L1262" i="13"/>
  <c r="L1263" i="13"/>
  <c r="L1264" i="13"/>
  <c r="L1265" i="13"/>
  <c r="L1266" i="13"/>
  <c r="L1267" i="13"/>
  <c r="L1268" i="13"/>
  <c r="L1269" i="13"/>
  <c r="L1270" i="13"/>
  <c r="L1271" i="13"/>
  <c r="L1272" i="13"/>
  <c r="L1273" i="13"/>
  <c r="L1274" i="13"/>
  <c r="L1275" i="13"/>
  <c r="L1276" i="13"/>
  <c r="L1277" i="13"/>
  <c r="L1278" i="13"/>
  <c r="L1279" i="13"/>
  <c r="L1280" i="13"/>
  <c r="L1281" i="13"/>
  <c r="L1282" i="13"/>
  <c r="L1283" i="13"/>
  <c r="L1284" i="13"/>
  <c r="L1285" i="13"/>
  <c r="L1286" i="13"/>
  <c r="L1287" i="13"/>
  <c r="L1288" i="13"/>
  <c r="L1289" i="13"/>
  <c r="L1290" i="13"/>
  <c r="L1291" i="13"/>
  <c r="L1292" i="13"/>
  <c r="L1293" i="13"/>
  <c r="L1294" i="13"/>
  <c r="L1295" i="13"/>
  <c r="L1296" i="13"/>
  <c r="L1297" i="13"/>
  <c r="L1298" i="13"/>
  <c r="L1299" i="13"/>
  <c r="L1300" i="13"/>
  <c r="L1301" i="13"/>
  <c r="L1302" i="13"/>
  <c r="L1303" i="13"/>
  <c r="L1304" i="13"/>
  <c r="L1305" i="13"/>
  <c r="L1306" i="13"/>
  <c r="L1307" i="13"/>
  <c r="L1308" i="13"/>
  <c r="L1309" i="13"/>
  <c r="L1310" i="13"/>
  <c r="L1311" i="13"/>
  <c r="L1312" i="13"/>
  <c r="L1313" i="13"/>
  <c r="L1314" i="13"/>
  <c r="L1315" i="13"/>
  <c r="L1316" i="13"/>
  <c r="L1317" i="13"/>
  <c r="L1318" i="13"/>
  <c r="L1319" i="13"/>
  <c r="L1320" i="13"/>
  <c r="L1321" i="13"/>
  <c r="L1322" i="13"/>
  <c r="L1323" i="13"/>
  <c r="L1324" i="13"/>
  <c r="L1325" i="13"/>
  <c r="L1326" i="13"/>
  <c r="L1327" i="13"/>
  <c r="L1328" i="13"/>
  <c r="L1329" i="13"/>
  <c r="L1330" i="13"/>
  <c r="L1331" i="13"/>
  <c r="L1332" i="13"/>
  <c r="L1333" i="13"/>
  <c r="L1334" i="13"/>
  <c r="L1335" i="13"/>
  <c r="L1336" i="13"/>
  <c r="L1337" i="13"/>
  <c r="L1338" i="13"/>
  <c r="L1339" i="13"/>
  <c r="L1340" i="13"/>
  <c r="L1341" i="13"/>
  <c r="L1342" i="13"/>
  <c r="L1343" i="13"/>
  <c r="L1344" i="13"/>
  <c r="L1345" i="13"/>
  <c r="L1346" i="13"/>
  <c r="L1347" i="13"/>
  <c r="L1348" i="13"/>
  <c r="L1349" i="13"/>
  <c r="L1350" i="13"/>
  <c r="L1351" i="13"/>
  <c r="L1352" i="13"/>
  <c r="L1353" i="13"/>
  <c r="L1354" i="13"/>
  <c r="L1355" i="13"/>
  <c r="L1356" i="13"/>
  <c r="L1357" i="13"/>
  <c r="L1358" i="13"/>
  <c r="L1359" i="13"/>
  <c r="L1360" i="13"/>
  <c r="L1361" i="13"/>
  <c r="L1362" i="13"/>
  <c r="L1363" i="13"/>
  <c r="L1364" i="13"/>
  <c r="L1365" i="13"/>
  <c r="L1366" i="13"/>
  <c r="L1367" i="13"/>
  <c r="L1368" i="13"/>
  <c r="L1369" i="13"/>
  <c r="L1370" i="13"/>
  <c r="L1371" i="13"/>
  <c r="L1372" i="13"/>
  <c r="L1373" i="13"/>
  <c r="L1374" i="13"/>
  <c r="L1375" i="13"/>
  <c r="L1376" i="13"/>
  <c r="L1377" i="13"/>
  <c r="L2" i="13"/>
  <c r="G6" i="5"/>
  <c r="G7" i="5"/>
  <c r="G9" i="5"/>
  <c r="G14" i="5"/>
  <c r="G10" i="5"/>
  <c r="G11" i="5"/>
  <c r="G12" i="5"/>
  <c r="G13" i="5"/>
  <c r="G15" i="5"/>
  <c r="G17" i="5"/>
  <c r="G16" i="5"/>
  <c r="G18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G4" i="6"/>
  <c r="G3" i="6"/>
  <c r="G2" i="6"/>
  <c r="D5" i="6"/>
  <c r="E5" i="6"/>
  <c r="C5" i="6"/>
  <c r="F5" i="6"/>
  <c r="B5" i="6"/>
  <c r="G5" i="6"/>
  <c r="E3" i="11"/>
  <c r="E4" i="11"/>
  <c r="E8" i="11"/>
  <c r="E7" i="11"/>
  <c r="E13" i="11"/>
  <c r="E10" i="11"/>
  <c r="E12" i="11"/>
  <c r="E16" i="11"/>
  <c r="E14" i="11"/>
  <c r="E15" i="11"/>
  <c r="E19" i="11"/>
  <c r="E21" i="11"/>
  <c r="E23" i="11"/>
  <c r="E18" i="11"/>
  <c r="E20" i="11"/>
  <c r="E17" i="11"/>
  <c r="E22" i="11"/>
  <c r="E2" i="11"/>
  <c r="D13" i="11"/>
  <c r="D7" i="11"/>
  <c r="D10" i="11"/>
  <c r="D16" i="11"/>
  <c r="D3" i="11"/>
  <c r="D14" i="11"/>
  <c r="D15" i="11"/>
  <c r="D4" i="11"/>
  <c r="D19" i="11"/>
  <c r="D18" i="11"/>
  <c r="D20" i="11"/>
  <c r="D12" i="11"/>
  <c r="D17" i="11"/>
  <c r="D22" i="11"/>
  <c r="D8" i="11"/>
  <c r="D21" i="11"/>
  <c r="D23" i="11"/>
  <c r="D2" i="11"/>
  <c r="I22" i="9"/>
  <c r="I19" i="9"/>
  <c r="I21" i="9"/>
  <c r="I17" i="9"/>
  <c r="I15" i="9"/>
  <c r="I14" i="9"/>
  <c r="I13" i="9"/>
  <c r="I11" i="9"/>
  <c r="I8" i="9"/>
  <c r="I7" i="9"/>
  <c r="I23" i="9"/>
  <c r="I18" i="9"/>
  <c r="I20" i="9"/>
  <c r="I10" i="9"/>
  <c r="I9" i="9"/>
  <c r="I6" i="9"/>
  <c r="I5" i="9"/>
  <c r="I4" i="9"/>
</calcChain>
</file>

<file path=xl/sharedStrings.xml><?xml version="1.0" encoding="utf-8"?>
<sst xmlns="http://schemas.openxmlformats.org/spreadsheetml/2006/main" count="7050" uniqueCount="148">
  <si>
    <t>Total Time</t>
    <phoneticPr fontId="3" type="noConversion"/>
  </si>
  <si>
    <t>Deserializer Speed</t>
    <phoneticPr fontId="3" type="noConversion"/>
  </si>
  <si>
    <t>Loader Speed</t>
    <phoneticPr fontId="3" type="noConversion"/>
  </si>
  <si>
    <t>Overall speed</t>
    <phoneticPr fontId="3" type="noConversion"/>
  </si>
  <si>
    <t>ProtocolBuffer</t>
  </si>
  <si>
    <t>3G</t>
  </si>
  <si>
    <t>Average</t>
  </si>
  <si>
    <t>AQXMLParser</t>
  </si>
  <si>
    <t>iPhone 4 vs iPhone 3G</t>
    <phoneticPr fontId="3" type="noConversion"/>
  </si>
  <si>
    <t>Size vs CSV</t>
    <phoneticPr fontId="3" type="noConversion"/>
  </si>
  <si>
    <t>Size vs JSON</t>
    <phoneticPr fontId="3" type="noConversion"/>
  </si>
  <si>
    <t>Average</t>
    <phoneticPr fontId="3" type="noConversion"/>
  </si>
  <si>
    <t xml:space="preserve"> NSURLConnection</t>
    <phoneticPr fontId="3" type="noConversion"/>
  </si>
  <si>
    <t xml:space="preserve"> ASIHTTPRequest</t>
    <phoneticPr fontId="3" type="noConversion"/>
  </si>
  <si>
    <t>Difference</t>
    <phoneticPr fontId="3" type="noConversion"/>
  </si>
  <si>
    <t xml:space="preserve"> SOAP</t>
    <phoneticPr fontId="3" type="noConversion"/>
  </si>
  <si>
    <t>Payload size</t>
    <phoneticPr fontId="3" type="noConversion"/>
  </si>
  <si>
    <t>Total</t>
    <phoneticPr fontId="3" type="noConversion"/>
  </si>
  <si>
    <t>Client-side complexity</t>
    <phoneticPr fontId="3" type="noConversion"/>
  </si>
  <si>
    <t>Server-side complexity</t>
    <phoneticPr fontId="3" type="noConversion"/>
  </si>
  <si>
    <t>Deserialization Speed</t>
    <phoneticPr fontId="3" type="noConversion"/>
  </si>
  <si>
    <t>Portability</t>
    <phoneticPr fontId="3" type="noConversion"/>
  </si>
  <si>
    <t>Payload Readability</t>
    <phoneticPr fontId="3" type="noConversion"/>
  </si>
  <si>
    <t>Very easy</t>
    <phoneticPr fontId="3" type="noConversion"/>
  </si>
  <si>
    <t>Easy</t>
    <phoneticPr fontId="3" type="noConversion"/>
  </si>
  <si>
    <t>Complexity:</t>
    <phoneticPr fontId="3" type="noConversion"/>
  </si>
  <si>
    <t>Not so easy</t>
    <phoneticPr fontId="3" type="noConversion"/>
  </si>
  <si>
    <t>Too difficult</t>
    <phoneticPr fontId="3" type="noConversion"/>
  </si>
  <si>
    <t>Payload Size:</t>
    <phoneticPr fontId="3" type="noConversion"/>
  </si>
  <si>
    <t>Max points:</t>
    <phoneticPr fontId="3" type="noConversion"/>
  </si>
  <si>
    <t>Memory Usage</t>
    <phoneticPr fontId="3" type="noConversion"/>
  </si>
  <si>
    <t>Memory Usage</t>
    <phoneticPr fontId="3" type="noConversion"/>
  </si>
  <si>
    <t>Loading 5000 items in each test</t>
    <phoneticPr fontId="3" type="noConversion"/>
  </si>
  <si>
    <t>MB After Cleanup</t>
    <phoneticPr fontId="3" type="noConversion"/>
  </si>
  <si>
    <t>Overhead</t>
    <phoneticPr fontId="3" type="noConversion"/>
  </si>
  <si>
    <t>Sum</t>
    <phoneticPr fontId="3" type="noConversion"/>
  </si>
  <si>
    <t>Peak MB</t>
    <phoneticPr fontId="3" type="noConversion"/>
  </si>
  <si>
    <t>Binary Plist vs. others</t>
    <phoneticPr fontId="3" type="noConversion"/>
  </si>
  <si>
    <t>Deserial. speed:</t>
    <phoneticPr fontId="3" type="noConversion"/>
  </si>
  <si>
    <t>Portability:</t>
    <phoneticPr fontId="3" type="noConversion"/>
  </si>
  <si>
    <t>Very portable:</t>
    <phoneticPr fontId="3" type="noConversion"/>
  </si>
  <si>
    <t>Portable:</t>
    <phoneticPr fontId="3" type="noConversion"/>
  </si>
  <si>
    <t>Not so portable:</t>
    <phoneticPr fontId="3" type="noConversion"/>
  </si>
  <si>
    <t>Platform-specific:</t>
    <phoneticPr fontId="3" type="noConversion"/>
  </si>
  <si>
    <t>Payload Readability:</t>
    <phoneticPr fontId="3" type="noConversion"/>
  </si>
  <si>
    <t>Very readable:</t>
    <phoneticPr fontId="3" type="noConversion"/>
  </si>
  <si>
    <t>Readable:</t>
    <phoneticPr fontId="3" type="noConversion"/>
  </si>
  <si>
    <t>Difficult:</t>
    <phoneticPr fontId="3" type="noConversion"/>
  </si>
  <si>
    <t>Not at all:</t>
    <phoneticPr fontId="3" type="noConversion"/>
  </si>
  <si>
    <t>CSV</t>
    <phoneticPr fontId="3" type="noConversion"/>
  </si>
  <si>
    <t>(from stats)</t>
    <phoneticPr fontId="3" type="noConversion"/>
  </si>
  <si>
    <t>Protocol Buffer</t>
    <phoneticPr fontId="3" type="noConversion"/>
  </si>
  <si>
    <t>Binary Plist</t>
    <phoneticPr fontId="3" type="noConversion"/>
  </si>
  <si>
    <t>YAML</t>
    <phoneticPr fontId="3" type="noConversion"/>
  </si>
  <si>
    <t>JSON</t>
    <phoneticPr fontId="3" type="noConversion"/>
  </si>
  <si>
    <t>XML</t>
    <phoneticPr fontId="3" type="noConversion"/>
  </si>
  <si>
    <t>XML Plist</t>
    <phoneticPr fontId="3" type="noConversion"/>
  </si>
  <si>
    <t>SOAP</t>
    <phoneticPr fontId="3" type="noConversion"/>
  </si>
  <si>
    <t>XML Plist Fmtd.</t>
    <phoneticPr fontId="3" type="noConversion"/>
  </si>
  <si>
    <t>(from stats)</t>
    <phoneticPr fontId="3" type="noConversion"/>
  </si>
  <si>
    <t xml:space="preserve"> limit</t>
  </si>
  <si>
    <t xml:space="preserve"> loaderTime</t>
  </si>
  <si>
    <t xml:space="preserve"> dataLoader</t>
  </si>
  <si>
    <t xml:space="preserve"> deserializerTime</t>
  </si>
  <si>
    <t xml:space="preserve"> dataLength</t>
  </si>
  <si>
    <t>TouchJSON</t>
  </si>
  <si>
    <t xml:space="preserve"> NSURLConnection</t>
  </si>
  <si>
    <t>SBJSON</t>
  </si>
  <si>
    <t>YAML</t>
  </si>
  <si>
    <t>BinaryPlist</t>
  </si>
  <si>
    <t>XMLPlist</t>
  </si>
  <si>
    <t>XMLFormattedPlist</t>
  </si>
  <si>
    <t>NSXMLParser</t>
  </si>
  <si>
    <t>TouchXML</t>
  </si>
  <si>
    <t>LibXMLDom</t>
  </si>
  <si>
    <t>LibXMLSAX</t>
  </si>
  <si>
    <t>CSV</t>
  </si>
  <si>
    <t>TBXML</t>
  </si>
  <si>
    <t>KissXML</t>
  </si>
  <si>
    <t>TinyXML</t>
  </si>
  <si>
    <t>GoogleXML</t>
  </si>
  <si>
    <t>APXML</t>
  </si>
  <si>
    <t xml:space="preserve"> ASIHTTPRequest</t>
  </si>
  <si>
    <t>SOAP</t>
  </si>
  <si>
    <t xml:space="preserve"> SOAP</t>
  </si>
  <si>
    <t>json</t>
  </si>
  <si>
    <t xml:space="preserve"> TouchJSON</t>
  </si>
  <si>
    <t xml:space="preserve"> SBJSON</t>
  </si>
  <si>
    <t xml:space="preserve"> JSONKit</t>
  </si>
  <si>
    <t xml:space="preserve"> YAJL</t>
  </si>
  <si>
    <t xml:space="preserve"> BSJSON</t>
  </si>
  <si>
    <t>yaml</t>
  </si>
  <si>
    <t xml:space="preserve"> YAML</t>
  </si>
  <si>
    <t>binplist</t>
  </si>
  <si>
    <t xml:space="preserve"> BinaryPlist</t>
  </si>
  <si>
    <t>xmlplist</t>
  </si>
  <si>
    <t xml:space="preserve"> XMLPlist</t>
  </si>
  <si>
    <t>xmlplistformatted</t>
  </si>
  <si>
    <t xml:space="preserve"> XMLFormattedPlist</t>
  </si>
  <si>
    <t>xml</t>
  </si>
  <si>
    <t xml:space="preserve"> NSXMLParser</t>
  </si>
  <si>
    <t xml:space="preserve"> TouchXML</t>
  </si>
  <si>
    <t xml:space="preserve"> LibXMLDom</t>
  </si>
  <si>
    <t xml:space="preserve"> LibXMLSAX</t>
  </si>
  <si>
    <t>csv</t>
  </si>
  <si>
    <t xml:space="preserve"> CSV</t>
  </si>
  <si>
    <t xml:space="preserve"> TBXML</t>
  </si>
  <si>
    <t xml:space="preserve"> KissXML</t>
  </si>
  <si>
    <t xml:space="preserve"> TinyXML</t>
  </si>
  <si>
    <t xml:space="preserve"> GoogleXML</t>
  </si>
  <si>
    <t xml:space="preserve"> APXML</t>
  </si>
  <si>
    <t>pbuf</t>
  </si>
  <si>
    <t xml:space="preserve"> ProtocolBuffer</t>
  </si>
  <si>
    <t xml:space="preserve"> AQXMLParser</t>
  </si>
  <si>
    <t>soap</t>
  </si>
  <si>
    <t>format</t>
  </si>
  <si>
    <t xml:space="preserve"> deserializer</t>
  </si>
  <si>
    <t>hardware</t>
  </si>
  <si>
    <t>iPad 1 3G (iOS 4.3.1)</t>
  </si>
  <si>
    <t>connection</t>
  </si>
  <si>
    <t>wifi</t>
  </si>
  <si>
    <t xml:space="preserve"> json</t>
  </si>
  <si>
    <t xml:space="preserve"> yaml</t>
  </si>
  <si>
    <t xml:space="preserve"> binplist</t>
  </si>
  <si>
    <t xml:space="preserve"> xmlplist</t>
  </si>
  <si>
    <t xml:space="preserve"> xmlplistformatted</t>
  </si>
  <si>
    <t xml:space="preserve"> xml</t>
  </si>
  <si>
    <t xml:space="preserve"> csv</t>
  </si>
  <si>
    <t xml:space="preserve"> pbuf</t>
  </si>
  <si>
    <t xml:space="preserve"> soap</t>
  </si>
  <si>
    <t>iPad 1 wifi (iOS 3.2.1)</t>
  </si>
  <si>
    <t>iPhone 3G (iOS 3.1.3)</t>
  </si>
  <si>
    <t>iPhone 4 (iOS 4.3.1)</t>
  </si>
  <si>
    <t>GPRS</t>
  </si>
  <si>
    <t>iPod touch 2nd Gen (iOS 4.2.1)</t>
  </si>
  <si>
    <t>Size per unit</t>
  </si>
  <si>
    <t>Average size per unit</t>
  </si>
  <si>
    <t>BSJSON</t>
  </si>
  <si>
    <t>YAJL</t>
  </si>
  <si>
    <t>JSONKit</t>
  </si>
  <si>
    <t>My iPhone 4 is on Orange Switzerland, while my iPad 3G is on Swisscom.</t>
  </si>
  <si>
    <t>Guess which is the fastest 3G network, at least where the tests where made?</t>
  </si>
  <si>
    <t>Unfortunately, the CSV generated by the tests contain a space before the deserializer identifier.</t>
  </si>
  <si>
    <t>That's why the AVERAGEIFS function above uses a CONCATENATE call before comparing values.</t>
  </si>
  <si>
    <t>Measured using the "Object Allocations" instrument on an iPhone 4 with iOS 4.3.1</t>
  </si>
  <si>
    <t>Bytes per item</t>
  </si>
  <si>
    <t>Peak MB per item</t>
  </si>
  <si>
    <t>Payload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</si>
</sst>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2" fontId="2" fillId="0" borderId="0" xfId="0" applyNumberFormat="1" applyFont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0" fillId="0" borderId="0" xfId="0" applyNumberFormat="1"/>
    <xf numFmtId="0" fontId="6" fillId="0" borderId="0" xfId="0" applyFont="1"/>
    <xf numFmtId="0" fontId="2" fillId="0" borderId="0" xfId="0" applyNumberFormat="1" applyFont="1"/>
    <xf numFmtId="2" fontId="0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7"/>
  <sheetViews>
    <sheetView workbookViewId="0"/>
  </sheetViews>
  <sheetFormatPr baseColWidth="10" defaultRowHeight="13" x14ac:dyDescent="0"/>
  <cols>
    <col min="1" max="1" width="14.42578125" bestFit="1" customWidth="1"/>
    <col min="2" max="2" width="15" bestFit="1" customWidth="1"/>
    <col min="3" max="3" width="5.28515625" bestFit="1" customWidth="1"/>
    <col min="4" max="4" width="12" bestFit="1" customWidth="1"/>
    <col min="6" max="6" width="14.5703125" bestFit="1" customWidth="1"/>
    <col min="7" max="7" width="15" bestFit="1" customWidth="1"/>
    <col min="8" max="8" width="23.85546875" bestFit="1" customWidth="1"/>
    <col min="9" max="9" width="9.85546875" bestFit="1" customWidth="1"/>
    <col min="10" max="10" width="12" bestFit="1" customWidth="1"/>
    <col min="11" max="11" width="16.140625" bestFit="1" customWidth="1"/>
    <col min="12" max="12" width="12" bestFit="1" customWidth="1"/>
    <col min="13" max="13" width="12.140625" bestFit="1" customWidth="1"/>
    <col min="14" max="14" width="12" bestFit="1" customWidth="1"/>
  </cols>
  <sheetData>
    <row r="1" spans="1:14">
      <c r="A1" s="13" t="s">
        <v>115</v>
      </c>
      <c r="B1" s="13" t="s">
        <v>63</v>
      </c>
      <c r="C1" s="13" t="s">
        <v>60</v>
      </c>
      <c r="D1" s="13" t="s">
        <v>61</v>
      </c>
      <c r="E1" s="13" t="s">
        <v>64</v>
      </c>
      <c r="F1" s="13" t="s">
        <v>62</v>
      </c>
      <c r="G1" s="13" t="s">
        <v>116</v>
      </c>
      <c r="H1" s="13" t="s">
        <v>117</v>
      </c>
      <c r="I1" s="13" t="s">
        <v>119</v>
      </c>
      <c r="J1" s="15" t="s">
        <v>0</v>
      </c>
      <c r="K1" s="15" t="s">
        <v>1</v>
      </c>
      <c r="L1" s="15" t="s">
        <v>2</v>
      </c>
      <c r="M1" s="15" t="s">
        <v>3</v>
      </c>
      <c r="N1" s="15" t="s">
        <v>135</v>
      </c>
    </row>
    <row r="2" spans="1:14">
      <c r="A2" s="16" t="s">
        <v>85</v>
      </c>
      <c r="B2" s="16">
        <v>3.8743972778320299E-2</v>
      </c>
      <c r="C2" s="16">
        <v>50</v>
      </c>
      <c r="D2" s="16">
        <v>1.24408203363418</v>
      </c>
      <c r="E2" s="16">
        <v>21425</v>
      </c>
      <c r="F2" s="16" t="s">
        <v>66</v>
      </c>
      <c r="G2" s="16" t="s">
        <v>86</v>
      </c>
      <c r="H2" s="16" t="s">
        <v>118</v>
      </c>
      <c r="I2" s="16" t="s">
        <v>120</v>
      </c>
      <c r="J2" s="16">
        <f t="shared" ref="J2:J65" si="0">D2+B2</f>
        <v>1.2828260064125003</v>
      </c>
      <c r="K2" s="16">
        <f t="shared" ref="K2:K65" si="1">E2/B2</f>
        <v>552989.23841874686</v>
      </c>
      <c r="L2" s="16">
        <f t="shared" ref="L2:L65" si="2">E2/D2</f>
        <v>17221.533163222241</v>
      </c>
      <c r="M2" s="16">
        <f t="shared" ref="M2:M65" si="3">E2/J2</f>
        <v>16701.407589885315</v>
      </c>
      <c r="N2" s="16">
        <f>E2/C2</f>
        <v>428.5</v>
      </c>
    </row>
    <row r="3" spans="1:14">
      <c r="A3" s="16" t="s">
        <v>85</v>
      </c>
      <c r="B3" s="16">
        <v>7.8647971153259194E-2</v>
      </c>
      <c r="C3" s="16">
        <v>100</v>
      </c>
      <c r="D3" s="16">
        <v>0.73544204235076904</v>
      </c>
      <c r="E3" s="16">
        <v>42879</v>
      </c>
      <c r="F3" s="16" t="s">
        <v>66</v>
      </c>
      <c r="G3" s="16" t="s">
        <v>86</v>
      </c>
      <c r="H3" s="16" t="s">
        <v>118</v>
      </c>
      <c r="I3" s="16" t="s">
        <v>120</v>
      </c>
      <c r="J3" s="16">
        <f t="shared" si="0"/>
        <v>0.81409001350402821</v>
      </c>
      <c r="K3" s="16">
        <f t="shared" si="1"/>
        <v>545201.60369353765</v>
      </c>
      <c r="L3" s="16">
        <f t="shared" si="2"/>
        <v>58303.710599602709</v>
      </c>
      <c r="M3" s="16">
        <f t="shared" si="3"/>
        <v>52671.079719353205</v>
      </c>
      <c r="N3" s="16">
        <f t="shared" ref="N3:N66" si="4">E3/C3</f>
        <v>428.79</v>
      </c>
    </row>
    <row r="4" spans="1:14">
      <c r="A4" s="16" t="s">
        <v>85</v>
      </c>
      <c r="B4" s="16">
        <v>0.12003099918365399</v>
      </c>
      <c r="C4" s="16">
        <v>150</v>
      </c>
      <c r="D4" s="16">
        <v>0.60007798671722401</v>
      </c>
      <c r="E4" s="16">
        <v>64265</v>
      </c>
      <c r="F4" s="16" t="s">
        <v>66</v>
      </c>
      <c r="G4" s="16" t="s">
        <v>86</v>
      </c>
      <c r="H4" s="16" t="s">
        <v>118</v>
      </c>
      <c r="I4" s="16" t="s">
        <v>120</v>
      </c>
      <c r="J4" s="16">
        <f t="shared" si="0"/>
        <v>0.72010898590087802</v>
      </c>
      <c r="K4" s="16">
        <f t="shared" si="1"/>
        <v>535403.35777486139</v>
      </c>
      <c r="L4" s="16">
        <f t="shared" si="2"/>
        <v>107094.41343043922</v>
      </c>
      <c r="M4" s="16">
        <f t="shared" si="3"/>
        <v>89243.435727444157</v>
      </c>
      <c r="N4" s="16">
        <f t="shared" si="4"/>
        <v>428.43333333333334</v>
      </c>
    </row>
    <row r="5" spans="1:14">
      <c r="A5" s="16" t="s">
        <v>85</v>
      </c>
      <c r="B5" s="16">
        <v>0.160252034664154</v>
      </c>
      <c r="C5" s="16">
        <v>200</v>
      </c>
      <c r="D5" s="16">
        <v>0.75981897115707397</v>
      </c>
      <c r="E5" s="16">
        <v>85507</v>
      </c>
      <c r="F5" s="16" t="s">
        <v>66</v>
      </c>
      <c r="G5" s="16" t="s">
        <v>86</v>
      </c>
      <c r="H5" s="16" t="s">
        <v>118</v>
      </c>
      <c r="I5" s="16" t="s">
        <v>120</v>
      </c>
      <c r="J5" s="16">
        <f t="shared" si="0"/>
        <v>0.92007100582122803</v>
      </c>
      <c r="K5" s="16">
        <f t="shared" si="1"/>
        <v>533578.24865812238</v>
      </c>
      <c r="L5" s="16">
        <f t="shared" si="2"/>
        <v>112536.01613788019</v>
      </c>
      <c r="M5" s="16">
        <f t="shared" si="3"/>
        <v>92935.218541833077</v>
      </c>
      <c r="N5" s="16">
        <f t="shared" si="4"/>
        <v>427.53500000000003</v>
      </c>
    </row>
    <row r="6" spans="1:14">
      <c r="A6" s="16" t="s">
        <v>85</v>
      </c>
      <c r="B6" s="16">
        <v>3.8437008857727002E-2</v>
      </c>
      <c r="C6" s="16">
        <v>50</v>
      </c>
      <c r="D6" s="16">
        <v>0.73382204771041804</v>
      </c>
      <c r="E6" s="16">
        <v>21361</v>
      </c>
      <c r="F6" s="16" t="s">
        <v>66</v>
      </c>
      <c r="G6" s="16" t="s">
        <v>87</v>
      </c>
      <c r="H6" s="16" t="s">
        <v>118</v>
      </c>
      <c r="I6" s="16" t="s">
        <v>120</v>
      </c>
      <c r="J6" s="16">
        <f t="shared" si="0"/>
        <v>0.77225905656814509</v>
      </c>
      <c r="K6" s="16">
        <f t="shared" si="1"/>
        <v>555740.43440963002</v>
      </c>
      <c r="L6" s="16">
        <f t="shared" si="2"/>
        <v>29109.237132691753</v>
      </c>
      <c r="M6" s="16">
        <f t="shared" si="3"/>
        <v>27660.407240708195</v>
      </c>
      <c r="N6" s="16">
        <f t="shared" si="4"/>
        <v>427.22</v>
      </c>
    </row>
    <row r="7" spans="1:14">
      <c r="A7" s="16" t="s">
        <v>85</v>
      </c>
      <c r="B7" s="16">
        <v>6.1329007148742599E-2</v>
      </c>
      <c r="C7" s="16">
        <v>100</v>
      </c>
      <c r="D7" s="16">
        <v>0.84648495912551802</v>
      </c>
      <c r="E7" s="16">
        <v>42825</v>
      </c>
      <c r="F7" s="16" t="s">
        <v>66</v>
      </c>
      <c r="G7" s="16" t="s">
        <v>87</v>
      </c>
      <c r="H7" s="16" t="s">
        <v>118</v>
      </c>
      <c r="I7" s="16" t="s">
        <v>120</v>
      </c>
      <c r="J7" s="16">
        <f t="shared" si="0"/>
        <v>0.90781396627426059</v>
      </c>
      <c r="K7" s="16">
        <f t="shared" si="1"/>
        <v>698282.94947178219</v>
      </c>
      <c r="L7" s="16">
        <f t="shared" si="2"/>
        <v>50591.566380862118</v>
      </c>
      <c r="M7" s="16">
        <f t="shared" si="3"/>
        <v>47173.762016194953</v>
      </c>
      <c r="N7" s="16">
        <f t="shared" si="4"/>
        <v>428.25</v>
      </c>
    </row>
    <row r="8" spans="1:14">
      <c r="A8" s="16" t="s">
        <v>85</v>
      </c>
      <c r="B8" s="16">
        <v>8.7271034717559801E-2</v>
      </c>
      <c r="C8" s="16">
        <v>150</v>
      </c>
      <c r="D8" s="16">
        <v>0.79733502864837602</v>
      </c>
      <c r="E8" s="16">
        <v>64418</v>
      </c>
      <c r="F8" s="16" t="s">
        <v>66</v>
      </c>
      <c r="G8" s="16" t="s">
        <v>87</v>
      </c>
      <c r="H8" s="16" t="s">
        <v>118</v>
      </c>
      <c r="I8" s="16" t="s">
        <v>120</v>
      </c>
      <c r="J8" s="16">
        <f t="shared" si="0"/>
        <v>0.88460606336593584</v>
      </c>
      <c r="K8" s="16">
        <f t="shared" si="1"/>
        <v>738137.2319977599</v>
      </c>
      <c r="L8" s="16">
        <f t="shared" si="2"/>
        <v>80791.63423837017</v>
      </c>
      <c r="M8" s="16">
        <f t="shared" si="3"/>
        <v>72821.115146881086</v>
      </c>
      <c r="N8" s="16">
        <f t="shared" si="4"/>
        <v>429.45333333333332</v>
      </c>
    </row>
    <row r="9" spans="1:14">
      <c r="A9" s="16" t="s">
        <v>85</v>
      </c>
      <c r="B9" s="16">
        <v>0.11763298511505101</v>
      </c>
      <c r="C9" s="16">
        <v>200</v>
      </c>
      <c r="D9" s="16">
        <v>0.98846000432968095</v>
      </c>
      <c r="E9" s="16">
        <v>85708</v>
      </c>
      <c r="F9" s="16" t="s">
        <v>66</v>
      </c>
      <c r="G9" s="16" t="s">
        <v>87</v>
      </c>
      <c r="H9" s="16" t="s">
        <v>118</v>
      </c>
      <c r="I9" s="16" t="s">
        <v>120</v>
      </c>
      <c r="J9" s="16">
        <f t="shared" si="0"/>
        <v>1.106092989444732</v>
      </c>
      <c r="K9" s="16">
        <f t="shared" si="1"/>
        <v>728605.16050131049</v>
      </c>
      <c r="L9" s="16">
        <f t="shared" si="2"/>
        <v>86708.617065515398</v>
      </c>
      <c r="M9" s="16">
        <f t="shared" si="3"/>
        <v>77487.155978654322</v>
      </c>
      <c r="N9" s="16">
        <f t="shared" si="4"/>
        <v>428.54</v>
      </c>
    </row>
    <row r="10" spans="1:14">
      <c r="A10" s="16" t="s">
        <v>85</v>
      </c>
      <c r="B10" s="16">
        <v>1.5006005764007501E-2</v>
      </c>
      <c r="C10" s="16">
        <v>50</v>
      </c>
      <c r="D10" s="16">
        <v>0.55752605199813798</v>
      </c>
      <c r="E10" s="16">
        <v>21377</v>
      </c>
      <c r="F10" s="16" t="s">
        <v>66</v>
      </c>
      <c r="G10" s="16" t="s">
        <v>88</v>
      </c>
      <c r="H10" s="16" t="s">
        <v>118</v>
      </c>
      <c r="I10" s="16" t="s">
        <v>120</v>
      </c>
      <c r="J10" s="16">
        <f t="shared" si="0"/>
        <v>0.57253205776214544</v>
      </c>
      <c r="K10" s="16">
        <f t="shared" si="1"/>
        <v>1424562.9607362661</v>
      </c>
      <c r="L10" s="16">
        <f t="shared" si="2"/>
        <v>38342.602867410751</v>
      </c>
      <c r="M10" s="16">
        <f t="shared" si="3"/>
        <v>37337.647228971291</v>
      </c>
      <c r="N10" s="16">
        <f t="shared" si="4"/>
        <v>427.54</v>
      </c>
    </row>
    <row r="11" spans="1:14">
      <c r="A11" s="16" t="s">
        <v>85</v>
      </c>
      <c r="B11" s="16">
        <v>2.1754980087280201E-2</v>
      </c>
      <c r="C11" s="16">
        <v>100</v>
      </c>
      <c r="D11" s="16">
        <v>0.78084200620651201</v>
      </c>
      <c r="E11" s="16">
        <v>42785</v>
      </c>
      <c r="F11" s="16" t="s">
        <v>66</v>
      </c>
      <c r="G11" s="16" t="s">
        <v>88</v>
      </c>
      <c r="H11" s="16" t="s">
        <v>118</v>
      </c>
      <c r="I11" s="16" t="s">
        <v>120</v>
      </c>
      <c r="J11" s="16">
        <f t="shared" si="0"/>
        <v>0.80259698629379217</v>
      </c>
      <c r="K11" s="16">
        <f t="shared" si="1"/>
        <v>1966676.1278727038</v>
      </c>
      <c r="L11" s="16">
        <f t="shared" si="2"/>
        <v>54793.414877688461</v>
      </c>
      <c r="M11" s="16">
        <f t="shared" si="3"/>
        <v>53308.199171755259</v>
      </c>
      <c r="N11" s="16">
        <f t="shared" si="4"/>
        <v>427.85</v>
      </c>
    </row>
    <row r="12" spans="1:14">
      <c r="A12" s="16" t="s">
        <v>85</v>
      </c>
      <c r="B12" s="16">
        <v>2.8164982795715301E-2</v>
      </c>
      <c r="C12" s="16">
        <v>150</v>
      </c>
      <c r="D12" s="16">
        <v>0.79931503534317005</v>
      </c>
      <c r="E12" s="16">
        <v>64001</v>
      </c>
      <c r="F12" s="16" t="s">
        <v>66</v>
      </c>
      <c r="G12" s="16" t="s">
        <v>88</v>
      </c>
      <c r="H12" s="16" t="s">
        <v>118</v>
      </c>
      <c r="I12" s="16" t="s">
        <v>120</v>
      </c>
      <c r="J12" s="16">
        <f t="shared" si="0"/>
        <v>0.82748001813888539</v>
      </c>
      <c r="K12" s="16">
        <f t="shared" si="1"/>
        <v>2272360.6992487274</v>
      </c>
      <c r="L12" s="16">
        <f t="shared" si="2"/>
        <v>80069.806234187054</v>
      </c>
      <c r="M12" s="16">
        <f t="shared" si="3"/>
        <v>77344.465844561317</v>
      </c>
      <c r="N12" s="16">
        <f t="shared" si="4"/>
        <v>426.67333333333335</v>
      </c>
    </row>
    <row r="13" spans="1:14">
      <c r="A13" s="16" t="s">
        <v>85</v>
      </c>
      <c r="B13" s="16">
        <v>3.8814008235931403E-2</v>
      </c>
      <c r="C13" s="16">
        <v>200</v>
      </c>
      <c r="D13" s="16">
        <v>0.79770398139953602</v>
      </c>
      <c r="E13" s="16">
        <v>86363</v>
      </c>
      <c r="F13" s="16" t="s">
        <v>66</v>
      </c>
      <c r="G13" s="16" t="s">
        <v>88</v>
      </c>
      <c r="H13" s="16" t="s">
        <v>118</v>
      </c>
      <c r="I13" s="16" t="s">
        <v>120</v>
      </c>
      <c r="J13" s="16">
        <f t="shared" si="0"/>
        <v>0.83651798963546742</v>
      </c>
      <c r="K13" s="16">
        <f t="shared" si="1"/>
        <v>2225047.1910821861</v>
      </c>
      <c r="L13" s="16">
        <f t="shared" si="2"/>
        <v>108264.47155056187</v>
      </c>
      <c r="M13" s="16">
        <f t="shared" si="3"/>
        <v>103241.05526724503</v>
      </c>
      <c r="N13" s="16">
        <f t="shared" si="4"/>
        <v>431.815</v>
      </c>
    </row>
    <row r="14" spans="1:14">
      <c r="A14" s="16" t="s">
        <v>85</v>
      </c>
      <c r="B14" s="16">
        <v>1.8791973590850799E-2</v>
      </c>
      <c r="C14" s="16">
        <v>50</v>
      </c>
      <c r="D14" s="16">
        <v>0.54602199792861905</v>
      </c>
      <c r="E14" s="16">
        <v>21629</v>
      </c>
      <c r="F14" s="16" t="s">
        <v>66</v>
      </c>
      <c r="G14" s="16" t="s">
        <v>89</v>
      </c>
      <c r="H14" s="16" t="s">
        <v>118</v>
      </c>
      <c r="I14" s="16" t="s">
        <v>120</v>
      </c>
      <c r="J14" s="16">
        <f t="shared" si="0"/>
        <v>0.56481397151946988</v>
      </c>
      <c r="K14" s="16">
        <f t="shared" si="1"/>
        <v>1150970.1147372012</v>
      </c>
      <c r="L14" s="16">
        <f t="shared" si="2"/>
        <v>39611.957177643853</v>
      </c>
      <c r="M14" s="16">
        <f t="shared" si="3"/>
        <v>38294.024387911973</v>
      </c>
      <c r="N14" s="16">
        <f t="shared" si="4"/>
        <v>432.58</v>
      </c>
    </row>
    <row r="15" spans="1:14">
      <c r="A15" s="16" t="s">
        <v>85</v>
      </c>
      <c r="B15" s="16">
        <v>3.0703961849212601E-2</v>
      </c>
      <c r="C15" s="16">
        <v>100</v>
      </c>
      <c r="D15" s="16">
        <v>0.56281399726867598</v>
      </c>
      <c r="E15" s="16">
        <v>42589</v>
      </c>
      <c r="F15" s="16" t="s">
        <v>66</v>
      </c>
      <c r="G15" s="16" t="s">
        <v>89</v>
      </c>
      <c r="H15" s="16" t="s">
        <v>118</v>
      </c>
      <c r="I15" s="16" t="s">
        <v>120</v>
      </c>
      <c r="J15" s="16">
        <f t="shared" si="0"/>
        <v>0.59351795911788863</v>
      </c>
      <c r="K15" s="16">
        <f t="shared" si="1"/>
        <v>1387084.8397074917</v>
      </c>
      <c r="L15" s="16">
        <f t="shared" si="2"/>
        <v>75671.53661188863</v>
      </c>
      <c r="M15" s="16">
        <f t="shared" si="3"/>
        <v>71756.885104702757</v>
      </c>
      <c r="N15" s="16">
        <f t="shared" si="4"/>
        <v>425.89</v>
      </c>
    </row>
    <row r="16" spans="1:14">
      <c r="A16" s="16" t="s">
        <v>85</v>
      </c>
      <c r="B16" s="16">
        <v>4.4857025146484299E-2</v>
      </c>
      <c r="C16" s="16">
        <v>150</v>
      </c>
      <c r="D16" s="16">
        <v>0.73298698663711503</v>
      </c>
      <c r="E16" s="16">
        <v>64681</v>
      </c>
      <c r="F16" s="16" t="s">
        <v>66</v>
      </c>
      <c r="G16" s="16" t="s">
        <v>89</v>
      </c>
      <c r="H16" s="16" t="s">
        <v>118</v>
      </c>
      <c r="I16" s="16" t="s">
        <v>120</v>
      </c>
      <c r="J16" s="16">
        <f t="shared" si="0"/>
        <v>0.7778440117835993</v>
      </c>
      <c r="K16" s="16">
        <f t="shared" si="1"/>
        <v>1441936.9048388493</v>
      </c>
      <c r="L16" s="16">
        <f t="shared" si="2"/>
        <v>88243.040025514216</v>
      </c>
      <c r="M16" s="16">
        <f t="shared" si="3"/>
        <v>83154.204467919248</v>
      </c>
      <c r="N16" s="16">
        <f t="shared" si="4"/>
        <v>431.20666666666665</v>
      </c>
    </row>
    <row r="17" spans="1:14">
      <c r="A17" s="16" t="s">
        <v>85</v>
      </c>
      <c r="B17" s="16">
        <v>5.9103012084960903E-2</v>
      </c>
      <c r="C17" s="16">
        <v>200</v>
      </c>
      <c r="D17" s="16">
        <v>0.78107500076293901</v>
      </c>
      <c r="E17" s="16">
        <v>85813</v>
      </c>
      <c r="F17" s="16" t="s">
        <v>66</v>
      </c>
      <c r="G17" s="16" t="s">
        <v>89</v>
      </c>
      <c r="H17" s="16" t="s">
        <v>118</v>
      </c>
      <c r="I17" s="16" t="s">
        <v>120</v>
      </c>
      <c r="J17" s="16">
        <f t="shared" si="0"/>
        <v>0.84017801284789995</v>
      </c>
      <c r="K17" s="16">
        <f t="shared" si="1"/>
        <v>1451922.6173556661</v>
      </c>
      <c r="L17" s="16">
        <f t="shared" si="2"/>
        <v>109865.24970864452</v>
      </c>
      <c r="M17" s="16">
        <f t="shared" si="3"/>
        <v>102136.68852047785</v>
      </c>
      <c r="N17" s="16">
        <f t="shared" si="4"/>
        <v>429.065</v>
      </c>
    </row>
    <row r="18" spans="1:14">
      <c r="A18" s="16" t="s">
        <v>85</v>
      </c>
      <c r="B18" s="16">
        <v>0.248615026473999</v>
      </c>
      <c r="C18" s="16">
        <v>50</v>
      </c>
      <c r="D18" s="16">
        <v>0.54531002044677701</v>
      </c>
      <c r="E18" s="16">
        <v>21380</v>
      </c>
      <c r="F18" s="16" t="s">
        <v>66</v>
      </c>
      <c r="G18" s="16" t="s">
        <v>90</v>
      </c>
      <c r="H18" s="16" t="s">
        <v>118</v>
      </c>
      <c r="I18" s="16" t="s">
        <v>120</v>
      </c>
      <c r="J18" s="16">
        <f t="shared" si="0"/>
        <v>0.79392504692077603</v>
      </c>
      <c r="K18" s="16">
        <f t="shared" si="1"/>
        <v>85996.411010321593</v>
      </c>
      <c r="L18" s="16">
        <f t="shared" si="2"/>
        <v>39207.055066553134</v>
      </c>
      <c r="M18" s="16">
        <f t="shared" si="3"/>
        <v>26929.494267654038</v>
      </c>
      <c r="N18" s="16">
        <f t="shared" si="4"/>
        <v>427.6</v>
      </c>
    </row>
    <row r="19" spans="1:14">
      <c r="A19" s="16" t="s">
        <v>85</v>
      </c>
      <c r="B19" s="16">
        <v>0.47958201169967601</v>
      </c>
      <c r="C19" s="16">
        <v>100</v>
      </c>
      <c r="D19" s="16">
        <v>0.53677999973297097</v>
      </c>
      <c r="E19" s="16">
        <v>42599</v>
      </c>
      <c r="F19" s="16" t="s">
        <v>66</v>
      </c>
      <c r="G19" s="16" t="s">
        <v>90</v>
      </c>
      <c r="H19" s="16" t="s">
        <v>118</v>
      </c>
      <c r="I19" s="16" t="s">
        <v>120</v>
      </c>
      <c r="J19" s="16">
        <f t="shared" si="0"/>
        <v>1.016362011432647</v>
      </c>
      <c r="K19" s="16">
        <f t="shared" si="1"/>
        <v>88825.266504525105</v>
      </c>
      <c r="L19" s="16">
        <f t="shared" si="2"/>
        <v>79360.259363596808</v>
      </c>
      <c r="M19" s="16">
        <f t="shared" si="3"/>
        <v>41913.215488990143</v>
      </c>
      <c r="N19" s="16">
        <f t="shared" si="4"/>
        <v>425.99</v>
      </c>
    </row>
    <row r="20" spans="1:14">
      <c r="A20" s="16" t="s">
        <v>85</v>
      </c>
      <c r="B20" s="16">
        <v>0.71204197406768799</v>
      </c>
      <c r="C20" s="16">
        <v>150</v>
      </c>
      <c r="D20" s="16">
        <v>0.92714703083038297</v>
      </c>
      <c r="E20" s="16">
        <v>64105</v>
      </c>
      <c r="F20" s="16" t="s">
        <v>66</v>
      </c>
      <c r="G20" s="16" t="s">
        <v>90</v>
      </c>
      <c r="H20" s="16" t="s">
        <v>118</v>
      </c>
      <c r="I20" s="16" t="s">
        <v>120</v>
      </c>
      <c r="J20" s="16">
        <f t="shared" si="0"/>
        <v>1.6391890048980708</v>
      </c>
      <c r="K20" s="16">
        <f t="shared" si="1"/>
        <v>90029.80489167913</v>
      </c>
      <c r="L20" s="16">
        <f t="shared" si="2"/>
        <v>69142.215709395605</v>
      </c>
      <c r="M20" s="16">
        <f t="shared" si="3"/>
        <v>39107.75377851331</v>
      </c>
      <c r="N20" s="16">
        <f t="shared" si="4"/>
        <v>427.36666666666667</v>
      </c>
    </row>
    <row r="21" spans="1:14">
      <c r="A21" s="16" t="s">
        <v>85</v>
      </c>
      <c r="B21" s="16">
        <v>0.95496398210525502</v>
      </c>
      <c r="C21" s="16">
        <v>200</v>
      </c>
      <c r="D21" s="16">
        <v>0.98952299356460505</v>
      </c>
      <c r="E21" s="16">
        <v>86112</v>
      </c>
      <c r="F21" s="16" t="s">
        <v>66</v>
      </c>
      <c r="G21" s="16" t="s">
        <v>90</v>
      </c>
      <c r="H21" s="16" t="s">
        <v>118</v>
      </c>
      <c r="I21" s="16" t="s">
        <v>120</v>
      </c>
      <c r="J21" s="16">
        <f t="shared" si="0"/>
        <v>1.94448697566986</v>
      </c>
      <c r="K21" s="16">
        <f t="shared" si="1"/>
        <v>90173.034390430897</v>
      </c>
      <c r="L21" s="16">
        <f t="shared" si="2"/>
        <v>87023.74837172273</v>
      </c>
      <c r="M21" s="16">
        <f t="shared" si="3"/>
        <v>44285.202769401483</v>
      </c>
      <c r="N21" s="16">
        <f t="shared" si="4"/>
        <v>430.56</v>
      </c>
    </row>
    <row r="22" spans="1:14">
      <c r="A22" s="16" t="s">
        <v>91</v>
      </c>
      <c r="B22" s="16">
        <v>5.34349679946899E-2</v>
      </c>
      <c r="C22" s="16">
        <v>50</v>
      </c>
      <c r="D22" s="16">
        <v>0.60867398977279596</v>
      </c>
      <c r="E22" s="16">
        <v>23326</v>
      </c>
      <c r="F22" s="16" t="s">
        <v>66</v>
      </c>
      <c r="G22" s="16" t="s">
        <v>92</v>
      </c>
      <c r="H22" s="16" t="s">
        <v>118</v>
      </c>
      <c r="I22" s="16" t="s">
        <v>120</v>
      </c>
      <c r="J22" s="16">
        <f t="shared" si="0"/>
        <v>0.66210895776748591</v>
      </c>
      <c r="K22" s="16">
        <f t="shared" si="1"/>
        <v>436530.62545706064</v>
      </c>
      <c r="L22" s="16">
        <f t="shared" si="2"/>
        <v>38322.649549567679</v>
      </c>
      <c r="M22" s="16">
        <f t="shared" si="3"/>
        <v>35229.85110887359</v>
      </c>
      <c r="N22" s="16">
        <f t="shared" si="4"/>
        <v>466.52</v>
      </c>
    </row>
    <row r="23" spans="1:14">
      <c r="A23" s="16" t="s">
        <v>91</v>
      </c>
      <c r="B23" s="16">
        <v>8.6746037006378104E-2</v>
      </c>
      <c r="C23" s="16">
        <v>100</v>
      </c>
      <c r="D23" s="16">
        <v>0.96791797876357999</v>
      </c>
      <c r="E23" s="16">
        <v>46440</v>
      </c>
      <c r="F23" s="16" t="s">
        <v>66</v>
      </c>
      <c r="G23" s="16" t="s">
        <v>92</v>
      </c>
      <c r="H23" s="16" t="s">
        <v>118</v>
      </c>
      <c r="I23" s="16" t="s">
        <v>120</v>
      </c>
      <c r="J23" s="16">
        <f t="shared" si="0"/>
        <v>1.0546640157699581</v>
      </c>
      <c r="K23" s="16">
        <f t="shared" si="1"/>
        <v>535355.86872499366</v>
      </c>
      <c r="L23" s="16">
        <f t="shared" si="2"/>
        <v>47979.272023981342</v>
      </c>
      <c r="M23" s="16">
        <f t="shared" si="3"/>
        <v>44032.980461646308</v>
      </c>
      <c r="N23" s="16">
        <f t="shared" si="4"/>
        <v>464.4</v>
      </c>
    </row>
    <row r="24" spans="1:14">
      <c r="A24" s="16" t="s">
        <v>91</v>
      </c>
      <c r="B24" s="16">
        <v>0.13097298145294101</v>
      </c>
      <c r="C24" s="16">
        <v>150</v>
      </c>
      <c r="D24" s="16">
        <v>0.93350201845169001</v>
      </c>
      <c r="E24" s="16">
        <v>69481</v>
      </c>
      <c r="F24" s="16" t="s">
        <v>66</v>
      </c>
      <c r="G24" s="16" t="s">
        <v>92</v>
      </c>
      <c r="H24" s="16" t="s">
        <v>118</v>
      </c>
      <c r="I24" s="16" t="s">
        <v>120</v>
      </c>
      <c r="J24" s="16">
        <f t="shared" si="0"/>
        <v>1.064474999904631</v>
      </c>
      <c r="K24" s="16">
        <f t="shared" si="1"/>
        <v>530498.7275178181</v>
      </c>
      <c r="L24" s="16">
        <f t="shared" si="2"/>
        <v>74430.476449575814</v>
      </c>
      <c r="M24" s="16">
        <f t="shared" si="3"/>
        <v>65272.552202940395</v>
      </c>
      <c r="N24" s="16">
        <f t="shared" si="4"/>
        <v>463.20666666666665</v>
      </c>
    </row>
    <row r="25" spans="1:14">
      <c r="A25" s="16" t="s">
        <v>91</v>
      </c>
      <c r="B25" s="16">
        <v>0.16901999711990301</v>
      </c>
      <c r="C25" s="16">
        <v>200</v>
      </c>
      <c r="D25" s="16">
        <v>1.00438100099563</v>
      </c>
      <c r="E25" s="16">
        <v>93142</v>
      </c>
      <c r="F25" s="16" t="s">
        <v>66</v>
      </c>
      <c r="G25" s="16" t="s">
        <v>92</v>
      </c>
      <c r="H25" s="16" t="s">
        <v>118</v>
      </c>
      <c r="I25" s="16" t="s">
        <v>120</v>
      </c>
      <c r="J25" s="16">
        <f t="shared" si="0"/>
        <v>1.1734009981155329</v>
      </c>
      <c r="K25" s="16">
        <f t="shared" si="1"/>
        <v>551070.88857613073</v>
      </c>
      <c r="L25" s="16">
        <f t="shared" si="2"/>
        <v>92735.724697768601</v>
      </c>
      <c r="M25" s="16">
        <f t="shared" si="3"/>
        <v>79377.808736812789</v>
      </c>
      <c r="N25" s="16">
        <f t="shared" si="4"/>
        <v>465.71</v>
      </c>
    </row>
    <row r="26" spans="1:14">
      <c r="A26" s="16" t="s">
        <v>93</v>
      </c>
      <c r="B26" s="16">
        <v>8.5750222206115705E-3</v>
      </c>
      <c r="C26" s="16">
        <v>50</v>
      </c>
      <c r="D26" s="16">
        <v>0.63356202840804998</v>
      </c>
      <c r="E26" s="16">
        <v>18038</v>
      </c>
      <c r="F26" s="16" t="s">
        <v>66</v>
      </c>
      <c r="G26" s="16" t="s">
        <v>94</v>
      </c>
      <c r="H26" s="16" t="s">
        <v>118</v>
      </c>
      <c r="I26" s="16" t="s">
        <v>120</v>
      </c>
      <c r="J26" s="16">
        <f t="shared" si="0"/>
        <v>0.64213705062866155</v>
      </c>
      <c r="K26" s="16">
        <f t="shared" si="1"/>
        <v>2103551.4003266958</v>
      </c>
      <c r="L26" s="16">
        <f t="shared" si="2"/>
        <v>28470.771907407467</v>
      </c>
      <c r="M26" s="16">
        <f t="shared" si="3"/>
        <v>28090.576586945939</v>
      </c>
      <c r="N26" s="16">
        <f t="shared" si="4"/>
        <v>360.76</v>
      </c>
    </row>
    <row r="27" spans="1:14">
      <c r="A27" s="16" t="s">
        <v>93</v>
      </c>
      <c r="B27" s="16">
        <v>9.5680356025695801E-3</v>
      </c>
      <c r="C27" s="16">
        <v>100</v>
      </c>
      <c r="D27" s="16">
        <v>0.71712303161621005</v>
      </c>
      <c r="E27" s="16">
        <v>35288</v>
      </c>
      <c r="F27" s="16" t="s">
        <v>66</v>
      </c>
      <c r="G27" s="16" t="s">
        <v>94</v>
      </c>
      <c r="H27" s="16" t="s">
        <v>118</v>
      </c>
      <c r="I27" s="16" t="s">
        <v>120</v>
      </c>
      <c r="J27" s="16">
        <f t="shared" si="0"/>
        <v>0.72669106721877963</v>
      </c>
      <c r="K27" s="16">
        <f t="shared" si="1"/>
        <v>3688113.3668151377</v>
      </c>
      <c r="L27" s="16">
        <f t="shared" si="2"/>
        <v>49207.734857531999</v>
      </c>
      <c r="M27" s="16">
        <f t="shared" si="3"/>
        <v>48559.83731168681</v>
      </c>
      <c r="N27" s="16">
        <f t="shared" si="4"/>
        <v>352.88</v>
      </c>
    </row>
    <row r="28" spans="1:14">
      <c r="A28" s="16" t="s">
        <v>93</v>
      </c>
      <c r="B28" s="16">
        <v>1.5164017677307099E-2</v>
      </c>
      <c r="C28" s="16">
        <v>150</v>
      </c>
      <c r="D28" s="16">
        <v>0.959713995456695</v>
      </c>
      <c r="E28" s="16">
        <v>51327</v>
      </c>
      <c r="F28" s="16" t="s">
        <v>66</v>
      </c>
      <c r="G28" s="16" t="s">
        <v>94</v>
      </c>
      <c r="H28" s="16" t="s">
        <v>118</v>
      </c>
      <c r="I28" s="16" t="s">
        <v>120</v>
      </c>
      <c r="J28" s="16">
        <f t="shared" si="0"/>
        <v>0.97487801313400213</v>
      </c>
      <c r="K28" s="16">
        <f t="shared" si="1"/>
        <v>3384788.9848355083</v>
      </c>
      <c r="L28" s="16">
        <f t="shared" si="2"/>
        <v>53481.558300684403</v>
      </c>
      <c r="M28" s="16">
        <f t="shared" si="3"/>
        <v>52649.664171823752</v>
      </c>
      <c r="N28" s="16">
        <f t="shared" si="4"/>
        <v>342.18</v>
      </c>
    </row>
    <row r="29" spans="1:14">
      <c r="A29" s="16" t="s">
        <v>93</v>
      </c>
      <c r="B29" s="16">
        <v>2.21980214118957E-2</v>
      </c>
      <c r="C29" s="16">
        <v>200</v>
      </c>
      <c r="D29" s="16">
        <v>1.1540300250053399</v>
      </c>
      <c r="E29" s="16">
        <v>67257</v>
      </c>
      <c r="F29" s="16" t="s">
        <v>66</v>
      </c>
      <c r="G29" s="16" t="s">
        <v>94</v>
      </c>
      <c r="H29" s="16" t="s">
        <v>118</v>
      </c>
      <c r="I29" s="16" t="s">
        <v>120</v>
      </c>
      <c r="J29" s="16">
        <f t="shared" si="0"/>
        <v>1.1762280464172357</v>
      </c>
      <c r="K29" s="16">
        <f t="shared" si="1"/>
        <v>3029864.6330684968</v>
      </c>
      <c r="L29" s="16">
        <f t="shared" si="2"/>
        <v>58280.112772359447</v>
      </c>
      <c r="M29" s="16">
        <f t="shared" si="3"/>
        <v>57180.238309113032</v>
      </c>
      <c r="N29" s="16">
        <f t="shared" si="4"/>
        <v>336.28500000000003</v>
      </c>
    </row>
    <row r="30" spans="1:14">
      <c r="A30" s="16" t="s">
        <v>95</v>
      </c>
      <c r="B30" s="16">
        <v>1.52710080146789E-2</v>
      </c>
      <c r="C30" s="16">
        <v>50</v>
      </c>
      <c r="D30" s="16">
        <v>0.59364199638366699</v>
      </c>
      <c r="E30" s="16">
        <v>38124</v>
      </c>
      <c r="F30" s="16" t="s">
        <v>66</v>
      </c>
      <c r="G30" s="16" t="s">
        <v>96</v>
      </c>
      <c r="H30" s="16" t="s">
        <v>118</v>
      </c>
      <c r="I30" s="16" t="s">
        <v>120</v>
      </c>
      <c r="J30" s="16">
        <f t="shared" si="0"/>
        <v>0.60891300439834595</v>
      </c>
      <c r="K30" s="16">
        <f t="shared" si="1"/>
        <v>2496495.317359155</v>
      </c>
      <c r="L30" s="16">
        <f t="shared" si="2"/>
        <v>64220.523871698431</v>
      </c>
      <c r="M30" s="16">
        <f t="shared" si="3"/>
        <v>62609.929045068624</v>
      </c>
      <c r="N30" s="16">
        <f t="shared" si="4"/>
        <v>762.48</v>
      </c>
    </row>
    <row r="31" spans="1:14">
      <c r="A31" s="16" t="s">
        <v>95</v>
      </c>
      <c r="B31" s="16">
        <v>3.0505001544952299E-2</v>
      </c>
      <c r="C31" s="16">
        <v>100</v>
      </c>
      <c r="D31" s="16">
        <v>0.74673300981521595</v>
      </c>
      <c r="E31" s="16">
        <v>75219</v>
      </c>
      <c r="F31" s="16" t="s">
        <v>66</v>
      </c>
      <c r="G31" s="16" t="s">
        <v>96</v>
      </c>
      <c r="H31" s="16" t="s">
        <v>118</v>
      </c>
      <c r="I31" s="16" t="s">
        <v>120</v>
      </c>
      <c r="J31" s="16">
        <f t="shared" si="0"/>
        <v>0.77723801136016823</v>
      </c>
      <c r="K31" s="16">
        <f t="shared" si="1"/>
        <v>2465792.3681517262</v>
      </c>
      <c r="L31" s="16">
        <f t="shared" si="2"/>
        <v>100730.7819679934</v>
      </c>
      <c r="M31" s="16">
        <f t="shared" si="3"/>
        <v>96777.304893216147</v>
      </c>
      <c r="N31" s="16">
        <f t="shared" si="4"/>
        <v>752.19</v>
      </c>
    </row>
    <row r="32" spans="1:14">
      <c r="A32" s="16" t="s">
        <v>95</v>
      </c>
      <c r="B32" s="16">
        <v>4.0562033653259201E-2</v>
      </c>
      <c r="C32" s="16">
        <v>150</v>
      </c>
      <c r="D32" s="16">
        <v>0.95358496904373102</v>
      </c>
      <c r="E32" s="16">
        <v>112417</v>
      </c>
      <c r="F32" s="16" t="s">
        <v>66</v>
      </c>
      <c r="G32" s="16" t="s">
        <v>96</v>
      </c>
      <c r="H32" s="16" t="s">
        <v>118</v>
      </c>
      <c r="I32" s="16" t="s">
        <v>120</v>
      </c>
      <c r="J32" s="16">
        <f t="shared" si="0"/>
        <v>0.99414700269699019</v>
      </c>
      <c r="K32" s="16">
        <f t="shared" si="1"/>
        <v>2771483.3275122824</v>
      </c>
      <c r="L32" s="16">
        <f t="shared" si="2"/>
        <v>117888.81290015866</v>
      </c>
      <c r="M32" s="16">
        <f t="shared" si="3"/>
        <v>113078.85020527894</v>
      </c>
      <c r="N32" s="16">
        <f t="shared" si="4"/>
        <v>749.44666666666672</v>
      </c>
    </row>
    <row r="33" spans="1:14">
      <c r="A33" s="16" t="s">
        <v>95</v>
      </c>
      <c r="B33" s="16">
        <v>5.3239047527313198E-2</v>
      </c>
      <c r="C33" s="16">
        <v>200</v>
      </c>
      <c r="D33" s="16">
        <v>0.99028402566909701</v>
      </c>
      <c r="E33" s="16">
        <v>150338</v>
      </c>
      <c r="F33" s="16" t="s">
        <v>66</v>
      </c>
      <c r="G33" s="16" t="s">
        <v>96</v>
      </c>
      <c r="H33" s="16" t="s">
        <v>118</v>
      </c>
      <c r="I33" s="16" t="s">
        <v>120</v>
      </c>
      <c r="J33" s="16">
        <f t="shared" si="0"/>
        <v>1.0435230731964102</v>
      </c>
      <c r="K33" s="16">
        <f t="shared" si="1"/>
        <v>2823829.6322426163</v>
      </c>
      <c r="L33" s="16">
        <f t="shared" si="2"/>
        <v>151813.01132109281</v>
      </c>
      <c r="M33" s="16">
        <f t="shared" si="3"/>
        <v>144067.729656902</v>
      </c>
      <c r="N33" s="16">
        <f t="shared" si="4"/>
        <v>751.69</v>
      </c>
    </row>
    <row r="34" spans="1:14">
      <c r="A34" s="16" t="s">
        <v>97</v>
      </c>
      <c r="B34" s="16">
        <v>1.7069995403289701E-2</v>
      </c>
      <c r="C34" s="16">
        <v>50</v>
      </c>
      <c r="D34" s="16">
        <v>1.19807296991348</v>
      </c>
      <c r="E34" s="16">
        <v>47855</v>
      </c>
      <c r="F34" s="16" t="s">
        <v>66</v>
      </c>
      <c r="G34" s="16" t="s">
        <v>98</v>
      </c>
      <c r="H34" s="16" t="s">
        <v>118</v>
      </c>
      <c r="I34" s="16" t="s">
        <v>120</v>
      </c>
      <c r="J34" s="16">
        <f t="shared" si="0"/>
        <v>1.2151429653167698</v>
      </c>
      <c r="K34" s="16">
        <f t="shared" si="1"/>
        <v>2803457.1111119026</v>
      </c>
      <c r="L34" s="16">
        <f t="shared" si="2"/>
        <v>39943.309966717548</v>
      </c>
      <c r="M34" s="16">
        <f t="shared" si="3"/>
        <v>39382.197293571058</v>
      </c>
      <c r="N34" s="16">
        <f t="shared" si="4"/>
        <v>957.1</v>
      </c>
    </row>
    <row r="35" spans="1:14">
      <c r="A35" s="16" t="s">
        <v>97</v>
      </c>
      <c r="B35" s="16">
        <v>3.19169759750366E-2</v>
      </c>
      <c r="C35" s="16">
        <v>100</v>
      </c>
      <c r="D35" s="16">
        <v>2.9216520190238899</v>
      </c>
      <c r="E35" s="16">
        <v>96315</v>
      </c>
      <c r="F35" s="16" t="s">
        <v>66</v>
      </c>
      <c r="G35" s="16" t="s">
        <v>98</v>
      </c>
      <c r="H35" s="16" t="s">
        <v>118</v>
      </c>
      <c r="I35" s="16" t="s">
        <v>120</v>
      </c>
      <c r="J35" s="16">
        <f t="shared" si="0"/>
        <v>2.9535689949989266</v>
      </c>
      <c r="K35" s="16">
        <f t="shared" si="1"/>
        <v>3017673.1052256133</v>
      </c>
      <c r="L35" s="16">
        <f t="shared" si="2"/>
        <v>32965.938233868925</v>
      </c>
      <c r="M35" s="16">
        <f t="shared" si="3"/>
        <v>32609.70038725471</v>
      </c>
      <c r="N35" s="16">
        <f t="shared" si="4"/>
        <v>963.15</v>
      </c>
    </row>
    <row r="36" spans="1:14">
      <c r="A36" s="16" t="s">
        <v>97</v>
      </c>
      <c r="B36" s="16">
        <v>4.4932961463928202E-2</v>
      </c>
      <c r="C36" s="16">
        <v>150</v>
      </c>
      <c r="D36" s="16">
        <v>1.7365649938583301</v>
      </c>
      <c r="E36" s="16">
        <v>144161</v>
      </c>
      <c r="F36" s="16" t="s">
        <v>66</v>
      </c>
      <c r="G36" s="16" t="s">
        <v>98</v>
      </c>
      <c r="H36" s="16" t="s">
        <v>118</v>
      </c>
      <c r="I36" s="16" t="s">
        <v>120</v>
      </c>
      <c r="J36" s="16">
        <f t="shared" si="0"/>
        <v>1.7814979553222583</v>
      </c>
      <c r="K36" s="16">
        <f t="shared" si="1"/>
        <v>3208357.4129813639</v>
      </c>
      <c r="L36" s="16">
        <f t="shared" si="2"/>
        <v>83015.032843487541</v>
      </c>
      <c r="M36" s="16">
        <f t="shared" si="3"/>
        <v>80921.226751519047</v>
      </c>
      <c r="N36" s="16">
        <f t="shared" si="4"/>
        <v>961.07333333333338</v>
      </c>
    </row>
    <row r="37" spans="1:14">
      <c r="A37" s="16" t="s">
        <v>97</v>
      </c>
      <c r="B37" s="16">
        <v>5.5093050003051702E-2</v>
      </c>
      <c r="C37" s="16">
        <v>200</v>
      </c>
      <c r="D37" s="16">
        <v>1.25694799423217</v>
      </c>
      <c r="E37" s="16">
        <v>191746</v>
      </c>
      <c r="F37" s="16" t="s">
        <v>66</v>
      </c>
      <c r="G37" s="16" t="s">
        <v>98</v>
      </c>
      <c r="H37" s="16" t="s">
        <v>118</v>
      </c>
      <c r="I37" s="16" t="s">
        <v>120</v>
      </c>
      <c r="J37" s="16">
        <f t="shared" si="0"/>
        <v>1.3120410442352217</v>
      </c>
      <c r="K37" s="16">
        <f t="shared" si="1"/>
        <v>3480402.7003293307</v>
      </c>
      <c r="L37" s="16">
        <f t="shared" si="2"/>
        <v>152548.87304795106</v>
      </c>
      <c r="M37" s="16">
        <f t="shared" si="3"/>
        <v>146143.29394837431</v>
      </c>
      <c r="N37" s="16">
        <f t="shared" si="4"/>
        <v>958.73</v>
      </c>
    </row>
    <row r="38" spans="1:14">
      <c r="A38" s="16" t="s">
        <v>99</v>
      </c>
      <c r="B38" s="16">
        <v>4.6320021152496303E-2</v>
      </c>
      <c r="C38" s="16">
        <v>50</v>
      </c>
      <c r="D38" s="16">
        <v>0.48930799961089999</v>
      </c>
      <c r="E38" s="16">
        <v>26682</v>
      </c>
      <c r="F38" s="16" t="s">
        <v>66</v>
      </c>
      <c r="G38" s="16" t="s">
        <v>100</v>
      </c>
      <c r="H38" s="16" t="s">
        <v>118</v>
      </c>
      <c r="I38" s="16" t="s">
        <v>120</v>
      </c>
      <c r="J38" s="16">
        <f t="shared" si="0"/>
        <v>0.53562802076339633</v>
      </c>
      <c r="K38" s="16">
        <f t="shared" si="1"/>
        <v>576036.0063773857</v>
      </c>
      <c r="L38" s="16">
        <f t="shared" si="2"/>
        <v>54530.071082462688</v>
      </c>
      <c r="M38" s="16">
        <f t="shared" si="3"/>
        <v>49814.421512100605</v>
      </c>
      <c r="N38" s="16">
        <f t="shared" si="4"/>
        <v>533.64</v>
      </c>
    </row>
    <row r="39" spans="1:14">
      <c r="A39" s="16" t="s">
        <v>99</v>
      </c>
      <c r="B39" s="16">
        <v>9.4215989112854004E-2</v>
      </c>
      <c r="C39" s="16">
        <v>100</v>
      </c>
      <c r="D39" s="16">
        <v>0.62209498882293701</v>
      </c>
      <c r="E39" s="16">
        <v>52737</v>
      </c>
      <c r="F39" s="16" t="s">
        <v>66</v>
      </c>
      <c r="G39" s="16" t="s">
        <v>100</v>
      </c>
      <c r="H39" s="16" t="s">
        <v>118</v>
      </c>
      <c r="I39" s="16" t="s">
        <v>120</v>
      </c>
      <c r="J39" s="16">
        <f t="shared" si="0"/>
        <v>0.71631097793579102</v>
      </c>
      <c r="K39" s="16">
        <f t="shared" si="1"/>
        <v>559745.75543467945</v>
      </c>
      <c r="L39" s="16">
        <f t="shared" si="2"/>
        <v>84773.227477339795</v>
      </c>
      <c r="M39" s="16">
        <f t="shared" si="3"/>
        <v>73623.051474058608</v>
      </c>
      <c r="N39" s="16">
        <f t="shared" si="4"/>
        <v>527.37</v>
      </c>
    </row>
    <row r="40" spans="1:14">
      <c r="A40" s="16" t="s">
        <v>99</v>
      </c>
      <c r="B40" s="16">
        <v>0.14376103878021201</v>
      </c>
      <c r="C40" s="16">
        <v>150</v>
      </c>
      <c r="D40" s="16">
        <v>0.76900196075439398</v>
      </c>
      <c r="E40" s="16">
        <v>78721</v>
      </c>
      <c r="F40" s="16" t="s">
        <v>66</v>
      </c>
      <c r="G40" s="16" t="s">
        <v>100</v>
      </c>
      <c r="H40" s="16" t="s">
        <v>118</v>
      </c>
      <c r="I40" s="16" t="s">
        <v>120</v>
      </c>
      <c r="J40" s="16">
        <f t="shared" si="0"/>
        <v>0.91276299953460605</v>
      </c>
      <c r="K40" s="16">
        <f t="shared" si="1"/>
        <v>547582.29815208842</v>
      </c>
      <c r="L40" s="16">
        <f t="shared" si="2"/>
        <v>102367.74939139867</v>
      </c>
      <c r="M40" s="16">
        <f t="shared" si="3"/>
        <v>86244.73169939818</v>
      </c>
      <c r="N40" s="16">
        <f t="shared" si="4"/>
        <v>524.80666666666662</v>
      </c>
    </row>
    <row r="41" spans="1:14">
      <c r="A41" s="16" t="s">
        <v>99</v>
      </c>
      <c r="B41" s="16">
        <v>0.18893003463745101</v>
      </c>
      <c r="C41" s="16">
        <v>200</v>
      </c>
      <c r="D41" s="16">
        <v>0.788282990455627</v>
      </c>
      <c r="E41" s="16">
        <v>106298</v>
      </c>
      <c r="F41" s="16" t="s">
        <v>66</v>
      </c>
      <c r="G41" s="16" t="s">
        <v>100</v>
      </c>
      <c r="H41" s="16" t="s">
        <v>118</v>
      </c>
      <c r="I41" s="16" t="s">
        <v>120</v>
      </c>
      <c r="J41" s="16">
        <f t="shared" si="0"/>
        <v>0.97721302509307795</v>
      </c>
      <c r="K41" s="16">
        <f t="shared" si="1"/>
        <v>562631.55937054427</v>
      </c>
      <c r="L41" s="16">
        <f t="shared" si="2"/>
        <v>134847.51198114757</v>
      </c>
      <c r="M41" s="16">
        <f t="shared" si="3"/>
        <v>108776.69174525717</v>
      </c>
      <c r="N41" s="16">
        <f t="shared" si="4"/>
        <v>531.49</v>
      </c>
    </row>
    <row r="42" spans="1:14">
      <c r="A42" s="16" t="s">
        <v>99</v>
      </c>
      <c r="B42" s="16">
        <v>4.32700514793396E-2</v>
      </c>
      <c r="C42" s="16">
        <v>50</v>
      </c>
      <c r="D42" s="16">
        <v>0.65382599830627397</v>
      </c>
      <c r="E42" s="16">
        <v>26332</v>
      </c>
      <c r="F42" s="16" t="s">
        <v>66</v>
      </c>
      <c r="G42" s="16" t="s">
        <v>101</v>
      </c>
      <c r="H42" s="16" t="s">
        <v>118</v>
      </c>
      <c r="I42" s="16" t="s">
        <v>120</v>
      </c>
      <c r="J42" s="16">
        <f t="shared" si="0"/>
        <v>0.69709604978561357</v>
      </c>
      <c r="K42" s="16">
        <f t="shared" si="1"/>
        <v>608550.23508749215</v>
      </c>
      <c r="L42" s="16">
        <f t="shared" si="2"/>
        <v>40273.712070509027</v>
      </c>
      <c r="M42" s="16">
        <f t="shared" si="3"/>
        <v>37773.84767579475</v>
      </c>
      <c r="N42" s="16">
        <f t="shared" si="4"/>
        <v>526.64</v>
      </c>
    </row>
    <row r="43" spans="1:14">
      <c r="A43" s="16" t="s">
        <v>99</v>
      </c>
      <c r="B43" s="16">
        <v>7.4432015419006306E-2</v>
      </c>
      <c r="C43" s="16">
        <v>100</v>
      </c>
      <c r="D43" s="16">
        <v>0.71564102172851496</v>
      </c>
      <c r="E43" s="16">
        <v>52758</v>
      </c>
      <c r="F43" s="16" t="s">
        <v>66</v>
      </c>
      <c r="G43" s="16" t="s">
        <v>101</v>
      </c>
      <c r="H43" s="16" t="s">
        <v>118</v>
      </c>
      <c r="I43" s="16" t="s">
        <v>120</v>
      </c>
      <c r="J43" s="16">
        <f t="shared" si="0"/>
        <v>0.79007303714752131</v>
      </c>
      <c r="K43" s="16">
        <f t="shared" si="1"/>
        <v>708807.89271934959</v>
      </c>
      <c r="L43" s="16">
        <f t="shared" si="2"/>
        <v>73721.318926871463</v>
      </c>
      <c r="M43" s="16">
        <f t="shared" si="3"/>
        <v>66776.104890855931</v>
      </c>
      <c r="N43" s="16">
        <f t="shared" si="4"/>
        <v>527.58000000000004</v>
      </c>
    </row>
    <row r="44" spans="1:14">
      <c r="A44" s="16" t="s">
        <v>99</v>
      </c>
      <c r="B44" s="16">
        <v>0.10617399215698201</v>
      </c>
      <c r="C44" s="16">
        <v>150</v>
      </c>
      <c r="D44" s="16">
        <v>0.76549696922302202</v>
      </c>
      <c r="E44" s="16">
        <v>79759</v>
      </c>
      <c r="F44" s="16" t="s">
        <v>66</v>
      </c>
      <c r="G44" s="16" t="s">
        <v>101</v>
      </c>
      <c r="H44" s="16" t="s">
        <v>118</v>
      </c>
      <c r="I44" s="16" t="s">
        <v>120</v>
      </c>
      <c r="J44" s="16">
        <f t="shared" si="0"/>
        <v>0.87167096138000399</v>
      </c>
      <c r="K44" s="16">
        <f t="shared" si="1"/>
        <v>751210.3329605757</v>
      </c>
      <c r="L44" s="16">
        <f t="shared" si="2"/>
        <v>104192.4438720577</v>
      </c>
      <c r="M44" s="16">
        <f t="shared" si="3"/>
        <v>91501.270013317728</v>
      </c>
      <c r="N44" s="16">
        <f t="shared" si="4"/>
        <v>531.72666666666669</v>
      </c>
    </row>
    <row r="45" spans="1:14">
      <c r="A45" s="16" t="s">
        <v>99</v>
      </c>
      <c r="B45" s="16">
        <v>0.14675503969192499</v>
      </c>
      <c r="C45" s="16">
        <v>200</v>
      </c>
      <c r="D45" s="16">
        <v>0.96976000070571899</v>
      </c>
      <c r="E45" s="16">
        <v>106053</v>
      </c>
      <c r="F45" s="16" t="s">
        <v>66</v>
      </c>
      <c r="G45" s="16" t="s">
        <v>101</v>
      </c>
      <c r="H45" s="16" t="s">
        <v>118</v>
      </c>
      <c r="I45" s="16" t="s">
        <v>120</v>
      </c>
      <c r="J45" s="16">
        <f t="shared" si="0"/>
        <v>1.116515040397644</v>
      </c>
      <c r="K45" s="16">
        <f t="shared" si="1"/>
        <v>722653.20647680236</v>
      </c>
      <c r="L45" s="16">
        <f t="shared" si="2"/>
        <v>109360.04776730586</v>
      </c>
      <c r="M45" s="16">
        <f t="shared" si="3"/>
        <v>94985.733431973727</v>
      </c>
      <c r="N45" s="16">
        <f t="shared" si="4"/>
        <v>530.26499999999999</v>
      </c>
    </row>
    <row r="46" spans="1:14">
      <c r="A46" s="16" t="s">
        <v>99</v>
      </c>
      <c r="B46" s="16">
        <v>2.69020199775695E-2</v>
      </c>
      <c r="C46" s="16">
        <v>50</v>
      </c>
      <c r="D46" s="16">
        <v>0.57208698987960804</v>
      </c>
      <c r="E46" s="16">
        <v>26614</v>
      </c>
      <c r="F46" s="16" t="s">
        <v>66</v>
      </c>
      <c r="G46" s="16" t="s">
        <v>102</v>
      </c>
      <c r="H46" s="16" t="s">
        <v>118</v>
      </c>
      <c r="I46" s="16" t="s">
        <v>120</v>
      </c>
      <c r="J46" s="16">
        <f t="shared" si="0"/>
        <v>0.59898900985717751</v>
      </c>
      <c r="K46" s="16">
        <f t="shared" si="1"/>
        <v>989293.74159228022</v>
      </c>
      <c r="L46" s="16">
        <f t="shared" si="2"/>
        <v>46520.897120210233</v>
      </c>
      <c r="M46" s="16">
        <f t="shared" si="3"/>
        <v>44431.533069940335</v>
      </c>
      <c r="N46" s="16">
        <f t="shared" si="4"/>
        <v>532.28</v>
      </c>
    </row>
    <row r="47" spans="1:14">
      <c r="A47" s="16" t="s">
        <v>99</v>
      </c>
      <c r="B47" s="16">
        <v>4.9246013164520201E-2</v>
      </c>
      <c r="C47" s="16">
        <v>100</v>
      </c>
      <c r="D47" s="16">
        <v>0.72398102283477705</v>
      </c>
      <c r="E47" s="16">
        <v>52643</v>
      </c>
      <c r="F47" s="16" t="s">
        <v>66</v>
      </c>
      <c r="G47" s="16" t="s">
        <v>102</v>
      </c>
      <c r="H47" s="16" t="s">
        <v>118</v>
      </c>
      <c r="I47" s="16" t="s">
        <v>120</v>
      </c>
      <c r="J47" s="16">
        <f t="shared" si="0"/>
        <v>0.77322703599929721</v>
      </c>
      <c r="K47" s="16">
        <f t="shared" si="1"/>
        <v>1068979.9359824562</v>
      </c>
      <c r="L47" s="16">
        <f t="shared" si="2"/>
        <v>72713.231893667878</v>
      </c>
      <c r="M47" s="16">
        <f t="shared" si="3"/>
        <v>68082.202961211311</v>
      </c>
      <c r="N47" s="16">
        <f t="shared" si="4"/>
        <v>526.42999999999995</v>
      </c>
    </row>
    <row r="48" spans="1:14">
      <c r="A48" s="16" t="s">
        <v>99</v>
      </c>
      <c r="B48" s="16">
        <v>6.8295001983642495E-2</v>
      </c>
      <c r="C48" s="16">
        <v>150</v>
      </c>
      <c r="D48" s="16">
        <v>0.92345303297042802</v>
      </c>
      <c r="E48" s="16">
        <v>79934</v>
      </c>
      <c r="F48" s="16" t="s">
        <v>66</v>
      </c>
      <c r="G48" s="16" t="s">
        <v>102</v>
      </c>
      <c r="H48" s="16" t="s">
        <v>118</v>
      </c>
      <c r="I48" s="16" t="s">
        <v>120</v>
      </c>
      <c r="J48" s="16">
        <f t="shared" si="0"/>
        <v>0.99174803495407049</v>
      </c>
      <c r="K48" s="16">
        <f t="shared" si="1"/>
        <v>1170422.3981008916</v>
      </c>
      <c r="L48" s="16">
        <f t="shared" si="2"/>
        <v>86559.897629963976</v>
      </c>
      <c r="M48" s="16">
        <f t="shared" si="3"/>
        <v>80599.100963887337</v>
      </c>
      <c r="N48" s="16">
        <f t="shared" si="4"/>
        <v>532.89333333333332</v>
      </c>
    </row>
    <row r="49" spans="1:14">
      <c r="A49" s="16" t="s">
        <v>99</v>
      </c>
      <c r="B49" s="16">
        <v>9.4237983226776095E-2</v>
      </c>
      <c r="C49" s="16">
        <v>200</v>
      </c>
      <c r="D49" s="16">
        <v>0.95228701829910201</v>
      </c>
      <c r="E49" s="16">
        <v>105774</v>
      </c>
      <c r="F49" s="16" t="s">
        <v>66</v>
      </c>
      <c r="G49" s="16" t="s">
        <v>102</v>
      </c>
      <c r="H49" s="16" t="s">
        <v>118</v>
      </c>
      <c r="I49" s="16" t="s">
        <v>120</v>
      </c>
      <c r="J49" s="16">
        <f t="shared" si="0"/>
        <v>1.046525001525878</v>
      </c>
      <c r="K49" s="16">
        <f t="shared" si="1"/>
        <v>1122413.6635592403</v>
      </c>
      <c r="L49" s="16">
        <f t="shared" si="2"/>
        <v>111073.65528191801</v>
      </c>
      <c r="M49" s="16">
        <f t="shared" si="3"/>
        <v>101071.64171498723</v>
      </c>
      <c r="N49" s="16">
        <f t="shared" si="4"/>
        <v>528.87</v>
      </c>
    </row>
    <row r="50" spans="1:14">
      <c r="A50" s="16" t="s">
        <v>99</v>
      </c>
      <c r="B50" s="16">
        <v>4.18190360069274E-2</v>
      </c>
      <c r="C50" s="16">
        <v>50</v>
      </c>
      <c r="D50" s="16">
        <v>0.60849899053573597</v>
      </c>
      <c r="E50" s="16">
        <v>26245</v>
      </c>
      <c r="F50" s="16" t="s">
        <v>66</v>
      </c>
      <c r="G50" s="16" t="s">
        <v>103</v>
      </c>
      <c r="H50" s="16" t="s">
        <v>118</v>
      </c>
      <c r="I50" s="16" t="s">
        <v>120</v>
      </c>
      <c r="J50" s="16">
        <f t="shared" si="0"/>
        <v>0.65031802654266335</v>
      </c>
      <c r="K50" s="16">
        <f t="shared" si="1"/>
        <v>627585.00687707076</v>
      </c>
      <c r="L50" s="16">
        <f t="shared" si="2"/>
        <v>43130.720688449001</v>
      </c>
      <c r="M50" s="16">
        <f t="shared" si="3"/>
        <v>40357.177455972349</v>
      </c>
      <c r="N50" s="16">
        <f t="shared" si="4"/>
        <v>524.9</v>
      </c>
    </row>
    <row r="51" spans="1:14">
      <c r="A51" s="16" t="s">
        <v>99</v>
      </c>
      <c r="B51" s="16">
        <v>8.1812024116516099E-2</v>
      </c>
      <c r="C51" s="16">
        <v>100</v>
      </c>
      <c r="D51" s="16">
        <v>0.73404103517532304</v>
      </c>
      <c r="E51" s="16">
        <v>52248</v>
      </c>
      <c r="F51" s="16" t="s">
        <v>66</v>
      </c>
      <c r="G51" s="16" t="s">
        <v>103</v>
      </c>
      <c r="H51" s="16" t="s">
        <v>118</v>
      </c>
      <c r="I51" s="16" t="s">
        <v>120</v>
      </c>
      <c r="J51" s="16">
        <f t="shared" si="0"/>
        <v>0.81585305929183916</v>
      </c>
      <c r="K51" s="16">
        <f t="shared" si="1"/>
        <v>638634.73082622641</v>
      </c>
      <c r="L51" s="16">
        <f t="shared" si="2"/>
        <v>71178.581981483847</v>
      </c>
      <c r="M51" s="16">
        <f t="shared" si="3"/>
        <v>64040.943899078207</v>
      </c>
      <c r="N51" s="16">
        <f t="shared" si="4"/>
        <v>522.48</v>
      </c>
    </row>
    <row r="52" spans="1:14">
      <c r="A52" s="16" t="s">
        <v>99</v>
      </c>
      <c r="B52" s="16">
        <v>0.12195199728012</v>
      </c>
      <c r="C52" s="16">
        <v>150</v>
      </c>
      <c r="D52" s="16">
        <v>0.88610196113586404</v>
      </c>
      <c r="E52" s="16">
        <v>78943</v>
      </c>
      <c r="F52" s="16" t="s">
        <v>66</v>
      </c>
      <c r="G52" s="16" t="s">
        <v>103</v>
      </c>
      <c r="H52" s="16" t="s">
        <v>118</v>
      </c>
      <c r="I52" s="16" t="s">
        <v>120</v>
      </c>
      <c r="J52" s="16">
        <f t="shared" si="0"/>
        <v>1.008053958415984</v>
      </c>
      <c r="K52" s="16">
        <f t="shared" si="1"/>
        <v>647328.47153515939</v>
      </c>
      <c r="L52" s="16">
        <f t="shared" si="2"/>
        <v>89090.198941446477</v>
      </c>
      <c r="M52" s="16">
        <f t="shared" si="3"/>
        <v>78312.276184151793</v>
      </c>
      <c r="N52" s="16">
        <f t="shared" si="4"/>
        <v>526.28666666666663</v>
      </c>
    </row>
    <row r="53" spans="1:14">
      <c r="A53" s="16" t="s">
        <v>99</v>
      </c>
      <c r="B53" s="16">
        <v>0.162791967391967</v>
      </c>
      <c r="C53" s="16">
        <v>200</v>
      </c>
      <c r="D53" s="16">
        <v>0.91335099935531605</v>
      </c>
      <c r="E53" s="16">
        <v>105779</v>
      </c>
      <c r="F53" s="16" t="s">
        <v>66</v>
      </c>
      <c r="G53" s="16" t="s">
        <v>103</v>
      </c>
      <c r="H53" s="16" t="s">
        <v>118</v>
      </c>
      <c r="I53" s="16" t="s">
        <v>120</v>
      </c>
      <c r="J53" s="16">
        <f t="shared" si="0"/>
        <v>1.076142966747283</v>
      </c>
      <c r="K53" s="16">
        <f t="shared" si="1"/>
        <v>649780.21762773837</v>
      </c>
      <c r="L53" s="16">
        <f t="shared" si="2"/>
        <v>115814.18323805803</v>
      </c>
      <c r="M53" s="16">
        <f t="shared" si="3"/>
        <v>98294.560544984444</v>
      </c>
      <c r="N53" s="16">
        <f t="shared" si="4"/>
        <v>528.89499999999998</v>
      </c>
    </row>
    <row r="54" spans="1:14">
      <c r="A54" s="16" t="s">
        <v>104</v>
      </c>
      <c r="B54" s="16">
        <v>3.3910989761352497E-2</v>
      </c>
      <c r="C54" s="16">
        <v>50</v>
      </c>
      <c r="D54" s="16">
        <v>0.48446601629257202</v>
      </c>
      <c r="E54" s="16">
        <v>13522</v>
      </c>
      <c r="F54" s="16" t="s">
        <v>66</v>
      </c>
      <c r="G54" s="16" t="s">
        <v>105</v>
      </c>
      <c r="H54" s="16" t="s">
        <v>118</v>
      </c>
      <c r="I54" s="16" t="s">
        <v>120</v>
      </c>
      <c r="J54" s="16">
        <f t="shared" si="0"/>
        <v>0.51837700605392456</v>
      </c>
      <c r="K54" s="16">
        <f t="shared" si="1"/>
        <v>398749.78864257992</v>
      </c>
      <c r="L54" s="16">
        <f t="shared" si="2"/>
        <v>27911.142464601646</v>
      </c>
      <c r="M54" s="16">
        <f t="shared" si="3"/>
        <v>26085.261965869999</v>
      </c>
      <c r="N54" s="16">
        <f t="shared" si="4"/>
        <v>270.44</v>
      </c>
    </row>
    <row r="55" spans="1:14">
      <c r="A55" s="16" t="s">
        <v>104</v>
      </c>
      <c r="B55" s="16">
        <v>5.8482050895690897E-2</v>
      </c>
      <c r="C55" s="16">
        <v>100</v>
      </c>
      <c r="D55" s="16">
        <v>0.62528496980667103</v>
      </c>
      <c r="E55" s="16">
        <v>26686</v>
      </c>
      <c r="F55" s="16" t="s">
        <v>66</v>
      </c>
      <c r="G55" s="16" t="s">
        <v>105</v>
      </c>
      <c r="H55" s="16" t="s">
        <v>118</v>
      </c>
      <c r="I55" s="16" t="s">
        <v>120</v>
      </c>
      <c r="J55" s="16">
        <f t="shared" si="0"/>
        <v>0.68376702070236195</v>
      </c>
      <c r="K55" s="16">
        <f t="shared" si="1"/>
        <v>456310.9465431947</v>
      </c>
      <c r="L55" s="16">
        <f t="shared" si="2"/>
        <v>42678.140829533964</v>
      </c>
      <c r="M55" s="16">
        <f t="shared" si="3"/>
        <v>39027.913297994804</v>
      </c>
      <c r="N55" s="16">
        <f t="shared" si="4"/>
        <v>266.86</v>
      </c>
    </row>
    <row r="56" spans="1:14">
      <c r="A56" s="16" t="s">
        <v>104</v>
      </c>
      <c r="B56" s="16">
        <v>8.6655974388122503E-2</v>
      </c>
      <c r="C56" s="16">
        <v>150</v>
      </c>
      <c r="D56" s="16">
        <v>0.811614990234375</v>
      </c>
      <c r="E56" s="16">
        <v>40398</v>
      </c>
      <c r="F56" s="16" t="s">
        <v>66</v>
      </c>
      <c r="G56" s="16" t="s">
        <v>105</v>
      </c>
      <c r="H56" s="16" t="s">
        <v>118</v>
      </c>
      <c r="I56" s="16" t="s">
        <v>120</v>
      </c>
      <c r="J56" s="16">
        <f t="shared" si="0"/>
        <v>0.89827096462249756</v>
      </c>
      <c r="K56" s="16">
        <f t="shared" si="1"/>
        <v>466188.28401907795</v>
      </c>
      <c r="L56" s="16">
        <f t="shared" si="2"/>
        <v>49774.832261703326</v>
      </c>
      <c r="M56" s="16">
        <f t="shared" si="3"/>
        <v>44973.066692606997</v>
      </c>
      <c r="N56" s="16">
        <f t="shared" si="4"/>
        <v>269.32</v>
      </c>
    </row>
    <row r="57" spans="1:14">
      <c r="A57" s="16" t="s">
        <v>104</v>
      </c>
      <c r="B57" s="16">
        <v>0.11133599281311</v>
      </c>
      <c r="C57" s="16">
        <v>200</v>
      </c>
      <c r="D57" s="16">
        <v>0.73608899116516102</v>
      </c>
      <c r="E57" s="16">
        <v>54164</v>
      </c>
      <c r="F57" s="16" t="s">
        <v>66</v>
      </c>
      <c r="G57" s="16" t="s">
        <v>105</v>
      </c>
      <c r="H57" s="16" t="s">
        <v>118</v>
      </c>
      <c r="I57" s="16" t="s">
        <v>120</v>
      </c>
      <c r="J57" s="16">
        <f t="shared" si="0"/>
        <v>0.84742498397827104</v>
      </c>
      <c r="K57" s="16">
        <f t="shared" si="1"/>
        <v>486491.37292843265</v>
      </c>
      <c r="L57" s="16">
        <f t="shared" si="2"/>
        <v>73583.494183581497</v>
      </c>
      <c r="M57" s="16">
        <f t="shared" si="3"/>
        <v>63915.981973678543</v>
      </c>
      <c r="N57" s="16">
        <f t="shared" si="4"/>
        <v>270.82</v>
      </c>
    </row>
    <row r="58" spans="1:14">
      <c r="A58" s="16" t="s">
        <v>99</v>
      </c>
      <c r="B58" s="16">
        <v>2.2404968738555901E-2</v>
      </c>
      <c r="C58" s="16">
        <v>50</v>
      </c>
      <c r="D58" s="16">
        <v>0.58820897340774503</v>
      </c>
      <c r="E58" s="16">
        <v>26705</v>
      </c>
      <c r="F58" s="16" t="s">
        <v>66</v>
      </c>
      <c r="G58" s="16" t="s">
        <v>106</v>
      </c>
      <c r="H58" s="16" t="s">
        <v>118</v>
      </c>
      <c r="I58" s="16" t="s">
        <v>120</v>
      </c>
      <c r="J58" s="16">
        <f t="shared" si="0"/>
        <v>0.61061394214630094</v>
      </c>
      <c r="K58" s="16">
        <f t="shared" si="1"/>
        <v>1191923.1091826668</v>
      </c>
      <c r="L58" s="16">
        <f t="shared" si="2"/>
        <v>45400.531456170356</v>
      </c>
      <c r="M58" s="16">
        <f t="shared" si="3"/>
        <v>43734.671216533694</v>
      </c>
      <c r="N58" s="16">
        <f t="shared" si="4"/>
        <v>534.1</v>
      </c>
    </row>
    <row r="59" spans="1:14">
      <c r="A59" s="16" t="s">
        <v>99</v>
      </c>
      <c r="B59" s="16">
        <v>3.2037973403930602E-2</v>
      </c>
      <c r="C59" s="16">
        <v>100</v>
      </c>
      <c r="D59" s="16">
        <v>1.14926701784133</v>
      </c>
      <c r="E59" s="16">
        <v>53124</v>
      </c>
      <c r="F59" s="16" t="s">
        <v>66</v>
      </c>
      <c r="G59" s="16" t="s">
        <v>106</v>
      </c>
      <c r="H59" s="16" t="s">
        <v>118</v>
      </c>
      <c r="I59" s="16" t="s">
        <v>120</v>
      </c>
      <c r="J59" s="16">
        <f t="shared" si="0"/>
        <v>1.1813049912452607</v>
      </c>
      <c r="K59" s="16">
        <f t="shared" si="1"/>
        <v>1658157.316326458</v>
      </c>
      <c r="L59" s="16">
        <f t="shared" si="2"/>
        <v>46224.244823263864</v>
      </c>
      <c r="M59" s="16">
        <f t="shared" si="3"/>
        <v>44970.604876561025</v>
      </c>
      <c r="N59" s="16">
        <f t="shared" si="4"/>
        <v>531.24</v>
      </c>
    </row>
    <row r="60" spans="1:14">
      <c r="A60" s="16" t="s">
        <v>99</v>
      </c>
      <c r="B60" s="16">
        <v>4.6312034130096401E-2</v>
      </c>
      <c r="C60" s="16">
        <v>150</v>
      </c>
      <c r="D60" s="16">
        <v>1.0046109557151699</v>
      </c>
      <c r="E60" s="16">
        <v>79547</v>
      </c>
      <c r="F60" s="16" t="s">
        <v>66</v>
      </c>
      <c r="G60" s="16" t="s">
        <v>106</v>
      </c>
      <c r="H60" s="16" t="s">
        <v>118</v>
      </c>
      <c r="I60" s="16" t="s">
        <v>120</v>
      </c>
      <c r="J60" s="16">
        <f t="shared" si="0"/>
        <v>1.0509229898452663</v>
      </c>
      <c r="K60" s="16">
        <f t="shared" si="1"/>
        <v>1717631.3132034396</v>
      </c>
      <c r="L60" s="16">
        <f t="shared" si="2"/>
        <v>79181.89578509175</v>
      </c>
      <c r="M60" s="16">
        <f t="shared" si="3"/>
        <v>75692.511029482936</v>
      </c>
      <c r="N60" s="16">
        <f t="shared" si="4"/>
        <v>530.31333333333339</v>
      </c>
    </row>
    <row r="61" spans="1:14">
      <c r="A61" s="16" t="s">
        <v>99</v>
      </c>
      <c r="B61" s="16">
        <v>6.1429023742675698E-2</v>
      </c>
      <c r="C61" s="16">
        <v>200</v>
      </c>
      <c r="D61" s="16">
        <v>0.98108100891113204</v>
      </c>
      <c r="E61" s="16">
        <v>105349</v>
      </c>
      <c r="F61" s="16" t="s">
        <v>66</v>
      </c>
      <c r="G61" s="16" t="s">
        <v>106</v>
      </c>
      <c r="H61" s="16" t="s">
        <v>118</v>
      </c>
      <c r="I61" s="16" t="s">
        <v>120</v>
      </c>
      <c r="J61" s="16">
        <f t="shared" si="0"/>
        <v>1.0425100326538077</v>
      </c>
      <c r="K61" s="16">
        <f t="shared" si="1"/>
        <v>1714971.0931644256</v>
      </c>
      <c r="L61" s="16">
        <f t="shared" si="2"/>
        <v>107380.53131506767</v>
      </c>
      <c r="M61" s="16">
        <f t="shared" si="3"/>
        <v>101053.22414195303</v>
      </c>
      <c r="N61" s="16">
        <f t="shared" si="4"/>
        <v>526.745</v>
      </c>
    </row>
    <row r="62" spans="1:14">
      <c r="A62" s="16" t="s">
        <v>99</v>
      </c>
      <c r="B62" s="16">
        <v>3.7954986095428397E-2</v>
      </c>
      <c r="C62" s="16">
        <v>50</v>
      </c>
      <c r="D62" s="16">
        <v>0.494930028915405</v>
      </c>
      <c r="E62" s="16">
        <v>26494</v>
      </c>
      <c r="F62" s="16" t="s">
        <v>66</v>
      </c>
      <c r="G62" s="16" t="s">
        <v>107</v>
      </c>
      <c r="H62" s="16" t="s">
        <v>118</v>
      </c>
      <c r="I62" s="16" t="s">
        <v>120</v>
      </c>
      <c r="J62" s="16">
        <f t="shared" si="0"/>
        <v>0.53288501501083341</v>
      </c>
      <c r="K62" s="16">
        <f t="shared" si="1"/>
        <v>698037.40497723827</v>
      </c>
      <c r="L62" s="16">
        <f t="shared" si="2"/>
        <v>53530.799208242097</v>
      </c>
      <c r="M62" s="16">
        <f t="shared" si="3"/>
        <v>49718.042830424463</v>
      </c>
      <c r="N62" s="16">
        <f t="shared" si="4"/>
        <v>529.88</v>
      </c>
    </row>
    <row r="63" spans="1:14">
      <c r="A63" s="16" t="s">
        <v>99</v>
      </c>
      <c r="B63" s="16">
        <v>6.7901968955993597E-2</v>
      </c>
      <c r="C63" s="16">
        <v>100</v>
      </c>
      <c r="D63" s="16">
        <v>0.58971703052520696</v>
      </c>
      <c r="E63" s="16">
        <v>52953</v>
      </c>
      <c r="F63" s="16" t="s">
        <v>66</v>
      </c>
      <c r="G63" s="16" t="s">
        <v>107</v>
      </c>
      <c r="H63" s="16" t="s">
        <v>118</v>
      </c>
      <c r="I63" s="16" t="s">
        <v>120</v>
      </c>
      <c r="J63" s="16">
        <f t="shared" si="0"/>
        <v>0.65761899948120051</v>
      </c>
      <c r="K63" s="16">
        <f t="shared" si="1"/>
        <v>779844.83828912477</v>
      </c>
      <c r="L63" s="16">
        <f t="shared" si="2"/>
        <v>89793.913451744156</v>
      </c>
      <c r="M63" s="16">
        <f t="shared" si="3"/>
        <v>80522.308573467206</v>
      </c>
      <c r="N63" s="16">
        <f t="shared" si="4"/>
        <v>529.53</v>
      </c>
    </row>
    <row r="64" spans="1:14">
      <c r="A64" s="16" t="s">
        <v>99</v>
      </c>
      <c r="B64" s="16">
        <v>9.9781036376953097E-2</v>
      </c>
      <c r="C64" s="16">
        <v>150</v>
      </c>
      <c r="D64" s="16">
        <v>0.83928096294402998</v>
      </c>
      <c r="E64" s="16">
        <v>79005</v>
      </c>
      <c r="F64" s="16" t="s">
        <v>66</v>
      </c>
      <c r="G64" s="16" t="s">
        <v>107</v>
      </c>
      <c r="H64" s="16" t="s">
        <v>118</v>
      </c>
      <c r="I64" s="16" t="s">
        <v>120</v>
      </c>
      <c r="J64" s="16">
        <f t="shared" si="0"/>
        <v>0.93906199932098311</v>
      </c>
      <c r="K64" s="16">
        <f t="shared" si="1"/>
        <v>791783.71831632091</v>
      </c>
      <c r="L64" s="16">
        <f t="shared" si="2"/>
        <v>94134.149930991218</v>
      </c>
      <c r="M64" s="16">
        <f t="shared" si="3"/>
        <v>84131.825222537955</v>
      </c>
      <c r="N64" s="16">
        <f t="shared" si="4"/>
        <v>526.70000000000005</v>
      </c>
    </row>
    <row r="65" spans="1:14">
      <c r="A65" s="16" t="s">
        <v>99</v>
      </c>
      <c r="B65" s="16">
        <v>0.13396298885345401</v>
      </c>
      <c r="C65" s="16">
        <v>200</v>
      </c>
      <c r="D65" s="16">
        <v>0.96848696470260598</v>
      </c>
      <c r="E65" s="16">
        <v>105569</v>
      </c>
      <c r="F65" s="16" t="s">
        <v>66</v>
      </c>
      <c r="G65" s="16" t="s">
        <v>107</v>
      </c>
      <c r="H65" s="16" t="s">
        <v>118</v>
      </c>
      <c r="I65" s="16" t="s">
        <v>120</v>
      </c>
      <c r="J65" s="16">
        <f t="shared" si="0"/>
        <v>1.1024499535560599</v>
      </c>
      <c r="K65" s="16">
        <f t="shared" si="1"/>
        <v>788046.01855729707</v>
      </c>
      <c r="L65" s="16">
        <f t="shared" si="2"/>
        <v>109004.04842559461</v>
      </c>
      <c r="M65" s="16">
        <f t="shared" si="3"/>
        <v>95758.541836277363</v>
      </c>
      <c r="N65" s="16">
        <f t="shared" si="4"/>
        <v>527.84500000000003</v>
      </c>
    </row>
    <row r="66" spans="1:14">
      <c r="A66" s="16" t="s">
        <v>99</v>
      </c>
      <c r="B66" s="16">
        <v>7.5042963027954102E-2</v>
      </c>
      <c r="C66" s="16">
        <v>50</v>
      </c>
      <c r="D66" s="16">
        <v>0.67137199640274003</v>
      </c>
      <c r="E66" s="16">
        <v>26512</v>
      </c>
      <c r="F66" s="16" t="s">
        <v>66</v>
      </c>
      <c r="G66" s="16" t="s">
        <v>108</v>
      </c>
      <c r="H66" s="16" t="s">
        <v>118</v>
      </c>
      <c r="I66" s="16" t="s">
        <v>120</v>
      </c>
      <c r="J66" s="16">
        <f t="shared" ref="J66:J129" si="5">D66+B66</f>
        <v>0.74641495943069414</v>
      </c>
      <c r="K66" s="16">
        <f t="shared" ref="K66:K129" si="6">E66/B66</f>
        <v>353290.95401155826</v>
      </c>
      <c r="L66" s="16">
        <f t="shared" ref="L66:L129" si="7">E66/D66</f>
        <v>39489.284840674358</v>
      </c>
      <c r="M66" s="16">
        <f t="shared" ref="M66:M129" si="8">E66/J66</f>
        <v>35519.116632149548</v>
      </c>
      <c r="N66" s="16">
        <f t="shared" si="4"/>
        <v>530.24</v>
      </c>
    </row>
    <row r="67" spans="1:14">
      <c r="A67" s="16" t="s">
        <v>99</v>
      </c>
      <c r="B67" s="16">
        <v>0.13043099641799899</v>
      </c>
      <c r="C67" s="16">
        <v>100</v>
      </c>
      <c r="D67" s="16">
        <v>0.804313004016876</v>
      </c>
      <c r="E67" s="16">
        <v>53217</v>
      </c>
      <c r="F67" s="16" t="s">
        <v>66</v>
      </c>
      <c r="G67" s="16" t="s">
        <v>108</v>
      </c>
      <c r="H67" s="16" t="s">
        <v>118</v>
      </c>
      <c r="I67" s="16" t="s">
        <v>120</v>
      </c>
      <c r="J67" s="16">
        <f t="shared" si="5"/>
        <v>0.93474400043487504</v>
      </c>
      <c r="K67" s="16">
        <f t="shared" si="6"/>
        <v>408008.8434612024</v>
      </c>
      <c r="L67" s="16">
        <f t="shared" si="7"/>
        <v>66164.540091015864</v>
      </c>
      <c r="M67" s="16">
        <f t="shared" si="8"/>
        <v>56932.165357832331</v>
      </c>
      <c r="N67" s="16">
        <f t="shared" ref="N67:N130" si="9">E67/C67</f>
        <v>532.16999999999996</v>
      </c>
    </row>
    <row r="68" spans="1:14">
      <c r="A68" s="16" t="s">
        <v>99</v>
      </c>
      <c r="B68" s="16">
        <v>0.19343501329422</v>
      </c>
      <c r="C68" s="16">
        <v>150</v>
      </c>
      <c r="D68" s="16">
        <v>0.79736500978469804</v>
      </c>
      <c r="E68" s="16">
        <v>79295</v>
      </c>
      <c r="F68" s="16" t="s">
        <v>66</v>
      </c>
      <c r="G68" s="16" t="s">
        <v>108</v>
      </c>
      <c r="H68" s="16" t="s">
        <v>118</v>
      </c>
      <c r="I68" s="16" t="s">
        <v>120</v>
      </c>
      <c r="J68" s="16">
        <f t="shared" si="5"/>
        <v>0.99080002307891801</v>
      </c>
      <c r="K68" s="16">
        <f t="shared" si="6"/>
        <v>409930.95639510785</v>
      </c>
      <c r="L68" s="16">
        <f t="shared" si="7"/>
        <v>99446.300034423359</v>
      </c>
      <c r="M68" s="16">
        <f t="shared" si="8"/>
        <v>80031.285984017479</v>
      </c>
      <c r="N68" s="16">
        <f t="shared" si="9"/>
        <v>528.63333333333333</v>
      </c>
    </row>
    <row r="69" spans="1:14">
      <c r="A69" s="16" t="s">
        <v>99</v>
      </c>
      <c r="B69" s="16">
        <v>0.25408697128295898</v>
      </c>
      <c r="C69" s="16">
        <v>200</v>
      </c>
      <c r="D69" s="16">
        <v>0.97979003190994196</v>
      </c>
      <c r="E69" s="16">
        <v>105981</v>
      </c>
      <c r="F69" s="16" t="s">
        <v>66</v>
      </c>
      <c r="G69" s="16" t="s">
        <v>108</v>
      </c>
      <c r="H69" s="16" t="s">
        <v>118</v>
      </c>
      <c r="I69" s="16" t="s">
        <v>120</v>
      </c>
      <c r="J69" s="16">
        <f t="shared" si="5"/>
        <v>1.2338770031929009</v>
      </c>
      <c r="K69" s="16">
        <f t="shared" si="6"/>
        <v>417105.21190784051</v>
      </c>
      <c r="L69" s="16">
        <f t="shared" si="7"/>
        <v>108167.05268312151</v>
      </c>
      <c r="M69" s="16">
        <f t="shared" si="8"/>
        <v>85892.677897191694</v>
      </c>
      <c r="N69" s="16">
        <f t="shared" si="9"/>
        <v>529.90499999999997</v>
      </c>
    </row>
    <row r="70" spans="1:14">
      <c r="A70" s="16" t="s">
        <v>99</v>
      </c>
      <c r="B70" s="16">
        <v>5.1357030868530197E-2</v>
      </c>
      <c r="C70" s="16">
        <v>50</v>
      </c>
      <c r="D70" s="16">
        <v>0.64819699525833097</v>
      </c>
      <c r="E70" s="16">
        <v>26582</v>
      </c>
      <c r="F70" s="16" t="s">
        <v>66</v>
      </c>
      <c r="G70" s="16" t="s">
        <v>109</v>
      </c>
      <c r="H70" s="16" t="s">
        <v>118</v>
      </c>
      <c r="I70" s="16" t="s">
        <v>120</v>
      </c>
      <c r="J70" s="16">
        <f t="shared" si="5"/>
        <v>0.69955402612686113</v>
      </c>
      <c r="K70" s="16">
        <f t="shared" si="6"/>
        <v>517592.22740208148</v>
      </c>
      <c r="L70" s="16">
        <f t="shared" si="7"/>
        <v>41009.137954127771</v>
      </c>
      <c r="M70" s="16">
        <f t="shared" si="8"/>
        <v>37998.494765548625</v>
      </c>
      <c r="N70" s="16">
        <f t="shared" si="9"/>
        <v>531.64</v>
      </c>
    </row>
    <row r="71" spans="1:14">
      <c r="A71" s="16" t="s">
        <v>99</v>
      </c>
      <c r="B71" s="16">
        <v>7.635498046875E-2</v>
      </c>
      <c r="C71" s="16">
        <v>100</v>
      </c>
      <c r="D71" s="16">
        <v>0.72298902273178101</v>
      </c>
      <c r="E71" s="16">
        <v>52665</v>
      </c>
      <c r="F71" s="16" t="s">
        <v>66</v>
      </c>
      <c r="G71" s="16" t="s">
        <v>109</v>
      </c>
      <c r="H71" s="16" t="s">
        <v>118</v>
      </c>
      <c r="I71" s="16" t="s">
        <v>120</v>
      </c>
      <c r="J71" s="16">
        <f t="shared" si="5"/>
        <v>0.79934400320053101</v>
      </c>
      <c r="K71" s="16">
        <f t="shared" si="6"/>
        <v>689738.89688249398</v>
      </c>
      <c r="L71" s="16">
        <f t="shared" si="7"/>
        <v>72843.429629135586</v>
      </c>
      <c r="M71" s="16">
        <f t="shared" si="8"/>
        <v>65885.275662458385</v>
      </c>
      <c r="N71" s="16">
        <f t="shared" si="9"/>
        <v>526.65</v>
      </c>
    </row>
    <row r="72" spans="1:14">
      <c r="A72" s="16" t="s">
        <v>99</v>
      </c>
      <c r="B72" s="16">
        <v>0.115206956863403</v>
      </c>
      <c r="C72" s="16">
        <v>150</v>
      </c>
      <c r="D72" s="16">
        <v>0.89283204078674305</v>
      </c>
      <c r="E72" s="16">
        <v>79326</v>
      </c>
      <c r="F72" s="16" t="s">
        <v>66</v>
      </c>
      <c r="G72" s="16" t="s">
        <v>109</v>
      </c>
      <c r="H72" s="16" t="s">
        <v>118</v>
      </c>
      <c r="I72" s="16" t="s">
        <v>120</v>
      </c>
      <c r="J72" s="16">
        <f t="shared" si="5"/>
        <v>1.008038997650146</v>
      </c>
      <c r="K72" s="16">
        <f t="shared" si="6"/>
        <v>688552.16872062825</v>
      </c>
      <c r="L72" s="16">
        <f t="shared" si="7"/>
        <v>88847.617890258232</v>
      </c>
      <c r="M72" s="16">
        <f t="shared" si="8"/>
        <v>78693.384070376211</v>
      </c>
      <c r="N72" s="16">
        <f t="shared" si="9"/>
        <v>528.84</v>
      </c>
    </row>
    <row r="73" spans="1:14">
      <c r="A73" s="16" t="s">
        <v>99</v>
      </c>
      <c r="B73" s="16">
        <v>0.15110296010971</v>
      </c>
      <c r="C73" s="16">
        <v>200</v>
      </c>
      <c r="D73" s="16">
        <v>0.91208404302597001</v>
      </c>
      <c r="E73" s="16">
        <v>105879</v>
      </c>
      <c r="F73" s="16" t="s">
        <v>66</v>
      </c>
      <c r="G73" s="16" t="s">
        <v>109</v>
      </c>
      <c r="H73" s="16" t="s">
        <v>118</v>
      </c>
      <c r="I73" s="16" t="s">
        <v>120</v>
      </c>
      <c r="J73" s="16">
        <f t="shared" si="5"/>
        <v>1.06318700313568</v>
      </c>
      <c r="K73" s="16">
        <f t="shared" si="6"/>
        <v>700707.6494274193</v>
      </c>
      <c r="L73" s="16">
        <f t="shared" si="7"/>
        <v>116084.69724865616</v>
      </c>
      <c r="M73" s="16">
        <f t="shared" si="8"/>
        <v>99586.431820299549</v>
      </c>
      <c r="N73" s="16">
        <f t="shared" si="9"/>
        <v>529.39499999999998</v>
      </c>
    </row>
    <row r="74" spans="1:14">
      <c r="A74" s="16" t="s">
        <v>99</v>
      </c>
      <c r="B74" s="16">
        <v>7.0927023887634194E-2</v>
      </c>
      <c r="C74" s="16">
        <v>50</v>
      </c>
      <c r="D74" s="16">
        <v>0.577792048454284</v>
      </c>
      <c r="E74" s="16">
        <v>26696</v>
      </c>
      <c r="F74" s="16" t="s">
        <v>66</v>
      </c>
      <c r="G74" s="16" t="s">
        <v>110</v>
      </c>
      <c r="H74" s="16" t="s">
        <v>118</v>
      </c>
      <c r="I74" s="16" t="s">
        <v>120</v>
      </c>
      <c r="J74" s="16">
        <f t="shared" si="5"/>
        <v>0.64871907234191817</v>
      </c>
      <c r="K74" s="16">
        <f t="shared" si="6"/>
        <v>376386.86267582595</v>
      </c>
      <c r="L74" s="16">
        <f t="shared" si="7"/>
        <v>46203.474193557093</v>
      </c>
      <c r="M74" s="16">
        <f t="shared" si="8"/>
        <v>41151.865481040506</v>
      </c>
      <c r="N74" s="16">
        <f t="shared" si="9"/>
        <v>533.91999999999996</v>
      </c>
    </row>
    <row r="75" spans="1:14">
      <c r="A75" s="16" t="s">
        <v>99</v>
      </c>
      <c r="B75" s="16">
        <v>0.126267969608306</v>
      </c>
      <c r="C75" s="16">
        <v>100</v>
      </c>
      <c r="D75" s="16">
        <v>0.76900899410247803</v>
      </c>
      <c r="E75" s="16">
        <v>53302</v>
      </c>
      <c r="F75" s="16" t="s">
        <v>66</v>
      </c>
      <c r="G75" s="16" t="s">
        <v>110</v>
      </c>
      <c r="H75" s="16" t="s">
        <v>118</v>
      </c>
      <c r="I75" s="16" t="s">
        <v>120</v>
      </c>
      <c r="J75" s="16">
        <f t="shared" si="5"/>
        <v>0.89527696371078402</v>
      </c>
      <c r="K75" s="16">
        <f t="shared" si="6"/>
        <v>422133.97558658262</v>
      </c>
      <c r="L75" s="16">
        <f t="shared" si="7"/>
        <v>69312.583349183798</v>
      </c>
      <c r="M75" s="16">
        <f t="shared" si="8"/>
        <v>59536.883177549309</v>
      </c>
      <c r="N75" s="16">
        <f t="shared" si="9"/>
        <v>533.02</v>
      </c>
    </row>
    <row r="76" spans="1:14">
      <c r="A76" s="16" t="s">
        <v>99</v>
      </c>
      <c r="B76" s="16">
        <v>0.188066005706787</v>
      </c>
      <c r="C76" s="16">
        <v>150</v>
      </c>
      <c r="D76" s="16">
        <v>0.91460698843002297</v>
      </c>
      <c r="E76" s="16">
        <v>79161</v>
      </c>
      <c r="F76" s="16" t="s">
        <v>66</v>
      </c>
      <c r="G76" s="16" t="s">
        <v>110</v>
      </c>
      <c r="H76" s="16" t="s">
        <v>118</v>
      </c>
      <c r="I76" s="16" t="s">
        <v>120</v>
      </c>
      <c r="J76" s="16">
        <f t="shared" si="5"/>
        <v>1.1026729941368099</v>
      </c>
      <c r="K76" s="16">
        <f t="shared" si="6"/>
        <v>420921.36589224753</v>
      </c>
      <c r="L76" s="16">
        <f t="shared" si="7"/>
        <v>86551.929956149295</v>
      </c>
      <c r="M76" s="16">
        <f t="shared" si="8"/>
        <v>71790.095904151982</v>
      </c>
      <c r="N76" s="16">
        <f t="shared" si="9"/>
        <v>527.74</v>
      </c>
    </row>
    <row r="77" spans="1:14">
      <c r="A77" s="16" t="s">
        <v>99</v>
      </c>
      <c r="B77" s="16">
        <v>0.25174403190612699</v>
      </c>
      <c r="C77" s="16">
        <v>200</v>
      </c>
      <c r="D77" s="16">
        <v>0.97437697649001997</v>
      </c>
      <c r="E77" s="16">
        <v>104810</v>
      </c>
      <c r="F77" s="16" t="s">
        <v>66</v>
      </c>
      <c r="G77" s="16" t="s">
        <v>110</v>
      </c>
      <c r="H77" s="16" t="s">
        <v>118</v>
      </c>
      <c r="I77" s="16" t="s">
        <v>120</v>
      </c>
      <c r="J77" s="16">
        <f t="shared" si="5"/>
        <v>1.2261210083961469</v>
      </c>
      <c r="K77" s="16">
        <f t="shared" si="6"/>
        <v>416335.58979099325</v>
      </c>
      <c r="L77" s="16">
        <f t="shared" si="7"/>
        <v>107566.17051601026</v>
      </c>
      <c r="M77" s="16">
        <f t="shared" si="8"/>
        <v>85480.95928728838</v>
      </c>
      <c r="N77" s="16">
        <f t="shared" si="9"/>
        <v>524.04999999999995</v>
      </c>
    </row>
    <row r="78" spans="1:14">
      <c r="A78" s="16" t="s">
        <v>111</v>
      </c>
      <c r="B78" s="16">
        <v>2.3625016212463299E-2</v>
      </c>
      <c r="C78" s="16">
        <v>50</v>
      </c>
      <c r="D78" s="16">
        <v>0.48732101917266801</v>
      </c>
      <c r="E78" s="16">
        <v>13816</v>
      </c>
      <c r="F78" s="16" t="s">
        <v>66</v>
      </c>
      <c r="G78" s="16" t="s">
        <v>112</v>
      </c>
      <c r="H78" s="16" t="s">
        <v>118</v>
      </c>
      <c r="I78" s="16" t="s">
        <v>120</v>
      </c>
      <c r="J78" s="16">
        <f t="shared" si="5"/>
        <v>0.51094603538513128</v>
      </c>
      <c r="K78" s="16">
        <f t="shared" si="6"/>
        <v>584803.83148737962</v>
      </c>
      <c r="L78" s="16">
        <f t="shared" si="7"/>
        <v>28350.921582359868</v>
      </c>
      <c r="M78" s="16">
        <f t="shared" si="8"/>
        <v>27040.037583589499</v>
      </c>
      <c r="N78" s="16">
        <f t="shared" si="9"/>
        <v>276.32</v>
      </c>
    </row>
    <row r="79" spans="1:14">
      <c r="A79" s="16" t="s">
        <v>111</v>
      </c>
      <c r="B79" s="16">
        <v>3.1268954277038498E-2</v>
      </c>
      <c r="C79" s="16">
        <v>100</v>
      </c>
      <c r="D79" s="16">
        <v>0.66432100534438998</v>
      </c>
      <c r="E79" s="16">
        <v>27741</v>
      </c>
      <c r="F79" s="16" t="s">
        <v>66</v>
      </c>
      <c r="G79" s="16" t="s">
        <v>112</v>
      </c>
      <c r="H79" s="16" t="s">
        <v>118</v>
      </c>
      <c r="I79" s="16" t="s">
        <v>120</v>
      </c>
      <c r="J79" s="16">
        <f t="shared" si="5"/>
        <v>0.69558995962142844</v>
      </c>
      <c r="K79" s="16">
        <f t="shared" si="6"/>
        <v>887173.89632600686</v>
      </c>
      <c r="L79" s="16">
        <f t="shared" si="7"/>
        <v>41758.426689547196</v>
      </c>
      <c r="M79" s="16">
        <f t="shared" si="8"/>
        <v>39881.254201969663</v>
      </c>
      <c r="N79" s="16">
        <f t="shared" si="9"/>
        <v>277.41000000000003</v>
      </c>
    </row>
    <row r="80" spans="1:14">
      <c r="A80" s="16" t="s">
        <v>111</v>
      </c>
      <c r="B80" s="16">
        <v>4.5998990535736001E-2</v>
      </c>
      <c r="C80" s="16">
        <v>150</v>
      </c>
      <c r="D80" s="16">
        <v>0.84203797578811601</v>
      </c>
      <c r="E80" s="16">
        <v>40769</v>
      </c>
      <c r="F80" s="16" t="s">
        <v>66</v>
      </c>
      <c r="G80" s="16" t="s">
        <v>112</v>
      </c>
      <c r="H80" s="16" t="s">
        <v>118</v>
      </c>
      <c r="I80" s="16" t="s">
        <v>120</v>
      </c>
      <c r="J80" s="16">
        <f t="shared" si="5"/>
        <v>0.88803696632385198</v>
      </c>
      <c r="K80" s="16">
        <f t="shared" si="6"/>
        <v>886302.0584838076</v>
      </c>
      <c r="L80" s="16">
        <f t="shared" si="7"/>
        <v>48417.056204432753</v>
      </c>
      <c r="M80" s="16">
        <f t="shared" si="8"/>
        <v>45909.124896870831</v>
      </c>
      <c r="N80" s="16">
        <f t="shared" si="9"/>
        <v>271.79333333333335</v>
      </c>
    </row>
    <row r="81" spans="1:14">
      <c r="A81" s="16" t="s">
        <v>111</v>
      </c>
      <c r="B81" s="16">
        <v>5.74889779090881E-2</v>
      </c>
      <c r="C81" s="16">
        <v>200</v>
      </c>
      <c r="D81" s="16">
        <v>0.87171000242233199</v>
      </c>
      <c r="E81" s="16">
        <v>54462</v>
      </c>
      <c r="F81" s="16" t="s">
        <v>66</v>
      </c>
      <c r="G81" s="16" t="s">
        <v>112</v>
      </c>
      <c r="H81" s="16" t="s">
        <v>118</v>
      </c>
      <c r="I81" s="16" t="s">
        <v>120</v>
      </c>
      <c r="J81" s="16">
        <f t="shared" si="5"/>
        <v>0.92919898033142012</v>
      </c>
      <c r="K81" s="16">
        <f t="shared" si="6"/>
        <v>947346.81291647069</v>
      </c>
      <c r="L81" s="16">
        <f t="shared" si="7"/>
        <v>62477.199812620573</v>
      </c>
      <c r="M81" s="16">
        <f t="shared" si="8"/>
        <v>58611.77331530743</v>
      </c>
      <c r="N81" s="16">
        <f t="shared" si="9"/>
        <v>272.31</v>
      </c>
    </row>
    <row r="82" spans="1:14">
      <c r="A82" s="16" t="s">
        <v>99</v>
      </c>
      <c r="B82" s="16">
        <v>6.3326001167297294E-2</v>
      </c>
      <c r="C82" s="16">
        <v>50</v>
      </c>
      <c r="D82" s="16">
        <v>0.597756028175354</v>
      </c>
      <c r="E82" s="16">
        <v>26593</v>
      </c>
      <c r="F82" s="16" t="s">
        <v>66</v>
      </c>
      <c r="G82" s="16" t="s">
        <v>113</v>
      </c>
      <c r="H82" s="16" t="s">
        <v>118</v>
      </c>
      <c r="I82" s="16" t="s">
        <v>120</v>
      </c>
      <c r="J82" s="16">
        <f t="shared" si="5"/>
        <v>0.66108202934265126</v>
      </c>
      <c r="K82" s="16">
        <f t="shared" si="6"/>
        <v>419938.09035478957</v>
      </c>
      <c r="L82" s="16">
        <f t="shared" si="7"/>
        <v>44488.04988412236</v>
      </c>
      <c r="M82" s="16">
        <f t="shared" si="8"/>
        <v>40226.475414016051</v>
      </c>
      <c r="N82" s="16">
        <f t="shared" si="9"/>
        <v>531.86</v>
      </c>
    </row>
    <row r="83" spans="1:14">
      <c r="A83" s="16" t="s">
        <v>99</v>
      </c>
      <c r="B83" s="16">
        <v>0.11025702953338599</v>
      </c>
      <c r="C83" s="16">
        <v>100</v>
      </c>
      <c r="D83" s="16">
        <v>0.81011098623275701</v>
      </c>
      <c r="E83" s="16">
        <v>53058</v>
      </c>
      <c r="F83" s="16" t="s">
        <v>66</v>
      </c>
      <c r="G83" s="16" t="s">
        <v>113</v>
      </c>
      <c r="H83" s="16" t="s">
        <v>118</v>
      </c>
      <c r="I83" s="16" t="s">
        <v>120</v>
      </c>
      <c r="J83" s="16">
        <f t="shared" si="5"/>
        <v>0.92036801576614302</v>
      </c>
      <c r="K83" s="16">
        <f t="shared" si="6"/>
        <v>481221.01805702969</v>
      </c>
      <c r="L83" s="16">
        <f t="shared" si="7"/>
        <v>65494.729613203446</v>
      </c>
      <c r="M83" s="16">
        <f t="shared" si="8"/>
        <v>57648.678671034504</v>
      </c>
      <c r="N83" s="16">
        <f t="shared" si="9"/>
        <v>530.58000000000004</v>
      </c>
    </row>
    <row r="84" spans="1:14">
      <c r="A84" s="16" t="s">
        <v>99</v>
      </c>
      <c r="B84" s="16">
        <v>0.16697597503662101</v>
      </c>
      <c r="C84" s="16">
        <v>150</v>
      </c>
      <c r="D84" s="16">
        <v>0.96219998598098699</v>
      </c>
      <c r="E84" s="16">
        <v>79363</v>
      </c>
      <c r="F84" s="16" t="s">
        <v>66</v>
      </c>
      <c r="G84" s="16" t="s">
        <v>113</v>
      </c>
      <c r="H84" s="16" t="s">
        <v>118</v>
      </c>
      <c r="I84" s="16" t="s">
        <v>120</v>
      </c>
      <c r="J84" s="16">
        <f t="shared" si="5"/>
        <v>1.129175961017608</v>
      </c>
      <c r="K84" s="16">
        <f t="shared" si="6"/>
        <v>475295.92195879784</v>
      </c>
      <c r="L84" s="16">
        <f t="shared" si="7"/>
        <v>82480.774429743353</v>
      </c>
      <c r="M84" s="16">
        <f t="shared" si="8"/>
        <v>70283.997126965434</v>
      </c>
      <c r="N84" s="16">
        <f t="shared" si="9"/>
        <v>529.0866666666667</v>
      </c>
    </row>
    <row r="85" spans="1:14">
      <c r="A85" s="16" t="s">
        <v>99</v>
      </c>
      <c r="B85" s="16">
        <v>0.227805972099304</v>
      </c>
      <c r="C85" s="16">
        <v>200</v>
      </c>
      <c r="D85" s="16">
        <v>0.88921803236007602</v>
      </c>
      <c r="E85" s="16">
        <v>106126</v>
      </c>
      <c r="F85" s="16" t="s">
        <v>66</v>
      </c>
      <c r="G85" s="16" t="s">
        <v>113</v>
      </c>
      <c r="H85" s="16" t="s">
        <v>118</v>
      </c>
      <c r="I85" s="16" t="s">
        <v>120</v>
      </c>
      <c r="J85" s="16">
        <f t="shared" si="5"/>
        <v>1.11702400445938</v>
      </c>
      <c r="K85" s="16">
        <f t="shared" si="6"/>
        <v>465861.36009523971</v>
      </c>
      <c r="L85" s="16">
        <f t="shared" si="7"/>
        <v>119347.5572220805</v>
      </c>
      <c r="M85" s="16">
        <f t="shared" si="8"/>
        <v>95007.806077867703</v>
      </c>
      <c r="N85" s="16">
        <f t="shared" si="9"/>
        <v>530.63</v>
      </c>
    </row>
    <row r="86" spans="1:14">
      <c r="A86" s="16" t="s">
        <v>85</v>
      </c>
      <c r="B86" s="16">
        <v>4.5204997062683099E-2</v>
      </c>
      <c r="C86" s="16">
        <v>50</v>
      </c>
      <c r="D86" s="16">
        <v>1.04020303487777</v>
      </c>
      <c r="E86" s="16">
        <v>21429</v>
      </c>
      <c r="F86" s="16" t="s">
        <v>82</v>
      </c>
      <c r="G86" s="16" t="s">
        <v>86</v>
      </c>
      <c r="H86" s="16" t="s">
        <v>118</v>
      </c>
      <c r="I86" s="16" t="s">
        <v>120</v>
      </c>
      <c r="J86" s="16">
        <f t="shared" si="5"/>
        <v>1.0854080319404531</v>
      </c>
      <c r="K86" s="16">
        <f t="shared" si="6"/>
        <v>474040.51304960094</v>
      </c>
      <c r="L86" s="16">
        <f t="shared" si="7"/>
        <v>20600.785886495742</v>
      </c>
      <c r="M86" s="16">
        <f t="shared" si="8"/>
        <v>19742.805810723559</v>
      </c>
      <c r="N86" s="16">
        <f t="shared" si="9"/>
        <v>428.58</v>
      </c>
    </row>
    <row r="87" spans="1:14">
      <c r="A87" s="16" t="s">
        <v>85</v>
      </c>
      <c r="B87" s="16">
        <v>9.0264976024627602E-2</v>
      </c>
      <c r="C87" s="16">
        <v>100</v>
      </c>
      <c r="D87" s="16">
        <v>0.73400604724884</v>
      </c>
      <c r="E87" s="16">
        <v>42725</v>
      </c>
      <c r="F87" s="16" t="s">
        <v>82</v>
      </c>
      <c r="G87" s="16" t="s">
        <v>86</v>
      </c>
      <c r="H87" s="16" t="s">
        <v>118</v>
      </c>
      <c r="I87" s="16" t="s">
        <v>120</v>
      </c>
      <c r="J87" s="16">
        <f t="shared" si="5"/>
        <v>0.82427102327346757</v>
      </c>
      <c r="K87" s="16">
        <f t="shared" si="6"/>
        <v>473328.65837512712</v>
      </c>
      <c r="L87" s="16">
        <f t="shared" si="7"/>
        <v>58207.967305091603</v>
      </c>
      <c r="M87" s="16">
        <f t="shared" si="8"/>
        <v>51833.679449659809</v>
      </c>
      <c r="N87" s="16">
        <f t="shared" si="9"/>
        <v>427.25</v>
      </c>
    </row>
    <row r="88" spans="1:14">
      <c r="A88" s="16" t="s">
        <v>85</v>
      </c>
      <c r="B88" s="16">
        <v>0.12884300947189301</v>
      </c>
      <c r="C88" s="16">
        <v>150</v>
      </c>
      <c r="D88" s="16">
        <v>0.83905100822448697</v>
      </c>
      <c r="E88" s="16">
        <v>64487</v>
      </c>
      <c r="F88" s="16" t="s">
        <v>82</v>
      </c>
      <c r="G88" s="16" t="s">
        <v>86</v>
      </c>
      <c r="H88" s="16" t="s">
        <v>118</v>
      </c>
      <c r="I88" s="16" t="s">
        <v>120</v>
      </c>
      <c r="J88" s="16">
        <f t="shared" si="5"/>
        <v>0.96789401769637995</v>
      </c>
      <c r="K88" s="16">
        <f t="shared" si="6"/>
        <v>500508.33385778515</v>
      </c>
      <c r="L88" s="16">
        <f t="shared" si="7"/>
        <v>76857.06752973306</v>
      </c>
      <c r="M88" s="16">
        <f t="shared" si="8"/>
        <v>66626.09626773106</v>
      </c>
      <c r="N88" s="16">
        <f t="shared" si="9"/>
        <v>429.91333333333336</v>
      </c>
    </row>
    <row r="89" spans="1:14">
      <c r="A89" s="16" t="s">
        <v>85</v>
      </c>
      <c r="B89" s="16">
        <v>0.17322701215743999</v>
      </c>
      <c r="C89" s="16">
        <v>200</v>
      </c>
      <c r="D89" s="16">
        <v>0.80188995599746704</v>
      </c>
      <c r="E89" s="16">
        <v>85205</v>
      </c>
      <c r="F89" s="16" t="s">
        <v>82</v>
      </c>
      <c r="G89" s="16" t="s">
        <v>86</v>
      </c>
      <c r="H89" s="16" t="s">
        <v>118</v>
      </c>
      <c r="I89" s="16" t="s">
        <v>120</v>
      </c>
      <c r="J89" s="16">
        <f t="shared" si="5"/>
        <v>0.975116968154907</v>
      </c>
      <c r="K89" s="16">
        <f t="shared" si="6"/>
        <v>491869.01591629453</v>
      </c>
      <c r="L89" s="16">
        <f t="shared" si="7"/>
        <v>106255.22786853455</v>
      </c>
      <c r="M89" s="16">
        <f t="shared" si="8"/>
        <v>87379.260932381134</v>
      </c>
      <c r="N89" s="16">
        <f t="shared" si="9"/>
        <v>426.02499999999998</v>
      </c>
    </row>
    <row r="90" spans="1:14">
      <c r="A90" s="16" t="s">
        <v>85</v>
      </c>
      <c r="B90" s="16">
        <v>3.2829999923705999E-2</v>
      </c>
      <c r="C90" s="16">
        <v>50</v>
      </c>
      <c r="D90" s="16">
        <v>0.525287985801696</v>
      </c>
      <c r="E90" s="16">
        <v>21469</v>
      </c>
      <c r="F90" s="16" t="s">
        <v>82</v>
      </c>
      <c r="G90" s="16" t="s">
        <v>87</v>
      </c>
      <c r="H90" s="16" t="s">
        <v>118</v>
      </c>
      <c r="I90" s="16" t="s">
        <v>120</v>
      </c>
      <c r="J90" s="16">
        <f t="shared" si="5"/>
        <v>0.55811798572540194</v>
      </c>
      <c r="K90" s="16">
        <f t="shared" si="6"/>
        <v>653944.56441949576</v>
      </c>
      <c r="L90" s="16">
        <f t="shared" si="7"/>
        <v>40870.91382307926</v>
      </c>
      <c r="M90" s="16">
        <f t="shared" si="8"/>
        <v>38466.776826939422</v>
      </c>
      <c r="N90" s="16">
        <f t="shared" si="9"/>
        <v>429.38</v>
      </c>
    </row>
    <row r="91" spans="1:14">
      <c r="A91" s="16" t="s">
        <v>85</v>
      </c>
      <c r="B91" s="16">
        <v>6.6263020038604695E-2</v>
      </c>
      <c r="C91" s="16">
        <v>100</v>
      </c>
      <c r="D91" s="16">
        <v>0.55822604894637995</v>
      </c>
      <c r="E91" s="16">
        <v>42903</v>
      </c>
      <c r="F91" s="16" t="s">
        <v>82</v>
      </c>
      <c r="G91" s="16" t="s">
        <v>87</v>
      </c>
      <c r="H91" s="16" t="s">
        <v>118</v>
      </c>
      <c r="I91" s="16" t="s">
        <v>120</v>
      </c>
      <c r="J91" s="16">
        <f t="shared" si="5"/>
        <v>0.62448906898498469</v>
      </c>
      <c r="K91" s="16">
        <f t="shared" si="6"/>
        <v>647465.20721519797</v>
      </c>
      <c r="L91" s="16">
        <f t="shared" si="7"/>
        <v>76855.961990625452</v>
      </c>
      <c r="M91" s="16">
        <f t="shared" si="8"/>
        <v>68700.962323860251</v>
      </c>
      <c r="N91" s="16">
        <f t="shared" si="9"/>
        <v>429.03</v>
      </c>
    </row>
    <row r="92" spans="1:14">
      <c r="A92" s="16" t="s">
        <v>85</v>
      </c>
      <c r="B92" s="16">
        <v>9.7867012023925698E-2</v>
      </c>
      <c r="C92" s="16">
        <v>150</v>
      </c>
      <c r="D92" s="16">
        <v>0.69393199682235696</v>
      </c>
      <c r="E92" s="16">
        <v>64996</v>
      </c>
      <c r="F92" s="16" t="s">
        <v>82</v>
      </c>
      <c r="G92" s="16" t="s">
        <v>87</v>
      </c>
      <c r="H92" s="16" t="s">
        <v>118</v>
      </c>
      <c r="I92" s="16" t="s">
        <v>120</v>
      </c>
      <c r="J92" s="16">
        <f t="shared" si="5"/>
        <v>0.79179900884628263</v>
      </c>
      <c r="K92" s="16">
        <f t="shared" si="6"/>
        <v>664125.72179183655</v>
      </c>
      <c r="L92" s="16">
        <f t="shared" si="7"/>
        <v>93663.356492608378</v>
      </c>
      <c r="M92" s="16">
        <f t="shared" si="8"/>
        <v>82086.488204506095</v>
      </c>
      <c r="N92" s="16">
        <f t="shared" si="9"/>
        <v>433.30666666666667</v>
      </c>
    </row>
    <row r="93" spans="1:14">
      <c r="A93" s="16" t="s">
        <v>85</v>
      </c>
      <c r="B93" s="16">
        <v>0.127411007881164</v>
      </c>
      <c r="C93" s="16">
        <v>200</v>
      </c>
      <c r="D93" s="16">
        <v>0.69949799776077204</v>
      </c>
      <c r="E93" s="16">
        <v>86077</v>
      </c>
      <c r="F93" s="16" t="s">
        <v>82</v>
      </c>
      <c r="G93" s="16" t="s">
        <v>87</v>
      </c>
      <c r="H93" s="16" t="s">
        <v>118</v>
      </c>
      <c r="I93" s="16" t="s">
        <v>120</v>
      </c>
      <c r="J93" s="16">
        <f t="shared" si="5"/>
        <v>0.82690900564193603</v>
      </c>
      <c r="K93" s="16">
        <f t="shared" si="6"/>
        <v>675585.26874133083</v>
      </c>
      <c r="L93" s="16">
        <f t="shared" si="7"/>
        <v>123055.39154586442</v>
      </c>
      <c r="M93" s="16">
        <f t="shared" si="8"/>
        <v>104094.88760275109</v>
      </c>
      <c r="N93" s="16">
        <f t="shared" si="9"/>
        <v>430.38499999999999</v>
      </c>
    </row>
    <row r="94" spans="1:14">
      <c r="A94" s="16" t="s">
        <v>85</v>
      </c>
      <c r="B94" s="16">
        <v>1.1500000953674301E-2</v>
      </c>
      <c r="C94" s="16">
        <v>50</v>
      </c>
      <c r="D94" s="16">
        <v>0.631341993808746</v>
      </c>
      <c r="E94" s="16">
        <v>21534</v>
      </c>
      <c r="F94" s="16" t="s">
        <v>82</v>
      </c>
      <c r="G94" s="16" t="s">
        <v>88</v>
      </c>
      <c r="H94" s="16" t="s">
        <v>118</v>
      </c>
      <c r="I94" s="16" t="s">
        <v>120</v>
      </c>
      <c r="J94" s="16">
        <f t="shared" si="5"/>
        <v>0.64284199476242032</v>
      </c>
      <c r="K94" s="16">
        <f t="shared" si="6"/>
        <v>1872521.5838455902</v>
      </c>
      <c r="L94" s="16">
        <f t="shared" si="7"/>
        <v>34108.296630309924</v>
      </c>
      <c r="M94" s="16">
        <f t="shared" si="8"/>
        <v>33498.122673143771</v>
      </c>
      <c r="N94" s="16">
        <f t="shared" si="9"/>
        <v>430.68</v>
      </c>
    </row>
    <row r="95" spans="1:14">
      <c r="A95" s="16" t="s">
        <v>85</v>
      </c>
      <c r="B95" s="16">
        <v>1.9080996513366699E-2</v>
      </c>
      <c r="C95" s="16">
        <v>100</v>
      </c>
      <c r="D95" s="16">
        <v>0.58406800031661898</v>
      </c>
      <c r="E95" s="16">
        <v>42871</v>
      </c>
      <c r="F95" s="16" t="s">
        <v>82</v>
      </c>
      <c r="G95" s="16" t="s">
        <v>88</v>
      </c>
      <c r="H95" s="16" t="s">
        <v>118</v>
      </c>
      <c r="I95" s="16" t="s">
        <v>120</v>
      </c>
      <c r="J95" s="16">
        <f t="shared" si="5"/>
        <v>0.60314899682998568</v>
      </c>
      <c r="K95" s="16">
        <f t="shared" si="6"/>
        <v>2246790.4110756391</v>
      </c>
      <c r="L95" s="16">
        <f t="shared" si="7"/>
        <v>73400.699878712665</v>
      </c>
      <c r="M95" s="16">
        <f t="shared" si="8"/>
        <v>71078.622737201338</v>
      </c>
      <c r="N95" s="16">
        <f t="shared" si="9"/>
        <v>428.71</v>
      </c>
    </row>
    <row r="96" spans="1:14">
      <c r="A96" s="16" t="s">
        <v>85</v>
      </c>
      <c r="B96" s="16">
        <v>3.0242979526519699E-2</v>
      </c>
      <c r="C96" s="16">
        <v>150</v>
      </c>
      <c r="D96" s="16">
        <v>0.76613402366638095</v>
      </c>
      <c r="E96" s="16">
        <v>64963</v>
      </c>
      <c r="F96" s="16" t="s">
        <v>82</v>
      </c>
      <c r="G96" s="16" t="s">
        <v>88</v>
      </c>
      <c r="H96" s="16" t="s">
        <v>118</v>
      </c>
      <c r="I96" s="16" t="s">
        <v>120</v>
      </c>
      <c r="J96" s="16">
        <f t="shared" si="5"/>
        <v>0.79637700319290061</v>
      </c>
      <c r="K96" s="16">
        <f t="shared" si="6"/>
        <v>2148035.7100078296</v>
      </c>
      <c r="L96" s="16">
        <f t="shared" si="7"/>
        <v>84793.25808964287</v>
      </c>
      <c r="M96" s="16">
        <f t="shared" si="8"/>
        <v>81573.174187030716</v>
      </c>
      <c r="N96" s="16">
        <f t="shared" si="9"/>
        <v>433.08666666666664</v>
      </c>
    </row>
    <row r="97" spans="1:14">
      <c r="A97" s="16" t="s">
        <v>85</v>
      </c>
      <c r="B97" s="16">
        <v>4.2982995510101298E-2</v>
      </c>
      <c r="C97" s="16">
        <v>200</v>
      </c>
      <c r="D97" s="16">
        <v>0.76755303144454901</v>
      </c>
      <c r="E97" s="16">
        <v>86174</v>
      </c>
      <c r="F97" s="16" t="s">
        <v>82</v>
      </c>
      <c r="G97" s="16" t="s">
        <v>88</v>
      </c>
      <c r="H97" s="16" t="s">
        <v>118</v>
      </c>
      <c r="I97" s="16" t="s">
        <v>120</v>
      </c>
      <c r="J97" s="16">
        <f t="shared" si="5"/>
        <v>0.81053602695465032</v>
      </c>
      <c r="K97" s="16">
        <f t="shared" si="6"/>
        <v>2004839.3318643537</v>
      </c>
      <c r="L97" s="16">
        <f t="shared" si="7"/>
        <v>112271.06984102316</v>
      </c>
      <c r="M97" s="16">
        <f t="shared" si="8"/>
        <v>106317.2976083165</v>
      </c>
      <c r="N97" s="16">
        <f t="shared" si="9"/>
        <v>430.87</v>
      </c>
    </row>
    <row r="98" spans="1:14">
      <c r="A98" s="16" t="s">
        <v>85</v>
      </c>
      <c r="B98" s="16">
        <v>1.62139534950256E-2</v>
      </c>
      <c r="C98" s="16">
        <v>50</v>
      </c>
      <c r="D98" s="16">
        <v>0.57078200578689497</v>
      </c>
      <c r="E98" s="16">
        <v>21611</v>
      </c>
      <c r="F98" s="16" t="s">
        <v>82</v>
      </c>
      <c r="G98" s="16" t="s">
        <v>89</v>
      </c>
      <c r="H98" s="16" t="s">
        <v>118</v>
      </c>
      <c r="I98" s="16" t="s">
        <v>120</v>
      </c>
      <c r="J98" s="16">
        <f t="shared" si="5"/>
        <v>0.58699595928192061</v>
      </c>
      <c r="K98" s="16">
        <f t="shared" si="6"/>
        <v>1332864.313853509</v>
      </c>
      <c r="L98" s="16">
        <f t="shared" si="7"/>
        <v>37862.09057205038</v>
      </c>
      <c r="M98" s="16">
        <f t="shared" si="8"/>
        <v>36816.267059890844</v>
      </c>
      <c r="N98" s="16">
        <f t="shared" si="9"/>
        <v>432.22</v>
      </c>
    </row>
    <row r="99" spans="1:14">
      <c r="A99" s="16" t="s">
        <v>85</v>
      </c>
      <c r="B99" s="16">
        <v>3.45959663391113E-2</v>
      </c>
      <c r="C99" s="16">
        <v>100</v>
      </c>
      <c r="D99" s="16">
        <v>0.59297800064086903</v>
      </c>
      <c r="E99" s="16">
        <v>42899</v>
      </c>
      <c r="F99" s="16" t="s">
        <v>82</v>
      </c>
      <c r="G99" s="16" t="s">
        <v>89</v>
      </c>
      <c r="H99" s="16" t="s">
        <v>118</v>
      </c>
      <c r="I99" s="16" t="s">
        <v>120</v>
      </c>
      <c r="J99" s="16">
        <f t="shared" si="5"/>
        <v>0.62757396697998036</v>
      </c>
      <c r="K99" s="16">
        <f t="shared" si="6"/>
        <v>1240000.0502804855</v>
      </c>
      <c r="L99" s="16">
        <f t="shared" si="7"/>
        <v>72345.011035209274</v>
      </c>
      <c r="M99" s="16">
        <f t="shared" si="8"/>
        <v>68356.882626025952</v>
      </c>
      <c r="N99" s="16">
        <f t="shared" si="9"/>
        <v>428.99</v>
      </c>
    </row>
    <row r="100" spans="1:14">
      <c r="A100" s="16" t="s">
        <v>85</v>
      </c>
      <c r="B100" s="16">
        <v>5.0791025161743102E-2</v>
      </c>
      <c r="C100" s="16">
        <v>150</v>
      </c>
      <c r="D100" s="16">
        <v>0.80691701173782304</v>
      </c>
      <c r="E100" s="16">
        <v>64561</v>
      </c>
      <c r="F100" s="16" t="s">
        <v>82</v>
      </c>
      <c r="G100" s="16" t="s">
        <v>89</v>
      </c>
      <c r="H100" s="16" t="s">
        <v>118</v>
      </c>
      <c r="I100" s="16" t="s">
        <v>120</v>
      </c>
      <c r="J100" s="16">
        <f t="shared" si="5"/>
        <v>0.8577080368995661</v>
      </c>
      <c r="K100" s="16">
        <f t="shared" si="6"/>
        <v>1271110.3939014159</v>
      </c>
      <c r="L100" s="16">
        <f t="shared" si="7"/>
        <v>80009.466972269802</v>
      </c>
      <c r="M100" s="16">
        <f t="shared" si="8"/>
        <v>75271.53439458771</v>
      </c>
      <c r="N100" s="16">
        <f t="shared" si="9"/>
        <v>430.40666666666669</v>
      </c>
    </row>
    <row r="101" spans="1:14">
      <c r="A101" s="16" t="s">
        <v>85</v>
      </c>
      <c r="B101" s="16">
        <v>6.48180246353149E-2</v>
      </c>
      <c r="C101" s="16">
        <v>200</v>
      </c>
      <c r="D101" s="16">
        <v>0.87176895141601496</v>
      </c>
      <c r="E101" s="16">
        <v>86475</v>
      </c>
      <c r="F101" s="16" t="s">
        <v>82</v>
      </c>
      <c r="G101" s="16" t="s">
        <v>89</v>
      </c>
      <c r="H101" s="16" t="s">
        <v>118</v>
      </c>
      <c r="I101" s="16" t="s">
        <v>120</v>
      </c>
      <c r="J101" s="16">
        <f t="shared" si="5"/>
        <v>0.9365869760513299</v>
      </c>
      <c r="K101" s="16">
        <f t="shared" si="6"/>
        <v>1334119.6447521127</v>
      </c>
      <c r="L101" s="16">
        <f t="shared" si="7"/>
        <v>99194.861046081758</v>
      </c>
      <c r="M101" s="16">
        <f t="shared" si="8"/>
        <v>92329.919389420073</v>
      </c>
      <c r="N101" s="16">
        <f t="shared" si="9"/>
        <v>432.375</v>
      </c>
    </row>
    <row r="102" spans="1:14">
      <c r="A102" s="16" t="s">
        <v>85</v>
      </c>
      <c r="B102" s="16">
        <v>0.25694495439529402</v>
      </c>
      <c r="C102" s="16">
        <v>50</v>
      </c>
      <c r="D102" s="16">
        <v>0.58157098293304399</v>
      </c>
      <c r="E102" s="16">
        <v>21381</v>
      </c>
      <c r="F102" s="16" t="s">
        <v>82</v>
      </c>
      <c r="G102" s="16" t="s">
        <v>90</v>
      </c>
      <c r="H102" s="16" t="s">
        <v>118</v>
      </c>
      <c r="I102" s="16" t="s">
        <v>120</v>
      </c>
      <c r="J102" s="16">
        <f t="shared" si="5"/>
        <v>0.83851593732833796</v>
      </c>
      <c r="K102" s="16">
        <f t="shared" si="6"/>
        <v>83212.375391137844</v>
      </c>
      <c r="L102" s="16">
        <f t="shared" si="7"/>
        <v>36764.213874923647</v>
      </c>
      <c r="M102" s="16">
        <f t="shared" si="8"/>
        <v>25498.62089458156</v>
      </c>
      <c r="N102" s="16">
        <f t="shared" si="9"/>
        <v>427.62</v>
      </c>
    </row>
    <row r="103" spans="1:14">
      <c r="A103" s="16" t="s">
        <v>85</v>
      </c>
      <c r="B103" s="16">
        <v>0.51251596212386996</v>
      </c>
      <c r="C103" s="16">
        <v>100</v>
      </c>
      <c r="D103" s="16">
        <v>0.58138996362686102</v>
      </c>
      <c r="E103" s="16">
        <v>42880</v>
      </c>
      <c r="F103" s="16" t="s">
        <v>82</v>
      </c>
      <c r="G103" s="16" t="s">
        <v>90</v>
      </c>
      <c r="H103" s="16" t="s">
        <v>118</v>
      </c>
      <c r="I103" s="16" t="s">
        <v>120</v>
      </c>
      <c r="J103" s="16">
        <f t="shared" si="5"/>
        <v>1.0939059257507311</v>
      </c>
      <c r="K103" s="16">
        <f t="shared" si="6"/>
        <v>83665.686864278265</v>
      </c>
      <c r="L103" s="16">
        <f t="shared" si="7"/>
        <v>73754.283153605662</v>
      </c>
      <c r="M103" s="16">
        <f t="shared" si="8"/>
        <v>39198.983194621702</v>
      </c>
      <c r="N103" s="16">
        <f t="shared" si="9"/>
        <v>428.8</v>
      </c>
    </row>
    <row r="104" spans="1:14">
      <c r="A104" s="16" t="s">
        <v>85</v>
      </c>
      <c r="B104" s="16">
        <v>0.76901298761367798</v>
      </c>
      <c r="C104" s="16">
        <v>150</v>
      </c>
      <c r="D104" s="16">
        <v>0.90738695859909002</v>
      </c>
      <c r="E104" s="16">
        <v>64885</v>
      </c>
      <c r="F104" s="16" t="s">
        <v>82</v>
      </c>
      <c r="G104" s="16" t="s">
        <v>90</v>
      </c>
      <c r="H104" s="16" t="s">
        <v>118</v>
      </c>
      <c r="I104" s="16" t="s">
        <v>120</v>
      </c>
      <c r="J104" s="16">
        <f t="shared" si="5"/>
        <v>1.6763999462127681</v>
      </c>
      <c r="K104" s="16">
        <f t="shared" si="6"/>
        <v>84374.387747786241</v>
      </c>
      <c r="L104" s="16">
        <f t="shared" si="7"/>
        <v>71507.529819665491</v>
      </c>
      <c r="M104" s="16">
        <f t="shared" si="8"/>
        <v>38704.964257833984</v>
      </c>
      <c r="N104" s="16">
        <f t="shared" si="9"/>
        <v>432.56666666666666</v>
      </c>
    </row>
    <row r="105" spans="1:14">
      <c r="A105" s="16" t="s">
        <v>85</v>
      </c>
      <c r="B105" s="16">
        <v>1.0145279765129001</v>
      </c>
      <c r="C105" s="16">
        <v>200</v>
      </c>
      <c r="D105" s="16">
        <v>1.11950802803039</v>
      </c>
      <c r="E105" s="16">
        <v>85976</v>
      </c>
      <c r="F105" s="16" t="s">
        <v>82</v>
      </c>
      <c r="G105" s="16" t="s">
        <v>90</v>
      </c>
      <c r="H105" s="16" t="s">
        <v>118</v>
      </c>
      <c r="I105" s="16" t="s">
        <v>120</v>
      </c>
      <c r="J105" s="16">
        <f t="shared" si="5"/>
        <v>2.1340360045432902</v>
      </c>
      <c r="K105" s="16">
        <f t="shared" si="6"/>
        <v>84744.829113055792</v>
      </c>
      <c r="L105" s="16">
        <f t="shared" si="7"/>
        <v>76798.02006535152</v>
      </c>
      <c r="M105" s="16">
        <f t="shared" si="8"/>
        <v>40287.980060767492</v>
      </c>
      <c r="N105" s="16">
        <f t="shared" si="9"/>
        <v>429.88</v>
      </c>
    </row>
    <row r="106" spans="1:14">
      <c r="A106" s="16" t="s">
        <v>91</v>
      </c>
      <c r="B106" s="16">
        <v>4.6625971794128397E-2</v>
      </c>
      <c r="C106" s="16">
        <v>50</v>
      </c>
      <c r="D106" s="16">
        <v>0.56533199548721302</v>
      </c>
      <c r="E106" s="16">
        <v>23427</v>
      </c>
      <c r="F106" s="16" t="s">
        <v>82</v>
      </c>
      <c r="G106" s="16" t="s">
        <v>92</v>
      </c>
      <c r="H106" s="16" t="s">
        <v>118</v>
      </c>
      <c r="I106" s="16" t="s">
        <v>120</v>
      </c>
      <c r="J106" s="16">
        <f t="shared" si="5"/>
        <v>0.61195796728134144</v>
      </c>
      <c r="K106" s="16">
        <f t="shared" si="6"/>
        <v>502445.29172366031</v>
      </c>
      <c r="L106" s="16">
        <f t="shared" si="7"/>
        <v>41439.366933071251</v>
      </c>
      <c r="M106" s="16">
        <f t="shared" si="8"/>
        <v>38282.041010227877</v>
      </c>
      <c r="N106" s="16">
        <f t="shared" si="9"/>
        <v>468.54</v>
      </c>
    </row>
    <row r="107" spans="1:14">
      <c r="A107" s="16" t="s">
        <v>91</v>
      </c>
      <c r="B107" s="16">
        <v>9.2899024486541706E-2</v>
      </c>
      <c r="C107" s="16">
        <v>100</v>
      </c>
      <c r="D107" s="16">
        <v>0.86419898271560602</v>
      </c>
      <c r="E107" s="16">
        <v>46468</v>
      </c>
      <c r="F107" s="16" t="s">
        <v>82</v>
      </c>
      <c r="G107" s="16" t="s">
        <v>92</v>
      </c>
      <c r="H107" s="16" t="s">
        <v>118</v>
      </c>
      <c r="I107" s="16" t="s">
        <v>120</v>
      </c>
      <c r="J107" s="16">
        <f t="shared" si="5"/>
        <v>0.95709800720214777</v>
      </c>
      <c r="K107" s="16">
        <f t="shared" si="6"/>
        <v>500199.00915893714</v>
      </c>
      <c r="L107" s="16">
        <f t="shared" si="7"/>
        <v>53770.023952101634</v>
      </c>
      <c r="M107" s="16">
        <f t="shared" si="8"/>
        <v>48550.931723114052</v>
      </c>
      <c r="N107" s="16">
        <f t="shared" si="9"/>
        <v>464.68</v>
      </c>
    </row>
    <row r="108" spans="1:14">
      <c r="A108" s="16" t="s">
        <v>91</v>
      </c>
      <c r="B108" s="16">
        <v>0.136938035488128</v>
      </c>
      <c r="C108" s="16">
        <v>150</v>
      </c>
      <c r="D108" s="16">
        <v>1.0361909866332999</v>
      </c>
      <c r="E108" s="16">
        <v>69965</v>
      </c>
      <c r="F108" s="16" t="s">
        <v>82</v>
      </c>
      <c r="G108" s="16" t="s">
        <v>92</v>
      </c>
      <c r="H108" s="16" t="s">
        <v>118</v>
      </c>
      <c r="I108" s="16" t="s">
        <v>120</v>
      </c>
      <c r="J108" s="16">
        <f t="shared" si="5"/>
        <v>1.1731290221214279</v>
      </c>
      <c r="K108" s="16">
        <f t="shared" si="6"/>
        <v>510924.51962380967</v>
      </c>
      <c r="L108" s="16">
        <f t="shared" si="7"/>
        <v>67521.336223280698</v>
      </c>
      <c r="M108" s="16">
        <f t="shared" si="8"/>
        <v>59639.646348087772</v>
      </c>
      <c r="N108" s="16">
        <f t="shared" si="9"/>
        <v>466.43333333333334</v>
      </c>
    </row>
    <row r="109" spans="1:14">
      <c r="A109" s="16" t="s">
        <v>91</v>
      </c>
      <c r="B109" s="16">
        <v>0.187255978584289</v>
      </c>
      <c r="C109" s="16">
        <v>200</v>
      </c>
      <c r="D109" s="16">
        <v>0.98872101306915205</v>
      </c>
      <c r="E109" s="16">
        <v>92837</v>
      </c>
      <c r="F109" s="16" t="s">
        <v>82</v>
      </c>
      <c r="G109" s="16" t="s">
        <v>92</v>
      </c>
      <c r="H109" s="16" t="s">
        <v>118</v>
      </c>
      <c r="I109" s="16" t="s">
        <v>120</v>
      </c>
      <c r="J109" s="16">
        <f t="shared" si="5"/>
        <v>1.1759769916534411</v>
      </c>
      <c r="K109" s="16">
        <f t="shared" si="6"/>
        <v>495775.89298817259</v>
      </c>
      <c r="L109" s="16">
        <f t="shared" si="7"/>
        <v>93896.052347283228</v>
      </c>
      <c r="M109" s="16">
        <f t="shared" si="8"/>
        <v>78944.571755158075</v>
      </c>
      <c r="N109" s="16">
        <f t="shared" si="9"/>
        <v>464.185</v>
      </c>
    </row>
    <row r="110" spans="1:14">
      <c r="A110" s="16" t="s">
        <v>93</v>
      </c>
      <c r="B110" s="16">
        <v>4.9199461936950597E-3</v>
      </c>
      <c r="C110" s="16">
        <v>50</v>
      </c>
      <c r="D110" s="16">
        <v>0.625099956989288</v>
      </c>
      <c r="E110" s="16">
        <v>17743</v>
      </c>
      <c r="F110" s="16" t="s">
        <v>82</v>
      </c>
      <c r="G110" s="16" t="s">
        <v>94</v>
      </c>
      <c r="H110" s="16" t="s">
        <v>118</v>
      </c>
      <c r="I110" s="16" t="s">
        <v>120</v>
      </c>
      <c r="J110" s="16">
        <f t="shared" si="5"/>
        <v>0.63001990318298307</v>
      </c>
      <c r="K110" s="16">
        <f t="shared" si="6"/>
        <v>3606340.2528136913</v>
      </c>
      <c r="L110" s="16">
        <f t="shared" si="7"/>
        <v>28384.26047164814</v>
      </c>
      <c r="M110" s="16">
        <f t="shared" si="8"/>
        <v>28162.602340591009</v>
      </c>
      <c r="N110" s="16">
        <f t="shared" si="9"/>
        <v>354.86</v>
      </c>
    </row>
    <row r="111" spans="1:14">
      <c r="A111" s="16" t="s">
        <v>93</v>
      </c>
      <c r="B111" s="16">
        <v>1.3455033302307099E-2</v>
      </c>
      <c r="C111" s="16">
        <v>100</v>
      </c>
      <c r="D111" s="16">
        <v>0.71828997135162298</v>
      </c>
      <c r="E111" s="16">
        <v>34437</v>
      </c>
      <c r="F111" s="16" t="s">
        <v>82</v>
      </c>
      <c r="G111" s="16" t="s">
        <v>94</v>
      </c>
      <c r="H111" s="16" t="s">
        <v>118</v>
      </c>
      <c r="I111" s="16" t="s">
        <v>120</v>
      </c>
      <c r="J111" s="16">
        <f t="shared" si="5"/>
        <v>0.73174500465393011</v>
      </c>
      <c r="K111" s="16">
        <f t="shared" si="6"/>
        <v>2559413.9550806745</v>
      </c>
      <c r="L111" s="16">
        <f t="shared" si="7"/>
        <v>47943.033278327821</v>
      </c>
      <c r="M111" s="16">
        <f t="shared" si="8"/>
        <v>47061.47603465576</v>
      </c>
      <c r="N111" s="16">
        <f t="shared" si="9"/>
        <v>344.37</v>
      </c>
    </row>
    <row r="112" spans="1:14">
      <c r="A112" s="16" t="s">
        <v>93</v>
      </c>
      <c r="B112" s="16">
        <v>1.5143036842346099E-2</v>
      </c>
      <c r="C112" s="16">
        <v>150</v>
      </c>
      <c r="D112" s="16">
        <v>0.94961601495742798</v>
      </c>
      <c r="E112" s="16">
        <v>51157</v>
      </c>
      <c r="F112" s="16" t="s">
        <v>82</v>
      </c>
      <c r="G112" s="16" t="s">
        <v>94</v>
      </c>
      <c r="H112" s="16" t="s">
        <v>118</v>
      </c>
      <c r="I112" s="16" t="s">
        <v>120</v>
      </c>
      <c r="J112" s="16">
        <f t="shared" si="5"/>
        <v>0.96475905179977406</v>
      </c>
      <c r="K112" s="16">
        <f t="shared" si="6"/>
        <v>3378252.3632871439</v>
      </c>
      <c r="L112" s="16">
        <f t="shared" si="7"/>
        <v>53871.248161598676</v>
      </c>
      <c r="M112" s="16">
        <f t="shared" si="8"/>
        <v>53025.675068366312</v>
      </c>
      <c r="N112" s="16">
        <f t="shared" si="9"/>
        <v>341.04666666666668</v>
      </c>
    </row>
    <row r="113" spans="1:14">
      <c r="A113" s="16" t="s">
        <v>93</v>
      </c>
      <c r="B113" s="16">
        <v>1.9591987133026099E-2</v>
      </c>
      <c r="C113" s="16">
        <v>200</v>
      </c>
      <c r="D113" s="16">
        <v>1.01338499784469</v>
      </c>
      <c r="E113" s="16">
        <v>67043</v>
      </c>
      <c r="F113" s="16" t="s">
        <v>82</v>
      </c>
      <c r="G113" s="16" t="s">
        <v>94</v>
      </c>
      <c r="H113" s="16" t="s">
        <v>118</v>
      </c>
      <c r="I113" s="16" t="s">
        <v>120</v>
      </c>
      <c r="J113" s="16">
        <f t="shared" si="5"/>
        <v>1.0329769849777162</v>
      </c>
      <c r="K113" s="16">
        <f t="shared" si="6"/>
        <v>3421960.1893769116</v>
      </c>
      <c r="L113" s="16">
        <f t="shared" si="7"/>
        <v>66157.482242770391</v>
      </c>
      <c r="M113" s="16">
        <f t="shared" si="8"/>
        <v>64902.704489051401</v>
      </c>
      <c r="N113" s="16">
        <f t="shared" si="9"/>
        <v>335.21499999999997</v>
      </c>
    </row>
    <row r="114" spans="1:14">
      <c r="A114" s="16" t="s">
        <v>95</v>
      </c>
      <c r="B114" s="16">
        <v>1.39259696006774E-2</v>
      </c>
      <c r="C114" s="16">
        <v>50</v>
      </c>
      <c r="D114" s="16">
        <v>0.64154201745986905</v>
      </c>
      <c r="E114" s="16">
        <v>37794</v>
      </c>
      <c r="F114" s="16" t="s">
        <v>82</v>
      </c>
      <c r="G114" s="16" t="s">
        <v>96</v>
      </c>
      <c r="H114" s="16" t="s">
        <v>118</v>
      </c>
      <c r="I114" s="16" t="s">
        <v>120</v>
      </c>
      <c r="J114" s="16">
        <f t="shared" si="5"/>
        <v>0.65546798706054643</v>
      </c>
      <c r="K114" s="16">
        <f t="shared" si="6"/>
        <v>2713922.3396094148</v>
      </c>
      <c r="L114" s="16">
        <f t="shared" si="7"/>
        <v>58911.184258269044</v>
      </c>
      <c r="M114" s="16">
        <f t="shared" si="8"/>
        <v>57659.566517485648</v>
      </c>
      <c r="N114" s="16">
        <f t="shared" si="9"/>
        <v>755.88</v>
      </c>
    </row>
    <row r="115" spans="1:14">
      <c r="A115" s="16" t="s">
        <v>95</v>
      </c>
      <c r="B115" s="16">
        <v>3.3215999603271401E-2</v>
      </c>
      <c r="C115" s="16">
        <v>100</v>
      </c>
      <c r="D115" s="16">
        <v>1.00757503509521</v>
      </c>
      <c r="E115" s="16">
        <v>75650</v>
      </c>
      <c r="F115" s="16" t="s">
        <v>82</v>
      </c>
      <c r="G115" s="16" t="s">
        <v>96</v>
      </c>
      <c r="H115" s="16" t="s">
        <v>118</v>
      </c>
      <c r="I115" s="16" t="s">
        <v>120</v>
      </c>
      <c r="J115" s="16">
        <f t="shared" si="5"/>
        <v>1.0407910346984814</v>
      </c>
      <c r="K115" s="16">
        <f t="shared" si="6"/>
        <v>2277516.8865473289</v>
      </c>
      <c r="L115" s="16">
        <f t="shared" si="7"/>
        <v>75081.256844411109</v>
      </c>
      <c r="M115" s="16">
        <f t="shared" si="8"/>
        <v>72685.099580931637</v>
      </c>
      <c r="N115" s="16">
        <f t="shared" si="9"/>
        <v>756.5</v>
      </c>
    </row>
    <row r="116" spans="1:14">
      <c r="A116" s="16" t="s">
        <v>95</v>
      </c>
      <c r="B116" s="16">
        <v>4.8493981361389098E-2</v>
      </c>
      <c r="C116" s="16">
        <v>150</v>
      </c>
      <c r="D116" s="16">
        <v>0.99657803773880005</v>
      </c>
      <c r="E116" s="16">
        <v>112613</v>
      </c>
      <c r="F116" s="16" t="s">
        <v>82</v>
      </c>
      <c r="G116" s="16" t="s">
        <v>96</v>
      </c>
      <c r="H116" s="16" t="s">
        <v>118</v>
      </c>
      <c r="I116" s="16" t="s">
        <v>120</v>
      </c>
      <c r="J116" s="16">
        <f t="shared" si="5"/>
        <v>1.0450720191001892</v>
      </c>
      <c r="K116" s="16">
        <f t="shared" si="6"/>
        <v>2322205.701379315</v>
      </c>
      <c r="L116" s="16">
        <f t="shared" si="7"/>
        <v>112999.68064268692</v>
      </c>
      <c r="M116" s="16">
        <f t="shared" si="8"/>
        <v>107756.21004278748</v>
      </c>
      <c r="N116" s="16">
        <f t="shared" si="9"/>
        <v>750.75333333333333</v>
      </c>
    </row>
    <row r="117" spans="1:14">
      <c r="A117" s="16" t="s">
        <v>95</v>
      </c>
      <c r="B117" s="16">
        <v>6.2544047832489E-2</v>
      </c>
      <c r="C117" s="16">
        <v>200</v>
      </c>
      <c r="D117" s="16">
        <v>1.12526899576187</v>
      </c>
      <c r="E117" s="16">
        <v>150766</v>
      </c>
      <c r="F117" s="16" t="s">
        <v>82</v>
      </c>
      <c r="G117" s="16" t="s">
        <v>96</v>
      </c>
      <c r="H117" s="16" t="s">
        <v>118</v>
      </c>
      <c r="I117" s="16" t="s">
        <v>120</v>
      </c>
      <c r="J117" s="16">
        <f t="shared" si="5"/>
        <v>1.187813043594359</v>
      </c>
      <c r="K117" s="16">
        <f t="shared" si="6"/>
        <v>2410557.1229382982</v>
      </c>
      <c r="L117" s="16">
        <f t="shared" si="7"/>
        <v>133982.1860975766</v>
      </c>
      <c r="M117" s="16">
        <f t="shared" si="8"/>
        <v>126927.3820598715</v>
      </c>
      <c r="N117" s="16">
        <f t="shared" si="9"/>
        <v>753.83</v>
      </c>
    </row>
    <row r="118" spans="1:14">
      <c r="A118" s="16" t="s">
        <v>97</v>
      </c>
      <c r="B118" s="16">
        <v>1.7668008804321199E-2</v>
      </c>
      <c r="C118" s="16">
        <v>50</v>
      </c>
      <c r="D118" s="16">
        <v>0.58996498584747303</v>
      </c>
      <c r="E118" s="16">
        <v>47930</v>
      </c>
      <c r="F118" s="16" t="s">
        <v>82</v>
      </c>
      <c r="G118" s="16" t="s">
        <v>98</v>
      </c>
      <c r="H118" s="16" t="s">
        <v>118</v>
      </c>
      <c r="I118" s="16" t="s">
        <v>120</v>
      </c>
      <c r="J118" s="16">
        <f t="shared" si="5"/>
        <v>0.60763299465179421</v>
      </c>
      <c r="K118" s="16">
        <f t="shared" si="6"/>
        <v>2712812.7753862902</v>
      </c>
      <c r="L118" s="16">
        <f t="shared" si="7"/>
        <v>81242.109531550421</v>
      </c>
      <c r="M118" s="16">
        <f t="shared" si="8"/>
        <v>78879.850866996479</v>
      </c>
      <c r="N118" s="16">
        <f t="shared" si="9"/>
        <v>958.6</v>
      </c>
    </row>
    <row r="119" spans="1:14">
      <c r="A119" s="16" t="s">
        <v>97</v>
      </c>
      <c r="B119" s="16">
        <v>3.3065974712371798E-2</v>
      </c>
      <c r="C119" s="16">
        <v>100</v>
      </c>
      <c r="D119" s="16">
        <v>0.99966502189636197</v>
      </c>
      <c r="E119" s="16">
        <v>96051</v>
      </c>
      <c r="F119" s="16" t="s">
        <v>82</v>
      </c>
      <c r="G119" s="16" t="s">
        <v>98</v>
      </c>
      <c r="H119" s="16" t="s">
        <v>118</v>
      </c>
      <c r="I119" s="16" t="s">
        <v>120</v>
      </c>
      <c r="J119" s="16">
        <f t="shared" si="5"/>
        <v>1.0327309966087337</v>
      </c>
      <c r="K119" s="16">
        <f t="shared" si="6"/>
        <v>2904828.9317194102</v>
      </c>
      <c r="L119" s="16">
        <f t="shared" si="7"/>
        <v>96083.185763358517</v>
      </c>
      <c r="M119" s="16">
        <f t="shared" si="8"/>
        <v>93006.794911173201</v>
      </c>
      <c r="N119" s="16">
        <f t="shared" si="9"/>
        <v>960.51</v>
      </c>
    </row>
    <row r="120" spans="1:14">
      <c r="A120" s="16" t="s">
        <v>97</v>
      </c>
      <c r="B120" s="16">
        <v>4.4933021068572998E-2</v>
      </c>
      <c r="C120" s="16">
        <v>150</v>
      </c>
      <c r="D120" s="16">
        <v>1.1502400040626499</v>
      </c>
      <c r="E120" s="16">
        <v>143324</v>
      </c>
      <c r="F120" s="16" t="s">
        <v>82</v>
      </c>
      <c r="G120" s="16" t="s">
        <v>98</v>
      </c>
      <c r="H120" s="16" t="s">
        <v>118</v>
      </c>
      <c r="I120" s="16" t="s">
        <v>120</v>
      </c>
      <c r="J120" s="16">
        <f t="shared" si="5"/>
        <v>1.1951730251312229</v>
      </c>
      <c r="K120" s="16">
        <f t="shared" si="6"/>
        <v>3189725.4311316162</v>
      </c>
      <c r="L120" s="16">
        <f t="shared" si="7"/>
        <v>124603.56055586605</v>
      </c>
      <c r="M120" s="16">
        <f t="shared" si="8"/>
        <v>119919.03848755611</v>
      </c>
      <c r="N120" s="16">
        <f t="shared" si="9"/>
        <v>955.49333333333334</v>
      </c>
    </row>
    <row r="121" spans="1:14">
      <c r="A121" s="16" t="s">
        <v>97</v>
      </c>
      <c r="B121" s="16">
        <v>6.3880980014800998E-2</v>
      </c>
      <c r="C121" s="16">
        <v>200</v>
      </c>
      <c r="D121" s="16">
        <v>1.48896199464798</v>
      </c>
      <c r="E121" s="16">
        <v>191957</v>
      </c>
      <c r="F121" s="16" t="s">
        <v>82</v>
      </c>
      <c r="G121" s="16" t="s">
        <v>98</v>
      </c>
      <c r="H121" s="16" t="s">
        <v>118</v>
      </c>
      <c r="I121" s="16" t="s">
        <v>120</v>
      </c>
      <c r="J121" s="16">
        <f t="shared" si="5"/>
        <v>1.552842974662781</v>
      </c>
      <c r="K121" s="16">
        <f t="shared" si="6"/>
        <v>3004916.3296418469</v>
      </c>
      <c r="L121" s="16">
        <f t="shared" si="7"/>
        <v>128920.01319710141</v>
      </c>
      <c r="M121" s="16">
        <f t="shared" si="8"/>
        <v>123616.49125642329</v>
      </c>
      <c r="N121" s="16">
        <f t="shared" si="9"/>
        <v>959.78499999999997</v>
      </c>
    </row>
    <row r="122" spans="1:14">
      <c r="A122" s="16" t="s">
        <v>99</v>
      </c>
      <c r="B122" s="16">
        <v>5.3597033023834201E-2</v>
      </c>
      <c r="C122" s="16">
        <v>50</v>
      </c>
      <c r="D122" s="16">
        <v>0.59036499261856001</v>
      </c>
      <c r="E122" s="16">
        <v>26639</v>
      </c>
      <c r="F122" s="16" t="s">
        <v>82</v>
      </c>
      <c r="G122" s="16" t="s">
        <v>100</v>
      </c>
      <c r="H122" s="16" t="s">
        <v>118</v>
      </c>
      <c r="I122" s="16" t="s">
        <v>120</v>
      </c>
      <c r="J122" s="16">
        <f t="shared" si="5"/>
        <v>0.64396202564239424</v>
      </c>
      <c r="K122" s="16">
        <f t="shared" si="6"/>
        <v>497023.78092745983</v>
      </c>
      <c r="L122" s="16">
        <f t="shared" si="7"/>
        <v>45122.932987342108</v>
      </c>
      <c r="M122" s="16">
        <f t="shared" si="8"/>
        <v>41367.346115519555</v>
      </c>
      <c r="N122" s="16">
        <f t="shared" si="9"/>
        <v>532.78</v>
      </c>
    </row>
    <row r="123" spans="1:14">
      <c r="A123" s="16" t="s">
        <v>99</v>
      </c>
      <c r="B123" s="16">
        <v>0.10160499811172399</v>
      </c>
      <c r="C123" s="16">
        <v>100</v>
      </c>
      <c r="D123" s="16">
        <v>0.75506299734115601</v>
      </c>
      <c r="E123" s="16">
        <v>52709</v>
      </c>
      <c r="F123" s="16" t="s">
        <v>82</v>
      </c>
      <c r="G123" s="16" t="s">
        <v>100</v>
      </c>
      <c r="H123" s="16" t="s">
        <v>118</v>
      </c>
      <c r="I123" s="16" t="s">
        <v>120</v>
      </c>
      <c r="J123" s="16">
        <f t="shared" si="5"/>
        <v>0.85666799545287997</v>
      </c>
      <c r="K123" s="16">
        <f t="shared" si="6"/>
        <v>518763.85000314284</v>
      </c>
      <c r="L123" s="16">
        <f t="shared" si="7"/>
        <v>69807.42028891237</v>
      </c>
      <c r="M123" s="16">
        <f t="shared" si="8"/>
        <v>61527.920127487938</v>
      </c>
      <c r="N123" s="16">
        <f t="shared" si="9"/>
        <v>527.09</v>
      </c>
    </row>
    <row r="124" spans="1:14">
      <c r="A124" s="16" t="s">
        <v>99</v>
      </c>
      <c r="B124" s="16">
        <v>0.15695798397064201</v>
      </c>
      <c r="C124" s="16">
        <v>150</v>
      </c>
      <c r="D124" s="16">
        <v>0.79360300302505404</v>
      </c>
      <c r="E124" s="16">
        <v>79491</v>
      </c>
      <c r="F124" s="16" t="s">
        <v>82</v>
      </c>
      <c r="G124" s="16" t="s">
        <v>100</v>
      </c>
      <c r="H124" s="16" t="s">
        <v>118</v>
      </c>
      <c r="I124" s="16" t="s">
        <v>120</v>
      </c>
      <c r="J124" s="16">
        <f t="shared" si="5"/>
        <v>0.95056098699569602</v>
      </c>
      <c r="K124" s="16">
        <f t="shared" si="6"/>
        <v>506447.63642522501</v>
      </c>
      <c r="L124" s="16">
        <f t="shared" si="7"/>
        <v>100164.69153593975</v>
      </c>
      <c r="M124" s="16">
        <f t="shared" si="8"/>
        <v>83625.355014028071</v>
      </c>
      <c r="N124" s="16">
        <f t="shared" si="9"/>
        <v>529.94000000000005</v>
      </c>
    </row>
    <row r="125" spans="1:14">
      <c r="A125" s="16" t="s">
        <v>99</v>
      </c>
      <c r="B125" s="16">
        <v>0.20344698429107599</v>
      </c>
      <c r="C125" s="16">
        <v>200</v>
      </c>
      <c r="D125" s="16">
        <v>1.0101529955863899</v>
      </c>
      <c r="E125" s="16">
        <v>105736</v>
      </c>
      <c r="F125" s="16" t="s">
        <v>82</v>
      </c>
      <c r="G125" s="16" t="s">
        <v>100</v>
      </c>
      <c r="H125" s="16" t="s">
        <v>118</v>
      </c>
      <c r="I125" s="16" t="s">
        <v>120</v>
      </c>
      <c r="J125" s="16">
        <f t="shared" si="5"/>
        <v>1.2135999798774659</v>
      </c>
      <c r="K125" s="16">
        <f t="shared" si="6"/>
        <v>519722.62144088221</v>
      </c>
      <c r="L125" s="16">
        <f t="shared" si="7"/>
        <v>104673.25292503901</v>
      </c>
      <c r="M125" s="16">
        <f t="shared" si="8"/>
        <v>87125.907838821731</v>
      </c>
      <c r="N125" s="16">
        <f t="shared" si="9"/>
        <v>528.67999999999995</v>
      </c>
    </row>
    <row r="126" spans="1:14">
      <c r="A126" s="16" t="s">
        <v>99</v>
      </c>
      <c r="B126" s="16">
        <v>4.1764974594116197E-2</v>
      </c>
      <c r="C126" s="16">
        <v>50</v>
      </c>
      <c r="D126" s="16">
        <v>0.699782013893127</v>
      </c>
      <c r="E126" s="16">
        <v>26389</v>
      </c>
      <c r="F126" s="16" t="s">
        <v>82</v>
      </c>
      <c r="G126" s="16" t="s">
        <v>101</v>
      </c>
      <c r="H126" s="16" t="s">
        <v>118</v>
      </c>
      <c r="I126" s="16" t="s">
        <v>120</v>
      </c>
      <c r="J126" s="16">
        <f t="shared" si="5"/>
        <v>0.74154698848724321</v>
      </c>
      <c r="K126" s="16">
        <f t="shared" si="6"/>
        <v>631845.23051805364</v>
      </c>
      <c r="L126" s="16">
        <f t="shared" si="7"/>
        <v>37710.314749573161</v>
      </c>
      <c r="M126" s="16">
        <f t="shared" si="8"/>
        <v>35586.416518032922</v>
      </c>
      <c r="N126" s="16">
        <f t="shared" si="9"/>
        <v>527.78</v>
      </c>
    </row>
    <row r="127" spans="1:14">
      <c r="A127" s="16" t="s">
        <v>99</v>
      </c>
      <c r="B127" s="16">
        <v>8.1012964248657199E-2</v>
      </c>
      <c r="C127" s="16">
        <v>100</v>
      </c>
      <c r="D127" s="16">
        <v>0.81334400177001898</v>
      </c>
      <c r="E127" s="16">
        <v>52965</v>
      </c>
      <c r="F127" s="16" t="s">
        <v>82</v>
      </c>
      <c r="G127" s="16" t="s">
        <v>101</v>
      </c>
      <c r="H127" s="16" t="s">
        <v>118</v>
      </c>
      <c r="I127" s="16" t="s">
        <v>120</v>
      </c>
      <c r="J127" s="16">
        <f t="shared" si="5"/>
        <v>0.8943569660186762</v>
      </c>
      <c r="K127" s="16">
        <f t="shared" si="6"/>
        <v>653784.24911637406</v>
      </c>
      <c r="L127" s="16">
        <f t="shared" si="7"/>
        <v>65120.047464217205</v>
      </c>
      <c r="M127" s="16">
        <f t="shared" si="8"/>
        <v>59221.319911868355</v>
      </c>
      <c r="N127" s="16">
        <f t="shared" si="9"/>
        <v>529.65</v>
      </c>
    </row>
    <row r="128" spans="1:14">
      <c r="A128" s="16" t="s">
        <v>99</v>
      </c>
      <c r="B128" s="16">
        <v>0.12863004207611001</v>
      </c>
      <c r="C128" s="16">
        <v>150</v>
      </c>
      <c r="D128" s="16">
        <v>0.86954694986343295</v>
      </c>
      <c r="E128" s="16">
        <v>79350</v>
      </c>
      <c r="F128" s="16" t="s">
        <v>82</v>
      </c>
      <c r="G128" s="16" t="s">
        <v>101</v>
      </c>
      <c r="H128" s="16" t="s">
        <v>118</v>
      </c>
      <c r="I128" s="16" t="s">
        <v>120</v>
      </c>
      <c r="J128" s="16">
        <f t="shared" si="5"/>
        <v>0.9981769919395429</v>
      </c>
      <c r="K128" s="16">
        <f t="shared" si="6"/>
        <v>616885.4391966135</v>
      </c>
      <c r="L128" s="16">
        <f t="shared" si="7"/>
        <v>91254.417041497698</v>
      </c>
      <c r="M128" s="16">
        <f t="shared" si="8"/>
        <v>79494.919879706096</v>
      </c>
      <c r="N128" s="16">
        <f t="shared" si="9"/>
        <v>529</v>
      </c>
    </row>
    <row r="129" spans="1:14">
      <c r="A129" s="16" t="s">
        <v>99</v>
      </c>
      <c r="B129" s="16">
        <v>0.16364401578903201</v>
      </c>
      <c r="C129" s="16">
        <v>200</v>
      </c>
      <c r="D129" s="16">
        <v>0.937364041805267</v>
      </c>
      <c r="E129" s="16">
        <v>105905</v>
      </c>
      <c r="F129" s="16" t="s">
        <v>82</v>
      </c>
      <c r="G129" s="16" t="s">
        <v>101</v>
      </c>
      <c r="H129" s="16" t="s">
        <v>118</v>
      </c>
      <c r="I129" s="16" t="s">
        <v>120</v>
      </c>
      <c r="J129" s="16">
        <f t="shared" si="5"/>
        <v>1.1010080575942991</v>
      </c>
      <c r="K129" s="16">
        <f t="shared" si="6"/>
        <v>647166.95865329728</v>
      </c>
      <c r="L129" s="16">
        <f t="shared" si="7"/>
        <v>112981.71817647052</v>
      </c>
      <c r="M129" s="16">
        <f t="shared" si="8"/>
        <v>96189.123475991873</v>
      </c>
      <c r="N129" s="16">
        <f t="shared" si="9"/>
        <v>529.52499999999998</v>
      </c>
    </row>
    <row r="130" spans="1:14">
      <c r="A130" s="16" t="s">
        <v>99</v>
      </c>
      <c r="B130" s="16">
        <v>2.5723993778228701E-2</v>
      </c>
      <c r="C130" s="16">
        <v>50</v>
      </c>
      <c r="D130" s="16">
        <v>0.63784301280975297</v>
      </c>
      <c r="E130" s="16">
        <v>26746</v>
      </c>
      <c r="F130" s="16" t="s">
        <v>82</v>
      </c>
      <c r="G130" s="16" t="s">
        <v>102</v>
      </c>
      <c r="H130" s="16" t="s">
        <v>118</v>
      </c>
      <c r="I130" s="16" t="s">
        <v>120</v>
      </c>
      <c r="J130" s="16">
        <f t="shared" ref="J130:J193" si="10">D130+B130</f>
        <v>0.66356700658798162</v>
      </c>
      <c r="K130" s="16">
        <f t="shared" ref="K130:K193" si="11">E130/B130</f>
        <v>1039729.6870222487</v>
      </c>
      <c r="L130" s="16">
        <f t="shared" ref="L130:L193" si="12">E130/D130</f>
        <v>41931.94792897642</v>
      </c>
      <c r="M130" s="16">
        <f t="shared" ref="M130:M193" si="13">E130/J130</f>
        <v>40306.404228152016</v>
      </c>
      <c r="N130" s="16">
        <f t="shared" si="9"/>
        <v>534.91999999999996</v>
      </c>
    </row>
    <row r="131" spans="1:14">
      <c r="A131" s="16" t="s">
        <v>99</v>
      </c>
      <c r="B131" s="16">
        <v>5.5522024631500203E-2</v>
      </c>
      <c r="C131" s="16">
        <v>100</v>
      </c>
      <c r="D131" s="16">
        <v>0.60444200038909901</v>
      </c>
      <c r="E131" s="16">
        <v>52843</v>
      </c>
      <c r="F131" s="16" t="s">
        <v>82</v>
      </c>
      <c r="G131" s="16" t="s">
        <v>102</v>
      </c>
      <c r="H131" s="16" t="s">
        <v>118</v>
      </c>
      <c r="I131" s="16" t="s">
        <v>120</v>
      </c>
      <c r="J131" s="16">
        <f t="shared" si="10"/>
        <v>0.65996402502059925</v>
      </c>
      <c r="K131" s="16">
        <f t="shared" si="11"/>
        <v>951748.4340803331</v>
      </c>
      <c r="L131" s="16">
        <f t="shared" si="12"/>
        <v>87424.434380773077</v>
      </c>
      <c r="M131" s="16">
        <f t="shared" si="13"/>
        <v>80069.515907856679</v>
      </c>
      <c r="N131" s="16">
        <f t="shared" ref="N131:N194" si="14">E131/C131</f>
        <v>528.42999999999995</v>
      </c>
    </row>
    <row r="132" spans="1:14">
      <c r="A132" s="16" t="s">
        <v>99</v>
      </c>
      <c r="B132" s="16">
        <v>8.63800048828125E-2</v>
      </c>
      <c r="C132" s="16">
        <v>150</v>
      </c>
      <c r="D132" s="16">
        <v>0.81146299839019698</v>
      </c>
      <c r="E132" s="16">
        <v>79429</v>
      </c>
      <c r="F132" s="16" t="s">
        <v>82</v>
      </c>
      <c r="G132" s="16" t="s">
        <v>102</v>
      </c>
      <c r="H132" s="16" t="s">
        <v>118</v>
      </c>
      <c r="I132" s="16" t="s">
        <v>120</v>
      </c>
      <c r="J132" s="16">
        <f t="shared" si="10"/>
        <v>0.89784300327300948</v>
      </c>
      <c r="K132" s="16">
        <f t="shared" si="11"/>
        <v>919529.93181416707</v>
      </c>
      <c r="L132" s="16">
        <f t="shared" si="12"/>
        <v>97883.699142873389</v>
      </c>
      <c r="M132" s="16">
        <f t="shared" si="13"/>
        <v>88466.468759514086</v>
      </c>
      <c r="N132" s="16">
        <f t="shared" si="14"/>
        <v>529.52666666666664</v>
      </c>
    </row>
    <row r="133" spans="1:14">
      <c r="A133" s="16" t="s">
        <v>99</v>
      </c>
      <c r="B133" s="16">
        <v>0.10413897037506099</v>
      </c>
      <c r="C133" s="16">
        <v>200</v>
      </c>
      <c r="D133" s="16">
        <v>0.87553298473358099</v>
      </c>
      <c r="E133" s="16">
        <v>105250</v>
      </c>
      <c r="F133" s="16" t="s">
        <v>82</v>
      </c>
      <c r="G133" s="16" t="s">
        <v>102</v>
      </c>
      <c r="H133" s="16" t="s">
        <v>118</v>
      </c>
      <c r="I133" s="16" t="s">
        <v>120</v>
      </c>
      <c r="J133" s="16">
        <f t="shared" si="10"/>
        <v>0.97967195510864202</v>
      </c>
      <c r="K133" s="16">
        <f t="shared" si="11"/>
        <v>1010668.7210459022</v>
      </c>
      <c r="L133" s="16">
        <f t="shared" si="12"/>
        <v>120212.48980359877</v>
      </c>
      <c r="M133" s="16">
        <f t="shared" si="13"/>
        <v>107433.92158074808</v>
      </c>
      <c r="N133" s="16">
        <f t="shared" si="14"/>
        <v>526.25</v>
      </c>
    </row>
    <row r="134" spans="1:14">
      <c r="A134" s="16" t="s">
        <v>99</v>
      </c>
      <c r="B134" s="16">
        <v>4.0391027927398598E-2</v>
      </c>
      <c r="C134" s="16">
        <v>50</v>
      </c>
      <c r="D134" s="16">
        <v>1.01661998033523</v>
      </c>
      <c r="E134" s="16">
        <v>26109</v>
      </c>
      <c r="F134" s="16" t="s">
        <v>82</v>
      </c>
      <c r="G134" s="16" t="s">
        <v>103</v>
      </c>
      <c r="H134" s="16" t="s">
        <v>118</v>
      </c>
      <c r="I134" s="16" t="s">
        <v>120</v>
      </c>
      <c r="J134" s="16">
        <f t="shared" si="10"/>
        <v>1.0570110082626287</v>
      </c>
      <c r="K134" s="16">
        <f t="shared" si="11"/>
        <v>646405.93071634567</v>
      </c>
      <c r="L134" s="16">
        <f t="shared" si="12"/>
        <v>25682.162956693581</v>
      </c>
      <c r="M134" s="16">
        <f t="shared" si="13"/>
        <v>24700.783431682921</v>
      </c>
      <c r="N134" s="16">
        <f t="shared" si="14"/>
        <v>522.17999999999995</v>
      </c>
    </row>
    <row r="135" spans="1:14">
      <c r="A135" s="16" t="s">
        <v>99</v>
      </c>
      <c r="B135" s="16">
        <v>9.0167999267578097E-2</v>
      </c>
      <c r="C135" s="16">
        <v>100</v>
      </c>
      <c r="D135" s="16">
        <v>0.83779203891754095</v>
      </c>
      <c r="E135" s="16">
        <v>52899</v>
      </c>
      <c r="F135" s="16" t="s">
        <v>82</v>
      </c>
      <c r="G135" s="16" t="s">
        <v>103</v>
      </c>
      <c r="H135" s="16" t="s">
        <v>118</v>
      </c>
      <c r="I135" s="16" t="s">
        <v>120</v>
      </c>
      <c r="J135" s="16">
        <f t="shared" si="10"/>
        <v>0.92796003818511907</v>
      </c>
      <c r="K135" s="16">
        <f t="shared" si="11"/>
        <v>586671.55121208297</v>
      </c>
      <c r="L135" s="16">
        <f t="shared" si="12"/>
        <v>63140.967618106653</v>
      </c>
      <c r="M135" s="16">
        <f t="shared" si="13"/>
        <v>57005.687554669421</v>
      </c>
      <c r="N135" s="16">
        <f t="shared" si="14"/>
        <v>528.99</v>
      </c>
    </row>
    <row r="136" spans="1:14">
      <c r="A136" s="16" t="s">
        <v>99</v>
      </c>
      <c r="B136" s="16">
        <v>0.12613296508788999</v>
      </c>
      <c r="C136" s="16">
        <v>150</v>
      </c>
      <c r="D136" s="16">
        <v>0.978055000305175</v>
      </c>
      <c r="E136" s="16">
        <v>79493</v>
      </c>
      <c r="F136" s="16" t="s">
        <v>82</v>
      </c>
      <c r="G136" s="16" t="s">
        <v>103</v>
      </c>
      <c r="H136" s="16" t="s">
        <v>118</v>
      </c>
      <c r="I136" s="16" t="s">
        <v>120</v>
      </c>
      <c r="J136" s="16">
        <f t="shared" si="10"/>
        <v>1.1041879653930651</v>
      </c>
      <c r="K136" s="16">
        <f t="shared" si="11"/>
        <v>630231.75539089995</v>
      </c>
      <c r="L136" s="16">
        <f t="shared" si="12"/>
        <v>81276.615297909026</v>
      </c>
      <c r="M136" s="16">
        <f t="shared" si="13"/>
        <v>71992.271688726789</v>
      </c>
      <c r="N136" s="16">
        <f t="shared" si="14"/>
        <v>529.95333333333338</v>
      </c>
    </row>
    <row r="137" spans="1:14">
      <c r="A137" s="16" t="s">
        <v>99</v>
      </c>
      <c r="B137" s="16">
        <v>0.17212295532226499</v>
      </c>
      <c r="C137" s="16">
        <v>200</v>
      </c>
      <c r="D137" s="16">
        <v>1.0057610273361199</v>
      </c>
      <c r="E137" s="16">
        <v>105597</v>
      </c>
      <c r="F137" s="16" t="s">
        <v>82</v>
      </c>
      <c r="G137" s="16" t="s">
        <v>103</v>
      </c>
      <c r="H137" s="16" t="s">
        <v>118</v>
      </c>
      <c r="I137" s="16" t="s">
        <v>120</v>
      </c>
      <c r="J137" s="16">
        <f t="shared" si="10"/>
        <v>1.1778839826583849</v>
      </c>
      <c r="K137" s="16">
        <f t="shared" si="11"/>
        <v>613497.4838323642</v>
      </c>
      <c r="L137" s="16">
        <f t="shared" si="12"/>
        <v>104992.13742620994</v>
      </c>
      <c r="M137" s="16">
        <f t="shared" si="13"/>
        <v>89649.746116486334</v>
      </c>
      <c r="N137" s="16">
        <f t="shared" si="14"/>
        <v>527.98500000000001</v>
      </c>
    </row>
    <row r="138" spans="1:14">
      <c r="A138" s="16" t="s">
        <v>104</v>
      </c>
      <c r="B138" s="16">
        <v>3.92630100250244E-2</v>
      </c>
      <c r="C138" s="16">
        <v>50</v>
      </c>
      <c r="D138" s="16">
        <v>0.38210195302963201</v>
      </c>
      <c r="E138" s="16">
        <v>13422</v>
      </c>
      <c r="F138" s="16" t="s">
        <v>82</v>
      </c>
      <c r="G138" s="16" t="s">
        <v>105</v>
      </c>
      <c r="H138" s="16" t="s">
        <v>118</v>
      </c>
      <c r="I138" s="16" t="s">
        <v>120</v>
      </c>
      <c r="J138" s="16">
        <f t="shared" si="10"/>
        <v>0.42136496305465643</v>
      </c>
      <c r="K138" s="16">
        <f t="shared" si="11"/>
        <v>341848.4724285134</v>
      </c>
      <c r="L138" s="16">
        <f t="shared" si="12"/>
        <v>35126.750579469357</v>
      </c>
      <c r="M138" s="16">
        <f t="shared" si="13"/>
        <v>31853.621389633659</v>
      </c>
      <c r="N138" s="16">
        <f t="shared" si="14"/>
        <v>268.44</v>
      </c>
    </row>
    <row r="139" spans="1:14">
      <c r="A139" s="16" t="s">
        <v>104</v>
      </c>
      <c r="B139" s="16">
        <v>6.4999997615814195E-2</v>
      </c>
      <c r="C139" s="16">
        <v>100</v>
      </c>
      <c r="D139" s="16">
        <v>0.54558199644088701</v>
      </c>
      <c r="E139" s="16">
        <v>26795</v>
      </c>
      <c r="F139" s="16" t="s">
        <v>82</v>
      </c>
      <c r="G139" s="16" t="s">
        <v>105</v>
      </c>
      <c r="H139" s="16" t="s">
        <v>118</v>
      </c>
      <c r="I139" s="16" t="s">
        <v>120</v>
      </c>
      <c r="J139" s="16">
        <f t="shared" si="10"/>
        <v>0.61058199405670122</v>
      </c>
      <c r="K139" s="16">
        <f t="shared" si="11"/>
        <v>412230.78435130435</v>
      </c>
      <c r="L139" s="16">
        <f t="shared" si="12"/>
        <v>49112.690988334689</v>
      </c>
      <c r="M139" s="16">
        <f t="shared" si="13"/>
        <v>43884.359939889917</v>
      </c>
      <c r="N139" s="16">
        <f t="shared" si="14"/>
        <v>267.95</v>
      </c>
    </row>
    <row r="140" spans="1:14">
      <c r="A140" s="16" t="s">
        <v>104</v>
      </c>
      <c r="B140" s="16">
        <v>9.6986949443817097E-2</v>
      </c>
      <c r="C140" s="16">
        <v>150</v>
      </c>
      <c r="D140" s="16">
        <v>0.74844098091125399</v>
      </c>
      <c r="E140" s="16">
        <v>40025</v>
      </c>
      <c r="F140" s="16" t="s">
        <v>82</v>
      </c>
      <c r="G140" s="16" t="s">
        <v>105</v>
      </c>
      <c r="H140" s="16" t="s">
        <v>118</v>
      </c>
      <c r="I140" s="16" t="s">
        <v>120</v>
      </c>
      <c r="J140" s="16">
        <f t="shared" si="10"/>
        <v>0.84542793035507113</v>
      </c>
      <c r="K140" s="16">
        <f t="shared" si="11"/>
        <v>412684.38928668242</v>
      </c>
      <c r="L140" s="16">
        <f t="shared" si="12"/>
        <v>53477.830611664416</v>
      </c>
      <c r="M140" s="16">
        <f t="shared" si="13"/>
        <v>47342.888214244245</v>
      </c>
      <c r="N140" s="16">
        <f t="shared" si="14"/>
        <v>266.83333333333331</v>
      </c>
    </row>
    <row r="141" spans="1:14">
      <c r="A141" s="16" t="s">
        <v>104</v>
      </c>
      <c r="B141" s="16">
        <v>0.11903297901153501</v>
      </c>
      <c r="C141" s="16">
        <v>200</v>
      </c>
      <c r="D141" s="16">
        <v>0.75621795654296797</v>
      </c>
      <c r="E141" s="16">
        <v>53174</v>
      </c>
      <c r="F141" s="16" t="s">
        <v>82</v>
      </c>
      <c r="G141" s="16" t="s">
        <v>105</v>
      </c>
      <c r="H141" s="16" t="s">
        <v>118</v>
      </c>
      <c r="I141" s="16" t="s">
        <v>120</v>
      </c>
      <c r="J141" s="16">
        <f t="shared" si="10"/>
        <v>0.87525093555450295</v>
      </c>
      <c r="K141" s="16">
        <f t="shared" si="11"/>
        <v>446716.53554807801</v>
      </c>
      <c r="L141" s="16">
        <f t="shared" si="12"/>
        <v>70315.706655636226</v>
      </c>
      <c r="M141" s="16">
        <f t="shared" si="13"/>
        <v>60752.862796213245</v>
      </c>
      <c r="N141" s="16">
        <f t="shared" si="14"/>
        <v>265.87</v>
      </c>
    </row>
    <row r="142" spans="1:14">
      <c r="A142" s="16" t="s">
        <v>99</v>
      </c>
      <c r="B142" s="16">
        <v>2.0379006862640301E-2</v>
      </c>
      <c r="C142" s="16">
        <v>50</v>
      </c>
      <c r="D142" s="16">
        <v>0.62926000356674106</v>
      </c>
      <c r="E142" s="16">
        <v>26342</v>
      </c>
      <c r="F142" s="16" t="s">
        <v>82</v>
      </c>
      <c r="G142" s="16" t="s">
        <v>106</v>
      </c>
      <c r="H142" s="16" t="s">
        <v>118</v>
      </c>
      <c r="I142" s="16" t="s">
        <v>120</v>
      </c>
      <c r="J142" s="16">
        <f t="shared" si="10"/>
        <v>0.64963901042938133</v>
      </c>
      <c r="K142" s="16">
        <f t="shared" si="11"/>
        <v>1292604.6974492816</v>
      </c>
      <c r="L142" s="16">
        <f t="shared" si="12"/>
        <v>41861.869260225583</v>
      </c>
      <c r="M142" s="16">
        <f t="shared" si="13"/>
        <v>40548.673304869975</v>
      </c>
      <c r="N142" s="16">
        <f t="shared" si="14"/>
        <v>526.84</v>
      </c>
    </row>
    <row r="143" spans="1:14">
      <c r="A143" s="16" t="s">
        <v>99</v>
      </c>
      <c r="B143" s="16">
        <v>3.5475015640258699E-2</v>
      </c>
      <c r="C143" s="16">
        <v>100</v>
      </c>
      <c r="D143" s="16">
        <v>0.85685294866561801</v>
      </c>
      <c r="E143" s="16">
        <v>52971</v>
      </c>
      <c r="F143" s="16" t="s">
        <v>82</v>
      </c>
      <c r="G143" s="16" t="s">
        <v>106</v>
      </c>
      <c r="H143" s="16" t="s">
        <v>118</v>
      </c>
      <c r="I143" s="16" t="s">
        <v>120</v>
      </c>
      <c r="J143" s="16">
        <f t="shared" si="10"/>
        <v>0.89232796430587669</v>
      </c>
      <c r="K143" s="16">
        <f t="shared" si="11"/>
        <v>1493191.7306862592</v>
      </c>
      <c r="L143" s="16">
        <f t="shared" si="12"/>
        <v>61820.409304177621</v>
      </c>
      <c r="M143" s="16">
        <f t="shared" si="13"/>
        <v>59362.703085524205</v>
      </c>
      <c r="N143" s="16">
        <f t="shared" si="14"/>
        <v>529.71</v>
      </c>
    </row>
    <row r="144" spans="1:14">
      <c r="A144" s="16" t="s">
        <v>99</v>
      </c>
      <c r="B144" s="16">
        <v>5.0153970718383699E-2</v>
      </c>
      <c r="C144" s="16">
        <v>150</v>
      </c>
      <c r="D144" s="16">
        <v>0.75171297788619995</v>
      </c>
      <c r="E144" s="16">
        <v>79916</v>
      </c>
      <c r="F144" s="16" t="s">
        <v>82</v>
      </c>
      <c r="G144" s="16" t="s">
        <v>106</v>
      </c>
      <c r="H144" s="16" t="s">
        <v>118</v>
      </c>
      <c r="I144" s="16" t="s">
        <v>120</v>
      </c>
      <c r="J144" s="16">
        <f t="shared" si="10"/>
        <v>0.80186694860458363</v>
      </c>
      <c r="K144" s="16">
        <f t="shared" si="11"/>
        <v>1593413.2204353497</v>
      </c>
      <c r="L144" s="16">
        <f t="shared" si="12"/>
        <v>106311.85352782122</v>
      </c>
      <c r="M144" s="16">
        <f t="shared" si="13"/>
        <v>99662.419231857071</v>
      </c>
      <c r="N144" s="16">
        <f t="shared" si="14"/>
        <v>532.77333333333331</v>
      </c>
    </row>
    <row r="145" spans="1:14">
      <c r="A145" s="16" t="s">
        <v>99</v>
      </c>
      <c r="B145" s="16">
        <v>6.4980030059814398E-2</v>
      </c>
      <c r="C145" s="16">
        <v>200</v>
      </c>
      <c r="D145" s="16">
        <v>1.0560260415077201</v>
      </c>
      <c r="E145" s="16">
        <v>105043</v>
      </c>
      <c r="F145" s="16" t="s">
        <v>82</v>
      </c>
      <c r="G145" s="16" t="s">
        <v>106</v>
      </c>
      <c r="H145" s="16" t="s">
        <v>118</v>
      </c>
      <c r="I145" s="16" t="s">
        <v>120</v>
      </c>
      <c r="J145" s="16">
        <f t="shared" si="10"/>
        <v>1.1210060715675345</v>
      </c>
      <c r="K145" s="16">
        <f t="shared" si="11"/>
        <v>1616542.8040477585</v>
      </c>
      <c r="L145" s="16">
        <f t="shared" si="12"/>
        <v>99470.084894901796</v>
      </c>
      <c r="M145" s="16">
        <f t="shared" si="13"/>
        <v>93704.220400087041</v>
      </c>
      <c r="N145" s="16">
        <f t="shared" si="14"/>
        <v>525.21500000000003</v>
      </c>
    </row>
    <row r="146" spans="1:14">
      <c r="A146" s="16" t="s">
        <v>99</v>
      </c>
      <c r="B146" s="16">
        <v>4.1139006614685003E-2</v>
      </c>
      <c r="C146" s="16">
        <v>50</v>
      </c>
      <c r="D146" s="16">
        <v>0.59153097867965698</v>
      </c>
      <c r="E146" s="16">
        <v>26452</v>
      </c>
      <c r="F146" s="16" t="s">
        <v>82</v>
      </c>
      <c r="G146" s="16" t="s">
        <v>107</v>
      </c>
      <c r="H146" s="16" t="s">
        <v>118</v>
      </c>
      <c r="I146" s="16" t="s">
        <v>120</v>
      </c>
      <c r="J146" s="16">
        <f t="shared" si="10"/>
        <v>0.63266998529434204</v>
      </c>
      <c r="K146" s="16">
        <f t="shared" si="11"/>
        <v>642990.73256080225</v>
      </c>
      <c r="L146" s="16">
        <f t="shared" si="12"/>
        <v>44717.860861730209</v>
      </c>
      <c r="M146" s="16">
        <f t="shared" si="13"/>
        <v>41810.107346397235</v>
      </c>
      <c r="N146" s="16">
        <f t="shared" si="14"/>
        <v>529.04</v>
      </c>
    </row>
    <row r="147" spans="1:14">
      <c r="A147" s="16" t="s">
        <v>99</v>
      </c>
      <c r="B147" s="16">
        <v>7.9326033592224093E-2</v>
      </c>
      <c r="C147" s="16">
        <v>100</v>
      </c>
      <c r="D147" s="16">
        <v>0.87671697139739901</v>
      </c>
      <c r="E147" s="16">
        <v>52810</v>
      </c>
      <c r="F147" s="16" t="s">
        <v>82</v>
      </c>
      <c r="G147" s="16" t="s">
        <v>107</v>
      </c>
      <c r="H147" s="16" t="s">
        <v>118</v>
      </c>
      <c r="I147" s="16" t="s">
        <v>120</v>
      </c>
      <c r="J147" s="16">
        <f t="shared" si="10"/>
        <v>0.95604300498962314</v>
      </c>
      <c r="K147" s="16">
        <f t="shared" si="11"/>
        <v>665733.52540819184</v>
      </c>
      <c r="L147" s="16">
        <f t="shared" si="12"/>
        <v>60236.087269790332</v>
      </c>
      <c r="M147" s="16">
        <f t="shared" si="13"/>
        <v>55238.100926823055</v>
      </c>
      <c r="N147" s="16">
        <f t="shared" si="14"/>
        <v>528.1</v>
      </c>
    </row>
    <row r="148" spans="1:14">
      <c r="A148" s="16" t="s">
        <v>99</v>
      </c>
      <c r="B148" s="16">
        <v>0.109340012073516</v>
      </c>
      <c r="C148" s="16">
        <v>150</v>
      </c>
      <c r="D148" s="16">
        <v>0.89202100038528398</v>
      </c>
      <c r="E148" s="16">
        <v>79040</v>
      </c>
      <c r="F148" s="16" t="s">
        <v>82</v>
      </c>
      <c r="G148" s="16" t="s">
        <v>107</v>
      </c>
      <c r="H148" s="16" t="s">
        <v>118</v>
      </c>
      <c r="I148" s="16" t="s">
        <v>120</v>
      </c>
      <c r="J148" s="16">
        <f t="shared" si="10"/>
        <v>1.0013610124587999</v>
      </c>
      <c r="K148" s="16">
        <f t="shared" si="11"/>
        <v>722882.67122978333</v>
      </c>
      <c r="L148" s="16">
        <f t="shared" si="12"/>
        <v>88607.779374993232</v>
      </c>
      <c r="M148" s="16">
        <f t="shared" si="13"/>
        <v>78932.571786393601</v>
      </c>
      <c r="N148" s="16">
        <f t="shared" si="14"/>
        <v>526.93333333333328</v>
      </c>
    </row>
    <row r="149" spans="1:14">
      <c r="A149" s="16" t="s">
        <v>99</v>
      </c>
      <c r="B149" s="16">
        <v>0.155277013778686</v>
      </c>
      <c r="C149" s="16">
        <v>200</v>
      </c>
      <c r="D149" s="16">
        <v>0.92068898677825906</v>
      </c>
      <c r="E149" s="16">
        <v>105394</v>
      </c>
      <c r="F149" s="16" t="s">
        <v>82</v>
      </c>
      <c r="G149" s="16" t="s">
        <v>107</v>
      </c>
      <c r="H149" s="16" t="s">
        <v>118</v>
      </c>
      <c r="I149" s="16" t="s">
        <v>120</v>
      </c>
      <c r="J149" s="16">
        <f t="shared" si="10"/>
        <v>1.0759660005569451</v>
      </c>
      <c r="K149" s="16">
        <f t="shared" si="11"/>
        <v>678748.24119310081</v>
      </c>
      <c r="L149" s="16">
        <f t="shared" si="12"/>
        <v>114472.96699920594</v>
      </c>
      <c r="M149" s="16">
        <f t="shared" si="13"/>
        <v>97952.909241970105</v>
      </c>
      <c r="N149" s="16">
        <f t="shared" si="14"/>
        <v>526.97</v>
      </c>
    </row>
    <row r="150" spans="1:14">
      <c r="A150" s="16" t="s">
        <v>99</v>
      </c>
      <c r="B150" s="16">
        <v>7.3599994182586601E-2</v>
      </c>
      <c r="C150" s="16">
        <v>50</v>
      </c>
      <c r="D150" s="16">
        <v>0.64173102378845204</v>
      </c>
      <c r="E150" s="16">
        <v>26532</v>
      </c>
      <c r="F150" s="16" t="s">
        <v>82</v>
      </c>
      <c r="G150" s="16" t="s">
        <v>108</v>
      </c>
      <c r="H150" s="16" t="s">
        <v>118</v>
      </c>
      <c r="I150" s="16" t="s">
        <v>120</v>
      </c>
      <c r="J150" s="16">
        <f t="shared" si="10"/>
        <v>0.7153310179710386</v>
      </c>
      <c r="K150" s="16">
        <f t="shared" si="11"/>
        <v>360489.15892818564</v>
      </c>
      <c r="L150" s="16">
        <f t="shared" si="12"/>
        <v>41344.424714530134</v>
      </c>
      <c r="M150" s="16">
        <f t="shared" si="13"/>
        <v>37090.520798685953</v>
      </c>
      <c r="N150" s="16">
        <f t="shared" si="14"/>
        <v>530.64</v>
      </c>
    </row>
    <row r="151" spans="1:14">
      <c r="A151" s="16" t="s">
        <v>99</v>
      </c>
      <c r="B151" s="16">
        <v>0.14161801338195801</v>
      </c>
      <c r="C151" s="16">
        <v>100</v>
      </c>
      <c r="D151" s="16">
        <v>0.80331802368163996</v>
      </c>
      <c r="E151" s="16">
        <v>52837</v>
      </c>
      <c r="F151" s="16" t="s">
        <v>82</v>
      </c>
      <c r="G151" s="16" t="s">
        <v>108</v>
      </c>
      <c r="H151" s="16" t="s">
        <v>118</v>
      </c>
      <c r="I151" s="16" t="s">
        <v>120</v>
      </c>
      <c r="J151" s="16">
        <f t="shared" si="10"/>
        <v>0.94493603706359797</v>
      </c>
      <c r="K151" s="16">
        <f t="shared" si="11"/>
        <v>373095.19275272777</v>
      </c>
      <c r="L151" s="16">
        <f t="shared" si="12"/>
        <v>65773.452658071619</v>
      </c>
      <c r="M151" s="16">
        <f t="shared" si="13"/>
        <v>55915.954019693992</v>
      </c>
      <c r="N151" s="16">
        <f t="shared" si="14"/>
        <v>528.37</v>
      </c>
    </row>
    <row r="152" spans="1:14">
      <c r="A152" s="16" t="s">
        <v>99</v>
      </c>
      <c r="B152" s="16">
        <v>0.21395295858383101</v>
      </c>
      <c r="C152" s="16">
        <v>150</v>
      </c>
      <c r="D152" s="16">
        <v>0.785345017910003</v>
      </c>
      <c r="E152" s="16">
        <v>79763</v>
      </c>
      <c r="F152" s="16" t="s">
        <v>82</v>
      </c>
      <c r="G152" s="16" t="s">
        <v>108</v>
      </c>
      <c r="H152" s="16" t="s">
        <v>118</v>
      </c>
      <c r="I152" s="16" t="s">
        <v>120</v>
      </c>
      <c r="J152" s="16">
        <f t="shared" si="10"/>
        <v>0.99929797649383401</v>
      </c>
      <c r="K152" s="16">
        <f t="shared" si="11"/>
        <v>372806.24922392593</v>
      </c>
      <c r="L152" s="16">
        <f t="shared" si="12"/>
        <v>101564.27835025813</v>
      </c>
      <c r="M152" s="16">
        <f t="shared" si="13"/>
        <v>79819.034838696243</v>
      </c>
      <c r="N152" s="16">
        <f t="shared" si="14"/>
        <v>531.75333333333333</v>
      </c>
    </row>
    <row r="153" spans="1:14">
      <c r="A153" s="16" t="s">
        <v>99</v>
      </c>
      <c r="B153" s="16">
        <v>0.274754047393798</v>
      </c>
      <c r="C153" s="16">
        <v>200</v>
      </c>
      <c r="D153" s="16">
        <v>0.95365196466445901</v>
      </c>
      <c r="E153" s="16">
        <v>106069</v>
      </c>
      <c r="F153" s="16" t="s">
        <v>82</v>
      </c>
      <c r="G153" s="16" t="s">
        <v>108</v>
      </c>
      <c r="H153" s="16" t="s">
        <v>118</v>
      </c>
      <c r="I153" s="16" t="s">
        <v>120</v>
      </c>
      <c r="J153" s="16">
        <f t="shared" si="10"/>
        <v>1.2284060120582569</v>
      </c>
      <c r="K153" s="16">
        <f t="shared" si="11"/>
        <v>386050.72793695371</v>
      </c>
      <c r="L153" s="16">
        <f t="shared" si="12"/>
        <v>111224.0145568412</v>
      </c>
      <c r="M153" s="16">
        <f t="shared" si="13"/>
        <v>86346.858415546158</v>
      </c>
      <c r="N153" s="16">
        <f t="shared" si="14"/>
        <v>530.34500000000003</v>
      </c>
    </row>
    <row r="154" spans="1:14">
      <c r="A154" s="16" t="s">
        <v>99</v>
      </c>
      <c r="B154" s="16">
        <v>4.1267991065978997E-2</v>
      </c>
      <c r="C154" s="16">
        <v>50</v>
      </c>
      <c r="D154" s="16">
        <v>0.63609695434570301</v>
      </c>
      <c r="E154" s="16">
        <v>26297</v>
      </c>
      <c r="F154" s="16" t="s">
        <v>82</v>
      </c>
      <c r="G154" s="16" t="s">
        <v>109</v>
      </c>
      <c r="H154" s="16" t="s">
        <v>118</v>
      </c>
      <c r="I154" s="16" t="s">
        <v>120</v>
      </c>
      <c r="J154" s="16">
        <f t="shared" si="10"/>
        <v>0.67736494541168202</v>
      </c>
      <c r="K154" s="16">
        <f t="shared" si="11"/>
        <v>637225.10645009414</v>
      </c>
      <c r="L154" s="16">
        <f t="shared" si="12"/>
        <v>41341.182064060362</v>
      </c>
      <c r="M154" s="16">
        <f t="shared" si="13"/>
        <v>38822.499124187001</v>
      </c>
      <c r="N154" s="16">
        <f t="shared" si="14"/>
        <v>525.94000000000005</v>
      </c>
    </row>
    <row r="155" spans="1:14">
      <c r="A155" s="16" t="s">
        <v>99</v>
      </c>
      <c r="B155" s="16">
        <v>8.5036993026733398E-2</v>
      </c>
      <c r="C155" s="16">
        <v>100</v>
      </c>
      <c r="D155" s="16">
        <v>0.831579029560089</v>
      </c>
      <c r="E155" s="16">
        <v>53039</v>
      </c>
      <c r="F155" s="16" t="s">
        <v>82</v>
      </c>
      <c r="G155" s="16" t="s">
        <v>109</v>
      </c>
      <c r="H155" s="16" t="s">
        <v>118</v>
      </c>
      <c r="I155" s="16" t="s">
        <v>120</v>
      </c>
      <c r="J155" s="16">
        <f t="shared" si="10"/>
        <v>0.9166160225868224</v>
      </c>
      <c r="K155" s="16">
        <f t="shared" si="11"/>
        <v>623716.78621474688</v>
      </c>
      <c r="L155" s="16">
        <f t="shared" si="12"/>
        <v>63781.069645368516</v>
      </c>
      <c r="M155" s="16">
        <f t="shared" si="13"/>
        <v>57863.924143848482</v>
      </c>
      <c r="N155" s="16">
        <f t="shared" si="14"/>
        <v>530.39</v>
      </c>
    </row>
    <row r="156" spans="1:14">
      <c r="A156" s="16" t="s">
        <v>99</v>
      </c>
      <c r="B156" s="16">
        <v>0.13420003652572601</v>
      </c>
      <c r="C156" s="16">
        <v>150</v>
      </c>
      <c r="D156" s="16">
        <v>0.84078496694564797</v>
      </c>
      <c r="E156" s="16">
        <v>79084</v>
      </c>
      <c r="F156" s="16" t="s">
        <v>82</v>
      </c>
      <c r="G156" s="16" t="s">
        <v>109</v>
      </c>
      <c r="H156" s="16" t="s">
        <v>118</v>
      </c>
      <c r="I156" s="16" t="s">
        <v>120</v>
      </c>
      <c r="J156" s="16">
        <f t="shared" si="10"/>
        <v>0.97498500347137396</v>
      </c>
      <c r="K156" s="16">
        <f t="shared" si="11"/>
        <v>589299.39251424628</v>
      </c>
      <c r="L156" s="16">
        <f t="shared" si="12"/>
        <v>94059.721699463189</v>
      </c>
      <c r="M156" s="16">
        <f t="shared" si="13"/>
        <v>81113.042475962502</v>
      </c>
      <c r="N156" s="16">
        <f t="shared" si="14"/>
        <v>527.22666666666669</v>
      </c>
    </row>
    <row r="157" spans="1:14">
      <c r="A157" s="16" t="s">
        <v>99</v>
      </c>
      <c r="B157" s="16">
        <v>0.17086398601531899</v>
      </c>
      <c r="C157" s="16">
        <v>200</v>
      </c>
      <c r="D157" s="16">
        <v>0.93336302042007402</v>
      </c>
      <c r="E157" s="16">
        <v>105869</v>
      </c>
      <c r="F157" s="16" t="s">
        <v>82</v>
      </c>
      <c r="G157" s="16" t="s">
        <v>109</v>
      </c>
      <c r="H157" s="16" t="s">
        <v>118</v>
      </c>
      <c r="I157" s="16" t="s">
        <v>120</v>
      </c>
      <c r="J157" s="16">
        <f t="shared" si="10"/>
        <v>1.104227006435393</v>
      </c>
      <c r="K157" s="16">
        <f t="shared" si="11"/>
        <v>619609.79881686834</v>
      </c>
      <c r="L157" s="16">
        <f t="shared" si="12"/>
        <v>113427.46357398226</v>
      </c>
      <c r="M157" s="16">
        <f t="shared" si="13"/>
        <v>95876.119115905967</v>
      </c>
      <c r="N157" s="16">
        <f t="shared" si="14"/>
        <v>529.34500000000003</v>
      </c>
    </row>
    <row r="158" spans="1:14">
      <c r="A158" s="16" t="s">
        <v>99</v>
      </c>
      <c r="B158" s="16">
        <v>7.6371014118194497E-2</v>
      </c>
      <c r="C158" s="16">
        <v>50</v>
      </c>
      <c r="D158" s="16">
        <v>0.63565695285797097</v>
      </c>
      <c r="E158" s="16">
        <v>26481</v>
      </c>
      <c r="F158" s="16" t="s">
        <v>82</v>
      </c>
      <c r="G158" s="16" t="s">
        <v>110</v>
      </c>
      <c r="H158" s="16" t="s">
        <v>118</v>
      </c>
      <c r="I158" s="16" t="s">
        <v>120</v>
      </c>
      <c r="J158" s="16">
        <f t="shared" si="10"/>
        <v>0.71202796697616544</v>
      </c>
      <c r="K158" s="16">
        <f t="shared" si="11"/>
        <v>346741.50010653341</v>
      </c>
      <c r="L158" s="16">
        <f t="shared" si="12"/>
        <v>41659.262721722836</v>
      </c>
      <c r="M158" s="16">
        <f t="shared" si="13"/>
        <v>37190.954889678411</v>
      </c>
      <c r="N158" s="16">
        <f t="shared" si="14"/>
        <v>529.62</v>
      </c>
    </row>
    <row r="159" spans="1:14">
      <c r="A159" s="16" t="s">
        <v>99</v>
      </c>
      <c r="B159" s="16">
        <v>0.139557003974914</v>
      </c>
      <c r="C159" s="16">
        <v>100</v>
      </c>
      <c r="D159" s="16">
        <v>0.79526096582412698</v>
      </c>
      <c r="E159" s="16">
        <v>52606</v>
      </c>
      <c r="F159" s="16" t="s">
        <v>82</v>
      </c>
      <c r="G159" s="16" t="s">
        <v>110</v>
      </c>
      <c r="H159" s="16" t="s">
        <v>118</v>
      </c>
      <c r="I159" s="16" t="s">
        <v>120</v>
      </c>
      <c r="J159" s="16">
        <f t="shared" si="10"/>
        <v>0.93481796979904097</v>
      </c>
      <c r="K159" s="16">
        <f t="shared" si="11"/>
        <v>376949.90936790366</v>
      </c>
      <c r="L159" s="16">
        <f t="shared" si="12"/>
        <v>66149.355067973855</v>
      </c>
      <c r="M159" s="16">
        <f t="shared" si="13"/>
        <v>56274.057302630565</v>
      </c>
      <c r="N159" s="16">
        <f t="shared" si="14"/>
        <v>526.05999999999995</v>
      </c>
    </row>
    <row r="160" spans="1:14">
      <c r="A160" s="16" t="s">
        <v>99</v>
      </c>
      <c r="B160" s="16">
        <v>0.21219998598098699</v>
      </c>
      <c r="C160" s="16">
        <v>150</v>
      </c>
      <c r="D160" s="16">
        <v>0.93396800756454401</v>
      </c>
      <c r="E160" s="16">
        <v>79287</v>
      </c>
      <c r="F160" s="16" t="s">
        <v>82</v>
      </c>
      <c r="G160" s="16" t="s">
        <v>110</v>
      </c>
      <c r="H160" s="16" t="s">
        <v>118</v>
      </c>
      <c r="I160" s="16" t="s">
        <v>120</v>
      </c>
      <c r="J160" s="16">
        <f t="shared" si="10"/>
        <v>1.1461679935455309</v>
      </c>
      <c r="K160" s="16">
        <f t="shared" si="11"/>
        <v>373642.81450567144</v>
      </c>
      <c r="L160" s="16">
        <f t="shared" si="12"/>
        <v>84892.629466776125</v>
      </c>
      <c r="M160" s="16">
        <f t="shared" si="13"/>
        <v>69175.723320222314</v>
      </c>
      <c r="N160" s="16">
        <f t="shared" si="14"/>
        <v>528.58000000000004</v>
      </c>
    </row>
    <row r="161" spans="1:14">
      <c r="A161" s="16" t="s">
        <v>99</v>
      </c>
      <c r="B161" s="16">
        <v>0.27589601278304998</v>
      </c>
      <c r="C161" s="16">
        <v>200</v>
      </c>
      <c r="D161" s="16">
        <v>1.02765697240829</v>
      </c>
      <c r="E161" s="16">
        <v>106106</v>
      </c>
      <c r="F161" s="16" t="s">
        <v>82</v>
      </c>
      <c r="G161" s="16" t="s">
        <v>110</v>
      </c>
      <c r="H161" s="16" t="s">
        <v>118</v>
      </c>
      <c r="I161" s="16" t="s">
        <v>120</v>
      </c>
      <c r="J161" s="16">
        <f t="shared" si="10"/>
        <v>1.3035529851913399</v>
      </c>
      <c r="K161" s="16">
        <f t="shared" si="11"/>
        <v>384586.92798665469</v>
      </c>
      <c r="L161" s="16">
        <f t="shared" si="12"/>
        <v>103250.40636015253</v>
      </c>
      <c r="M161" s="16">
        <f t="shared" si="13"/>
        <v>81397.535202165498</v>
      </c>
      <c r="N161" s="16">
        <f t="shared" si="14"/>
        <v>530.53</v>
      </c>
    </row>
    <row r="162" spans="1:14">
      <c r="A162" s="16" t="s">
        <v>111</v>
      </c>
      <c r="B162" s="16">
        <v>1.5260994434356599E-2</v>
      </c>
      <c r="C162" s="16">
        <v>50</v>
      </c>
      <c r="D162" s="16">
        <v>0.47558897733688299</v>
      </c>
      <c r="E162" s="16">
        <v>13997</v>
      </c>
      <c r="F162" s="16" t="s">
        <v>82</v>
      </c>
      <c r="G162" s="16" t="s">
        <v>112</v>
      </c>
      <c r="H162" s="16" t="s">
        <v>118</v>
      </c>
      <c r="I162" s="16" t="s">
        <v>120</v>
      </c>
      <c r="J162" s="16">
        <f t="shared" si="10"/>
        <v>0.49084997177123957</v>
      </c>
      <c r="K162" s="16">
        <f t="shared" si="11"/>
        <v>917174.8315751293</v>
      </c>
      <c r="L162" s="16">
        <f t="shared" si="12"/>
        <v>29430.87553958434</v>
      </c>
      <c r="M162" s="16">
        <f t="shared" si="13"/>
        <v>28515.841509558639</v>
      </c>
      <c r="N162" s="16">
        <f t="shared" si="14"/>
        <v>279.94</v>
      </c>
    </row>
    <row r="163" spans="1:14">
      <c r="A163" s="16" t="s">
        <v>111</v>
      </c>
      <c r="B163" s="16">
        <v>3.2779037952423103E-2</v>
      </c>
      <c r="C163" s="16">
        <v>100</v>
      </c>
      <c r="D163" s="16">
        <v>0.63529598712921098</v>
      </c>
      <c r="E163" s="16">
        <v>27393</v>
      </c>
      <c r="F163" s="16" t="s">
        <v>82</v>
      </c>
      <c r="G163" s="16" t="s">
        <v>112</v>
      </c>
      <c r="H163" s="16" t="s">
        <v>118</v>
      </c>
      <c r="I163" s="16" t="s">
        <v>120</v>
      </c>
      <c r="J163" s="16">
        <f t="shared" si="10"/>
        <v>0.66807502508163408</v>
      </c>
      <c r="K163" s="16">
        <f t="shared" si="11"/>
        <v>835686.51525890944</v>
      </c>
      <c r="L163" s="16">
        <f t="shared" si="12"/>
        <v>43118.484226201508</v>
      </c>
      <c r="M163" s="16">
        <f t="shared" si="13"/>
        <v>41002.879873638092</v>
      </c>
      <c r="N163" s="16">
        <f t="shared" si="14"/>
        <v>273.93</v>
      </c>
    </row>
    <row r="164" spans="1:14">
      <c r="A164" s="16" t="s">
        <v>111</v>
      </c>
      <c r="B164" s="16">
        <v>4.9465000629425E-2</v>
      </c>
      <c r="C164" s="16">
        <v>150</v>
      </c>
      <c r="D164" s="16">
        <v>0.84787702560424805</v>
      </c>
      <c r="E164" s="16">
        <v>40792</v>
      </c>
      <c r="F164" s="16" t="s">
        <v>82</v>
      </c>
      <c r="G164" s="16" t="s">
        <v>112</v>
      </c>
      <c r="H164" s="16" t="s">
        <v>118</v>
      </c>
      <c r="I164" s="16" t="s">
        <v>120</v>
      </c>
      <c r="J164" s="16">
        <f t="shared" si="10"/>
        <v>0.8973420262336731</v>
      </c>
      <c r="K164" s="16">
        <f t="shared" si="11"/>
        <v>824663.89327678015</v>
      </c>
      <c r="L164" s="16">
        <f t="shared" si="12"/>
        <v>48110.750460456424</v>
      </c>
      <c r="M164" s="16">
        <f t="shared" si="13"/>
        <v>45458.697806913508</v>
      </c>
      <c r="N164" s="16">
        <f t="shared" si="14"/>
        <v>271.94666666666666</v>
      </c>
    </row>
    <row r="165" spans="1:14">
      <c r="A165" s="16" t="s">
        <v>111</v>
      </c>
      <c r="B165" s="16">
        <v>6.1563014984130797E-2</v>
      </c>
      <c r="C165" s="16">
        <v>200</v>
      </c>
      <c r="D165" s="16">
        <v>0.87944501638412398</v>
      </c>
      <c r="E165" s="16">
        <v>55244</v>
      </c>
      <c r="F165" s="16" t="s">
        <v>82</v>
      </c>
      <c r="G165" s="16" t="s">
        <v>112</v>
      </c>
      <c r="H165" s="16" t="s">
        <v>118</v>
      </c>
      <c r="I165" s="16" t="s">
        <v>120</v>
      </c>
      <c r="J165" s="16">
        <f t="shared" si="10"/>
        <v>0.94100803136825473</v>
      </c>
      <c r="K165" s="16">
        <f t="shared" si="11"/>
        <v>897356.96041268192</v>
      </c>
      <c r="L165" s="16">
        <f t="shared" si="12"/>
        <v>62816.889027512014</v>
      </c>
      <c r="M165" s="16">
        <f t="shared" si="13"/>
        <v>58707.256642298278</v>
      </c>
      <c r="N165" s="16">
        <f t="shared" si="14"/>
        <v>276.22000000000003</v>
      </c>
    </row>
    <row r="166" spans="1:14">
      <c r="A166" s="16" t="s">
        <v>99</v>
      </c>
      <c r="B166" s="16">
        <v>6.3600003719329806E-2</v>
      </c>
      <c r="C166" s="16">
        <v>50</v>
      </c>
      <c r="D166" s="16">
        <v>0.68349498510360696</v>
      </c>
      <c r="E166" s="16">
        <v>26551</v>
      </c>
      <c r="F166" s="16" t="s">
        <v>82</v>
      </c>
      <c r="G166" s="16" t="s">
        <v>113</v>
      </c>
      <c r="H166" s="16" t="s">
        <v>118</v>
      </c>
      <c r="I166" s="16" t="s">
        <v>120</v>
      </c>
      <c r="J166" s="16">
        <f t="shared" si="10"/>
        <v>0.74709498882293679</v>
      </c>
      <c r="K166" s="16">
        <f t="shared" si="11"/>
        <v>417468.52904554806</v>
      </c>
      <c r="L166" s="16">
        <f t="shared" si="12"/>
        <v>38845.932418912031</v>
      </c>
      <c r="M166" s="16">
        <f t="shared" si="13"/>
        <v>35538.9882106312</v>
      </c>
      <c r="N166" s="16">
        <f t="shared" si="14"/>
        <v>531.02</v>
      </c>
    </row>
    <row r="167" spans="1:14">
      <c r="A167" s="16" t="s">
        <v>99</v>
      </c>
      <c r="B167" s="16">
        <v>0.12492299079895</v>
      </c>
      <c r="C167" s="16">
        <v>100</v>
      </c>
      <c r="D167" s="16">
        <v>0.81433200836181596</v>
      </c>
      <c r="E167" s="16">
        <v>52860</v>
      </c>
      <c r="F167" s="16" t="s">
        <v>82</v>
      </c>
      <c r="G167" s="16" t="s">
        <v>113</v>
      </c>
      <c r="H167" s="16" t="s">
        <v>118</v>
      </c>
      <c r="I167" s="16" t="s">
        <v>120</v>
      </c>
      <c r="J167" s="16">
        <f t="shared" si="10"/>
        <v>0.93925499916076594</v>
      </c>
      <c r="K167" s="16">
        <f t="shared" si="11"/>
        <v>423140.68580916728</v>
      </c>
      <c r="L167" s="16">
        <f t="shared" si="12"/>
        <v>64912.099066740557</v>
      </c>
      <c r="M167" s="16">
        <f t="shared" si="13"/>
        <v>56278.646424273451</v>
      </c>
      <c r="N167" s="16">
        <f t="shared" si="14"/>
        <v>528.6</v>
      </c>
    </row>
    <row r="168" spans="1:14">
      <c r="A168" s="16" t="s">
        <v>99</v>
      </c>
      <c r="B168" s="16">
        <v>0.18641400337219199</v>
      </c>
      <c r="C168" s="16">
        <v>150</v>
      </c>
      <c r="D168" s="16">
        <v>1.05050897598266</v>
      </c>
      <c r="E168" s="16">
        <v>78969</v>
      </c>
      <c r="F168" s="16" t="s">
        <v>82</v>
      </c>
      <c r="G168" s="16" t="s">
        <v>113</v>
      </c>
      <c r="H168" s="16" t="s">
        <v>118</v>
      </c>
      <c r="I168" s="16" t="s">
        <v>120</v>
      </c>
      <c r="J168" s="16">
        <f t="shared" si="10"/>
        <v>1.236922979354852</v>
      </c>
      <c r="K168" s="16">
        <f t="shared" si="11"/>
        <v>423621.60873897135</v>
      </c>
      <c r="L168" s="16">
        <f t="shared" si="12"/>
        <v>75172.132561867315</v>
      </c>
      <c r="M168" s="16">
        <f t="shared" si="13"/>
        <v>63843.102050855465</v>
      </c>
      <c r="N168" s="16">
        <f t="shared" si="14"/>
        <v>526.46</v>
      </c>
    </row>
    <row r="169" spans="1:14">
      <c r="A169" s="16" t="s">
        <v>99</v>
      </c>
      <c r="B169" s="16">
        <v>0.25931298732757502</v>
      </c>
      <c r="C169" s="16">
        <v>200</v>
      </c>
      <c r="D169" s="16">
        <v>1.0440999865531899</v>
      </c>
      <c r="E169" s="16">
        <v>106521</v>
      </c>
      <c r="F169" s="16" t="s">
        <v>82</v>
      </c>
      <c r="G169" s="16" t="s">
        <v>113</v>
      </c>
      <c r="H169" s="16" t="s">
        <v>118</v>
      </c>
      <c r="I169" s="16" t="s">
        <v>120</v>
      </c>
      <c r="J169" s="16">
        <f t="shared" si="10"/>
        <v>1.3034129738807649</v>
      </c>
      <c r="K169" s="16">
        <f t="shared" si="11"/>
        <v>410781.58521014691</v>
      </c>
      <c r="L169" s="16">
        <f t="shared" si="12"/>
        <v>102021.8383027184</v>
      </c>
      <c r="M169" s="16">
        <f t="shared" si="13"/>
        <v>81724.673710163974</v>
      </c>
      <c r="N169" s="16">
        <f t="shared" si="14"/>
        <v>532.60500000000002</v>
      </c>
    </row>
    <row r="170" spans="1:14">
      <c r="A170" s="16" t="s">
        <v>114</v>
      </c>
      <c r="B170" s="16">
        <v>4.07230257987976E-2</v>
      </c>
      <c r="C170" s="16">
        <v>50</v>
      </c>
      <c r="D170" s="16">
        <v>0.85029798746108998</v>
      </c>
      <c r="E170" s="16">
        <v>41997</v>
      </c>
      <c r="F170" s="16" t="s">
        <v>84</v>
      </c>
      <c r="G170" s="16" t="s">
        <v>84</v>
      </c>
      <c r="H170" s="16" t="s">
        <v>118</v>
      </c>
      <c r="I170" s="16" t="s">
        <v>120</v>
      </c>
      <c r="J170" s="16">
        <f t="shared" si="10"/>
        <v>0.89102101325988758</v>
      </c>
      <c r="K170" s="16">
        <f t="shared" si="11"/>
        <v>1031283.8787445901</v>
      </c>
      <c r="L170" s="16">
        <f t="shared" si="12"/>
        <v>49390.9201471817</v>
      </c>
      <c r="M170" s="16">
        <f t="shared" si="13"/>
        <v>47133.568541049179</v>
      </c>
      <c r="N170" s="16">
        <f t="shared" si="14"/>
        <v>839.94</v>
      </c>
    </row>
    <row r="171" spans="1:14">
      <c r="A171" s="16" t="s">
        <v>114</v>
      </c>
      <c r="B171" s="16">
        <v>6.49609565734863E-2</v>
      </c>
      <c r="C171" s="16">
        <v>100</v>
      </c>
      <c r="D171" s="16">
        <v>0.78057003021240201</v>
      </c>
      <c r="E171" s="16">
        <v>83579</v>
      </c>
      <c r="F171" s="16" t="s">
        <v>84</v>
      </c>
      <c r="G171" s="16" t="s">
        <v>84</v>
      </c>
      <c r="H171" s="16" t="s">
        <v>118</v>
      </c>
      <c r="I171" s="16" t="s">
        <v>120</v>
      </c>
      <c r="J171" s="16">
        <f t="shared" si="10"/>
        <v>0.84553098678588834</v>
      </c>
      <c r="K171" s="16">
        <f t="shared" si="11"/>
        <v>1286603.5909654789</v>
      </c>
      <c r="L171" s="16">
        <f t="shared" si="12"/>
        <v>107074.31334156808</v>
      </c>
      <c r="M171" s="16">
        <f t="shared" si="13"/>
        <v>98847.944435139303</v>
      </c>
      <c r="N171" s="16">
        <f t="shared" si="14"/>
        <v>835.79</v>
      </c>
    </row>
    <row r="172" spans="1:14">
      <c r="A172" s="16" t="s">
        <v>114</v>
      </c>
      <c r="B172" s="16">
        <v>9.5920026302337605E-2</v>
      </c>
      <c r="C172" s="16">
        <v>150</v>
      </c>
      <c r="D172" s="16">
        <v>0.95888501405715898</v>
      </c>
      <c r="E172" s="16">
        <v>125382</v>
      </c>
      <c r="F172" s="16" t="s">
        <v>84</v>
      </c>
      <c r="G172" s="16" t="s">
        <v>84</v>
      </c>
      <c r="H172" s="16" t="s">
        <v>118</v>
      </c>
      <c r="I172" s="16" t="s">
        <v>120</v>
      </c>
      <c r="J172" s="16">
        <f t="shared" si="10"/>
        <v>1.0548050403594966</v>
      </c>
      <c r="K172" s="16">
        <f t="shared" si="11"/>
        <v>1307151.4347254136</v>
      </c>
      <c r="L172" s="16">
        <f t="shared" si="12"/>
        <v>130758.11819134968</v>
      </c>
      <c r="M172" s="16">
        <f t="shared" si="13"/>
        <v>118867.46384646356</v>
      </c>
      <c r="N172" s="16">
        <f t="shared" si="14"/>
        <v>835.88</v>
      </c>
    </row>
    <row r="173" spans="1:14">
      <c r="A173" s="16" t="s">
        <v>114</v>
      </c>
      <c r="B173" s="16">
        <v>0.13080501556396401</v>
      </c>
      <c r="C173" s="16">
        <v>200</v>
      </c>
      <c r="D173" s="16">
        <v>1.28695195913314</v>
      </c>
      <c r="E173" s="16">
        <v>166789</v>
      </c>
      <c r="F173" s="16" t="s">
        <v>84</v>
      </c>
      <c r="G173" s="16" t="s">
        <v>84</v>
      </c>
      <c r="H173" s="16" t="s">
        <v>118</v>
      </c>
      <c r="I173" s="16" t="s">
        <v>120</v>
      </c>
      <c r="J173" s="16">
        <f t="shared" si="10"/>
        <v>1.4177569746971039</v>
      </c>
      <c r="K173" s="16">
        <f t="shared" si="11"/>
        <v>1275096.3659985936</v>
      </c>
      <c r="L173" s="16">
        <f t="shared" si="12"/>
        <v>129600.0202776373</v>
      </c>
      <c r="M173" s="16">
        <f t="shared" si="13"/>
        <v>117642.87037673262</v>
      </c>
      <c r="N173" s="16">
        <f t="shared" si="14"/>
        <v>833.94500000000005</v>
      </c>
    </row>
    <row r="174" spans="1:14">
      <c r="A174" s="16" t="s">
        <v>85</v>
      </c>
      <c r="B174" s="16">
        <v>4.5064985752105699E-2</v>
      </c>
      <c r="C174" s="16">
        <v>50</v>
      </c>
      <c r="D174" s="16">
        <v>2.1177409887313798</v>
      </c>
      <c r="E174" s="16">
        <v>21478</v>
      </c>
      <c r="F174" s="16" t="s">
        <v>66</v>
      </c>
      <c r="G174" s="16" t="s">
        <v>86</v>
      </c>
      <c r="H174" s="16" t="s">
        <v>118</v>
      </c>
      <c r="I174" s="16" t="s">
        <v>5</v>
      </c>
      <c r="J174" s="16">
        <f t="shared" si="10"/>
        <v>2.1628059744834855</v>
      </c>
      <c r="K174" s="16">
        <f t="shared" si="11"/>
        <v>476600.61667713767</v>
      </c>
      <c r="L174" s="16">
        <f t="shared" si="12"/>
        <v>10141.939035172696</v>
      </c>
      <c r="M174" s="16">
        <f t="shared" si="13"/>
        <v>9930.6180274119633</v>
      </c>
      <c r="N174" s="16">
        <f t="shared" si="14"/>
        <v>429.56</v>
      </c>
    </row>
    <row r="175" spans="1:14">
      <c r="A175" s="16" t="s">
        <v>85</v>
      </c>
      <c r="B175" s="16">
        <v>8.4221959114074693E-2</v>
      </c>
      <c r="C175" s="16">
        <v>100</v>
      </c>
      <c r="D175" s="16">
        <v>1.0248659849166799</v>
      </c>
      <c r="E175" s="16">
        <v>42795</v>
      </c>
      <c r="F175" s="16" t="s">
        <v>66</v>
      </c>
      <c r="G175" s="16" t="s">
        <v>86</v>
      </c>
      <c r="H175" s="16" t="s">
        <v>118</v>
      </c>
      <c r="I175" s="16" t="s">
        <v>5</v>
      </c>
      <c r="J175" s="16">
        <f t="shared" si="10"/>
        <v>1.1090879440307546</v>
      </c>
      <c r="K175" s="16">
        <f t="shared" si="11"/>
        <v>508121.64012993546</v>
      </c>
      <c r="L175" s="16">
        <f t="shared" si="12"/>
        <v>41756.679048606704</v>
      </c>
      <c r="M175" s="16">
        <f t="shared" si="13"/>
        <v>38585.758893447419</v>
      </c>
      <c r="N175" s="16">
        <f t="shared" si="14"/>
        <v>427.95</v>
      </c>
    </row>
    <row r="176" spans="1:14">
      <c r="A176" s="16" t="s">
        <v>85</v>
      </c>
      <c r="B176" s="16">
        <v>0.123598039150238</v>
      </c>
      <c r="C176" s="16">
        <v>150</v>
      </c>
      <c r="D176" s="16">
        <v>1.0372929573059</v>
      </c>
      <c r="E176" s="16">
        <v>64928</v>
      </c>
      <c r="F176" s="16" t="s">
        <v>66</v>
      </c>
      <c r="G176" s="16" t="s">
        <v>86</v>
      </c>
      <c r="H176" s="16" t="s">
        <v>118</v>
      </c>
      <c r="I176" s="16" t="s">
        <v>5</v>
      </c>
      <c r="J176" s="16">
        <f t="shared" si="10"/>
        <v>1.160890996456138</v>
      </c>
      <c r="K176" s="16">
        <f t="shared" si="11"/>
        <v>525315.77722748183</v>
      </c>
      <c r="L176" s="16">
        <f t="shared" si="12"/>
        <v>62593.695968623637</v>
      </c>
      <c r="M176" s="16">
        <f t="shared" si="13"/>
        <v>55929.45435721895</v>
      </c>
      <c r="N176" s="16">
        <f t="shared" si="14"/>
        <v>432.85333333333335</v>
      </c>
    </row>
    <row r="177" spans="1:14">
      <c r="A177" s="16" t="s">
        <v>85</v>
      </c>
      <c r="B177" s="16">
        <v>0.16569298505783001</v>
      </c>
      <c r="C177" s="16">
        <v>200</v>
      </c>
      <c r="D177" s="16">
        <v>1.1169449687004001</v>
      </c>
      <c r="E177" s="16">
        <v>86012</v>
      </c>
      <c r="F177" s="16" t="s">
        <v>66</v>
      </c>
      <c r="G177" s="16" t="s">
        <v>86</v>
      </c>
      <c r="H177" s="16" t="s">
        <v>118</v>
      </c>
      <c r="I177" s="16" t="s">
        <v>5</v>
      </c>
      <c r="J177" s="16">
        <f t="shared" si="10"/>
        <v>1.28263795375823</v>
      </c>
      <c r="K177" s="16">
        <f t="shared" si="11"/>
        <v>519104.65593929746</v>
      </c>
      <c r="L177" s="16">
        <f t="shared" si="12"/>
        <v>77006.479647853746</v>
      </c>
      <c r="M177" s="16">
        <f t="shared" si="13"/>
        <v>67058.673687284929</v>
      </c>
      <c r="N177" s="16">
        <f t="shared" si="14"/>
        <v>430.06</v>
      </c>
    </row>
    <row r="178" spans="1:14">
      <c r="A178" s="16" t="s">
        <v>85</v>
      </c>
      <c r="B178" s="16">
        <v>3.2098948955535798E-2</v>
      </c>
      <c r="C178" s="16">
        <v>50</v>
      </c>
      <c r="D178" s="16">
        <v>0.58101499080657903</v>
      </c>
      <c r="E178" s="16">
        <v>21288</v>
      </c>
      <c r="F178" s="16" t="s">
        <v>66</v>
      </c>
      <c r="G178" s="16" t="s">
        <v>87</v>
      </c>
      <c r="H178" s="16" t="s">
        <v>118</v>
      </c>
      <c r="I178" s="16" t="s">
        <v>5</v>
      </c>
      <c r="J178" s="16">
        <f t="shared" si="10"/>
        <v>0.61311393976211481</v>
      </c>
      <c r="K178" s="16">
        <f t="shared" si="11"/>
        <v>663199.28510708024</v>
      </c>
      <c r="L178" s="16">
        <f t="shared" si="12"/>
        <v>36639.33002907117</v>
      </c>
      <c r="M178" s="16">
        <f t="shared" si="13"/>
        <v>34721.115635145463</v>
      </c>
      <c r="N178" s="16">
        <f t="shared" si="14"/>
        <v>425.76</v>
      </c>
    </row>
    <row r="179" spans="1:14">
      <c r="A179" s="16" t="s">
        <v>85</v>
      </c>
      <c r="B179" s="16">
        <v>6.3426017761230399E-2</v>
      </c>
      <c r="C179" s="16">
        <v>100</v>
      </c>
      <c r="D179" s="16">
        <v>0.82384103536605802</v>
      </c>
      <c r="E179" s="16">
        <v>43254</v>
      </c>
      <c r="F179" s="16" t="s">
        <v>66</v>
      </c>
      <c r="G179" s="16" t="s">
        <v>87</v>
      </c>
      <c r="H179" s="16" t="s">
        <v>118</v>
      </c>
      <c r="I179" s="16" t="s">
        <v>5</v>
      </c>
      <c r="J179" s="16">
        <f t="shared" si="10"/>
        <v>0.88726705312728837</v>
      </c>
      <c r="K179" s="16">
        <f t="shared" si="11"/>
        <v>681959.88849294139</v>
      </c>
      <c r="L179" s="16">
        <f t="shared" si="12"/>
        <v>52502.847203745943</v>
      </c>
      <c r="M179" s="16">
        <f t="shared" si="13"/>
        <v>48749.697002211047</v>
      </c>
      <c r="N179" s="16">
        <f t="shared" si="14"/>
        <v>432.54</v>
      </c>
    </row>
    <row r="180" spans="1:14">
      <c r="A180" s="16" t="s">
        <v>85</v>
      </c>
      <c r="B180" s="16">
        <v>9.39840078353881E-2</v>
      </c>
      <c r="C180" s="16">
        <v>150</v>
      </c>
      <c r="D180" s="16">
        <v>1.85218101739883</v>
      </c>
      <c r="E180" s="16">
        <v>63863</v>
      </c>
      <c r="F180" s="16" t="s">
        <v>66</v>
      </c>
      <c r="G180" s="16" t="s">
        <v>87</v>
      </c>
      <c r="H180" s="16" t="s">
        <v>118</v>
      </c>
      <c r="I180" s="16" t="s">
        <v>5</v>
      </c>
      <c r="J180" s="16">
        <f t="shared" si="10"/>
        <v>1.9461650252342182</v>
      </c>
      <c r="K180" s="16">
        <f t="shared" si="11"/>
        <v>679509.22152474395</v>
      </c>
      <c r="L180" s="16">
        <f t="shared" si="12"/>
        <v>34479.89122018325</v>
      </c>
      <c r="M180" s="16">
        <f t="shared" si="13"/>
        <v>32814.791742706497</v>
      </c>
      <c r="N180" s="16">
        <f t="shared" si="14"/>
        <v>425.75333333333333</v>
      </c>
    </row>
    <row r="181" spans="1:14">
      <c r="A181" s="16" t="s">
        <v>85</v>
      </c>
      <c r="B181" s="16">
        <v>0.124648034572601</v>
      </c>
      <c r="C181" s="16">
        <v>200</v>
      </c>
      <c r="D181" s="16">
        <v>0.92643898725509599</v>
      </c>
      <c r="E181" s="16">
        <v>86133</v>
      </c>
      <c r="F181" s="16" t="s">
        <v>66</v>
      </c>
      <c r="G181" s="16" t="s">
        <v>87</v>
      </c>
      <c r="H181" s="16" t="s">
        <v>118</v>
      </c>
      <c r="I181" s="16" t="s">
        <v>5</v>
      </c>
      <c r="J181" s="16">
        <f t="shared" si="10"/>
        <v>1.0510870218276971</v>
      </c>
      <c r="K181" s="16">
        <f t="shared" si="11"/>
        <v>691009.69217314059</v>
      </c>
      <c r="L181" s="16">
        <f t="shared" si="12"/>
        <v>92972.123566603725</v>
      </c>
      <c r="M181" s="16">
        <f t="shared" si="13"/>
        <v>81946.592633430526</v>
      </c>
      <c r="N181" s="16">
        <f t="shared" si="14"/>
        <v>430.66500000000002</v>
      </c>
    </row>
    <row r="182" spans="1:14">
      <c r="A182" s="16" t="s">
        <v>85</v>
      </c>
      <c r="B182" s="16">
        <v>1.10349655151367E-2</v>
      </c>
      <c r="C182" s="16">
        <v>50</v>
      </c>
      <c r="D182" s="16">
        <v>0.59614300727844205</v>
      </c>
      <c r="E182" s="16">
        <v>21218</v>
      </c>
      <c r="F182" s="16" t="s">
        <v>66</v>
      </c>
      <c r="G182" s="16" t="s">
        <v>88</v>
      </c>
      <c r="H182" s="16" t="s">
        <v>118</v>
      </c>
      <c r="I182" s="16" t="s">
        <v>5</v>
      </c>
      <c r="J182" s="16">
        <f t="shared" si="10"/>
        <v>0.60717797279357877</v>
      </c>
      <c r="K182" s="16">
        <f t="shared" si="11"/>
        <v>1922797.1279923981</v>
      </c>
      <c r="L182" s="16">
        <f t="shared" si="12"/>
        <v>35592.130983580682</v>
      </c>
      <c r="M182" s="16">
        <f t="shared" si="13"/>
        <v>34945.272968941259</v>
      </c>
      <c r="N182" s="16">
        <f t="shared" si="14"/>
        <v>424.36</v>
      </c>
    </row>
    <row r="183" spans="1:14">
      <c r="A183" s="16" t="s">
        <v>85</v>
      </c>
      <c r="B183" s="16">
        <v>2.2307991981506299E-2</v>
      </c>
      <c r="C183" s="16">
        <v>100</v>
      </c>
      <c r="D183" s="16">
        <v>0.70210999250411898</v>
      </c>
      <c r="E183" s="16">
        <v>43118</v>
      </c>
      <c r="F183" s="16" t="s">
        <v>66</v>
      </c>
      <c r="G183" s="16" t="s">
        <v>88</v>
      </c>
      <c r="H183" s="16" t="s">
        <v>118</v>
      </c>
      <c r="I183" s="16" t="s">
        <v>5</v>
      </c>
      <c r="J183" s="16">
        <f t="shared" si="10"/>
        <v>0.72441798448562533</v>
      </c>
      <c r="K183" s="16">
        <f t="shared" si="11"/>
        <v>1932849.8968327381</v>
      </c>
      <c r="L183" s="16">
        <f t="shared" si="12"/>
        <v>61412.030109722509</v>
      </c>
      <c r="M183" s="16">
        <f t="shared" si="13"/>
        <v>59520.885626018848</v>
      </c>
      <c r="N183" s="16">
        <f t="shared" si="14"/>
        <v>431.18</v>
      </c>
    </row>
    <row r="184" spans="1:14">
      <c r="A184" s="16" t="s">
        <v>85</v>
      </c>
      <c r="B184" s="16">
        <v>3.26899886131286E-2</v>
      </c>
      <c r="C184" s="16">
        <v>150</v>
      </c>
      <c r="D184" s="16">
        <v>0.79648202657699496</v>
      </c>
      <c r="E184" s="16">
        <v>64590</v>
      </c>
      <c r="F184" s="16" t="s">
        <v>66</v>
      </c>
      <c r="G184" s="16" t="s">
        <v>88</v>
      </c>
      <c r="H184" s="16" t="s">
        <v>118</v>
      </c>
      <c r="I184" s="16" t="s">
        <v>5</v>
      </c>
      <c r="J184" s="16">
        <f t="shared" si="10"/>
        <v>0.82917201519012351</v>
      </c>
      <c r="K184" s="16">
        <f t="shared" si="11"/>
        <v>1975834.2764934481</v>
      </c>
      <c r="L184" s="16">
        <f t="shared" si="12"/>
        <v>81094.108648735666</v>
      </c>
      <c r="M184" s="16">
        <f t="shared" si="13"/>
        <v>77896.984964199437</v>
      </c>
      <c r="N184" s="16">
        <f t="shared" si="14"/>
        <v>430.6</v>
      </c>
    </row>
    <row r="185" spans="1:14">
      <c r="A185" s="16" t="s">
        <v>85</v>
      </c>
      <c r="B185" s="16">
        <v>4.1950047016143799E-2</v>
      </c>
      <c r="C185" s="16">
        <v>200</v>
      </c>
      <c r="D185" s="16">
        <v>0.93602800369262695</v>
      </c>
      <c r="E185" s="16">
        <v>86030</v>
      </c>
      <c r="F185" s="16" t="s">
        <v>66</v>
      </c>
      <c r="G185" s="16" t="s">
        <v>88</v>
      </c>
      <c r="H185" s="16" t="s">
        <v>118</v>
      </c>
      <c r="I185" s="16" t="s">
        <v>5</v>
      </c>
      <c r="J185" s="16">
        <f t="shared" si="10"/>
        <v>0.97797805070877075</v>
      </c>
      <c r="K185" s="16">
        <f t="shared" si="11"/>
        <v>2050772.4333870888</v>
      </c>
      <c r="L185" s="16">
        <f t="shared" si="12"/>
        <v>91909.643366023214</v>
      </c>
      <c r="M185" s="16">
        <f t="shared" si="13"/>
        <v>87967.209425253881</v>
      </c>
      <c r="N185" s="16">
        <f t="shared" si="14"/>
        <v>430.15</v>
      </c>
    </row>
    <row r="186" spans="1:14">
      <c r="A186" s="16" t="s">
        <v>85</v>
      </c>
      <c r="B186" s="16">
        <v>1.7817974090576099E-2</v>
      </c>
      <c r="C186" s="16">
        <v>50</v>
      </c>
      <c r="D186" s="16">
        <v>0.60922598838806097</v>
      </c>
      <c r="E186" s="16">
        <v>21620</v>
      </c>
      <c r="F186" s="16" t="s">
        <v>66</v>
      </c>
      <c r="G186" s="16" t="s">
        <v>89</v>
      </c>
      <c r="H186" s="16" t="s">
        <v>118</v>
      </c>
      <c r="I186" s="16" t="s">
        <v>5</v>
      </c>
      <c r="J186" s="16">
        <f t="shared" si="10"/>
        <v>0.62704396247863703</v>
      </c>
      <c r="K186" s="16">
        <f t="shared" si="11"/>
        <v>1213381.4927609973</v>
      </c>
      <c r="L186" s="16">
        <f t="shared" si="12"/>
        <v>35487.65222114692</v>
      </c>
      <c r="M186" s="16">
        <f t="shared" si="13"/>
        <v>34479.241159644494</v>
      </c>
      <c r="N186" s="16">
        <f t="shared" si="14"/>
        <v>432.4</v>
      </c>
    </row>
    <row r="187" spans="1:14">
      <c r="A187" s="16" t="s">
        <v>85</v>
      </c>
      <c r="B187" s="16">
        <v>3.2647013664245599E-2</v>
      </c>
      <c r="C187" s="16">
        <v>100</v>
      </c>
      <c r="D187" s="16">
        <v>0.70519900321960405</v>
      </c>
      <c r="E187" s="16">
        <v>43479</v>
      </c>
      <c r="F187" s="16" t="s">
        <v>66</v>
      </c>
      <c r="G187" s="16" t="s">
        <v>89</v>
      </c>
      <c r="H187" s="16" t="s">
        <v>118</v>
      </c>
      <c r="I187" s="16" t="s">
        <v>5</v>
      </c>
      <c r="J187" s="16">
        <f t="shared" si="10"/>
        <v>0.73784601688384965</v>
      </c>
      <c r="K187" s="16">
        <f t="shared" si="11"/>
        <v>1331791.0313989115</v>
      </c>
      <c r="L187" s="16">
        <f t="shared" si="12"/>
        <v>61654.936835553533</v>
      </c>
      <c r="M187" s="16">
        <f t="shared" si="13"/>
        <v>58926.929203501255</v>
      </c>
      <c r="N187" s="16">
        <f t="shared" si="14"/>
        <v>434.79</v>
      </c>
    </row>
    <row r="188" spans="1:14">
      <c r="A188" s="16" t="s">
        <v>85</v>
      </c>
      <c r="B188" s="16">
        <v>4.5539975166320801E-2</v>
      </c>
      <c r="C188" s="16">
        <v>150</v>
      </c>
      <c r="D188" s="16">
        <v>0.78777098655700595</v>
      </c>
      <c r="E188" s="16">
        <v>63901</v>
      </c>
      <c r="F188" s="16" t="s">
        <v>66</v>
      </c>
      <c r="G188" s="16" t="s">
        <v>89</v>
      </c>
      <c r="H188" s="16" t="s">
        <v>118</v>
      </c>
      <c r="I188" s="16" t="s">
        <v>5</v>
      </c>
      <c r="J188" s="16">
        <f t="shared" si="10"/>
        <v>0.83331096172332675</v>
      </c>
      <c r="K188" s="16">
        <f t="shared" si="11"/>
        <v>1403184.7792323378</v>
      </c>
      <c r="L188" s="16">
        <f t="shared" si="12"/>
        <v>81116.214090699941</v>
      </c>
      <c r="M188" s="16">
        <f t="shared" si="13"/>
        <v>76683.258633547419</v>
      </c>
      <c r="N188" s="16">
        <f t="shared" si="14"/>
        <v>426.00666666666666</v>
      </c>
    </row>
    <row r="189" spans="1:14">
      <c r="A189" s="16" t="s">
        <v>85</v>
      </c>
      <c r="B189" s="16">
        <v>6.4282000064849798E-2</v>
      </c>
      <c r="C189" s="16">
        <v>200</v>
      </c>
      <c r="D189" s="16">
        <v>0.90203797817230202</v>
      </c>
      <c r="E189" s="16">
        <v>86064</v>
      </c>
      <c r="F189" s="16" t="s">
        <v>66</v>
      </c>
      <c r="G189" s="16" t="s">
        <v>89</v>
      </c>
      <c r="H189" s="16" t="s">
        <v>118</v>
      </c>
      <c r="I189" s="16" t="s">
        <v>5</v>
      </c>
      <c r="J189" s="16">
        <f t="shared" si="10"/>
        <v>0.96631997823715188</v>
      </c>
      <c r="K189" s="16">
        <f t="shared" si="11"/>
        <v>1338850.6878002521</v>
      </c>
      <c r="L189" s="16">
        <f t="shared" si="12"/>
        <v>95410.616939191183</v>
      </c>
      <c r="M189" s="16">
        <f t="shared" si="13"/>
        <v>89063.666216449041</v>
      </c>
      <c r="N189" s="16">
        <f t="shared" si="14"/>
        <v>430.32</v>
      </c>
    </row>
    <row r="190" spans="1:14">
      <c r="A190" s="16" t="s">
        <v>85</v>
      </c>
      <c r="B190" s="16">
        <v>0.24529498815536499</v>
      </c>
      <c r="C190" s="16">
        <v>50</v>
      </c>
      <c r="D190" s="16">
        <v>0.60668498277664096</v>
      </c>
      <c r="E190" s="16">
        <v>21302</v>
      </c>
      <c r="F190" s="16" t="s">
        <v>66</v>
      </c>
      <c r="G190" s="16" t="s">
        <v>90</v>
      </c>
      <c r="H190" s="16" t="s">
        <v>118</v>
      </c>
      <c r="I190" s="16" t="s">
        <v>5</v>
      </c>
      <c r="J190" s="16">
        <f t="shared" si="10"/>
        <v>0.85197997093200595</v>
      </c>
      <c r="K190" s="16">
        <f t="shared" si="11"/>
        <v>86842.377662065133</v>
      </c>
      <c r="L190" s="16">
        <f t="shared" si="12"/>
        <v>35112.126729272633</v>
      </c>
      <c r="M190" s="16">
        <f t="shared" si="13"/>
        <v>25002.935194235983</v>
      </c>
      <c r="N190" s="16">
        <f t="shared" si="14"/>
        <v>426.04</v>
      </c>
    </row>
    <row r="191" spans="1:14">
      <c r="A191" s="16" t="s">
        <v>85</v>
      </c>
      <c r="B191" s="16">
        <v>0.492833971977233</v>
      </c>
      <c r="C191" s="16">
        <v>100</v>
      </c>
      <c r="D191" s="16">
        <v>0.70742195844650202</v>
      </c>
      <c r="E191" s="16">
        <v>43048</v>
      </c>
      <c r="F191" s="16" t="s">
        <v>66</v>
      </c>
      <c r="G191" s="16" t="s">
        <v>90</v>
      </c>
      <c r="H191" s="16" t="s">
        <v>118</v>
      </c>
      <c r="I191" s="16" t="s">
        <v>5</v>
      </c>
      <c r="J191" s="16">
        <f t="shared" si="10"/>
        <v>1.200255930423735</v>
      </c>
      <c r="K191" s="16">
        <f t="shared" si="11"/>
        <v>87347.874634723135</v>
      </c>
      <c r="L191" s="16">
        <f t="shared" si="12"/>
        <v>60851.942021326802</v>
      </c>
      <c r="M191" s="16">
        <f t="shared" si="13"/>
        <v>35865.684066899346</v>
      </c>
      <c r="N191" s="16">
        <f t="shared" si="14"/>
        <v>430.48</v>
      </c>
    </row>
    <row r="192" spans="1:14">
      <c r="A192" s="16" t="s">
        <v>85</v>
      </c>
      <c r="B192" s="16">
        <v>0.73776900768279996</v>
      </c>
      <c r="C192" s="16">
        <v>150</v>
      </c>
      <c r="D192" s="16">
        <v>0.85357201099395696</v>
      </c>
      <c r="E192" s="16">
        <v>64549</v>
      </c>
      <c r="F192" s="16" t="s">
        <v>66</v>
      </c>
      <c r="G192" s="16" t="s">
        <v>90</v>
      </c>
      <c r="H192" s="16" t="s">
        <v>118</v>
      </c>
      <c r="I192" s="16" t="s">
        <v>5</v>
      </c>
      <c r="J192" s="16">
        <f t="shared" si="10"/>
        <v>1.5913410186767569</v>
      </c>
      <c r="K192" s="16">
        <f t="shared" si="11"/>
        <v>87492.154492551563</v>
      </c>
      <c r="L192" s="16">
        <f t="shared" si="12"/>
        <v>75622.207814469904</v>
      </c>
      <c r="M192" s="16">
        <f t="shared" si="13"/>
        <v>40562.644488152662</v>
      </c>
      <c r="N192" s="16">
        <f t="shared" si="14"/>
        <v>430.32666666666665</v>
      </c>
    </row>
    <row r="193" spans="1:14">
      <c r="A193" s="16" t="s">
        <v>85</v>
      </c>
      <c r="B193" s="16">
        <v>0.97292900085449197</v>
      </c>
      <c r="C193" s="16">
        <v>200</v>
      </c>
      <c r="D193" s="16">
        <v>0.98606199026107699</v>
      </c>
      <c r="E193" s="16">
        <v>85482</v>
      </c>
      <c r="F193" s="16" t="s">
        <v>66</v>
      </c>
      <c r="G193" s="16" t="s">
        <v>90</v>
      </c>
      <c r="H193" s="16" t="s">
        <v>118</v>
      </c>
      <c r="I193" s="16" t="s">
        <v>5</v>
      </c>
      <c r="J193" s="16">
        <f t="shared" si="10"/>
        <v>1.958990991115569</v>
      </c>
      <c r="K193" s="16">
        <f t="shared" si="11"/>
        <v>87860.470728001674</v>
      </c>
      <c r="L193" s="16">
        <f t="shared" si="12"/>
        <v>86690.290107792476</v>
      </c>
      <c r="M193" s="16">
        <f t="shared" si="13"/>
        <v>43635.728999101389</v>
      </c>
      <c r="N193" s="16">
        <f t="shared" si="14"/>
        <v>427.41</v>
      </c>
    </row>
    <row r="194" spans="1:14">
      <c r="A194" s="16" t="s">
        <v>91</v>
      </c>
      <c r="B194" s="16">
        <v>4.8924982547760003E-2</v>
      </c>
      <c r="C194" s="16">
        <v>50</v>
      </c>
      <c r="D194" s="16">
        <v>0.79111701250076205</v>
      </c>
      <c r="E194" s="16">
        <v>23418</v>
      </c>
      <c r="F194" s="16" t="s">
        <v>66</v>
      </c>
      <c r="G194" s="16" t="s">
        <v>92</v>
      </c>
      <c r="H194" s="16" t="s">
        <v>118</v>
      </c>
      <c r="I194" s="16" t="s">
        <v>5</v>
      </c>
      <c r="J194" s="16">
        <f t="shared" ref="J194:J257" si="15">D194+B194</f>
        <v>0.84004199504852206</v>
      </c>
      <c r="K194" s="16">
        <f t="shared" ref="K194:K257" si="16">E194/B194</f>
        <v>478651.16716474283</v>
      </c>
      <c r="L194" s="16">
        <f t="shared" ref="L194:L257" si="17">E194/D194</f>
        <v>29601.183680748418</v>
      </c>
      <c r="M194" s="16">
        <f t="shared" ref="M194:M257" si="18">E194/J194</f>
        <v>27877.177734010002</v>
      </c>
      <c r="N194" s="16">
        <f t="shared" si="14"/>
        <v>468.36</v>
      </c>
    </row>
    <row r="195" spans="1:14">
      <c r="A195" s="16" t="s">
        <v>91</v>
      </c>
      <c r="B195" s="16">
        <v>9.2042982578277505E-2</v>
      </c>
      <c r="C195" s="16">
        <v>100</v>
      </c>
      <c r="D195" s="16">
        <v>0.99565398693084695</v>
      </c>
      <c r="E195" s="16">
        <v>46328</v>
      </c>
      <c r="F195" s="16" t="s">
        <v>66</v>
      </c>
      <c r="G195" s="16" t="s">
        <v>92</v>
      </c>
      <c r="H195" s="16" t="s">
        <v>118</v>
      </c>
      <c r="I195" s="16" t="s">
        <v>5</v>
      </c>
      <c r="J195" s="16">
        <f t="shared" si="15"/>
        <v>1.0876969695091245</v>
      </c>
      <c r="K195" s="16">
        <f t="shared" si="16"/>
        <v>503330.06061163411</v>
      </c>
      <c r="L195" s="16">
        <f t="shared" si="17"/>
        <v>46530.220948352115</v>
      </c>
      <c r="M195" s="16">
        <f t="shared" si="18"/>
        <v>42592.745312977873</v>
      </c>
      <c r="N195" s="16">
        <f t="shared" ref="N195:N258" si="19">E195/C195</f>
        <v>463.28</v>
      </c>
    </row>
    <row r="196" spans="1:14">
      <c r="A196" s="16" t="s">
        <v>91</v>
      </c>
      <c r="B196" s="16">
        <v>0.142195999622345</v>
      </c>
      <c r="C196" s="16">
        <v>150</v>
      </c>
      <c r="D196" s="16">
        <v>1.8640570044517499</v>
      </c>
      <c r="E196" s="16">
        <v>69424</v>
      </c>
      <c r="F196" s="16" t="s">
        <v>66</v>
      </c>
      <c r="G196" s="16" t="s">
        <v>92</v>
      </c>
      <c r="H196" s="16" t="s">
        <v>118</v>
      </c>
      <c r="I196" s="16" t="s">
        <v>5</v>
      </c>
      <c r="J196" s="16">
        <f t="shared" si="15"/>
        <v>2.0062530040740949</v>
      </c>
      <c r="K196" s="16">
        <f t="shared" si="16"/>
        <v>488227.5182451093</v>
      </c>
      <c r="L196" s="16">
        <f t="shared" si="17"/>
        <v>37243.496220448877</v>
      </c>
      <c r="M196" s="16">
        <f t="shared" si="18"/>
        <v>34603.811114062279</v>
      </c>
      <c r="N196" s="16">
        <f t="shared" si="19"/>
        <v>462.82666666666665</v>
      </c>
    </row>
    <row r="197" spans="1:14">
      <c r="A197" s="16" t="s">
        <v>91</v>
      </c>
      <c r="B197" s="16">
        <v>0.17932099103927601</v>
      </c>
      <c r="C197" s="16">
        <v>200</v>
      </c>
      <c r="D197" s="16">
        <v>2.0524390339851299</v>
      </c>
      <c r="E197" s="16">
        <v>92644</v>
      </c>
      <c r="F197" s="16" t="s">
        <v>66</v>
      </c>
      <c r="G197" s="16" t="s">
        <v>92</v>
      </c>
      <c r="H197" s="16" t="s">
        <v>118</v>
      </c>
      <c r="I197" s="16" t="s">
        <v>5</v>
      </c>
      <c r="J197" s="16">
        <f t="shared" si="15"/>
        <v>2.2317600250244061</v>
      </c>
      <c r="K197" s="16">
        <f t="shared" si="16"/>
        <v>516637.78714957315</v>
      </c>
      <c r="L197" s="16">
        <f t="shared" si="17"/>
        <v>45138.490579238911</v>
      </c>
      <c r="M197" s="16">
        <f t="shared" si="18"/>
        <v>41511.63160966953</v>
      </c>
      <c r="N197" s="16">
        <f t="shared" si="19"/>
        <v>463.22</v>
      </c>
    </row>
    <row r="198" spans="1:14">
      <c r="A198" s="16" t="s">
        <v>93</v>
      </c>
      <c r="B198" s="16">
        <v>7.1989893913269E-3</v>
      </c>
      <c r="C198" s="16">
        <v>50</v>
      </c>
      <c r="D198" s="16">
        <v>0.68505501747131303</v>
      </c>
      <c r="E198" s="16">
        <v>17601</v>
      </c>
      <c r="F198" s="16" t="s">
        <v>66</v>
      </c>
      <c r="G198" s="16" t="s">
        <v>94</v>
      </c>
      <c r="H198" s="16" t="s">
        <v>118</v>
      </c>
      <c r="I198" s="16" t="s">
        <v>5</v>
      </c>
      <c r="J198" s="16">
        <f t="shared" si="15"/>
        <v>0.69225400686263994</v>
      </c>
      <c r="K198" s="16">
        <f t="shared" si="16"/>
        <v>2444926.5088798562</v>
      </c>
      <c r="L198" s="16">
        <f t="shared" si="17"/>
        <v>25692.826927929258</v>
      </c>
      <c r="M198" s="16">
        <f t="shared" si="18"/>
        <v>25425.638314134696</v>
      </c>
      <c r="N198" s="16">
        <f t="shared" si="19"/>
        <v>352.02</v>
      </c>
    </row>
    <row r="199" spans="1:14">
      <c r="A199" s="16" t="s">
        <v>93</v>
      </c>
      <c r="B199" s="16">
        <v>1.17539763450622E-2</v>
      </c>
      <c r="C199" s="16">
        <v>100</v>
      </c>
      <c r="D199" s="16">
        <v>0.93819099664688099</v>
      </c>
      <c r="E199" s="16">
        <v>34188</v>
      </c>
      <c r="F199" s="16" t="s">
        <v>66</v>
      </c>
      <c r="G199" s="16" t="s">
        <v>94</v>
      </c>
      <c r="H199" s="16" t="s">
        <v>118</v>
      </c>
      <c r="I199" s="16" t="s">
        <v>5</v>
      </c>
      <c r="J199" s="16">
        <f t="shared" si="15"/>
        <v>0.94994497299194314</v>
      </c>
      <c r="K199" s="16">
        <f t="shared" si="16"/>
        <v>2908632.704060379</v>
      </c>
      <c r="L199" s="16">
        <f t="shared" si="17"/>
        <v>36440.341169536696</v>
      </c>
      <c r="M199" s="16">
        <f t="shared" si="18"/>
        <v>35989.453044129077</v>
      </c>
      <c r="N199" s="16">
        <f t="shared" si="19"/>
        <v>341.88</v>
      </c>
    </row>
    <row r="200" spans="1:14">
      <c r="A200" s="16" t="s">
        <v>93</v>
      </c>
      <c r="B200" s="16">
        <v>1.6369044780731201E-2</v>
      </c>
      <c r="C200" s="16">
        <v>150</v>
      </c>
      <c r="D200" s="16">
        <v>1.1349880099296501</v>
      </c>
      <c r="E200" s="16">
        <v>51904</v>
      </c>
      <c r="F200" s="16" t="s">
        <v>66</v>
      </c>
      <c r="G200" s="16" t="s">
        <v>94</v>
      </c>
      <c r="H200" s="16" t="s">
        <v>118</v>
      </c>
      <c r="I200" s="16" t="s">
        <v>5</v>
      </c>
      <c r="J200" s="16">
        <f t="shared" si="15"/>
        <v>1.1513570547103813</v>
      </c>
      <c r="K200" s="16">
        <f t="shared" si="16"/>
        <v>3170863.0952673992</v>
      </c>
      <c r="L200" s="16">
        <f t="shared" si="17"/>
        <v>45730.879573976439</v>
      </c>
      <c r="M200" s="16">
        <f t="shared" si="18"/>
        <v>45080.715654325162</v>
      </c>
      <c r="N200" s="16">
        <f t="shared" si="19"/>
        <v>346.02666666666664</v>
      </c>
    </row>
    <row r="201" spans="1:14">
      <c r="A201" s="16" t="s">
        <v>93</v>
      </c>
      <c r="B201" s="16">
        <v>1.96790099143981E-2</v>
      </c>
      <c r="C201" s="16">
        <v>200</v>
      </c>
      <c r="D201" s="16">
        <v>1.35091400146484</v>
      </c>
      <c r="E201" s="16">
        <v>68258</v>
      </c>
      <c r="F201" s="16" t="s">
        <v>66</v>
      </c>
      <c r="G201" s="16" t="s">
        <v>94</v>
      </c>
      <c r="H201" s="16" t="s">
        <v>118</v>
      </c>
      <c r="I201" s="16" t="s">
        <v>5</v>
      </c>
      <c r="J201" s="16">
        <f t="shared" si="15"/>
        <v>1.3705930113792382</v>
      </c>
      <c r="K201" s="16">
        <f t="shared" si="16"/>
        <v>3468568.8099612775</v>
      </c>
      <c r="L201" s="16">
        <f t="shared" si="17"/>
        <v>50527.272591730958</v>
      </c>
      <c r="M201" s="16">
        <f t="shared" si="18"/>
        <v>49801.800704726673</v>
      </c>
      <c r="N201" s="16">
        <f t="shared" si="19"/>
        <v>341.29</v>
      </c>
    </row>
    <row r="202" spans="1:14">
      <c r="A202" s="16" t="s">
        <v>95</v>
      </c>
      <c r="B202" s="16">
        <v>1.6273975372314401E-2</v>
      </c>
      <c r="C202" s="16">
        <v>50</v>
      </c>
      <c r="D202" s="16">
        <v>0.94642901420593195</v>
      </c>
      <c r="E202" s="16">
        <v>37504</v>
      </c>
      <c r="F202" s="16" t="s">
        <v>66</v>
      </c>
      <c r="G202" s="16" t="s">
        <v>96</v>
      </c>
      <c r="H202" s="16" t="s">
        <v>118</v>
      </c>
      <c r="I202" s="16" t="s">
        <v>5</v>
      </c>
      <c r="J202" s="16">
        <f t="shared" si="15"/>
        <v>0.9627029895782464</v>
      </c>
      <c r="K202" s="16">
        <f t="shared" si="16"/>
        <v>2304538.3283424727</v>
      </c>
      <c r="L202" s="16">
        <f t="shared" si="17"/>
        <v>39626.849385493973</v>
      </c>
      <c r="M202" s="16">
        <f t="shared" si="18"/>
        <v>38956.978846020043</v>
      </c>
      <c r="N202" s="16">
        <f t="shared" si="19"/>
        <v>750.08</v>
      </c>
    </row>
    <row r="203" spans="1:14">
      <c r="A203" s="16" t="s">
        <v>95</v>
      </c>
      <c r="B203" s="16">
        <v>2.88160443305969E-2</v>
      </c>
      <c r="C203" s="16">
        <v>100</v>
      </c>
      <c r="D203" s="16">
        <v>1.16196697950363</v>
      </c>
      <c r="E203" s="16">
        <v>74980</v>
      </c>
      <c r="F203" s="16" t="s">
        <v>66</v>
      </c>
      <c r="G203" s="16" t="s">
        <v>96</v>
      </c>
      <c r="H203" s="16" t="s">
        <v>118</v>
      </c>
      <c r="I203" s="16" t="s">
        <v>5</v>
      </c>
      <c r="J203" s="16">
        <f t="shared" si="15"/>
        <v>1.190783023834227</v>
      </c>
      <c r="K203" s="16">
        <f t="shared" si="16"/>
        <v>2602022.6489027911</v>
      </c>
      <c r="L203" s="16">
        <f t="shared" si="17"/>
        <v>64528.511844656736</v>
      </c>
      <c r="M203" s="16">
        <f t="shared" si="18"/>
        <v>62966.970891615791</v>
      </c>
      <c r="N203" s="16">
        <f t="shared" si="19"/>
        <v>749.8</v>
      </c>
    </row>
    <row r="204" spans="1:14">
      <c r="A204" s="16" t="s">
        <v>95</v>
      </c>
      <c r="B204" s="16">
        <v>4.4378995895385701E-2</v>
      </c>
      <c r="C204" s="16">
        <v>150</v>
      </c>
      <c r="D204" s="16">
        <v>1.44799900054931</v>
      </c>
      <c r="E204" s="16">
        <v>112746</v>
      </c>
      <c r="F204" s="16" t="s">
        <v>66</v>
      </c>
      <c r="G204" s="16" t="s">
        <v>96</v>
      </c>
      <c r="H204" s="16" t="s">
        <v>118</v>
      </c>
      <c r="I204" s="16" t="s">
        <v>5</v>
      </c>
      <c r="J204" s="16">
        <f t="shared" si="15"/>
        <v>1.4923779964446957</v>
      </c>
      <c r="K204" s="16">
        <f t="shared" si="16"/>
        <v>2540526.1593970121</v>
      </c>
      <c r="L204" s="16">
        <f t="shared" si="17"/>
        <v>77863.313411976735</v>
      </c>
      <c r="M204" s="16">
        <f t="shared" si="18"/>
        <v>75547.884161114489</v>
      </c>
      <c r="N204" s="16">
        <f t="shared" si="19"/>
        <v>751.64</v>
      </c>
    </row>
    <row r="205" spans="1:14">
      <c r="A205" s="16" t="s">
        <v>95</v>
      </c>
      <c r="B205" s="16">
        <v>5.7281017303466797E-2</v>
      </c>
      <c r="C205" s="16">
        <v>200</v>
      </c>
      <c r="D205" s="16">
        <v>1.6669639945030199</v>
      </c>
      <c r="E205" s="16">
        <v>150462</v>
      </c>
      <c r="F205" s="16" t="s">
        <v>66</v>
      </c>
      <c r="G205" s="16" t="s">
        <v>96</v>
      </c>
      <c r="H205" s="16" t="s">
        <v>118</v>
      </c>
      <c r="I205" s="16" t="s">
        <v>5</v>
      </c>
      <c r="J205" s="16">
        <f t="shared" si="15"/>
        <v>1.7242450118064867</v>
      </c>
      <c r="K205" s="16">
        <f t="shared" si="16"/>
        <v>2626734.0749706561</v>
      </c>
      <c r="L205" s="16">
        <f t="shared" si="17"/>
        <v>90261.09771786521</v>
      </c>
      <c r="M205" s="16">
        <f t="shared" si="18"/>
        <v>87262.540398688114</v>
      </c>
      <c r="N205" s="16">
        <f t="shared" si="19"/>
        <v>752.31</v>
      </c>
    </row>
    <row r="206" spans="1:14">
      <c r="A206" s="16" t="s">
        <v>97</v>
      </c>
      <c r="B206" s="16">
        <v>1.7870008945465001E-2</v>
      </c>
      <c r="C206" s="16">
        <v>50</v>
      </c>
      <c r="D206" s="16">
        <v>1.77255803346633</v>
      </c>
      <c r="E206" s="16">
        <v>48251</v>
      </c>
      <c r="F206" s="16" t="s">
        <v>66</v>
      </c>
      <c r="G206" s="16" t="s">
        <v>98</v>
      </c>
      <c r="H206" s="16" t="s">
        <v>118</v>
      </c>
      <c r="I206" s="16" t="s">
        <v>5</v>
      </c>
      <c r="J206" s="16">
        <f t="shared" si="15"/>
        <v>1.7904280424117951</v>
      </c>
      <c r="K206" s="16">
        <f t="shared" si="16"/>
        <v>2700110.5677815005</v>
      </c>
      <c r="L206" s="16">
        <f t="shared" si="17"/>
        <v>27221.111573787315</v>
      </c>
      <c r="M206" s="16">
        <f t="shared" si="18"/>
        <v>26949.421510960874</v>
      </c>
      <c r="N206" s="16">
        <f t="shared" si="19"/>
        <v>965.02</v>
      </c>
    </row>
    <row r="207" spans="1:14">
      <c r="A207" s="16" t="s">
        <v>97</v>
      </c>
      <c r="B207" s="16">
        <v>3.1958997249603202E-2</v>
      </c>
      <c r="C207" s="16">
        <v>100</v>
      </c>
      <c r="D207" s="16">
        <v>1.25033098459243</v>
      </c>
      <c r="E207" s="16">
        <v>96080</v>
      </c>
      <c r="F207" s="16" t="s">
        <v>66</v>
      </c>
      <c r="G207" s="16" t="s">
        <v>98</v>
      </c>
      <c r="H207" s="16" t="s">
        <v>118</v>
      </c>
      <c r="I207" s="16" t="s">
        <v>5</v>
      </c>
      <c r="J207" s="16">
        <f t="shared" si="15"/>
        <v>1.2822899818420332</v>
      </c>
      <c r="K207" s="16">
        <f t="shared" si="16"/>
        <v>3006352.1470841179</v>
      </c>
      <c r="L207" s="16">
        <f t="shared" si="17"/>
        <v>76843.652747931512</v>
      </c>
      <c r="M207" s="16">
        <f t="shared" si="18"/>
        <v>74928.449383952378</v>
      </c>
      <c r="N207" s="16">
        <f t="shared" si="19"/>
        <v>960.8</v>
      </c>
    </row>
    <row r="208" spans="1:14">
      <c r="A208" s="16" t="s">
        <v>97</v>
      </c>
      <c r="B208" s="16">
        <v>4.6723008155822698E-2</v>
      </c>
      <c r="C208" s="16">
        <v>150</v>
      </c>
      <c r="D208" s="16">
        <v>1.4677010178565899</v>
      </c>
      <c r="E208" s="16">
        <v>143843</v>
      </c>
      <c r="F208" s="16" t="s">
        <v>66</v>
      </c>
      <c r="G208" s="16" t="s">
        <v>98</v>
      </c>
      <c r="H208" s="16" t="s">
        <v>118</v>
      </c>
      <c r="I208" s="16" t="s">
        <v>5</v>
      </c>
      <c r="J208" s="16">
        <f t="shared" si="15"/>
        <v>1.5144240260124127</v>
      </c>
      <c r="K208" s="16">
        <f t="shared" si="16"/>
        <v>3078633.1119836951</v>
      </c>
      <c r="L208" s="16">
        <f t="shared" si="17"/>
        <v>98005.655273078926</v>
      </c>
      <c r="M208" s="16">
        <f t="shared" si="18"/>
        <v>94981.984919209819</v>
      </c>
      <c r="N208" s="16">
        <f t="shared" si="19"/>
        <v>958.95333333333338</v>
      </c>
    </row>
    <row r="209" spans="1:14">
      <c r="A209" s="16" t="s">
        <v>97</v>
      </c>
      <c r="B209" s="16">
        <v>5.8614015579223598E-2</v>
      </c>
      <c r="C209" s="16">
        <v>200</v>
      </c>
      <c r="D209" s="16">
        <v>1.5343489646911599</v>
      </c>
      <c r="E209" s="16">
        <v>191180</v>
      </c>
      <c r="F209" s="16" t="s">
        <v>66</v>
      </c>
      <c r="G209" s="16" t="s">
        <v>98</v>
      </c>
      <c r="H209" s="16" t="s">
        <v>118</v>
      </c>
      <c r="I209" s="16" t="s">
        <v>5</v>
      </c>
      <c r="J209" s="16">
        <f t="shared" si="15"/>
        <v>1.5929629802703835</v>
      </c>
      <c r="K209" s="16">
        <f t="shared" si="16"/>
        <v>3261677.2304500821</v>
      </c>
      <c r="L209" s="16">
        <f t="shared" si="17"/>
        <v>124600.0775569862</v>
      </c>
      <c r="M209" s="16">
        <f t="shared" si="18"/>
        <v>120015.34396458468</v>
      </c>
      <c r="N209" s="16">
        <f t="shared" si="19"/>
        <v>955.9</v>
      </c>
    </row>
    <row r="210" spans="1:14">
      <c r="A210" s="16" t="s">
        <v>99</v>
      </c>
      <c r="B210" s="16">
        <v>5.0756037235260003E-2</v>
      </c>
      <c r="C210" s="16">
        <v>50</v>
      </c>
      <c r="D210" s="16">
        <v>0.61525404453277499</v>
      </c>
      <c r="E210" s="16">
        <v>26620</v>
      </c>
      <c r="F210" s="16" t="s">
        <v>66</v>
      </c>
      <c r="G210" s="16" t="s">
        <v>100</v>
      </c>
      <c r="H210" s="16" t="s">
        <v>118</v>
      </c>
      <c r="I210" s="16" t="s">
        <v>5</v>
      </c>
      <c r="J210" s="16">
        <f t="shared" si="15"/>
        <v>0.666010081768035</v>
      </c>
      <c r="K210" s="16">
        <f t="shared" si="16"/>
        <v>524469.62863970792</v>
      </c>
      <c r="L210" s="16">
        <f t="shared" si="17"/>
        <v>43266.680221850918</v>
      </c>
      <c r="M210" s="16">
        <f t="shared" si="18"/>
        <v>39969.364922123648</v>
      </c>
      <c r="N210" s="16">
        <f t="shared" si="19"/>
        <v>532.4</v>
      </c>
    </row>
    <row r="211" spans="1:14">
      <c r="A211" s="16" t="s">
        <v>99</v>
      </c>
      <c r="B211" s="16">
        <v>9.9097013473510701E-2</v>
      </c>
      <c r="C211" s="16">
        <v>100</v>
      </c>
      <c r="D211" s="16">
        <v>0.86726599931716897</v>
      </c>
      <c r="E211" s="16">
        <v>52548</v>
      </c>
      <c r="F211" s="16" t="s">
        <v>66</v>
      </c>
      <c r="G211" s="16" t="s">
        <v>100</v>
      </c>
      <c r="H211" s="16" t="s">
        <v>118</v>
      </c>
      <c r="I211" s="16" t="s">
        <v>5</v>
      </c>
      <c r="J211" s="16">
        <f t="shared" si="15"/>
        <v>0.96636301279067971</v>
      </c>
      <c r="K211" s="16">
        <f t="shared" si="16"/>
        <v>530268.2508595119</v>
      </c>
      <c r="L211" s="16">
        <f t="shared" si="17"/>
        <v>60590.407143106051</v>
      </c>
      <c r="M211" s="16">
        <f t="shared" si="18"/>
        <v>54377.081184275652</v>
      </c>
      <c r="N211" s="16">
        <f t="shared" si="19"/>
        <v>525.48</v>
      </c>
    </row>
    <row r="212" spans="1:14">
      <c r="A212" s="16" t="s">
        <v>99</v>
      </c>
      <c r="B212" s="16">
        <v>0.14686900377273501</v>
      </c>
      <c r="C212" s="16">
        <v>150</v>
      </c>
      <c r="D212" s="16">
        <v>0.93591296672821001</v>
      </c>
      <c r="E212" s="16">
        <v>79482</v>
      </c>
      <c r="F212" s="16" t="s">
        <v>66</v>
      </c>
      <c r="G212" s="16" t="s">
        <v>100</v>
      </c>
      <c r="H212" s="16" t="s">
        <v>118</v>
      </c>
      <c r="I212" s="16" t="s">
        <v>5</v>
      </c>
      <c r="J212" s="16">
        <f t="shared" si="15"/>
        <v>1.0827819705009449</v>
      </c>
      <c r="K212" s="16">
        <f t="shared" si="16"/>
        <v>541176.13627304498</v>
      </c>
      <c r="L212" s="16">
        <f t="shared" si="17"/>
        <v>84924.563314744257</v>
      </c>
      <c r="M212" s="16">
        <f t="shared" si="18"/>
        <v>73405.359680331545</v>
      </c>
      <c r="N212" s="16">
        <f t="shared" si="19"/>
        <v>529.88</v>
      </c>
    </row>
    <row r="213" spans="1:14">
      <c r="A213" s="16" t="s">
        <v>99</v>
      </c>
      <c r="B213" s="16">
        <v>0.19493395090103099</v>
      </c>
      <c r="C213" s="16">
        <v>200</v>
      </c>
      <c r="D213" s="16">
        <v>1.1412940025329501</v>
      </c>
      <c r="E213" s="16">
        <v>105409</v>
      </c>
      <c r="F213" s="16" t="s">
        <v>66</v>
      </c>
      <c r="G213" s="16" t="s">
        <v>100</v>
      </c>
      <c r="H213" s="16" t="s">
        <v>118</v>
      </c>
      <c r="I213" s="16" t="s">
        <v>5</v>
      </c>
      <c r="J213" s="16">
        <f t="shared" si="15"/>
        <v>1.3362279534339812</v>
      </c>
      <c r="K213" s="16">
        <f t="shared" si="16"/>
        <v>540742.13092575502</v>
      </c>
      <c r="L213" s="16">
        <f t="shared" si="17"/>
        <v>92359.199089856571</v>
      </c>
      <c r="M213" s="16">
        <f t="shared" si="18"/>
        <v>78885.492351143155</v>
      </c>
      <c r="N213" s="16">
        <f t="shared" si="19"/>
        <v>527.04499999999996</v>
      </c>
    </row>
    <row r="214" spans="1:14">
      <c r="A214" s="16" t="s">
        <v>99</v>
      </c>
      <c r="B214" s="16">
        <v>3.8020968437194803E-2</v>
      </c>
      <c r="C214" s="16">
        <v>50</v>
      </c>
      <c r="D214" s="16">
        <v>0.59853100776672297</v>
      </c>
      <c r="E214" s="16">
        <v>26709</v>
      </c>
      <c r="F214" s="16" t="s">
        <v>66</v>
      </c>
      <c r="G214" s="16" t="s">
        <v>101</v>
      </c>
      <c r="H214" s="16" t="s">
        <v>118</v>
      </c>
      <c r="I214" s="16" t="s">
        <v>5</v>
      </c>
      <c r="J214" s="16">
        <f t="shared" si="15"/>
        <v>0.63655197620391779</v>
      </c>
      <c r="K214" s="16">
        <f t="shared" si="16"/>
        <v>702480.79146430595</v>
      </c>
      <c r="L214" s="16">
        <f t="shared" si="17"/>
        <v>44624.254472058718</v>
      </c>
      <c r="M214" s="16">
        <f t="shared" si="18"/>
        <v>41958.867458521316</v>
      </c>
      <c r="N214" s="16">
        <f t="shared" si="19"/>
        <v>534.17999999999995</v>
      </c>
    </row>
    <row r="215" spans="1:14">
      <c r="A215" s="16" t="s">
        <v>99</v>
      </c>
      <c r="B215" s="16">
        <v>7.8598976135253906E-2</v>
      </c>
      <c r="C215" s="16">
        <v>100</v>
      </c>
      <c r="D215" s="16">
        <v>1.54798203706741</v>
      </c>
      <c r="E215" s="16">
        <v>52654</v>
      </c>
      <c r="F215" s="16" t="s">
        <v>66</v>
      </c>
      <c r="G215" s="16" t="s">
        <v>101</v>
      </c>
      <c r="H215" s="16" t="s">
        <v>118</v>
      </c>
      <c r="I215" s="16" t="s">
        <v>5</v>
      </c>
      <c r="J215" s="16">
        <f t="shared" si="15"/>
        <v>1.6265810132026639</v>
      </c>
      <c r="K215" s="16">
        <f t="shared" si="16"/>
        <v>669906.9452176129</v>
      </c>
      <c r="L215" s="16">
        <f t="shared" si="17"/>
        <v>34014.606590494353</v>
      </c>
      <c r="M215" s="16">
        <f t="shared" si="18"/>
        <v>32370.966814820167</v>
      </c>
      <c r="N215" s="16">
        <f t="shared" si="19"/>
        <v>526.54</v>
      </c>
    </row>
    <row r="216" spans="1:14">
      <c r="A216" s="16" t="s">
        <v>99</v>
      </c>
      <c r="B216" s="16">
        <v>0.113729000091552</v>
      </c>
      <c r="C216" s="16">
        <v>150</v>
      </c>
      <c r="D216" s="16">
        <v>1.1860589981079099</v>
      </c>
      <c r="E216" s="16">
        <v>78768</v>
      </c>
      <c r="F216" s="16" t="s">
        <v>66</v>
      </c>
      <c r="G216" s="16" t="s">
        <v>101</v>
      </c>
      <c r="H216" s="16" t="s">
        <v>118</v>
      </c>
      <c r="I216" s="16" t="s">
        <v>5</v>
      </c>
      <c r="J216" s="16">
        <f t="shared" si="15"/>
        <v>1.299787998199462</v>
      </c>
      <c r="K216" s="16">
        <f t="shared" si="16"/>
        <v>692593.79697870952</v>
      </c>
      <c r="L216" s="16">
        <f t="shared" si="17"/>
        <v>66411.536125653627</v>
      </c>
      <c r="M216" s="16">
        <f t="shared" si="18"/>
        <v>60600.651882548365</v>
      </c>
      <c r="N216" s="16">
        <f t="shared" si="19"/>
        <v>525.12</v>
      </c>
    </row>
    <row r="217" spans="1:14">
      <c r="A217" s="16" t="s">
        <v>99</v>
      </c>
      <c r="B217" s="16">
        <v>0.152794003486633</v>
      </c>
      <c r="C217" s="16">
        <v>200</v>
      </c>
      <c r="D217" s="16">
        <v>1.17792797088623</v>
      </c>
      <c r="E217" s="16">
        <v>106533</v>
      </c>
      <c r="F217" s="16" t="s">
        <v>66</v>
      </c>
      <c r="G217" s="16" t="s">
        <v>101</v>
      </c>
      <c r="H217" s="16" t="s">
        <v>118</v>
      </c>
      <c r="I217" s="16" t="s">
        <v>5</v>
      </c>
      <c r="J217" s="16">
        <f t="shared" si="15"/>
        <v>1.3307219743728631</v>
      </c>
      <c r="K217" s="16">
        <f t="shared" si="16"/>
        <v>697232.85972619941</v>
      </c>
      <c r="L217" s="16">
        <f t="shared" si="17"/>
        <v>90441.013910085225</v>
      </c>
      <c r="M217" s="16">
        <f t="shared" si="18"/>
        <v>80056.542276764012</v>
      </c>
      <c r="N217" s="16">
        <f t="shared" si="19"/>
        <v>532.66499999999996</v>
      </c>
    </row>
    <row r="218" spans="1:14">
      <c r="A218" s="16" t="s">
        <v>99</v>
      </c>
      <c r="B218" s="16">
        <v>2.6410996913909902E-2</v>
      </c>
      <c r="C218" s="16">
        <v>50</v>
      </c>
      <c r="D218" s="16">
        <v>0.63507300615310602</v>
      </c>
      <c r="E218" s="16">
        <v>26657</v>
      </c>
      <c r="F218" s="16" t="s">
        <v>66</v>
      </c>
      <c r="G218" s="16" t="s">
        <v>102</v>
      </c>
      <c r="H218" s="16" t="s">
        <v>118</v>
      </c>
      <c r="I218" s="16" t="s">
        <v>5</v>
      </c>
      <c r="J218" s="16">
        <f t="shared" si="15"/>
        <v>0.66148400306701594</v>
      </c>
      <c r="K218" s="16">
        <f t="shared" si="16"/>
        <v>1009314.418796533</v>
      </c>
      <c r="L218" s="16">
        <f t="shared" si="17"/>
        <v>41974.701714173345</v>
      </c>
      <c r="M218" s="16">
        <f t="shared" si="18"/>
        <v>40298.78255014935</v>
      </c>
      <c r="N218" s="16">
        <f t="shared" si="19"/>
        <v>533.14</v>
      </c>
    </row>
    <row r="219" spans="1:14">
      <c r="A219" s="16" t="s">
        <v>99</v>
      </c>
      <c r="B219" s="16">
        <v>5.27639985084533E-2</v>
      </c>
      <c r="C219" s="16">
        <v>100</v>
      </c>
      <c r="D219" s="16">
        <v>1.0822399854660001</v>
      </c>
      <c r="E219" s="16">
        <v>52830</v>
      </c>
      <c r="F219" s="16" t="s">
        <v>66</v>
      </c>
      <c r="G219" s="16" t="s">
        <v>102</v>
      </c>
      <c r="H219" s="16" t="s">
        <v>118</v>
      </c>
      <c r="I219" s="16" t="s">
        <v>5</v>
      </c>
      <c r="J219" s="16">
        <f t="shared" si="15"/>
        <v>1.1350039839744535</v>
      </c>
      <c r="K219" s="16">
        <f t="shared" si="16"/>
        <v>1001250.8811578434</v>
      </c>
      <c r="L219" s="16">
        <f t="shared" si="17"/>
        <v>48815.420525468769</v>
      </c>
      <c r="M219" s="16">
        <f t="shared" si="18"/>
        <v>46546.092124720766</v>
      </c>
      <c r="N219" s="16">
        <f t="shared" si="19"/>
        <v>528.29999999999995</v>
      </c>
    </row>
    <row r="220" spans="1:14">
      <c r="A220" s="16" t="s">
        <v>99</v>
      </c>
      <c r="B220" s="16">
        <v>7.5305044651031397E-2</v>
      </c>
      <c r="C220" s="16">
        <v>150</v>
      </c>
      <c r="D220" s="16">
        <v>1.09781694412231</v>
      </c>
      <c r="E220" s="16">
        <v>79503</v>
      </c>
      <c r="F220" s="16" t="s">
        <v>66</v>
      </c>
      <c r="G220" s="16" t="s">
        <v>102</v>
      </c>
      <c r="H220" s="16" t="s">
        <v>118</v>
      </c>
      <c r="I220" s="16" t="s">
        <v>5</v>
      </c>
      <c r="J220" s="16">
        <f t="shared" si="15"/>
        <v>1.1731219887733415</v>
      </c>
      <c r="K220" s="16">
        <f t="shared" si="16"/>
        <v>1055746.004380214</v>
      </c>
      <c r="L220" s="16">
        <f t="shared" si="17"/>
        <v>72419.177373475133</v>
      </c>
      <c r="M220" s="16">
        <f t="shared" si="18"/>
        <v>67770.445666210042</v>
      </c>
      <c r="N220" s="16">
        <f t="shared" si="19"/>
        <v>530.02</v>
      </c>
    </row>
    <row r="221" spans="1:14">
      <c r="A221" s="16" t="s">
        <v>99</v>
      </c>
      <c r="B221" s="16">
        <v>0.100475013256073</v>
      </c>
      <c r="C221" s="16">
        <v>200</v>
      </c>
      <c r="D221" s="16">
        <v>1.12985599040985</v>
      </c>
      <c r="E221" s="16">
        <v>106480</v>
      </c>
      <c r="F221" s="16" t="s">
        <v>66</v>
      </c>
      <c r="G221" s="16" t="s">
        <v>102</v>
      </c>
      <c r="H221" s="16" t="s">
        <v>118</v>
      </c>
      <c r="I221" s="16" t="s">
        <v>5</v>
      </c>
      <c r="J221" s="16">
        <f t="shared" si="15"/>
        <v>1.230331003665923</v>
      </c>
      <c r="K221" s="16">
        <f t="shared" si="16"/>
        <v>1059765.9711536693</v>
      </c>
      <c r="L221" s="16">
        <f t="shared" si="17"/>
        <v>94242.098907998778</v>
      </c>
      <c r="M221" s="16">
        <f t="shared" si="18"/>
        <v>86545.815461635691</v>
      </c>
      <c r="N221" s="16">
        <f t="shared" si="19"/>
        <v>532.4</v>
      </c>
    </row>
    <row r="222" spans="1:14">
      <c r="A222" s="16" t="s">
        <v>99</v>
      </c>
      <c r="B222" s="16">
        <v>4.2124986648559501E-2</v>
      </c>
      <c r="C222" s="16">
        <v>50</v>
      </c>
      <c r="D222" s="16">
        <v>0.62366199493408203</v>
      </c>
      <c r="E222" s="16">
        <v>26458</v>
      </c>
      <c r="F222" s="16" t="s">
        <v>66</v>
      </c>
      <c r="G222" s="16" t="s">
        <v>103</v>
      </c>
      <c r="H222" s="16" t="s">
        <v>118</v>
      </c>
      <c r="I222" s="16" t="s">
        <v>5</v>
      </c>
      <c r="J222" s="16">
        <f t="shared" si="15"/>
        <v>0.66578698158264149</v>
      </c>
      <c r="K222" s="16">
        <f t="shared" si="16"/>
        <v>628083.285123243</v>
      </c>
      <c r="L222" s="16">
        <f t="shared" si="17"/>
        <v>42423.620831339067</v>
      </c>
      <c r="M222" s="16">
        <f t="shared" si="18"/>
        <v>39739.437285341206</v>
      </c>
      <c r="N222" s="16">
        <f t="shared" si="19"/>
        <v>529.16</v>
      </c>
    </row>
    <row r="223" spans="1:14">
      <c r="A223" s="16" t="s">
        <v>99</v>
      </c>
      <c r="B223" s="16">
        <v>8.2327961921691797E-2</v>
      </c>
      <c r="C223" s="16">
        <v>100</v>
      </c>
      <c r="D223" s="16">
        <v>0.83345097303390503</v>
      </c>
      <c r="E223" s="16">
        <v>53188</v>
      </c>
      <c r="F223" s="16" t="s">
        <v>66</v>
      </c>
      <c r="G223" s="16" t="s">
        <v>103</v>
      </c>
      <c r="H223" s="16" t="s">
        <v>118</v>
      </c>
      <c r="I223" s="16" t="s">
        <v>5</v>
      </c>
      <c r="J223" s="16">
        <f t="shared" si="15"/>
        <v>0.91577893495559681</v>
      </c>
      <c r="K223" s="16">
        <f t="shared" si="16"/>
        <v>646050.24536610092</v>
      </c>
      <c r="L223" s="16">
        <f t="shared" si="17"/>
        <v>63816.591162388977</v>
      </c>
      <c r="M223" s="16">
        <f t="shared" si="18"/>
        <v>58079.518942613497</v>
      </c>
      <c r="N223" s="16">
        <f t="shared" si="19"/>
        <v>531.88</v>
      </c>
    </row>
    <row r="224" spans="1:14">
      <c r="A224" s="16" t="s">
        <v>99</v>
      </c>
      <c r="B224" s="16">
        <v>0.125274002552032</v>
      </c>
      <c r="C224" s="16">
        <v>150</v>
      </c>
      <c r="D224" s="16">
        <v>0.94651901721954301</v>
      </c>
      <c r="E224" s="16">
        <v>79364</v>
      </c>
      <c r="F224" s="16" t="s">
        <v>66</v>
      </c>
      <c r="G224" s="16" t="s">
        <v>103</v>
      </c>
      <c r="H224" s="16" t="s">
        <v>118</v>
      </c>
      <c r="I224" s="16" t="s">
        <v>5</v>
      </c>
      <c r="J224" s="16">
        <f t="shared" si="15"/>
        <v>1.071793019771575</v>
      </c>
      <c r="K224" s="16">
        <f t="shared" si="16"/>
        <v>633523.30398349417</v>
      </c>
      <c r="L224" s="16">
        <f t="shared" si="17"/>
        <v>83848.288894539655</v>
      </c>
      <c r="M224" s="16">
        <f t="shared" si="18"/>
        <v>74047.879148265391</v>
      </c>
      <c r="N224" s="16">
        <f t="shared" si="19"/>
        <v>529.09333333333336</v>
      </c>
    </row>
    <row r="225" spans="1:14">
      <c r="A225" s="16" t="s">
        <v>99</v>
      </c>
      <c r="B225" s="16">
        <v>0.16588300466537401</v>
      </c>
      <c r="C225" s="16">
        <v>200</v>
      </c>
      <c r="D225" s="16">
        <v>1.20273602008819</v>
      </c>
      <c r="E225" s="16">
        <v>106220</v>
      </c>
      <c r="F225" s="16" t="s">
        <v>66</v>
      </c>
      <c r="G225" s="16" t="s">
        <v>103</v>
      </c>
      <c r="H225" s="16" t="s">
        <v>118</v>
      </c>
      <c r="I225" s="16" t="s">
        <v>5</v>
      </c>
      <c r="J225" s="16">
        <f t="shared" si="15"/>
        <v>1.3686190247535641</v>
      </c>
      <c r="K225" s="16">
        <f t="shared" si="16"/>
        <v>640330.81757996453</v>
      </c>
      <c r="L225" s="16">
        <f t="shared" si="17"/>
        <v>88315.306289913453</v>
      </c>
      <c r="M225" s="16">
        <f t="shared" si="18"/>
        <v>77611.079547229121</v>
      </c>
      <c r="N225" s="16">
        <f t="shared" si="19"/>
        <v>531.1</v>
      </c>
    </row>
    <row r="226" spans="1:14">
      <c r="A226" s="16" t="s">
        <v>104</v>
      </c>
      <c r="B226" s="16">
        <v>3.7431001663208001E-2</v>
      </c>
      <c r="C226" s="16">
        <v>50</v>
      </c>
      <c r="D226" s="16">
        <v>0.57200300693511896</v>
      </c>
      <c r="E226" s="16">
        <v>13432</v>
      </c>
      <c r="F226" s="16" t="s">
        <v>66</v>
      </c>
      <c r="G226" s="16" t="s">
        <v>105</v>
      </c>
      <c r="H226" s="16" t="s">
        <v>118</v>
      </c>
      <c r="I226" s="16" t="s">
        <v>5</v>
      </c>
      <c r="J226" s="16">
        <f t="shared" si="15"/>
        <v>0.60943400859832697</v>
      </c>
      <c r="K226" s="16">
        <f t="shared" si="16"/>
        <v>358846.92910055612</v>
      </c>
      <c r="L226" s="16">
        <f t="shared" si="17"/>
        <v>23482.394038399805</v>
      </c>
      <c r="M226" s="16">
        <f t="shared" si="18"/>
        <v>22040.12216333815</v>
      </c>
      <c r="N226" s="16">
        <f t="shared" si="19"/>
        <v>268.64</v>
      </c>
    </row>
    <row r="227" spans="1:14">
      <c r="A227" s="16" t="s">
        <v>104</v>
      </c>
      <c r="B227" s="16">
        <v>6.0473024845123201E-2</v>
      </c>
      <c r="C227" s="16">
        <v>100</v>
      </c>
      <c r="D227" s="16">
        <v>0.58698797225952104</v>
      </c>
      <c r="E227" s="16">
        <v>26797</v>
      </c>
      <c r="F227" s="16" t="s">
        <v>66</v>
      </c>
      <c r="G227" s="16" t="s">
        <v>105</v>
      </c>
      <c r="H227" s="16" t="s">
        <v>118</v>
      </c>
      <c r="I227" s="16" t="s">
        <v>5</v>
      </c>
      <c r="J227" s="16">
        <f t="shared" si="15"/>
        <v>0.64746099710464422</v>
      </c>
      <c r="K227" s="16">
        <f t="shared" si="16"/>
        <v>443123.19531939243</v>
      </c>
      <c r="L227" s="16">
        <f t="shared" si="17"/>
        <v>45651.702021847261</v>
      </c>
      <c r="M227" s="16">
        <f t="shared" si="18"/>
        <v>41387.821227583539</v>
      </c>
      <c r="N227" s="16">
        <f t="shared" si="19"/>
        <v>267.97000000000003</v>
      </c>
    </row>
    <row r="228" spans="1:14">
      <c r="A228" s="16" t="s">
        <v>104</v>
      </c>
      <c r="B228" s="16">
        <v>8.5465967655181801E-2</v>
      </c>
      <c r="C228" s="16">
        <v>150</v>
      </c>
      <c r="D228" s="16">
        <v>0.82766699790954501</v>
      </c>
      <c r="E228" s="16">
        <v>39974</v>
      </c>
      <c r="F228" s="16" t="s">
        <v>66</v>
      </c>
      <c r="G228" s="16" t="s">
        <v>105</v>
      </c>
      <c r="H228" s="16" t="s">
        <v>118</v>
      </c>
      <c r="I228" s="16" t="s">
        <v>5</v>
      </c>
      <c r="J228" s="16">
        <f t="shared" si="15"/>
        <v>0.91313296556472678</v>
      </c>
      <c r="K228" s="16">
        <f t="shared" si="16"/>
        <v>467718.3339370566</v>
      </c>
      <c r="L228" s="16">
        <f t="shared" si="17"/>
        <v>48297.201774340559</v>
      </c>
      <c r="M228" s="16">
        <f t="shared" si="18"/>
        <v>43776.757063280587</v>
      </c>
      <c r="N228" s="16">
        <f t="shared" si="19"/>
        <v>266.49333333333334</v>
      </c>
    </row>
    <row r="229" spans="1:14">
      <c r="A229" s="16" t="s">
        <v>104</v>
      </c>
      <c r="B229" s="16">
        <v>0.110617995262146</v>
      </c>
      <c r="C229" s="16">
        <v>200</v>
      </c>
      <c r="D229" s="16">
        <v>0.91568702459335305</v>
      </c>
      <c r="E229" s="16">
        <v>53732</v>
      </c>
      <c r="F229" s="16" t="s">
        <v>66</v>
      </c>
      <c r="G229" s="16" t="s">
        <v>105</v>
      </c>
      <c r="H229" s="16" t="s">
        <v>118</v>
      </c>
      <c r="I229" s="16" t="s">
        <v>5</v>
      </c>
      <c r="J229" s="16">
        <f t="shared" si="15"/>
        <v>1.026305019855499</v>
      </c>
      <c r="K229" s="16">
        <f t="shared" si="16"/>
        <v>485743.75148152182</v>
      </c>
      <c r="L229" s="16">
        <f t="shared" si="17"/>
        <v>58679.43801416408</v>
      </c>
      <c r="M229" s="16">
        <f t="shared" si="18"/>
        <v>52354.805794056549</v>
      </c>
      <c r="N229" s="16">
        <f t="shared" si="19"/>
        <v>268.66000000000003</v>
      </c>
    </row>
    <row r="230" spans="1:14">
      <c r="A230" s="16" t="s">
        <v>99</v>
      </c>
      <c r="B230" s="16">
        <v>1.79429650306701E-2</v>
      </c>
      <c r="C230" s="16">
        <v>50</v>
      </c>
      <c r="D230" s="16">
        <v>0.74219197034835804</v>
      </c>
      <c r="E230" s="16">
        <v>26608</v>
      </c>
      <c r="F230" s="16" t="s">
        <v>66</v>
      </c>
      <c r="G230" s="16" t="s">
        <v>106</v>
      </c>
      <c r="H230" s="16" t="s">
        <v>118</v>
      </c>
      <c r="I230" s="16" t="s">
        <v>5</v>
      </c>
      <c r="J230" s="16">
        <f t="shared" si="15"/>
        <v>0.7601349353790281</v>
      </c>
      <c r="K230" s="16">
        <f t="shared" si="16"/>
        <v>1482921.0197154519</v>
      </c>
      <c r="L230" s="16">
        <f t="shared" si="17"/>
        <v>35850.563012034698</v>
      </c>
      <c r="M230" s="16">
        <f t="shared" si="18"/>
        <v>35004.311421014194</v>
      </c>
      <c r="N230" s="16">
        <f t="shared" si="19"/>
        <v>532.16</v>
      </c>
    </row>
    <row r="231" spans="1:14">
      <c r="A231" s="16" t="s">
        <v>99</v>
      </c>
      <c r="B231" s="16">
        <v>3.2355010509490897E-2</v>
      </c>
      <c r="C231" s="16">
        <v>100</v>
      </c>
      <c r="D231" s="16">
        <v>0.88109397888183505</v>
      </c>
      <c r="E231" s="16">
        <v>53461</v>
      </c>
      <c r="F231" s="16" t="s">
        <v>66</v>
      </c>
      <c r="G231" s="16" t="s">
        <v>106</v>
      </c>
      <c r="H231" s="16" t="s">
        <v>118</v>
      </c>
      <c r="I231" s="16" t="s">
        <v>5</v>
      </c>
      <c r="J231" s="16">
        <f t="shared" si="15"/>
        <v>0.91344898939132591</v>
      </c>
      <c r="K231" s="16">
        <f t="shared" si="16"/>
        <v>1652325.2243827258</v>
      </c>
      <c r="L231" s="16">
        <f t="shared" si="17"/>
        <v>60675.70688412313</v>
      </c>
      <c r="M231" s="16">
        <f t="shared" si="18"/>
        <v>58526.530349137051</v>
      </c>
      <c r="N231" s="16">
        <f t="shared" si="19"/>
        <v>534.61</v>
      </c>
    </row>
    <row r="232" spans="1:14">
      <c r="A232" s="16" t="s">
        <v>99</v>
      </c>
      <c r="B232" s="16">
        <v>4.6350002288818297E-2</v>
      </c>
      <c r="C232" s="16">
        <v>150</v>
      </c>
      <c r="D232" s="16">
        <v>0.97548800706863403</v>
      </c>
      <c r="E232" s="16">
        <v>79524</v>
      </c>
      <c r="F232" s="16" t="s">
        <v>66</v>
      </c>
      <c r="G232" s="16" t="s">
        <v>106</v>
      </c>
      <c r="H232" s="16" t="s">
        <v>118</v>
      </c>
      <c r="I232" s="16" t="s">
        <v>5</v>
      </c>
      <c r="J232" s="16">
        <f t="shared" si="15"/>
        <v>1.0218380093574524</v>
      </c>
      <c r="K232" s="16">
        <f t="shared" si="16"/>
        <v>1715728.0706151067</v>
      </c>
      <c r="L232" s="16">
        <f t="shared" si="17"/>
        <v>81522.273389061564</v>
      </c>
      <c r="M232" s="16">
        <f t="shared" si="18"/>
        <v>77824.468528045778</v>
      </c>
      <c r="N232" s="16">
        <f t="shared" si="19"/>
        <v>530.16</v>
      </c>
    </row>
    <row r="233" spans="1:14">
      <c r="A233" s="16" t="s">
        <v>99</v>
      </c>
      <c r="B233" s="16">
        <v>5.9466958045959403E-2</v>
      </c>
      <c r="C233" s="16">
        <v>200</v>
      </c>
      <c r="D233" s="16">
        <v>1.4299889802932699</v>
      </c>
      <c r="E233" s="16">
        <v>105742</v>
      </c>
      <c r="F233" s="16" t="s">
        <v>66</v>
      </c>
      <c r="G233" s="16" t="s">
        <v>106</v>
      </c>
      <c r="H233" s="16" t="s">
        <v>118</v>
      </c>
      <c r="I233" s="16" t="s">
        <v>5</v>
      </c>
      <c r="J233" s="16">
        <f t="shared" si="15"/>
        <v>1.4894559383392294</v>
      </c>
      <c r="K233" s="16">
        <f t="shared" si="16"/>
        <v>1778163.932957133</v>
      </c>
      <c r="L233" s="16">
        <f t="shared" si="17"/>
        <v>73946.0243800717</v>
      </c>
      <c r="M233" s="16">
        <f t="shared" si="18"/>
        <v>70993.70802328283</v>
      </c>
      <c r="N233" s="16">
        <f t="shared" si="19"/>
        <v>528.71</v>
      </c>
    </row>
    <row r="234" spans="1:14">
      <c r="A234" s="16" t="s">
        <v>99</v>
      </c>
      <c r="B234" s="16">
        <v>3.5573959350585903E-2</v>
      </c>
      <c r="C234" s="16">
        <v>50</v>
      </c>
      <c r="D234" s="16">
        <v>0.63024699687957697</v>
      </c>
      <c r="E234" s="16">
        <v>26307</v>
      </c>
      <c r="F234" s="16" t="s">
        <v>66</v>
      </c>
      <c r="G234" s="16" t="s">
        <v>107</v>
      </c>
      <c r="H234" s="16" t="s">
        <v>118</v>
      </c>
      <c r="I234" s="16" t="s">
        <v>5</v>
      </c>
      <c r="J234" s="16">
        <f t="shared" si="15"/>
        <v>0.66582095623016291</v>
      </c>
      <c r="K234" s="16">
        <f t="shared" si="16"/>
        <v>739501.60398906295</v>
      </c>
      <c r="L234" s="16">
        <f t="shared" si="17"/>
        <v>41740.77802869174</v>
      </c>
      <c r="M234" s="16">
        <f t="shared" si="18"/>
        <v>39510.621817836145</v>
      </c>
      <c r="N234" s="16">
        <f t="shared" si="19"/>
        <v>526.14</v>
      </c>
    </row>
    <row r="235" spans="1:14">
      <c r="A235" s="16" t="s">
        <v>99</v>
      </c>
      <c r="B235" s="16">
        <v>7.3592960834503104E-2</v>
      </c>
      <c r="C235" s="16">
        <v>100</v>
      </c>
      <c r="D235" s="16">
        <v>0.89624702930450395</v>
      </c>
      <c r="E235" s="16">
        <v>52786</v>
      </c>
      <c r="F235" s="16" t="s">
        <v>66</v>
      </c>
      <c r="G235" s="16" t="s">
        <v>107</v>
      </c>
      <c r="H235" s="16" t="s">
        <v>118</v>
      </c>
      <c r="I235" s="16" t="s">
        <v>5</v>
      </c>
      <c r="J235" s="16">
        <f t="shared" si="15"/>
        <v>0.96983999013900701</v>
      </c>
      <c r="K235" s="16">
        <f t="shared" si="16"/>
        <v>717269.68722872704</v>
      </c>
      <c r="L235" s="16">
        <f t="shared" si="17"/>
        <v>58896.708467711665</v>
      </c>
      <c r="M235" s="16">
        <f t="shared" si="18"/>
        <v>54427.534992070381</v>
      </c>
      <c r="N235" s="16">
        <f t="shared" si="19"/>
        <v>527.86</v>
      </c>
    </row>
    <row r="236" spans="1:14">
      <c r="A236" s="16" t="s">
        <v>99</v>
      </c>
      <c r="B236" s="16">
        <v>0.105039000511169</v>
      </c>
      <c r="C236" s="16">
        <v>150</v>
      </c>
      <c r="D236" s="16">
        <v>0.93229502439498901</v>
      </c>
      <c r="E236" s="16">
        <v>79909</v>
      </c>
      <c r="F236" s="16" t="s">
        <v>66</v>
      </c>
      <c r="G236" s="16" t="s">
        <v>107</v>
      </c>
      <c r="H236" s="16" t="s">
        <v>118</v>
      </c>
      <c r="I236" s="16" t="s">
        <v>5</v>
      </c>
      <c r="J236" s="16">
        <f t="shared" si="15"/>
        <v>1.037334024906158</v>
      </c>
      <c r="K236" s="16">
        <f t="shared" si="16"/>
        <v>760755.5251965971</v>
      </c>
      <c r="L236" s="16">
        <f t="shared" si="17"/>
        <v>85712.138227764095</v>
      </c>
      <c r="M236" s="16">
        <f t="shared" si="18"/>
        <v>77033.046329728691</v>
      </c>
      <c r="N236" s="16">
        <f t="shared" si="19"/>
        <v>532.72666666666669</v>
      </c>
    </row>
    <row r="237" spans="1:14">
      <c r="A237" s="16" t="s">
        <v>99</v>
      </c>
      <c r="B237" s="16">
        <v>0.136951029300689</v>
      </c>
      <c r="C237" s="16">
        <v>200</v>
      </c>
      <c r="D237" s="16">
        <v>1.04769098758697</v>
      </c>
      <c r="E237" s="16">
        <v>105987</v>
      </c>
      <c r="F237" s="16" t="s">
        <v>66</v>
      </c>
      <c r="G237" s="16" t="s">
        <v>107</v>
      </c>
      <c r="H237" s="16" t="s">
        <v>118</v>
      </c>
      <c r="I237" s="16" t="s">
        <v>5</v>
      </c>
      <c r="J237" s="16">
        <f t="shared" si="15"/>
        <v>1.184642016887659</v>
      </c>
      <c r="K237" s="16">
        <f t="shared" si="16"/>
        <v>773904.36962175334</v>
      </c>
      <c r="L237" s="16">
        <f t="shared" si="17"/>
        <v>101162.46226772272</v>
      </c>
      <c r="M237" s="16">
        <f t="shared" si="18"/>
        <v>89467.53406438636</v>
      </c>
      <c r="N237" s="16">
        <f t="shared" si="19"/>
        <v>529.93499999999995</v>
      </c>
    </row>
    <row r="238" spans="1:14">
      <c r="A238" s="16" t="s">
        <v>99</v>
      </c>
      <c r="B238" s="16">
        <v>6.7043960094451904E-2</v>
      </c>
      <c r="C238" s="16">
        <v>50</v>
      </c>
      <c r="D238" s="16">
        <v>0.64436995983123702</v>
      </c>
      <c r="E238" s="16">
        <v>26186</v>
      </c>
      <c r="F238" s="16" t="s">
        <v>66</v>
      </c>
      <c r="G238" s="16" t="s">
        <v>108</v>
      </c>
      <c r="H238" s="16" t="s">
        <v>118</v>
      </c>
      <c r="I238" s="16" t="s">
        <v>5</v>
      </c>
      <c r="J238" s="16">
        <f t="shared" si="15"/>
        <v>0.71141391992568892</v>
      </c>
      <c r="K238" s="16">
        <f t="shared" si="16"/>
        <v>390579.55352143606</v>
      </c>
      <c r="L238" s="16">
        <f t="shared" si="17"/>
        <v>40638.145215301804</v>
      </c>
      <c r="M238" s="16">
        <f t="shared" si="18"/>
        <v>36808.388571782896</v>
      </c>
      <c r="N238" s="16">
        <f t="shared" si="19"/>
        <v>523.72</v>
      </c>
    </row>
    <row r="239" spans="1:14">
      <c r="A239" s="16" t="s">
        <v>99</v>
      </c>
      <c r="B239" s="16">
        <v>0.135398983955383</v>
      </c>
      <c r="C239" s="16">
        <v>100</v>
      </c>
      <c r="D239" s="16">
        <v>0.783313989639282</v>
      </c>
      <c r="E239" s="16">
        <v>52078</v>
      </c>
      <c r="F239" s="16" t="s">
        <v>66</v>
      </c>
      <c r="G239" s="16" t="s">
        <v>108</v>
      </c>
      <c r="H239" s="16" t="s">
        <v>118</v>
      </c>
      <c r="I239" s="16" t="s">
        <v>5</v>
      </c>
      <c r="J239" s="16">
        <f t="shared" si="15"/>
        <v>0.91871297359466497</v>
      </c>
      <c r="K239" s="16">
        <f t="shared" si="16"/>
        <v>384626.22450077522</v>
      </c>
      <c r="L239" s="16">
        <f t="shared" si="17"/>
        <v>66484.194957352986</v>
      </c>
      <c r="M239" s="16">
        <f t="shared" si="18"/>
        <v>56685.821901734402</v>
      </c>
      <c r="N239" s="16">
        <f t="shared" si="19"/>
        <v>520.78</v>
      </c>
    </row>
    <row r="240" spans="1:14">
      <c r="A240" s="16" t="s">
        <v>99</v>
      </c>
      <c r="B240" s="16">
        <v>0.198513984680175</v>
      </c>
      <c r="C240" s="16">
        <v>150</v>
      </c>
      <c r="D240" s="16">
        <v>0.92053699493408203</v>
      </c>
      <c r="E240" s="16">
        <v>79416</v>
      </c>
      <c r="F240" s="16" t="s">
        <v>66</v>
      </c>
      <c r="G240" s="16" t="s">
        <v>108</v>
      </c>
      <c r="H240" s="16" t="s">
        <v>118</v>
      </c>
      <c r="I240" s="16" t="s">
        <v>5</v>
      </c>
      <c r="J240" s="16">
        <f t="shared" si="15"/>
        <v>1.1190509796142569</v>
      </c>
      <c r="K240" s="16">
        <f t="shared" si="16"/>
        <v>400052.42012519552</v>
      </c>
      <c r="L240" s="16">
        <f t="shared" si="17"/>
        <v>86271.383374099853</v>
      </c>
      <c r="M240" s="16">
        <f t="shared" si="18"/>
        <v>70967.27624274556</v>
      </c>
      <c r="N240" s="16">
        <f t="shared" si="19"/>
        <v>529.44000000000005</v>
      </c>
    </row>
    <row r="241" spans="1:14">
      <c r="A241" s="16" t="s">
        <v>99</v>
      </c>
      <c r="B241" s="16">
        <v>0.26587295532226501</v>
      </c>
      <c r="C241" s="16">
        <v>200</v>
      </c>
      <c r="D241" s="16">
        <v>1.2545949816703801</v>
      </c>
      <c r="E241" s="16">
        <v>105835</v>
      </c>
      <c r="F241" s="16" t="s">
        <v>66</v>
      </c>
      <c r="G241" s="16" t="s">
        <v>108</v>
      </c>
      <c r="H241" s="16" t="s">
        <v>118</v>
      </c>
      <c r="I241" s="16" t="s">
        <v>5</v>
      </c>
      <c r="J241" s="16">
        <f t="shared" si="15"/>
        <v>1.520467936992645</v>
      </c>
      <c r="K241" s="16">
        <f t="shared" si="16"/>
        <v>398066.06080606143</v>
      </c>
      <c r="L241" s="16">
        <f t="shared" si="17"/>
        <v>84357.901590751018</v>
      </c>
      <c r="M241" s="16">
        <f t="shared" si="18"/>
        <v>69606.860772962129</v>
      </c>
      <c r="N241" s="16">
        <f t="shared" si="19"/>
        <v>529.17499999999995</v>
      </c>
    </row>
    <row r="242" spans="1:14">
      <c r="A242" s="16" t="s">
        <v>99</v>
      </c>
      <c r="B242" s="16">
        <v>4.0818989276885903E-2</v>
      </c>
      <c r="C242" s="16">
        <v>50</v>
      </c>
      <c r="D242" s="16">
        <v>0.64441603422164895</v>
      </c>
      <c r="E242" s="16">
        <v>26528</v>
      </c>
      <c r="F242" s="16" t="s">
        <v>66</v>
      </c>
      <c r="G242" s="16" t="s">
        <v>109</v>
      </c>
      <c r="H242" s="16" t="s">
        <v>118</v>
      </c>
      <c r="I242" s="16" t="s">
        <v>5</v>
      </c>
      <c r="J242" s="16">
        <f t="shared" si="15"/>
        <v>0.68523502349853482</v>
      </c>
      <c r="K242" s="16">
        <f t="shared" si="16"/>
        <v>649893.60270666238</v>
      </c>
      <c r="L242" s="16">
        <f t="shared" si="17"/>
        <v>41165.952724999406</v>
      </c>
      <c r="M242" s="16">
        <f t="shared" si="18"/>
        <v>38713.724620435605</v>
      </c>
      <c r="N242" s="16">
        <f t="shared" si="19"/>
        <v>530.55999999999995</v>
      </c>
    </row>
    <row r="243" spans="1:14">
      <c r="A243" s="16" t="s">
        <v>99</v>
      </c>
      <c r="B243" s="16">
        <v>8.1066012382507296E-2</v>
      </c>
      <c r="C243" s="16">
        <v>100</v>
      </c>
      <c r="D243" s="16">
        <v>0.82355594635009699</v>
      </c>
      <c r="E243" s="16">
        <v>52913</v>
      </c>
      <c r="F243" s="16" t="s">
        <v>66</v>
      </c>
      <c r="G243" s="16" t="s">
        <v>109</v>
      </c>
      <c r="H243" s="16" t="s">
        <v>118</v>
      </c>
      <c r="I243" s="16" t="s">
        <v>5</v>
      </c>
      <c r="J243" s="16">
        <f t="shared" si="15"/>
        <v>0.90462195873260431</v>
      </c>
      <c r="K243" s="16">
        <f t="shared" si="16"/>
        <v>652714.97197039565</v>
      </c>
      <c r="L243" s="16">
        <f t="shared" si="17"/>
        <v>64249.429846878273</v>
      </c>
      <c r="M243" s="16">
        <f t="shared" si="18"/>
        <v>58491.836826658844</v>
      </c>
      <c r="N243" s="16">
        <f t="shared" si="19"/>
        <v>529.13</v>
      </c>
    </row>
    <row r="244" spans="1:14">
      <c r="A244" s="16" t="s">
        <v>99</v>
      </c>
      <c r="B244" s="16">
        <v>0.119903981685638</v>
      </c>
      <c r="C244" s="16">
        <v>150</v>
      </c>
      <c r="D244" s="16">
        <v>0.95483601093292203</v>
      </c>
      <c r="E244" s="16">
        <v>78986</v>
      </c>
      <c r="F244" s="16" t="s">
        <v>66</v>
      </c>
      <c r="G244" s="16" t="s">
        <v>109</v>
      </c>
      <c r="H244" s="16" t="s">
        <v>118</v>
      </c>
      <c r="I244" s="16" t="s">
        <v>5</v>
      </c>
      <c r="J244" s="16">
        <f t="shared" si="15"/>
        <v>1.0747399926185601</v>
      </c>
      <c r="K244" s="16">
        <f t="shared" si="16"/>
        <v>658743.76221370208</v>
      </c>
      <c r="L244" s="16">
        <f t="shared" si="17"/>
        <v>82722.058128941717</v>
      </c>
      <c r="M244" s="16">
        <f t="shared" si="18"/>
        <v>73493.124423102403</v>
      </c>
      <c r="N244" s="16">
        <f t="shared" si="19"/>
        <v>526.57333333333338</v>
      </c>
    </row>
    <row r="245" spans="1:14">
      <c r="A245" s="16" t="s">
        <v>99</v>
      </c>
      <c r="B245" s="16">
        <v>0.15765297412872301</v>
      </c>
      <c r="C245" s="16">
        <v>200</v>
      </c>
      <c r="D245" s="16">
        <v>1.06064701080322</v>
      </c>
      <c r="E245" s="16">
        <v>105379</v>
      </c>
      <c r="F245" s="16" t="s">
        <v>66</v>
      </c>
      <c r="G245" s="16" t="s">
        <v>109</v>
      </c>
      <c r="H245" s="16" t="s">
        <v>118</v>
      </c>
      <c r="I245" s="16" t="s">
        <v>5</v>
      </c>
      <c r="J245" s="16">
        <f t="shared" si="15"/>
        <v>1.2182999849319429</v>
      </c>
      <c r="K245" s="16">
        <f t="shared" si="16"/>
        <v>668423.79969285242</v>
      </c>
      <c r="L245" s="16">
        <f t="shared" si="17"/>
        <v>99353.50679977618</v>
      </c>
      <c r="M245" s="16">
        <f t="shared" si="18"/>
        <v>86496.758847031189</v>
      </c>
      <c r="N245" s="16">
        <f t="shared" si="19"/>
        <v>526.89499999999998</v>
      </c>
    </row>
    <row r="246" spans="1:14">
      <c r="A246" s="16" t="s">
        <v>99</v>
      </c>
      <c r="B246" s="16">
        <v>6.6612005233764607E-2</v>
      </c>
      <c r="C246" s="16">
        <v>50</v>
      </c>
      <c r="D246" s="16">
        <v>0.63798201084136896</v>
      </c>
      <c r="E246" s="16">
        <v>26330</v>
      </c>
      <c r="F246" s="16" t="s">
        <v>66</v>
      </c>
      <c r="G246" s="16" t="s">
        <v>110</v>
      </c>
      <c r="H246" s="16" t="s">
        <v>118</v>
      </c>
      <c r="I246" s="16" t="s">
        <v>5</v>
      </c>
      <c r="J246" s="16">
        <f t="shared" si="15"/>
        <v>0.70459401607513361</v>
      </c>
      <c r="K246" s="16">
        <f t="shared" si="16"/>
        <v>395274.0937252813</v>
      </c>
      <c r="L246" s="16">
        <f t="shared" si="17"/>
        <v>41270.75615388601</v>
      </c>
      <c r="M246" s="16">
        <f t="shared" si="18"/>
        <v>37369.037203393353</v>
      </c>
      <c r="N246" s="16">
        <f t="shared" si="19"/>
        <v>526.6</v>
      </c>
    </row>
    <row r="247" spans="1:14">
      <c r="A247" s="16" t="s">
        <v>99</v>
      </c>
      <c r="B247" s="16">
        <v>0.126659035682678</v>
      </c>
      <c r="C247" s="16">
        <v>100</v>
      </c>
      <c r="D247" s="16">
        <v>1.57829201221466</v>
      </c>
      <c r="E247" s="16">
        <v>52918</v>
      </c>
      <c r="F247" s="16" t="s">
        <v>66</v>
      </c>
      <c r="G247" s="16" t="s">
        <v>110</v>
      </c>
      <c r="H247" s="16" t="s">
        <v>118</v>
      </c>
      <c r="I247" s="16" t="s">
        <v>5</v>
      </c>
      <c r="J247" s="16">
        <f t="shared" si="15"/>
        <v>1.704951047897338</v>
      </c>
      <c r="K247" s="16">
        <f t="shared" si="16"/>
        <v>417798.85433974699</v>
      </c>
      <c r="L247" s="16">
        <f t="shared" si="17"/>
        <v>33528.649698825655</v>
      </c>
      <c r="M247" s="16">
        <f t="shared" si="18"/>
        <v>31037.841271315145</v>
      </c>
      <c r="N247" s="16">
        <f t="shared" si="19"/>
        <v>529.17999999999995</v>
      </c>
    </row>
    <row r="248" spans="1:14">
      <c r="A248" s="16" t="s">
        <v>99</v>
      </c>
      <c r="B248" s="16">
        <v>0.19304502010345401</v>
      </c>
      <c r="C248" s="16">
        <v>150</v>
      </c>
      <c r="D248" s="16">
        <v>1.32014399766922</v>
      </c>
      <c r="E248" s="16">
        <v>78772</v>
      </c>
      <c r="F248" s="16" t="s">
        <v>66</v>
      </c>
      <c r="G248" s="16" t="s">
        <v>110</v>
      </c>
      <c r="H248" s="16" t="s">
        <v>118</v>
      </c>
      <c r="I248" s="16" t="s">
        <v>5</v>
      </c>
      <c r="J248" s="16">
        <f t="shared" si="15"/>
        <v>1.5131890177726739</v>
      </c>
      <c r="K248" s="16">
        <f t="shared" si="16"/>
        <v>408049.89404951036</v>
      </c>
      <c r="L248" s="16">
        <f t="shared" si="17"/>
        <v>59669.248308575348</v>
      </c>
      <c r="M248" s="16">
        <f t="shared" si="18"/>
        <v>52056.946670117788</v>
      </c>
      <c r="N248" s="16">
        <f t="shared" si="19"/>
        <v>525.14666666666665</v>
      </c>
    </row>
    <row r="249" spans="1:14">
      <c r="A249" s="16" t="s">
        <v>99</v>
      </c>
      <c r="B249" s="16">
        <v>0.25644999742507901</v>
      </c>
      <c r="C249" s="16">
        <v>200</v>
      </c>
      <c r="D249" s="16">
        <v>1.2276799678802399</v>
      </c>
      <c r="E249" s="16">
        <v>105743</v>
      </c>
      <c r="F249" s="16" t="s">
        <v>66</v>
      </c>
      <c r="G249" s="16" t="s">
        <v>110</v>
      </c>
      <c r="H249" s="16" t="s">
        <v>118</v>
      </c>
      <c r="I249" s="16" t="s">
        <v>5</v>
      </c>
      <c r="J249" s="16">
        <f t="shared" si="15"/>
        <v>1.484129965305319</v>
      </c>
      <c r="K249" s="16">
        <f t="shared" si="16"/>
        <v>412333.79240291257</v>
      </c>
      <c r="L249" s="16">
        <f t="shared" si="17"/>
        <v>86132.382026710096</v>
      </c>
      <c r="M249" s="16">
        <f t="shared" si="18"/>
        <v>71249.15099887918</v>
      </c>
      <c r="N249" s="16">
        <f t="shared" si="19"/>
        <v>528.71500000000003</v>
      </c>
    </row>
    <row r="250" spans="1:14">
      <c r="A250" s="16" t="s">
        <v>111</v>
      </c>
      <c r="B250" s="16">
        <v>1.8629014492034902E-2</v>
      </c>
      <c r="C250" s="16">
        <v>50</v>
      </c>
      <c r="D250" s="16">
        <v>0.60387396812438898</v>
      </c>
      <c r="E250" s="16">
        <v>13376</v>
      </c>
      <c r="F250" s="16" t="s">
        <v>66</v>
      </c>
      <c r="G250" s="16" t="s">
        <v>112</v>
      </c>
      <c r="H250" s="16" t="s">
        <v>118</v>
      </c>
      <c r="I250" s="16" t="s">
        <v>5</v>
      </c>
      <c r="J250" s="16">
        <f t="shared" si="15"/>
        <v>0.62250298261642389</v>
      </c>
      <c r="K250" s="16">
        <f t="shared" si="16"/>
        <v>718019.73237602541</v>
      </c>
      <c r="L250" s="16">
        <f t="shared" si="17"/>
        <v>22150.317294758341</v>
      </c>
      <c r="M250" s="16">
        <f t="shared" si="18"/>
        <v>21487.447246886641</v>
      </c>
      <c r="N250" s="16">
        <f t="shared" si="19"/>
        <v>267.52</v>
      </c>
    </row>
    <row r="251" spans="1:14">
      <c r="A251" s="16" t="s">
        <v>111</v>
      </c>
      <c r="B251" s="16">
        <v>3.3756017684936503E-2</v>
      </c>
      <c r="C251" s="16">
        <v>100</v>
      </c>
      <c r="D251" s="16">
        <v>0.798067986965179</v>
      </c>
      <c r="E251" s="16">
        <v>27908</v>
      </c>
      <c r="F251" s="16" t="s">
        <v>66</v>
      </c>
      <c r="G251" s="16" t="s">
        <v>112</v>
      </c>
      <c r="H251" s="16" t="s">
        <v>118</v>
      </c>
      <c r="I251" s="16" t="s">
        <v>5</v>
      </c>
      <c r="J251" s="16">
        <f t="shared" si="15"/>
        <v>0.83182400465011552</v>
      </c>
      <c r="K251" s="16">
        <f t="shared" si="16"/>
        <v>826756.29158867989</v>
      </c>
      <c r="L251" s="16">
        <f t="shared" si="17"/>
        <v>34969.451795862689</v>
      </c>
      <c r="M251" s="16">
        <f t="shared" si="18"/>
        <v>33550.366236111149</v>
      </c>
      <c r="N251" s="16">
        <f t="shared" si="19"/>
        <v>279.08</v>
      </c>
    </row>
    <row r="252" spans="1:14">
      <c r="A252" s="16" t="s">
        <v>111</v>
      </c>
      <c r="B252" s="16">
        <v>4.7370016574859598E-2</v>
      </c>
      <c r="C252" s="16">
        <v>150</v>
      </c>
      <c r="D252" s="16">
        <v>0.92719000577926602</v>
      </c>
      <c r="E252" s="16">
        <v>41368</v>
      </c>
      <c r="F252" s="16" t="s">
        <v>66</v>
      </c>
      <c r="G252" s="16" t="s">
        <v>112</v>
      </c>
      <c r="H252" s="16" t="s">
        <v>118</v>
      </c>
      <c r="I252" s="16" t="s">
        <v>5</v>
      </c>
      <c r="J252" s="16">
        <f t="shared" si="15"/>
        <v>0.97456002235412564</v>
      </c>
      <c r="K252" s="16">
        <f t="shared" si="16"/>
        <v>873295.02903224633</v>
      </c>
      <c r="L252" s="16">
        <f t="shared" si="17"/>
        <v>44616.529235808419</v>
      </c>
      <c r="M252" s="16">
        <f t="shared" si="18"/>
        <v>42447.872938674802</v>
      </c>
      <c r="N252" s="16">
        <f t="shared" si="19"/>
        <v>275.78666666666669</v>
      </c>
    </row>
    <row r="253" spans="1:14">
      <c r="A253" s="16" t="s">
        <v>111</v>
      </c>
      <c r="B253" s="16">
        <v>6.2075972557067802E-2</v>
      </c>
      <c r="C253" s="16">
        <v>200</v>
      </c>
      <c r="D253" s="16">
        <v>0.95724600553512496</v>
      </c>
      <c r="E253" s="16">
        <v>54212</v>
      </c>
      <c r="F253" s="16" t="s">
        <v>66</v>
      </c>
      <c r="G253" s="16" t="s">
        <v>112</v>
      </c>
      <c r="H253" s="16" t="s">
        <v>118</v>
      </c>
      <c r="I253" s="16" t="s">
        <v>5</v>
      </c>
      <c r="J253" s="16">
        <f t="shared" si="15"/>
        <v>1.0193219780921927</v>
      </c>
      <c r="K253" s="16">
        <f t="shared" si="16"/>
        <v>873316.965757753</v>
      </c>
      <c r="L253" s="16">
        <f t="shared" si="17"/>
        <v>56633.299785559415</v>
      </c>
      <c r="M253" s="16">
        <f t="shared" si="18"/>
        <v>53184.372715543264</v>
      </c>
      <c r="N253" s="16">
        <f t="shared" si="19"/>
        <v>271.06</v>
      </c>
    </row>
    <row r="254" spans="1:14">
      <c r="A254" s="16" t="s">
        <v>99</v>
      </c>
      <c r="B254" s="16">
        <v>5.9387981891631997E-2</v>
      </c>
      <c r="C254" s="16">
        <v>50</v>
      </c>
      <c r="D254" s="16">
        <v>0.76557099819183305</v>
      </c>
      <c r="E254" s="16">
        <v>26521</v>
      </c>
      <c r="F254" s="16" t="s">
        <v>66</v>
      </c>
      <c r="G254" s="16" t="s">
        <v>113</v>
      </c>
      <c r="H254" s="16" t="s">
        <v>118</v>
      </c>
      <c r="I254" s="16" t="s">
        <v>5</v>
      </c>
      <c r="J254" s="16">
        <f t="shared" si="15"/>
        <v>0.82495898008346502</v>
      </c>
      <c r="K254" s="16">
        <f t="shared" si="16"/>
        <v>446571.8341531473</v>
      </c>
      <c r="L254" s="16">
        <f t="shared" si="17"/>
        <v>34642.116880914677</v>
      </c>
      <c r="M254" s="16">
        <f t="shared" si="18"/>
        <v>32148.265114123304</v>
      </c>
      <c r="N254" s="16">
        <f t="shared" si="19"/>
        <v>530.41999999999996</v>
      </c>
    </row>
    <row r="255" spans="1:14">
      <c r="A255" s="16" t="s">
        <v>99</v>
      </c>
      <c r="B255" s="16">
        <v>0.116580009460449</v>
      </c>
      <c r="C255" s="16">
        <v>100</v>
      </c>
      <c r="D255" s="16">
        <v>0.89647495746612504</v>
      </c>
      <c r="E255" s="16">
        <v>52799</v>
      </c>
      <c r="F255" s="16" t="s">
        <v>66</v>
      </c>
      <c r="G255" s="16" t="s">
        <v>113</v>
      </c>
      <c r="H255" s="16" t="s">
        <v>118</v>
      </c>
      <c r="I255" s="16" t="s">
        <v>5</v>
      </c>
      <c r="J255" s="16">
        <f t="shared" si="15"/>
        <v>1.013054966926574</v>
      </c>
      <c r="K255" s="16">
        <f t="shared" si="16"/>
        <v>452899.25986764155</v>
      </c>
      <c r="L255" s="16">
        <f t="shared" si="17"/>
        <v>58896.235260420093</v>
      </c>
      <c r="M255" s="16">
        <f t="shared" si="18"/>
        <v>52118.593485783538</v>
      </c>
      <c r="N255" s="16">
        <f t="shared" si="19"/>
        <v>527.99</v>
      </c>
    </row>
    <row r="256" spans="1:14">
      <c r="A256" s="16" t="s">
        <v>99</v>
      </c>
      <c r="B256" s="16">
        <v>0.17526203393936099</v>
      </c>
      <c r="C256" s="16">
        <v>150</v>
      </c>
      <c r="D256" s="16">
        <v>0.90801900625228804</v>
      </c>
      <c r="E256" s="16">
        <v>79479</v>
      </c>
      <c r="F256" s="16" t="s">
        <v>66</v>
      </c>
      <c r="G256" s="16" t="s">
        <v>113</v>
      </c>
      <c r="H256" s="16" t="s">
        <v>118</v>
      </c>
      <c r="I256" s="16" t="s">
        <v>5</v>
      </c>
      <c r="J256" s="16">
        <f t="shared" si="15"/>
        <v>1.0832810401916491</v>
      </c>
      <c r="K256" s="16">
        <f t="shared" si="16"/>
        <v>453486.69197516551</v>
      </c>
      <c r="L256" s="16">
        <f t="shared" si="17"/>
        <v>87530.106146167163</v>
      </c>
      <c r="M256" s="16">
        <f t="shared" si="18"/>
        <v>73368.7723233289</v>
      </c>
      <c r="N256" s="16">
        <f t="shared" si="19"/>
        <v>529.86</v>
      </c>
    </row>
    <row r="257" spans="1:14">
      <c r="A257" s="16" t="s">
        <v>99</v>
      </c>
      <c r="B257" s="16">
        <v>0.23429495096206601</v>
      </c>
      <c r="C257" s="16">
        <v>200</v>
      </c>
      <c r="D257" s="16">
        <v>1.0450090169906601</v>
      </c>
      <c r="E257" s="16">
        <v>105691</v>
      </c>
      <c r="F257" s="16" t="s">
        <v>66</v>
      </c>
      <c r="G257" s="16" t="s">
        <v>113</v>
      </c>
      <c r="H257" s="16" t="s">
        <v>118</v>
      </c>
      <c r="I257" s="16" t="s">
        <v>5</v>
      </c>
      <c r="J257" s="16">
        <f t="shared" si="15"/>
        <v>1.2793039679527261</v>
      </c>
      <c r="K257" s="16">
        <f t="shared" si="16"/>
        <v>451102.33731461037</v>
      </c>
      <c r="L257" s="16">
        <f t="shared" si="17"/>
        <v>101138.84022203095</v>
      </c>
      <c r="M257" s="16">
        <f t="shared" si="18"/>
        <v>82616.018278390577</v>
      </c>
      <c r="N257" s="16">
        <f t="shared" si="19"/>
        <v>528.45500000000004</v>
      </c>
    </row>
    <row r="258" spans="1:14">
      <c r="A258" s="16" t="s">
        <v>85</v>
      </c>
      <c r="B258" s="16">
        <v>4.7228038311004597E-2</v>
      </c>
      <c r="C258" s="16">
        <v>50</v>
      </c>
      <c r="D258" s="16">
        <v>1.4730210304260201</v>
      </c>
      <c r="E258" s="16">
        <v>21637</v>
      </c>
      <c r="F258" s="16" t="s">
        <v>82</v>
      </c>
      <c r="G258" s="16" t="s">
        <v>86</v>
      </c>
      <c r="H258" s="16" t="s">
        <v>118</v>
      </c>
      <c r="I258" s="16" t="s">
        <v>5</v>
      </c>
      <c r="J258" s="16">
        <f t="shared" ref="J258:J321" si="20">D258+B258</f>
        <v>1.5202490687370247</v>
      </c>
      <c r="K258" s="16">
        <f t="shared" ref="K258:K321" si="21">E258/B258</f>
        <v>458138.86779536988</v>
      </c>
      <c r="L258" s="16">
        <f t="shared" ref="L258:L321" si="22">E258/D258</f>
        <v>14688.860208426388</v>
      </c>
      <c r="M258" s="16">
        <f t="shared" ref="M258:M321" si="23">E258/J258</f>
        <v>14232.536263268585</v>
      </c>
      <c r="N258" s="16">
        <f t="shared" si="19"/>
        <v>432.74</v>
      </c>
    </row>
    <row r="259" spans="1:14">
      <c r="A259" s="16" t="s">
        <v>85</v>
      </c>
      <c r="B259" s="16">
        <v>9.0714991092681801E-2</v>
      </c>
      <c r="C259" s="16">
        <v>100</v>
      </c>
      <c r="D259" s="16">
        <v>1.05606204271316</v>
      </c>
      <c r="E259" s="16">
        <v>43112</v>
      </c>
      <c r="F259" s="16" t="s">
        <v>82</v>
      </c>
      <c r="G259" s="16" t="s">
        <v>86</v>
      </c>
      <c r="H259" s="16" t="s">
        <v>118</v>
      </c>
      <c r="I259" s="16" t="s">
        <v>5</v>
      </c>
      <c r="J259" s="16">
        <f t="shared" si="20"/>
        <v>1.1467770338058418</v>
      </c>
      <c r="K259" s="16">
        <f t="shared" si="21"/>
        <v>475246.69826570648</v>
      </c>
      <c r="L259" s="16">
        <f t="shared" si="22"/>
        <v>40823.359098523884</v>
      </c>
      <c r="M259" s="16">
        <f t="shared" si="23"/>
        <v>37594.055975225601</v>
      </c>
      <c r="N259" s="16">
        <f t="shared" ref="N259:N322" si="24">E259/C259</f>
        <v>431.12</v>
      </c>
    </row>
    <row r="260" spans="1:14">
      <c r="A260" s="16" t="s">
        <v>85</v>
      </c>
      <c r="B260" s="16">
        <v>0.13266998529434201</v>
      </c>
      <c r="C260" s="16">
        <v>150</v>
      </c>
      <c r="D260" s="16">
        <v>1.1654669642448401</v>
      </c>
      <c r="E260" s="16">
        <v>63916</v>
      </c>
      <c r="F260" s="16" t="s">
        <v>82</v>
      </c>
      <c r="G260" s="16" t="s">
        <v>86</v>
      </c>
      <c r="H260" s="16" t="s">
        <v>118</v>
      </c>
      <c r="I260" s="16" t="s">
        <v>5</v>
      </c>
      <c r="J260" s="16">
        <f t="shared" si="20"/>
        <v>1.2981369495391821</v>
      </c>
      <c r="K260" s="16">
        <f t="shared" si="21"/>
        <v>481766.84318005899</v>
      </c>
      <c r="L260" s="16">
        <f t="shared" si="22"/>
        <v>54841.537307249317</v>
      </c>
      <c r="M260" s="16">
        <f t="shared" si="23"/>
        <v>49236.715758448416</v>
      </c>
      <c r="N260" s="16">
        <f t="shared" si="24"/>
        <v>426.10666666666668</v>
      </c>
    </row>
    <row r="261" spans="1:14">
      <c r="A261" s="16" t="s">
        <v>85</v>
      </c>
      <c r="B261" s="16">
        <v>0.173120021820068</v>
      </c>
      <c r="C261" s="16">
        <v>200</v>
      </c>
      <c r="D261" s="16">
        <v>0.94607102870941095</v>
      </c>
      <c r="E261" s="16">
        <v>85923</v>
      </c>
      <c r="F261" s="16" t="s">
        <v>82</v>
      </c>
      <c r="G261" s="16" t="s">
        <v>86</v>
      </c>
      <c r="H261" s="16" t="s">
        <v>118</v>
      </c>
      <c r="I261" s="16" t="s">
        <v>5</v>
      </c>
      <c r="J261" s="16">
        <f t="shared" si="20"/>
        <v>1.1191910505294789</v>
      </c>
      <c r="K261" s="16">
        <f t="shared" si="21"/>
        <v>496320.4087930622</v>
      </c>
      <c r="L261" s="16">
        <f t="shared" si="22"/>
        <v>90820.876438011663</v>
      </c>
      <c r="M261" s="16">
        <f t="shared" si="23"/>
        <v>76772.415182689874</v>
      </c>
      <c r="N261" s="16">
        <f t="shared" si="24"/>
        <v>429.61500000000001</v>
      </c>
    </row>
    <row r="262" spans="1:14">
      <c r="A262" s="16" t="s">
        <v>85</v>
      </c>
      <c r="B262" s="16">
        <v>3.3666968345642E-2</v>
      </c>
      <c r="C262" s="16">
        <v>50</v>
      </c>
      <c r="D262" s="16">
        <v>0.77384305000305098</v>
      </c>
      <c r="E262" s="16">
        <v>21653</v>
      </c>
      <c r="F262" s="16" t="s">
        <v>82</v>
      </c>
      <c r="G262" s="16" t="s">
        <v>87</v>
      </c>
      <c r="H262" s="16" t="s">
        <v>118</v>
      </c>
      <c r="I262" s="16" t="s">
        <v>5</v>
      </c>
      <c r="J262" s="16">
        <f t="shared" si="20"/>
        <v>0.80751001834869296</v>
      </c>
      <c r="K262" s="16">
        <f t="shared" si="21"/>
        <v>643152.65270396287</v>
      </c>
      <c r="L262" s="16">
        <f t="shared" si="22"/>
        <v>27981.126146851911</v>
      </c>
      <c r="M262" s="16">
        <f t="shared" si="23"/>
        <v>26814.528003354088</v>
      </c>
      <c r="N262" s="16">
        <f t="shared" si="24"/>
        <v>433.06</v>
      </c>
    </row>
    <row r="263" spans="1:14">
      <c r="A263" s="16" t="s">
        <v>85</v>
      </c>
      <c r="B263" s="16">
        <v>6.3482999801635701E-2</v>
      </c>
      <c r="C263" s="16">
        <v>100</v>
      </c>
      <c r="D263" s="16">
        <v>1.52166700363159</v>
      </c>
      <c r="E263" s="16">
        <v>42994</v>
      </c>
      <c r="F263" s="16" t="s">
        <v>82</v>
      </c>
      <c r="G263" s="16" t="s">
        <v>87</v>
      </c>
      <c r="H263" s="16" t="s">
        <v>118</v>
      </c>
      <c r="I263" s="16" t="s">
        <v>5</v>
      </c>
      <c r="J263" s="16">
        <f t="shared" si="20"/>
        <v>1.5851500034332258</v>
      </c>
      <c r="K263" s="16">
        <f t="shared" si="21"/>
        <v>677252.17986457248</v>
      </c>
      <c r="L263" s="16">
        <f t="shared" si="22"/>
        <v>28254.539197729264</v>
      </c>
      <c r="M263" s="16">
        <f t="shared" si="23"/>
        <v>27122.985147702533</v>
      </c>
      <c r="N263" s="16">
        <f t="shared" si="24"/>
        <v>429.94</v>
      </c>
    </row>
    <row r="264" spans="1:14">
      <c r="A264" s="16" t="s">
        <v>85</v>
      </c>
      <c r="B264" s="16">
        <v>0.100974023342132</v>
      </c>
      <c r="C264" s="16">
        <v>150</v>
      </c>
      <c r="D264" s="16">
        <v>1.02873903512954</v>
      </c>
      <c r="E264" s="16">
        <v>64349</v>
      </c>
      <c r="F264" s="16" t="s">
        <v>82</v>
      </c>
      <c r="G264" s="16" t="s">
        <v>87</v>
      </c>
      <c r="H264" s="16" t="s">
        <v>118</v>
      </c>
      <c r="I264" s="16" t="s">
        <v>5</v>
      </c>
      <c r="J264" s="16">
        <f t="shared" si="20"/>
        <v>1.1297130584716719</v>
      </c>
      <c r="K264" s="16">
        <f t="shared" si="21"/>
        <v>637282.71757544205</v>
      </c>
      <c r="L264" s="16">
        <f t="shared" si="22"/>
        <v>62551.334986425492</v>
      </c>
      <c r="M264" s="16">
        <f t="shared" si="23"/>
        <v>56960.481705907077</v>
      </c>
      <c r="N264" s="16">
        <f t="shared" si="24"/>
        <v>428.99333333333334</v>
      </c>
    </row>
    <row r="265" spans="1:14">
      <c r="A265" s="16" t="s">
        <v>85</v>
      </c>
      <c r="B265" s="16">
        <v>0.13888102769851601</v>
      </c>
      <c r="C265" s="16">
        <v>200</v>
      </c>
      <c r="D265" s="16">
        <v>0.98446702957153298</v>
      </c>
      <c r="E265" s="16">
        <v>86703</v>
      </c>
      <c r="F265" s="16" t="s">
        <v>82</v>
      </c>
      <c r="G265" s="16" t="s">
        <v>87</v>
      </c>
      <c r="H265" s="16" t="s">
        <v>118</v>
      </c>
      <c r="I265" s="16" t="s">
        <v>5</v>
      </c>
      <c r="J265" s="16">
        <f t="shared" si="20"/>
        <v>1.1233480572700489</v>
      </c>
      <c r="K265" s="16">
        <f t="shared" si="21"/>
        <v>624296.9355628296</v>
      </c>
      <c r="L265" s="16">
        <f t="shared" si="22"/>
        <v>88071.004305482449</v>
      </c>
      <c r="M265" s="16">
        <f t="shared" si="23"/>
        <v>77182.667864049989</v>
      </c>
      <c r="N265" s="16">
        <f t="shared" si="24"/>
        <v>433.51499999999999</v>
      </c>
    </row>
    <row r="266" spans="1:14">
      <c r="A266" s="16" t="s">
        <v>85</v>
      </c>
      <c r="B266" s="16">
        <v>1.32040381431579E-2</v>
      </c>
      <c r="C266" s="16">
        <v>50</v>
      </c>
      <c r="D266" s="16">
        <v>0.60580104589462203</v>
      </c>
      <c r="E266" s="16">
        <v>21389</v>
      </c>
      <c r="F266" s="16" t="s">
        <v>82</v>
      </c>
      <c r="G266" s="16" t="s">
        <v>88</v>
      </c>
      <c r="H266" s="16" t="s">
        <v>118</v>
      </c>
      <c r="I266" s="16" t="s">
        <v>5</v>
      </c>
      <c r="J266" s="16">
        <f t="shared" si="20"/>
        <v>0.61900508403777987</v>
      </c>
      <c r="K266" s="16">
        <f t="shared" si="21"/>
        <v>1619883.233303397</v>
      </c>
      <c r="L266" s="16">
        <f t="shared" si="22"/>
        <v>35306.971067396567</v>
      </c>
      <c r="M266" s="16">
        <f t="shared" si="23"/>
        <v>34553.835746354809</v>
      </c>
      <c r="N266" s="16">
        <f t="shared" si="24"/>
        <v>427.78</v>
      </c>
    </row>
    <row r="267" spans="1:14">
      <c r="A267" s="16" t="s">
        <v>85</v>
      </c>
      <c r="B267" s="16">
        <v>1.97919607162475E-2</v>
      </c>
      <c r="C267" s="16">
        <v>100</v>
      </c>
      <c r="D267" s="16">
        <v>0.82713598012924106</v>
      </c>
      <c r="E267" s="16">
        <v>43291</v>
      </c>
      <c r="F267" s="16" t="s">
        <v>82</v>
      </c>
      <c r="G267" s="16" t="s">
        <v>88</v>
      </c>
      <c r="H267" s="16" t="s">
        <v>118</v>
      </c>
      <c r="I267" s="16" t="s">
        <v>5</v>
      </c>
      <c r="J267" s="16">
        <f t="shared" si="20"/>
        <v>0.8469279408454885</v>
      </c>
      <c r="K267" s="16">
        <f t="shared" si="21"/>
        <v>2187302.2395634511</v>
      </c>
      <c r="L267" s="16">
        <f t="shared" si="22"/>
        <v>52338.431696848354</v>
      </c>
      <c r="M267" s="16">
        <f t="shared" si="23"/>
        <v>51115.328603732894</v>
      </c>
      <c r="N267" s="16">
        <f t="shared" si="24"/>
        <v>432.91</v>
      </c>
    </row>
    <row r="268" spans="1:14">
      <c r="A268" s="16" t="s">
        <v>85</v>
      </c>
      <c r="B268" s="16">
        <v>3.5259008407592697E-2</v>
      </c>
      <c r="C268" s="16">
        <v>150</v>
      </c>
      <c r="D268" s="16">
        <v>0.93043696880340498</v>
      </c>
      <c r="E268" s="16">
        <v>64055</v>
      </c>
      <c r="F268" s="16" t="s">
        <v>82</v>
      </c>
      <c r="G268" s="16" t="s">
        <v>88</v>
      </c>
      <c r="H268" s="16" t="s">
        <v>118</v>
      </c>
      <c r="I268" s="16" t="s">
        <v>5</v>
      </c>
      <c r="J268" s="16">
        <f t="shared" si="20"/>
        <v>0.96569597721099765</v>
      </c>
      <c r="K268" s="16">
        <f t="shared" si="21"/>
        <v>1816698.8492565309</v>
      </c>
      <c r="L268" s="16">
        <f t="shared" si="22"/>
        <v>68843.997119308769</v>
      </c>
      <c r="M268" s="16">
        <f t="shared" si="23"/>
        <v>66330.399537332283</v>
      </c>
      <c r="N268" s="16">
        <f t="shared" si="24"/>
        <v>427.03333333333336</v>
      </c>
    </row>
    <row r="269" spans="1:14">
      <c r="A269" s="16" t="s">
        <v>85</v>
      </c>
      <c r="B269" s="16">
        <v>4.0155053138732903E-2</v>
      </c>
      <c r="C269" s="16">
        <v>200</v>
      </c>
      <c r="D269" s="16">
        <v>1.15878498554229</v>
      </c>
      <c r="E269" s="16">
        <v>85825</v>
      </c>
      <c r="F269" s="16" t="s">
        <v>82</v>
      </c>
      <c r="G269" s="16" t="s">
        <v>88</v>
      </c>
      <c r="H269" s="16" t="s">
        <v>118</v>
      </c>
      <c r="I269" s="16" t="s">
        <v>5</v>
      </c>
      <c r="J269" s="16">
        <f t="shared" si="20"/>
        <v>1.1989400386810229</v>
      </c>
      <c r="K269" s="16">
        <f t="shared" si="21"/>
        <v>2137339.9682346485</v>
      </c>
      <c r="L269" s="16">
        <f t="shared" si="22"/>
        <v>74064.646220657989</v>
      </c>
      <c r="M269" s="16">
        <f t="shared" si="23"/>
        <v>71584.063615406267</v>
      </c>
      <c r="N269" s="16">
        <f t="shared" si="24"/>
        <v>429.125</v>
      </c>
    </row>
    <row r="270" spans="1:14">
      <c r="A270" s="16" t="s">
        <v>85</v>
      </c>
      <c r="B270" s="16">
        <v>2.1926999092101999E-2</v>
      </c>
      <c r="C270" s="16">
        <v>50</v>
      </c>
      <c r="D270" s="16">
        <v>0.70041304826736395</v>
      </c>
      <c r="E270" s="16">
        <v>21352</v>
      </c>
      <c r="F270" s="16" t="s">
        <v>82</v>
      </c>
      <c r="G270" s="16" t="s">
        <v>89</v>
      </c>
      <c r="H270" s="16" t="s">
        <v>118</v>
      </c>
      <c r="I270" s="16" t="s">
        <v>5</v>
      </c>
      <c r="J270" s="16">
        <f t="shared" si="20"/>
        <v>0.722340047359466</v>
      </c>
      <c r="K270" s="16">
        <f t="shared" si="21"/>
        <v>973776.66274866078</v>
      </c>
      <c r="L270" s="16">
        <f t="shared" si="22"/>
        <v>30484.868968131279</v>
      </c>
      <c r="M270" s="16">
        <f t="shared" si="23"/>
        <v>29559.48528404707</v>
      </c>
      <c r="N270" s="16">
        <f t="shared" si="24"/>
        <v>427.04</v>
      </c>
    </row>
    <row r="271" spans="1:14">
      <c r="A271" s="16" t="s">
        <v>85</v>
      </c>
      <c r="B271" s="16">
        <v>3.2095968723297098E-2</v>
      </c>
      <c r="C271" s="16">
        <v>100</v>
      </c>
      <c r="D271" s="16">
        <v>0.76560097932815496</v>
      </c>
      <c r="E271" s="16">
        <v>43150</v>
      </c>
      <c r="F271" s="16" t="s">
        <v>82</v>
      </c>
      <c r="G271" s="16" t="s">
        <v>89</v>
      </c>
      <c r="H271" s="16" t="s">
        <v>118</v>
      </c>
      <c r="I271" s="16" t="s">
        <v>5</v>
      </c>
      <c r="J271" s="16">
        <f t="shared" si="20"/>
        <v>0.79769694805145208</v>
      </c>
      <c r="K271" s="16">
        <f t="shared" si="21"/>
        <v>1344405.5972262726</v>
      </c>
      <c r="L271" s="16">
        <f t="shared" si="22"/>
        <v>56360.95193852263</v>
      </c>
      <c r="M271" s="16">
        <f t="shared" si="23"/>
        <v>54093.224382271037</v>
      </c>
      <c r="N271" s="16">
        <f t="shared" si="24"/>
        <v>431.5</v>
      </c>
    </row>
    <row r="272" spans="1:14">
      <c r="A272" s="16" t="s">
        <v>85</v>
      </c>
      <c r="B272" s="16">
        <v>5.1192998886108398E-2</v>
      </c>
      <c r="C272" s="16">
        <v>150</v>
      </c>
      <c r="D272" s="16">
        <v>0.86271899938583296</v>
      </c>
      <c r="E272" s="16">
        <v>64526</v>
      </c>
      <c r="F272" s="16" t="s">
        <v>82</v>
      </c>
      <c r="G272" s="16" t="s">
        <v>89</v>
      </c>
      <c r="H272" s="16" t="s">
        <v>118</v>
      </c>
      <c r="I272" s="16" t="s">
        <v>5</v>
      </c>
      <c r="J272" s="16">
        <f t="shared" si="20"/>
        <v>0.91391199827194136</v>
      </c>
      <c r="K272" s="16">
        <f t="shared" si="21"/>
        <v>1260445.7914949306</v>
      </c>
      <c r="L272" s="16">
        <f t="shared" si="22"/>
        <v>74793.762564561417</v>
      </c>
      <c r="M272" s="16">
        <f t="shared" si="23"/>
        <v>70604.172088787702</v>
      </c>
      <c r="N272" s="16">
        <f t="shared" si="24"/>
        <v>430.17333333333335</v>
      </c>
    </row>
    <row r="273" spans="1:14">
      <c r="A273" s="16" t="s">
        <v>85</v>
      </c>
      <c r="B273" s="16">
        <v>6.7927956581115695E-2</v>
      </c>
      <c r="C273" s="16">
        <v>200</v>
      </c>
      <c r="D273" s="16">
        <v>0.99629503488540605</v>
      </c>
      <c r="E273" s="16">
        <v>85765</v>
      </c>
      <c r="F273" s="16" t="s">
        <v>82</v>
      </c>
      <c r="G273" s="16" t="s">
        <v>89</v>
      </c>
      <c r="H273" s="16" t="s">
        <v>118</v>
      </c>
      <c r="I273" s="16" t="s">
        <v>5</v>
      </c>
      <c r="J273" s="16">
        <f t="shared" si="20"/>
        <v>1.0642229914665218</v>
      </c>
      <c r="K273" s="16">
        <f t="shared" si="21"/>
        <v>1262587.6637049185</v>
      </c>
      <c r="L273" s="16">
        <f t="shared" si="22"/>
        <v>86083.937987169338</v>
      </c>
      <c r="M273" s="16">
        <f t="shared" si="23"/>
        <v>80589.313224490688</v>
      </c>
      <c r="N273" s="16">
        <f t="shared" si="24"/>
        <v>428.82499999999999</v>
      </c>
    </row>
    <row r="274" spans="1:14">
      <c r="A274" s="16" t="s">
        <v>85</v>
      </c>
      <c r="B274" s="16">
        <v>0.26593101024627602</v>
      </c>
      <c r="C274" s="16">
        <v>50</v>
      </c>
      <c r="D274" s="16">
        <v>0.649317026138305</v>
      </c>
      <c r="E274" s="16">
        <v>21614</v>
      </c>
      <c r="F274" s="16" t="s">
        <v>82</v>
      </c>
      <c r="G274" s="16" t="s">
        <v>90</v>
      </c>
      <c r="H274" s="16" t="s">
        <v>118</v>
      </c>
      <c r="I274" s="16" t="s">
        <v>5</v>
      </c>
      <c r="J274" s="16">
        <f t="shared" si="20"/>
        <v>0.91524803638458097</v>
      </c>
      <c r="K274" s="16">
        <f t="shared" si="21"/>
        <v>81276.719025673214</v>
      </c>
      <c r="L274" s="16">
        <f t="shared" si="22"/>
        <v>33287.283607123834</v>
      </c>
      <c r="M274" s="16">
        <f t="shared" si="23"/>
        <v>23615.456292460098</v>
      </c>
      <c r="N274" s="16">
        <f t="shared" si="24"/>
        <v>432.28</v>
      </c>
    </row>
    <row r="275" spans="1:14">
      <c r="A275" s="16" t="s">
        <v>85</v>
      </c>
      <c r="B275" s="16">
        <v>0.52587801218032804</v>
      </c>
      <c r="C275" s="16">
        <v>100</v>
      </c>
      <c r="D275" s="16">
        <v>0.77375298738479603</v>
      </c>
      <c r="E275" s="16">
        <v>42972</v>
      </c>
      <c r="F275" s="16" t="s">
        <v>82</v>
      </c>
      <c r="G275" s="16" t="s">
        <v>90</v>
      </c>
      <c r="H275" s="16" t="s">
        <v>118</v>
      </c>
      <c r="I275" s="16" t="s">
        <v>5</v>
      </c>
      <c r="J275" s="16">
        <f t="shared" si="20"/>
        <v>1.2996309995651241</v>
      </c>
      <c r="K275" s="16">
        <f t="shared" si="21"/>
        <v>81714.768453305354</v>
      </c>
      <c r="L275" s="16">
        <f t="shared" si="22"/>
        <v>55537.10383108291</v>
      </c>
      <c r="M275" s="16">
        <f t="shared" si="23"/>
        <v>33064.769934219075</v>
      </c>
      <c r="N275" s="16">
        <f t="shared" si="24"/>
        <v>429.72</v>
      </c>
    </row>
    <row r="276" spans="1:14">
      <c r="A276" s="16" t="s">
        <v>85</v>
      </c>
      <c r="B276" s="16">
        <v>0.79072296619415205</v>
      </c>
      <c r="C276" s="16">
        <v>150</v>
      </c>
      <c r="D276" s="16">
        <v>0.96998500823974598</v>
      </c>
      <c r="E276" s="16">
        <v>64266</v>
      </c>
      <c r="F276" s="16" t="s">
        <v>82</v>
      </c>
      <c r="G276" s="16" t="s">
        <v>90</v>
      </c>
      <c r="H276" s="16" t="s">
        <v>118</v>
      </c>
      <c r="I276" s="16" t="s">
        <v>5</v>
      </c>
      <c r="J276" s="16">
        <f t="shared" si="20"/>
        <v>1.760707974433898</v>
      </c>
      <c r="K276" s="16">
        <f t="shared" si="21"/>
        <v>81274.98852008846</v>
      </c>
      <c r="L276" s="16">
        <f t="shared" si="22"/>
        <v>66254.632240785853</v>
      </c>
      <c r="M276" s="16">
        <f t="shared" si="23"/>
        <v>36500.090266622872</v>
      </c>
      <c r="N276" s="16">
        <f t="shared" si="24"/>
        <v>428.44</v>
      </c>
    </row>
    <row r="277" spans="1:14">
      <c r="A277" s="16" t="s">
        <v>85</v>
      </c>
      <c r="B277" s="16">
        <v>1.0395980477333</v>
      </c>
      <c r="C277" s="16">
        <v>200</v>
      </c>
      <c r="D277" s="16">
        <v>1.03153699636459</v>
      </c>
      <c r="E277" s="16">
        <v>85735</v>
      </c>
      <c r="F277" s="16" t="s">
        <v>82</v>
      </c>
      <c r="G277" s="16" t="s">
        <v>90</v>
      </c>
      <c r="H277" s="16" t="s">
        <v>118</v>
      </c>
      <c r="I277" s="16" t="s">
        <v>5</v>
      </c>
      <c r="J277" s="16">
        <f t="shared" si="20"/>
        <v>2.0711350440978897</v>
      </c>
      <c r="K277" s="16">
        <f t="shared" si="21"/>
        <v>82469.373799742432</v>
      </c>
      <c r="L277" s="16">
        <f t="shared" si="22"/>
        <v>83113.839156669012</v>
      </c>
      <c r="M277" s="16">
        <f t="shared" si="23"/>
        <v>41395.176159236406</v>
      </c>
      <c r="N277" s="16">
        <f t="shared" si="24"/>
        <v>428.67500000000001</v>
      </c>
    </row>
    <row r="278" spans="1:14">
      <c r="A278" s="16" t="s">
        <v>91</v>
      </c>
      <c r="B278" s="16">
        <v>5.1720976829528802E-2</v>
      </c>
      <c r="C278" s="16">
        <v>50</v>
      </c>
      <c r="D278" s="16">
        <v>0.73466199636459295</v>
      </c>
      <c r="E278" s="16">
        <v>23287</v>
      </c>
      <c r="F278" s="16" t="s">
        <v>82</v>
      </c>
      <c r="G278" s="16" t="s">
        <v>92</v>
      </c>
      <c r="H278" s="16" t="s">
        <v>118</v>
      </c>
      <c r="I278" s="16" t="s">
        <v>5</v>
      </c>
      <c r="J278" s="16">
        <f t="shared" si="20"/>
        <v>0.78638297319412176</v>
      </c>
      <c r="K278" s="16">
        <f t="shared" si="21"/>
        <v>450242.84975810564</v>
      </c>
      <c r="L278" s="16">
        <f t="shared" si="22"/>
        <v>31697.569923629599</v>
      </c>
      <c r="M278" s="16">
        <f t="shared" si="23"/>
        <v>29612.797827263628</v>
      </c>
      <c r="N278" s="16">
        <f t="shared" si="24"/>
        <v>465.74</v>
      </c>
    </row>
    <row r="279" spans="1:14">
      <c r="A279" s="16" t="s">
        <v>91</v>
      </c>
      <c r="B279" s="16">
        <v>0.107056975364685</v>
      </c>
      <c r="C279" s="16">
        <v>100</v>
      </c>
      <c r="D279" s="16">
        <v>0.90977400541305498</v>
      </c>
      <c r="E279" s="16">
        <v>45634</v>
      </c>
      <c r="F279" s="16" t="s">
        <v>82</v>
      </c>
      <c r="G279" s="16" t="s">
        <v>92</v>
      </c>
      <c r="H279" s="16" t="s">
        <v>118</v>
      </c>
      <c r="I279" s="16" t="s">
        <v>5</v>
      </c>
      <c r="J279" s="16">
        <f t="shared" si="20"/>
        <v>1.01683098077774</v>
      </c>
      <c r="K279" s="16">
        <f t="shared" si="21"/>
        <v>426259.00689375662</v>
      </c>
      <c r="L279" s="16">
        <f t="shared" si="22"/>
        <v>50159.709695465834</v>
      </c>
      <c r="M279" s="16">
        <f t="shared" si="23"/>
        <v>44878.648332583332</v>
      </c>
      <c r="N279" s="16">
        <f t="shared" si="24"/>
        <v>456.34</v>
      </c>
    </row>
    <row r="280" spans="1:14">
      <c r="A280" s="16" t="s">
        <v>91</v>
      </c>
      <c r="B280" s="16">
        <v>0.159195005893707</v>
      </c>
      <c r="C280" s="16">
        <v>150</v>
      </c>
      <c r="D280" s="16">
        <v>1.0237780213356</v>
      </c>
      <c r="E280" s="16">
        <v>70089</v>
      </c>
      <c r="F280" s="16" t="s">
        <v>82</v>
      </c>
      <c r="G280" s="16" t="s">
        <v>92</v>
      </c>
      <c r="H280" s="16" t="s">
        <v>118</v>
      </c>
      <c r="I280" s="16" t="s">
        <v>5</v>
      </c>
      <c r="J280" s="16">
        <f t="shared" si="20"/>
        <v>1.1829730272293071</v>
      </c>
      <c r="K280" s="16">
        <f t="shared" si="21"/>
        <v>440271.3490070019</v>
      </c>
      <c r="L280" s="16">
        <f t="shared" si="22"/>
        <v>68461.129795073459</v>
      </c>
      <c r="M280" s="16">
        <f t="shared" si="23"/>
        <v>59248.180970075467</v>
      </c>
      <c r="N280" s="16">
        <f t="shared" si="24"/>
        <v>467.26</v>
      </c>
    </row>
    <row r="281" spans="1:14">
      <c r="A281" s="16" t="s">
        <v>91</v>
      </c>
      <c r="B281" s="16">
        <v>0.19655501842498699</v>
      </c>
      <c r="C281" s="16">
        <v>200</v>
      </c>
      <c r="D281" s="16">
        <v>1.72291600704193</v>
      </c>
      <c r="E281" s="16">
        <v>92939</v>
      </c>
      <c r="F281" s="16" t="s">
        <v>82</v>
      </c>
      <c r="G281" s="16" t="s">
        <v>92</v>
      </c>
      <c r="H281" s="16" t="s">
        <v>118</v>
      </c>
      <c r="I281" s="16" t="s">
        <v>5</v>
      </c>
      <c r="J281" s="16">
        <f t="shared" si="20"/>
        <v>1.9194710254669169</v>
      </c>
      <c r="K281" s="16">
        <f t="shared" si="21"/>
        <v>472839.61887479929</v>
      </c>
      <c r="L281" s="16">
        <f t="shared" si="22"/>
        <v>53942.850156443041</v>
      </c>
      <c r="M281" s="16">
        <f t="shared" si="23"/>
        <v>48419.068986671635</v>
      </c>
      <c r="N281" s="16">
        <f t="shared" si="24"/>
        <v>464.69499999999999</v>
      </c>
    </row>
    <row r="282" spans="1:14">
      <c r="A282" s="16" t="s">
        <v>93</v>
      </c>
      <c r="B282" s="16">
        <v>7.1269869804382298E-3</v>
      </c>
      <c r="C282" s="16">
        <v>50</v>
      </c>
      <c r="D282" s="16">
        <v>0.69201701879501298</v>
      </c>
      <c r="E282" s="16">
        <v>17825</v>
      </c>
      <c r="F282" s="16" t="s">
        <v>82</v>
      </c>
      <c r="G282" s="16" t="s">
        <v>94</v>
      </c>
      <c r="H282" s="16" t="s">
        <v>118</v>
      </c>
      <c r="I282" s="16" t="s">
        <v>5</v>
      </c>
      <c r="J282" s="16">
        <f t="shared" si="20"/>
        <v>0.69914400577545122</v>
      </c>
      <c r="K282" s="16">
        <f t="shared" si="21"/>
        <v>2501056.9051024085</v>
      </c>
      <c r="L282" s="16">
        <f t="shared" si="22"/>
        <v>25758.037036485173</v>
      </c>
      <c r="M282" s="16">
        <f t="shared" si="23"/>
        <v>25495.462812742724</v>
      </c>
      <c r="N282" s="16">
        <f t="shared" si="24"/>
        <v>356.5</v>
      </c>
    </row>
    <row r="283" spans="1:14">
      <c r="A283" s="16" t="s">
        <v>93</v>
      </c>
      <c r="B283" s="16">
        <v>1.45469903945922E-2</v>
      </c>
      <c r="C283" s="16">
        <v>100</v>
      </c>
      <c r="D283" s="16">
        <v>0.84903198480606001</v>
      </c>
      <c r="E283" s="16">
        <v>34673</v>
      </c>
      <c r="F283" s="16" t="s">
        <v>82</v>
      </c>
      <c r="G283" s="16" t="s">
        <v>94</v>
      </c>
      <c r="H283" s="16" t="s">
        <v>118</v>
      </c>
      <c r="I283" s="16" t="s">
        <v>5</v>
      </c>
      <c r="J283" s="16">
        <f t="shared" si="20"/>
        <v>0.86357897520065219</v>
      </c>
      <c r="K283" s="16">
        <f t="shared" si="21"/>
        <v>2383517.0753181758</v>
      </c>
      <c r="L283" s="16">
        <f t="shared" si="22"/>
        <v>40838.273022093716</v>
      </c>
      <c r="M283" s="16">
        <f t="shared" si="23"/>
        <v>40150.352192101185</v>
      </c>
      <c r="N283" s="16">
        <f t="shared" si="24"/>
        <v>346.73</v>
      </c>
    </row>
    <row r="284" spans="1:14">
      <c r="A284" s="16" t="s">
        <v>93</v>
      </c>
      <c r="B284" s="16">
        <v>1.7664968967437699E-2</v>
      </c>
      <c r="C284" s="16">
        <v>150</v>
      </c>
      <c r="D284" s="16">
        <v>1.0321229696273799</v>
      </c>
      <c r="E284" s="16">
        <v>51328</v>
      </c>
      <c r="F284" s="16" t="s">
        <v>82</v>
      </c>
      <c r="G284" s="16" t="s">
        <v>94</v>
      </c>
      <c r="H284" s="16" t="s">
        <v>118</v>
      </c>
      <c r="I284" s="16" t="s">
        <v>5</v>
      </c>
      <c r="J284" s="16">
        <f t="shared" si="20"/>
        <v>1.0497879385948177</v>
      </c>
      <c r="K284" s="16">
        <f t="shared" si="21"/>
        <v>2905637.7112586075</v>
      </c>
      <c r="L284" s="16">
        <f t="shared" si="22"/>
        <v>49730.50838945149</v>
      </c>
      <c r="M284" s="16">
        <f t="shared" si="23"/>
        <v>48893.684250844548</v>
      </c>
      <c r="N284" s="16">
        <f t="shared" si="24"/>
        <v>342.18666666666667</v>
      </c>
    </row>
    <row r="285" spans="1:14">
      <c r="A285" s="16" t="s">
        <v>93</v>
      </c>
      <c r="B285" s="16">
        <v>2.5617957115173302E-2</v>
      </c>
      <c r="C285" s="16">
        <v>200</v>
      </c>
      <c r="D285" s="16">
        <v>1.19411200284957</v>
      </c>
      <c r="E285" s="16">
        <v>68116</v>
      </c>
      <c r="F285" s="16" t="s">
        <v>82</v>
      </c>
      <c r="G285" s="16" t="s">
        <v>94</v>
      </c>
      <c r="H285" s="16" t="s">
        <v>118</v>
      </c>
      <c r="I285" s="16" t="s">
        <v>5</v>
      </c>
      <c r="J285" s="16">
        <f t="shared" si="20"/>
        <v>1.2197299599647433</v>
      </c>
      <c r="K285" s="16">
        <f t="shared" si="21"/>
        <v>2658916.1537652612</v>
      </c>
      <c r="L285" s="16">
        <f t="shared" si="22"/>
        <v>57043.225289965543</v>
      </c>
      <c r="M285" s="16">
        <f t="shared" si="23"/>
        <v>55845.14788992222</v>
      </c>
      <c r="N285" s="16">
        <f t="shared" si="24"/>
        <v>340.58</v>
      </c>
    </row>
    <row r="286" spans="1:14">
      <c r="A286" s="16" t="s">
        <v>95</v>
      </c>
      <c r="B286" s="16">
        <v>1.7839014530181801E-2</v>
      </c>
      <c r="C286" s="16">
        <v>50</v>
      </c>
      <c r="D286" s="16">
        <v>0.75526797771453802</v>
      </c>
      <c r="E286" s="16">
        <v>37581</v>
      </c>
      <c r="F286" s="16" t="s">
        <v>82</v>
      </c>
      <c r="G286" s="16" t="s">
        <v>96</v>
      </c>
      <c r="H286" s="16" t="s">
        <v>118</v>
      </c>
      <c r="I286" s="16" t="s">
        <v>5</v>
      </c>
      <c r="J286" s="16">
        <f t="shared" si="20"/>
        <v>0.77310699224471979</v>
      </c>
      <c r="K286" s="16">
        <f t="shared" si="21"/>
        <v>2106674.667281467</v>
      </c>
      <c r="L286" s="16">
        <f t="shared" si="22"/>
        <v>49758.49779004421</v>
      </c>
      <c r="M286" s="16">
        <f t="shared" si="23"/>
        <v>48610.348085047568</v>
      </c>
      <c r="N286" s="16">
        <f t="shared" si="24"/>
        <v>751.62</v>
      </c>
    </row>
    <row r="287" spans="1:14">
      <c r="A287" s="16" t="s">
        <v>95</v>
      </c>
      <c r="B287" s="16">
        <v>2.8455972671508699E-2</v>
      </c>
      <c r="C287" s="16">
        <v>100</v>
      </c>
      <c r="D287" s="16">
        <v>1.0198789834976201</v>
      </c>
      <c r="E287" s="16">
        <v>75245</v>
      </c>
      <c r="F287" s="16" t="s">
        <v>82</v>
      </c>
      <c r="G287" s="16" t="s">
        <v>96</v>
      </c>
      <c r="H287" s="16" t="s">
        <v>118</v>
      </c>
      <c r="I287" s="16" t="s">
        <v>5</v>
      </c>
      <c r="J287" s="16">
        <f t="shared" si="20"/>
        <v>1.0483349561691289</v>
      </c>
      <c r="K287" s="16">
        <f t="shared" si="21"/>
        <v>2644260.3410052615</v>
      </c>
      <c r="L287" s="16">
        <f t="shared" si="22"/>
        <v>73778.361175706668</v>
      </c>
      <c r="M287" s="16">
        <f t="shared" si="23"/>
        <v>71775.723548286085</v>
      </c>
      <c r="N287" s="16">
        <f t="shared" si="24"/>
        <v>752.45</v>
      </c>
    </row>
    <row r="288" spans="1:14">
      <c r="A288" s="16" t="s">
        <v>95</v>
      </c>
      <c r="B288" s="16">
        <v>4.6373009681701598E-2</v>
      </c>
      <c r="C288" s="16">
        <v>150</v>
      </c>
      <c r="D288" s="16">
        <v>1.3708840012550301</v>
      </c>
      <c r="E288" s="16">
        <v>112699</v>
      </c>
      <c r="F288" s="16" t="s">
        <v>82</v>
      </c>
      <c r="G288" s="16" t="s">
        <v>96</v>
      </c>
      <c r="H288" s="16" t="s">
        <v>118</v>
      </c>
      <c r="I288" s="16" t="s">
        <v>5</v>
      </c>
      <c r="J288" s="16">
        <f t="shared" si="20"/>
        <v>1.4172570109367317</v>
      </c>
      <c r="K288" s="16">
        <f t="shared" si="21"/>
        <v>2430271.4180846037</v>
      </c>
      <c r="L288" s="16">
        <f t="shared" si="22"/>
        <v>82208.997914356893</v>
      </c>
      <c r="M288" s="16">
        <f t="shared" si="23"/>
        <v>79519.098604078827</v>
      </c>
      <c r="N288" s="16">
        <f t="shared" si="24"/>
        <v>751.32666666666671</v>
      </c>
    </row>
    <row r="289" spans="1:14">
      <c r="A289" s="16" t="s">
        <v>95</v>
      </c>
      <c r="B289" s="16">
        <v>6.0196042060852002E-2</v>
      </c>
      <c r="C289" s="16">
        <v>200</v>
      </c>
      <c r="D289" s="16">
        <v>1.39432001113891</v>
      </c>
      <c r="E289" s="16">
        <v>150229</v>
      </c>
      <c r="F289" s="16" t="s">
        <v>82</v>
      </c>
      <c r="G289" s="16" t="s">
        <v>96</v>
      </c>
      <c r="H289" s="16" t="s">
        <v>118</v>
      </c>
      <c r="I289" s="16" t="s">
        <v>5</v>
      </c>
      <c r="J289" s="16">
        <f t="shared" si="20"/>
        <v>1.4545160531997621</v>
      </c>
      <c r="K289" s="16">
        <f t="shared" si="21"/>
        <v>2495662.4199334225</v>
      </c>
      <c r="L289" s="16">
        <f t="shared" si="22"/>
        <v>107743.55872386124</v>
      </c>
      <c r="M289" s="16">
        <f t="shared" si="23"/>
        <v>103284.52523402138</v>
      </c>
      <c r="N289" s="16">
        <f t="shared" si="24"/>
        <v>751.14499999999998</v>
      </c>
    </row>
    <row r="290" spans="1:14">
      <c r="A290" s="16" t="s">
        <v>97</v>
      </c>
      <c r="B290" s="16">
        <v>1.8347024917602501E-2</v>
      </c>
      <c r="C290" s="16">
        <v>50</v>
      </c>
      <c r="D290" s="16">
        <v>0.81236702203750599</v>
      </c>
      <c r="E290" s="16">
        <v>47737</v>
      </c>
      <c r="F290" s="16" t="s">
        <v>82</v>
      </c>
      <c r="G290" s="16" t="s">
        <v>98</v>
      </c>
      <c r="H290" s="16" t="s">
        <v>118</v>
      </c>
      <c r="I290" s="16" t="s">
        <v>5</v>
      </c>
      <c r="J290" s="16">
        <f t="shared" si="20"/>
        <v>0.83071404695510853</v>
      </c>
      <c r="K290" s="16">
        <f t="shared" si="21"/>
        <v>2601893.2341559189</v>
      </c>
      <c r="L290" s="16">
        <f t="shared" si="22"/>
        <v>58762.848201629778</v>
      </c>
      <c r="M290" s="16">
        <f t="shared" si="23"/>
        <v>57465.020815495722</v>
      </c>
      <c r="N290" s="16">
        <f t="shared" si="24"/>
        <v>954.74</v>
      </c>
    </row>
    <row r="291" spans="1:14">
      <c r="A291" s="16" t="s">
        <v>97</v>
      </c>
      <c r="B291" s="16">
        <v>3.4301996231079102E-2</v>
      </c>
      <c r="C291" s="16">
        <v>100</v>
      </c>
      <c r="D291" s="16">
        <v>1.0649740099906899</v>
      </c>
      <c r="E291" s="16">
        <v>95951</v>
      </c>
      <c r="F291" s="16" t="s">
        <v>82</v>
      </c>
      <c r="G291" s="16" t="s">
        <v>98</v>
      </c>
      <c r="H291" s="16" t="s">
        <v>118</v>
      </c>
      <c r="I291" s="16" t="s">
        <v>5</v>
      </c>
      <c r="J291" s="16">
        <f t="shared" si="20"/>
        <v>1.099276006221769</v>
      </c>
      <c r="K291" s="16">
        <f t="shared" si="21"/>
        <v>2797242.4506613472</v>
      </c>
      <c r="L291" s="16">
        <f t="shared" si="22"/>
        <v>90097.034387570457</v>
      </c>
      <c r="M291" s="16">
        <f t="shared" si="23"/>
        <v>87285.631139885678</v>
      </c>
      <c r="N291" s="16">
        <f t="shared" si="24"/>
        <v>959.51</v>
      </c>
    </row>
    <row r="292" spans="1:14">
      <c r="A292" s="16" t="s">
        <v>97</v>
      </c>
      <c r="B292" s="16">
        <v>5.1272988319396903E-2</v>
      </c>
      <c r="C292" s="16">
        <v>150</v>
      </c>
      <c r="D292" s="16">
        <v>1.30965000391006</v>
      </c>
      <c r="E292" s="16">
        <v>143926</v>
      </c>
      <c r="F292" s="16" t="s">
        <v>82</v>
      </c>
      <c r="G292" s="16" t="s">
        <v>98</v>
      </c>
      <c r="H292" s="16" t="s">
        <v>118</v>
      </c>
      <c r="I292" s="16" t="s">
        <v>5</v>
      </c>
      <c r="J292" s="16">
        <f t="shared" si="20"/>
        <v>1.360922992229457</v>
      </c>
      <c r="K292" s="16">
        <f t="shared" si="21"/>
        <v>2807053.0842367904</v>
      </c>
      <c r="L292" s="16">
        <f t="shared" si="22"/>
        <v>109896.53691467029</v>
      </c>
      <c r="M292" s="16">
        <f t="shared" si="23"/>
        <v>105756.16755818136</v>
      </c>
      <c r="N292" s="16">
        <f t="shared" si="24"/>
        <v>959.50666666666666</v>
      </c>
    </row>
    <row r="293" spans="1:14">
      <c r="A293" s="16" t="s">
        <v>97</v>
      </c>
      <c r="B293" s="16">
        <v>6.1214983463287298E-2</v>
      </c>
      <c r="C293" s="16">
        <v>200</v>
      </c>
      <c r="D293" s="16">
        <v>1.5307270288467401</v>
      </c>
      <c r="E293" s="16">
        <v>191663</v>
      </c>
      <c r="F293" s="16" t="s">
        <v>82</v>
      </c>
      <c r="G293" s="16" t="s">
        <v>98</v>
      </c>
      <c r="H293" s="16" t="s">
        <v>118</v>
      </c>
      <c r="I293" s="16" t="s">
        <v>5</v>
      </c>
      <c r="J293" s="16">
        <f t="shared" si="20"/>
        <v>1.5919420123100274</v>
      </c>
      <c r="K293" s="16">
        <f t="shared" si="21"/>
        <v>3130981.8145249817</v>
      </c>
      <c r="L293" s="16">
        <f t="shared" si="22"/>
        <v>125210.43686306381</v>
      </c>
      <c r="M293" s="16">
        <f t="shared" si="23"/>
        <v>120395.71700346208</v>
      </c>
      <c r="N293" s="16">
        <f t="shared" si="24"/>
        <v>958.31500000000005</v>
      </c>
    </row>
    <row r="294" spans="1:14">
      <c r="A294" s="16" t="s">
        <v>99</v>
      </c>
      <c r="B294" s="16">
        <v>5.0117969512939398E-2</v>
      </c>
      <c r="C294" s="16">
        <v>50</v>
      </c>
      <c r="D294" s="16">
        <v>0.70473200082778897</v>
      </c>
      <c r="E294" s="16">
        <v>26352</v>
      </c>
      <c r="F294" s="16" t="s">
        <v>82</v>
      </c>
      <c r="G294" s="16" t="s">
        <v>100</v>
      </c>
      <c r="H294" s="16" t="s">
        <v>118</v>
      </c>
      <c r="I294" s="16" t="s">
        <v>5</v>
      </c>
      <c r="J294" s="16">
        <f t="shared" si="20"/>
        <v>0.75484997034072832</v>
      </c>
      <c r="K294" s="16">
        <f t="shared" si="21"/>
        <v>525799.43393749162</v>
      </c>
      <c r="L294" s="16">
        <f t="shared" si="22"/>
        <v>37392.937980745221</v>
      </c>
      <c r="M294" s="16">
        <f t="shared" si="23"/>
        <v>34910.248440633957</v>
      </c>
      <c r="N294" s="16">
        <f t="shared" si="24"/>
        <v>527.04</v>
      </c>
    </row>
    <row r="295" spans="1:14">
      <c r="A295" s="16" t="s">
        <v>99</v>
      </c>
      <c r="B295" s="16">
        <v>0.103697001934051</v>
      </c>
      <c r="C295" s="16">
        <v>100</v>
      </c>
      <c r="D295" s="16">
        <v>0.77118402719497603</v>
      </c>
      <c r="E295" s="16">
        <v>53247</v>
      </c>
      <c r="F295" s="16" t="s">
        <v>82</v>
      </c>
      <c r="G295" s="16" t="s">
        <v>100</v>
      </c>
      <c r="H295" s="16" t="s">
        <v>118</v>
      </c>
      <c r="I295" s="16" t="s">
        <v>5</v>
      </c>
      <c r="J295" s="16">
        <f t="shared" si="20"/>
        <v>0.87488102912902699</v>
      </c>
      <c r="K295" s="16">
        <f t="shared" si="21"/>
        <v>513486.39793717384</v>
      </c>
      <c r="L295" s="16">
        <f t="shared" si="22"/>
        <v>69045.776523244465</v>
      </c>
      <c r="M295" s="16">
        <f t="shared" si="23"/>
        <v>60861.989490170054</v>
      </c>
      <c r="N295" s="16">
        <f t="shared" si="24"/>
        <v>532.47</v>
      </c>
    </row>
    <row r="296" spans="1:14">
      <c r="A296" s="16" t="s">
        <v>99</v>
      </c>
      <c r="B296" s="16">
        <v>0.16071099042892401</v>
      </c>
      <c r="C296" s="16">
        <v>150</v>
      </c>
      <c r="D296" s="16">
        <v>0.86273497343063299</v>
      </c>
      <c r="E296" s="16">
        <v>79532</v>
      </c>
      <c r="F296" s="16" t="s">
        <v>82</v>
      </c>
      <c r="G296" s="16" t="s">
        <v>100</v>
      </c>
      <c r="H296" s="16" t="s">
        <v>118</v>
      </c>
      <c r="I296" s="16" t="s">
        <v>5</v>
      </c>
      <c r="J296" s="16">
        <f t="shared" si="20"/>
        <v>1.023445963859557</v>
      </c>
      <c r="K296" s="16">
        <f t="shared" si="21"/>
        <v>494875.9247126524</v>
      </c>
      <c r="L296" s="16">
        <f t="shared" si="22"/>
        <v>92185.90001486089</v>
      </c>
      <c r="M296" s="16">
        <f t="shared" si="23"/>
        <v>77710.013824348644</v>
      </c>
      <c r="N296" s="16">
        <f t="shared" si="24"/>
        <v>530.21333333333337</v>
      </c>
    </row>
    <row r="297" spans="1:14">
      <c r="A297" s="16" t="s">
        <v>99</v>
      </c>
      <c r="B297" s="16">
        <v>0.21072900295257499</v>
      </c>
      <c r="C297" s="16">
        <v>200</v>
      </c>
      <c r="D297" s="16">
        <v>1.30083400011062</v>
      </c>
      <c r="E297" s="16">
        <v>105691</v>
      </c>
      <c r="F297" s="16" t="s">
        <v>82</v>
      </c>
      <c r="G297" s="16" t="s">
        <v>100</v>
      </c>
      <c r="H297" s="16" t="s">
        <v>118</v>
      </c>
      <c r="I297" s="16" t="s">
        <v>5</v>
      </c>
      <c r="J297" s="16">
        <f t="shared" si="20"/>
        <v>1.511563003063195</v>
      </c>
      <c r="K297" s="16">
        <f t="shared" si="21"/>
        <v>501549.37630386825</v>
      </c>
      <c r="L297" s="16">
        <f t="shared" si="22"/>
        <v>81248.6450930805</v>
      </c>
      <c r="M297" s="16">
        <f t="shared" si="23"/>
        <v>69921.663725439372</v>
      </c>
      <c r="N297" s="16">
        <f t="shared" si="24"/>
        <v>528.45500000000004</v>
      </c>
    </row>
    <row r="298" spans="1:14">
      <c r="A298" s="16" t="s">
        <v>99</v>
      </c>
      <c r="B298" s="16">
        <v>3.9463996887206997E-2</v>
      </c>
      <c r="C298" s="16">
        <v>50</v>
      </c>
      <c r="D298" s="16">
        <v>0.61231797933578402</v>
      </c>
      <c r="E298" s="16">
        <v>26278</v>
      </c>
      <c r="F298" s="16" t="s">
        <v>82</v>
      </c>
      <c r="G298" s="16" t="s">
        <v>101</v>
      </c>
      <c r="H298" s="16" t="s">
        <v>118</v>
      </c>
      <c r="I298" s="16" t="s">
        <v>5</v>
      </c>
      <c r="J298" s="16">
        <f t="shared" si="20"/>
        <v>0.65178197622299106</v>
      </c>
      <c r="K298" s="16">
        <f t="shared" si="21"/>
        <v>665872.74662284681</v>
      </c>
      <c r="L298" s="16">
        <f t="shared" si="22"/>
        <v>42915.61065788928</v>
      </c>
      <c r="M298" s="16">
        <f t="shared" si="23"/>
        <v>40317.162730209697</v>
      </c>
      <c r="N298" s="16">
        <f t="shared" si="24"/>
        <v>525.55999999999995</v>
      </c>
    </row>
    <row r="299" spans="1:14">
      <c r="A299" s="16" t="s">
        <v>99</v>
      </c>
      <c r="B299" s="16">
        <v>8.3701968193054199E-2</v>
      </c>
      <c r="C299" s="16">
        <v>100</v>
      </c>
      <c r="D299" s="16">
        <v>1.61885702610015</v>
      </c>
      <c r="E299" s="16">
        <v>52947</v>
      </c>
      <c r="F299" s="16" t="s">
        <v>82</v>
      </c>
      <c r="G299" s="16" t="s">
        <v>101</v>
      </c>
      <c r="H299" s="16" t="s">
        <v>118</v>
      </c>
      <c r="I299" s="16" t="s">
        <v>5</v>
      </c>
      <c r="J299" s="16">
        <f t="shared" si="20"/>
        <v>1.7025589942932042</v>
      </c>
      <c r="K299" s="16">
        <f t="shared" si="21"/>
        <v>632565.77047125727</v>
      </c>
      <c r="L299" s="16">
        <f t="shared" si="22"/>
        <v>32706.408994962381</v>
      </c>
      <c r="M299" s="16">
        <f t="shared" si="23"/>
        <v>31098.481860230797</v>
      </c>
      <c r="N299" s="16">
        <f t="shared" si="24"/>
        <v>529.47</v>
      </c>
    </row>
    <row r="300" spans="1:14">
      <c r="A300" s="16" t="s">
        <v>99</v>
      </c>
      <c r="B300" s="16">
        <v>0.121824026107788</v>
      </c>
      <c r="C300" s="16">
        <v>150</v>
      </c>
      <c r="D300" s="16">
        <v>1.2597410082817</v>
      </c>
      <c r="E300" s="16">
        <v>79084</v>
      </c>
      <c r="F300" s="16" t="s">
        <v>82</v>
      </c>
      <c r="G300" s="16" t="s">
        <v>101</v>
      </c>
      <c r="H300" s="16" t="s">
        <v>118</v>
      </c>
      <c r="I300" s="16" t="s">
        <v>5</v>
      </c>
      <c r="J300" s="16">
        <f t="shared" si="20"/>
        <v>1.3815650343894881</v>
      </c>
      <c r="K300" s="16">
        <f t="shared" si="21"/>
        <v>649165.8708605452</v>
      </c>
      <c r="L300" s="16">
        <f t="shared" si="22"/>
        <v>62777.983315690748</v>
      </c>
      <c r="M300" s="16">
        <f t="shared" si="23"/>
        <v>57242.328831047118</v>
      </c>
      <c r="N300" s="16">
        <f t="shared" si="24"/>
        <v>527.22666666666669</v>
      </c>
    </row>
    <row r="301" spans="1:14">
      <c r="A301" s="16" t="s">
        <v>99</v>
      </c>
      <c r="B301" s="16">
        <v>0.17142099142074499</v>
      </c>
      <c r="C301" s="16">
        <v>200</v>
      </c>
      <c r="D301" s="16">
        <v>1.1192139983177101</v>
      </c>
      <c r="E301" s="16">
        <v>106523</v>
      </c>
      <c r="F301" s="16" t="s">
        <v>82</v>
      </c>
      <c r="G301" s="16" t="s">
        <v>101</v>
      </c>
      <c r="H301" s="16" t="s">
        <v>118</v>
      </c>
      <c r="I301" s="16" t="s">
        <v>5</v>
      </c>
      <c r="J301" s="16">
        <f t="shared" si="20"/>
        <v>1.290634989738455</v>
      </c>
      <c r="K301" s="16">
        <f t="shared" si="21"/>
        <v>621411.64344653778</v>
      </c>
      <c r="L301" s="16">
        <f t="shared" si="22"/>
        <v>95176.615160384579</v>
      </c>
      <c r="M301" s="16">
        <f t="shared" si="23"/>
        <v>82535.341786748482</v>
      </c>
      <c r="N301" s="16">
        <f t="shared" si="24"/>
        <v>532.61500000000001</v>
      </c>
    </row>
    <row r="302" spans="1:14">
      <c r="A302" s="16" t="s">
        <v>99</v>
      </c>
      <c r="B302" s="16">
        <v>3.1534969806671101E-2</v>
      </c>
      <c r="C302" s="16">
        <v>50</v>
      </c>
      <c r="D302" s="16">
        <v>0.61389499902725198</v>
      </c>
      <c r="E302" s="16">
        <v>26705</v>
      </c>
      <c r="F302" s="16" t="s">
        <v>82</v>
      </c>
      <c r="G302" s="16" t="s">
        <v>102</v>
      </c>
      <c r="H302" s="16" t="s">
        <v>118</v>
      </c>
      <c r="I302" s="16" t="s">
        <v>5</v>
      </c>
      <c r="J302" s="16">
        <f t="shared" si="20"/>
        <v>0.64542996883392312</v>
      </c>
      <c r="K302" s="16">
        <f t="shared" si="21"/>
        <v>846837.65875528636</v>
      </c>
      <c r="L302" s="16">
        <f t="shared" si="22"/>
        <v>43500.92449411616</v>
      </c>
      <c r="M302" s="16">
        <f t="shared" si="23"/>
        <v>41375.519095041462</v>
      </c>
      <c r="N302" s="16">
        <f t="shared" si="24"/>
        <v>534.1</v>
      </c>
    </row>
    <row r="303" spans="1:14">
      <c r="A303" s="16" t="s">
        <v>99</v>
      </c>
      <c r="B303" s="16">
        <v>5.3959965705871499E-2</v>
      </c>
      <c r="C303" s="16">
        <v>100</v>
      </c>
      <c r="D303" s="16">
        <v>1.63501900434494</v>
      </c>
      <c r="E303" s="16">
        <v>53185</v>
      </c>
      <c r="F303" s="16" t="s">
        <v>82</v>
      </c>
      <c r="G303" s="16" t="s">
        <v>102</v>
      </c>
      <c r="H303" s="16" t="s">
        <v>118</v>
      </c>
      <c r="I303" s="16" t="s">
        <v>5</v>
      </c>
      <c r="J303" s="16">
        <f t="shared" si="20"/>
        <v>1.6889789700508115</v>
      </c>
      <c r="K303" s="16">
        <f t="shared" si="21"/>
        <v>985638.13568570942</v>
      </c>
      <c r="L303" s="16">
        <f t="shared" si="22"/>
        <v>32528.673892269671</v>
      </c>
      <c r="M303" s="16">
        <f t="shared" si="23"/>
        <v>31489.438852160471</v>
      </c>
      <c r="N303" s="16">
        <f t="shared" si="24"/>
        <v>531.85</v>
      </c>
    </row>
    <row r="304" spans="1:14">
      <c r="A304" s="16" t="s">
        <v>99</v>
      </c>
      <c r="B304" s="16">
        <v>8.3536982536315904E-2</v>
      </c>
      <c r="C304" s="16">
        <v>150</v>
      </c>
      <c r="D304" s="16">
        <v>1.2618600130081099</v>
      </c>
      <c r="E304" s="16">
        <v>79729</v>
      </c>
      <c r="F304" s="16" t="s">
        <v>82</v>
      </c>
      <c r="G304" s="16" t="s">
        <v>102</v>
      </c>
      <c r="H304" s="16" t="s">
        <v>118</v>
      </c>
      <c r="I304" s="16" t="s">
        <v>5</v>
      </c>
      <c r="J304" s="16">
        <f t="shared" si="20"/>
        <v>1.3453969955444258</v>
      </c>
      <c r="K304" s="16">
        <f t="shared" si="21"/>
        <v>954415.60826475313</v>
      </c>
      <c r="L304" s="16">
        <f t="shared" si="22"/>
        <v>63183.712280363376</v>
      </c>
      <c r="M304" s="16">
        <f t="shared" si="23"/>
        <v>59260.575327609535</v>
      </c>
      <c r="N304" s="16">
        <f t="shared" si="24"/>
        <v>531.52666666666664</v>
      </c>
    </row>
    <row r="305" spans="1:14">
      <c r="A305" s="16" t="s">
        <v>99</v>
      </c>
      <c r="B305" s="16">
        <v>0.108092010021209</v>
      </c>
      <c r="C305" s="16">
        <v>200</v>
      </c>
      <c r="D305" s="16">
        <v>1.16463595628738</v>
      </c>
      <c r="E305" s="16">
        <v>105858</v>
      </c>
      <c r="F305" s="16" t="s">
        <v>82</v>
      </c>
      <c r="G305" s="16" t="s">
        <v>102</v>
      </c>
      <c r="H305" s="16" t="s">
        <v>118</v>
      </c>
      <c r="I305" s="16" t="s">
        <v>5</v>
      </c>
      <c r="J305" s="16">
        <f t="shared" si="20"/>
        <v>1.2727279663085891</v>
      </c>
      <c r="K305" s="16">
        <f t="shared" si="21"/>
        <v>979332.32973676175</v>
      </c>
      <c r="L305" s="16">
        <f t="shared" si="22"/>
        <v>90893.638847845243</v>
      </c>
      <c r="M305" s="16">
        <f t="shared" si="23"/>
        <v>83174.097530857107</v>
      </c>
      <c r="N305" s="16">
        <f t="shared" si="24"/>
        <v>529.29</v>
      </c>
    </row>
    <row r="306" spans="1:14">
      <c r="A306" s="16" t="s">
        <v>99</v>
      </c>
      <c r="B306" s="16">
        <v>4.6528995037078802E-2</v>
      </c>
      <c r="C306" s="16">
        <v>50</v>
      </c>
      <c r="D306" s="16">
        <v>0.61705696582794101</v>
      </c>
      <c r="E306" s="16">
        <v>26614</v>
      </c>
      <c r="F306" s="16" t="s">
        <v>82</v>
      </c>
      <c r="G306" s="16" t="s">
        <v>103</v>
      </c>
      <c r="H306" s="16" t="s">
        <v>118</v>
      </c>
      <c r="I306" s="16" t="s">
        <v>5</v>
      </c>
      <c r="J306" s="16">
        <f t="shared" si="20"/>
        <v>0.66358596086501986</v>
      </c>
      <c r="K306" s="16">
        <f t="shared" si="21"/>
        <v>571987.42372989981</v>
      </c>
      <c r="L306" s="16">
        <f t="shared" si="22"/>
        <v>43130.539761901004</v>
      </c>
      <c r="M306" s="16">
        <f t="shared" si="23"/>
        <v>40106.333722472402</v>
      </c>
      <c r="N306" s="16">
        <f t="shared" si="24"/>
        <v>532.28</v>
      </c>
    </row>
    <row r="307" spans="1:14">
      <c r="A307" s="16" t="s">
        <v>99</v>
      </c>
      <c r="B307" s="16">
        <v>8.9976012706756495E-2</v>
      </c>
      <c r="C307" s="16">
        <v>100</v>
      </c>
      <c r="D307" s="16">
        <v>0.87684094905853205</v>
      </c>
      <c r="E307" s="16">
        <v>53055</v>
      </c>
      <c r="F307" s="16" t="s">
        <v>82</v>
      </c>
      <c r="G307" s="16" t="s">
        <v>103</v>
      </c>
      <c r="H307" s="16" t="s">
        <v>118</v>
      </c>
      <c r="I307" s="16" t="s">
        <v>5</v>
      </c>
      <c r="J307" s="16">
        <f t="shared" si="20"/>
        <v>0.96681696176528853</v>
      </c>
      <c r="K307" s="16">
        <f t="shared" si="21"/>
        <v>589657.15865753172</v>
      </c>
      <c r="L307" s="16">
        <f t="shared" si="22"/>
        <v>60506.982545654813</v>
      </c>
      <c r="M307" s="16">
        <f t="shared" si="23"/>
        <v>54875.95077265516</v>
      </c>
      <c r="N307" s="16">
        <f t="shared" si="24"/>
        <v>530.54999999999995</v>
      </c>
    </row>
    <row r="308" spans="1:14">
      <c r="A308" s="16" t="s">
        <v>99</v>
      </c>
      <c r="B308" s="16">
        <v>0.13087296485900801</v>
      </c>
      <c r="C308" s="16">
        <v>150</v>
      </c>
      <c r="D308" s="16">
        <v>0.94238400459289495</v>
      </c>
      <c r="E308" s="16">
        <v>79667</v>
      </c>
      <c r="F308" s="16" t="s">
        <v>82</v>
      </c>
      <c r="G308" s="16" t="s">
        <v>103</v>
      </c>
      <c r="H308" s="16" t="s">
        <v>118</v>
      </c>
      <c r="I308" s="16" t="s">
        <v>5</v>
      </c>
      <c r="J308" s="16">
        <f t="shared" si="20"/>
        <v>1.073256969451903</v>
      </c>
      <c r="K308" s="16">
        <f t="shared" si="21"/>
        <v>608735.34947287862</v>
      </c>
      <c r="L308" s="16">
        <f t="shared" si="22"/>
        <v>84537.725186046358</v>
      </c>
      <c r="M308" s="16">
        <f t="shared" si="23"/>
        <v>74229.194188866808</v>
      </c>
      <c r="N308" s="16">
        <f t="shared" si="24"/>
        <v>531.11333333333334</v>
      </c>
    </row>
    <row r="309" spans="1:14">
      <c r="A309" s="16" t="s">
        <v>99</v>
      </c>
      <c r="B309" s="16">
        <v>0.18714797496795599</v>
      </c>
      <c r="C309" s="16">
        <v>200</v>
      </c>
      <c r="D309" s="16">
        <v>1.0951600074768</v>
      </c>
      <c r="E309" s="16">
        <v>105779</v>
      </c>
      <c r="F309" s="16" t="s">
        <v>82</v>
      </c>
      <c r="G309" s="16" t="s">
        <v>103</v>
      </c>
      <c r="H309" s="16" t="s">
        <v>118</v>
      </c>
      <c r="I309" s="16" t="s">
        <v>5</v>
      </c>
      <c r="J309" s="16">
        <f t="shared" si="20"/>
        <v>1.2823079824447561</v>
      </c>
      <c r="K309" s="16">
        <f t="shared" si="21"/>
        <v>565215.84066358069</v>
      </c>
      <c r="L309" s="16">
        <f t="shared" si="22"/>
        <v>96587.712551438133</v>
      </c>
      <c r="M309" s="16">
        <f t="shared" si="23"/>
        <v>82491.103111071163</v>
      </c>
      <c r="N309" s="16">
        <f t="shared" si="24"/>
        <v>528.89499999999998</v>
      </c>
    </row>
    <row r="310" spans="1:14">
      <c r="A310" s="16" t="s">
        <v>104</v>
      </c>
      <c r="B310" s="16">
        <v>4.0045022964477497E-2</v>
      </c>
      <c r="C310" s="16">
        <v>50</v>
      </c>
      <c r="D310" s="16">
        <v>0.57351499795913696</v>
      </c>
      <c r="E310" s="16">
        <v>13563</v>
      </c>
      <c r="F310" s="16" t="s">
        <v>82</v>
      </c>
      <c r="G310" s="16" t="s">
        <v>105</v>
      </c>
      <c r="H310" s="16" t="s">
        <v>118</v>
      </c>
      <c r="I310" s="16" t="s">
        <v>5</v>
      </c>
      <c r="J310" s="16">
        <f t="shared" si="20"/>
        <v>0.6135600209236145</v>
      </c>
      <c r="K310" s="16">
        <f t="shared" si="21"/>
        <v>338693.77505492384</v>
      </c>
      <c r="L310" s="16">
        <f t="shared" si="22"/>
        <v>23648.902030921894</v>
      </c>
      <c r="M310" s="16">
        <f t="shared" si="23"/>
        <v>22105.416809235903</v>
      </c>
      <c r="N310" s="16">
        <f t="shared" si="24"/>
        <v>271.26</v>
      </c>
    </row>
    <row r="311" spans="1:14">
      <c r="A311" s="16" t="s">
        <v>104</v>
      </c>
      <c r="B311" s="16">
        <v>7.0326983928680406E-2</v>
      </c>
      <c r="C311" s="16">
        <v>100</v>
      </c>
      <c r="D311" s="16">
        <v>0.68248796463012695</v>
      </c>
      <c r="E311" s="16">
        <v>26553</v>
      </c>
      <c r="F311" s="16" t="s">
        <v>82</v>
      </c>
      <c r="G311" s="16" t="s">
        <v>105</v>
      </c>
      <c r="H311" s="16" t="s">
        <v>118</v>
      </c>
      <c r="I311" s="16" t="s">
        <v>5</v>
      </c>
      <c r="J311" s="16">
        <f t="shared" si="20"/>
        <v>0.75281494855880737</v>
      </c>
      <c r="K311" s="16">
        <f t="shared" si="21"/>
        <v>377564.89069583552</v>
      </c>
      <c r="L311" s="16">
        <f t="shared" si="22"/>
        <v>38906.18058648162</v>
      </c>
      <c r="M311" s="16">
        <f t="shared" si="23"/>
        <v>35271.61628609155</v>
      </c>
      <c r="N311" s="16">
        <f t="shared" si="24"/>
        <v>265.52999999999997</v>
      </c>
    </row>
    <row r="312" spans="1:14">
      <c r="A312" s="16" t="s">
        <v>104</v>
      </c>
      <c r="B312" s="16">
        <v>9.8131000995635903E-2</v>
      </c>
      <c r="C312" s="16">
        <v>150</v>
      </c>
      <c r="D312" s="16">
        <v>0.97451204061508101</v>
      </c>
      <c r="E312" s="16">
        <v>40783</v>
      </c>
      <c r="F312" s="16" t="s">
        <v>82</v>
      </c>
      <c r="G312" s="16" t="s">
        <v>105</v>
      </c>
      <c r="H312" s="16" t="s">
        <v>118</v>
      </c>
      <c r="I312" s="16" t="s">
        <v>5</v>
      </c>
      <c r="J312" s="16">
        <f t="shared" si="20"/>
        <v>1.0726430416107169</v>
      </c>
      <c r="K312" s="16">
        <f t="shared" si="21"/>
        <v>415597.5133873719</v>
      </c>
      <c r="L312" s="16">
        <f t="shared" si="22"/>
        <v>41849.662498022153</v>
      </c>
      <c r="M312" s="16">
        <f t="shared" si="23"/>
        <v>38021.036279468026</v>
      </c>
      <c r="N312" s="16">
        <f t="shared" si="24"/>
        <v>271.88666666666666</v>
      </c>
    </row>
    <row r="313" spans="1:14">
      <c r="A313" s="16" t="s">
        <v>104</v>
      </c>
      <c r="B313" s="16">
        <v>0.126154005527496</v>
      </c>
      <c r="C313" s="16">
        <v>200</v>
      </c>
      <c r="D313" s="16">
        <v>0.91069096326828003</v>
      </c>
      <c r="E313" s="16">
        <v>53320</v>
      </c>
      <c r="F313" s="16" t="s">
        <v>82</v>
      </c>
      <c r="G313" s="16" t="s">
        <v>105</v>
      </c>
      <c r="H313" s="16" t="s">
        <v>118</v>
      </c>
      <c r="I313" s="16" t="s">
        <v>5</v>
      </c>
      <c r="J313" s="16">
        <f t="shared" si="20"/>
        <v>1.0368449687957759</v>
      </c>
      <c r="K313" s="16">
        <f t="shared" si="21"/>
        <v>422658.00262979831</v>
      </c>
      <c r="L313" s="16">
        <f t="shared" si="22"/>
        <v>58548.950358138653</v>
      </c>
      <c r="M313" s="16">
        <f t="shared" si="23"/>
        <v>51425.238685323915</v>
      </c>
      <c r="N313" s="16">
        <f t="shared" si="24"/>
        <v>266.60000000000002</v>
      </c>
    </row>
    <row r="314" spans="1:14">
      <c r="A314" s="16" t="s">
        <v>99</v>
      </c>
      <c r="B314" s="16">
        <v>1.6413033008575401E-2</v>
      </c>
      <c r="C314" s="16">
        <v>50</v>
      </c>
      <c r="D314" s="16">
        <v>0.64943701028823797</v>
      </c>
      <c r="E314" s="16">
        <v>26660</v>
      </c>
      <c r="F314" s="16" t="s">
        <v>82</v>
      </c>
      <c r="G314" s="16" t="s">
        <v>106</v>
      </c>
      <c r="H314" s="16" t="s">
        <v>118</v>
      </c>
      <c r="I314" s="16" t="s">
        <v>5</v>
      </c>
      <c r="J314" s="16">
        <f t="shared" si="20"/>
        <v>0.66585004329681341</v>
      </c>
      <c r="K314" s="16">
        <f t="shared" si="21"/>
        <v>1624318.9169284443</v>
      </c>
      <c r="L314" s="16">
        <f t="shared" si="22"/>
        <v>41050.940395539765</v>
      </c>
      <c r="M314" s="16">
        <f t="shared" si="23"/>
        <v>40039.04523006222</v>
      </c>
      <c r="N314" s="16">
        <f t="shared" si="24"/>
        <v>533.20000000000005</v>
      </c>
    </row>
    <row r="315" spans="1:14">
      <c r="A315" s="16" t="s">
        <v>99</v>
      </c>
      <c r="B315" s="16">
        <v>3.3586025238037102E-2</v>
      </c>
      <c r="C315" s="16">
        <v>100</v>
      </c>
      <c r="D315" s="16">
        <v>0.85302102565765303</v>
      </c>
      <c r="E315" s="16">
        <v>53245</v>
      </c>
      <c r="F315" s="16" t="s">
        <v>82</v>
      </c>
      <c r="G315" s="16" t="s">
        <v>106</v>
      </c>
      <c r="H315" s="16" t="s">
        <v>118</v>
      </c>
      <c r="I315" s="16" t="s">
        <v>5</v>
      </c>
      <c r="J315" s="16">
        <f t="shared" si="20"/>
        <v>0.88660705089569014</v>
      </c>
      <c r="K315" s="16">
        <f t="shared" si="21"/>
        <v>1585331.9832469656</v>
      </c>
      <c r="L315" s="16">
        <f t="shared" si="22"/>
        <v>62419.328947899892</v>
      </c>
      <c r="M315" s="16">
        <f t="shared" si="23"/>
        <v>60054.789713446917</v>
      </c>
      <c r="N315" s="16">
        <f t="shared" si="24"/>
        <v>532.45000000000005</v>
      </c>
    </row>
    <row r="316" spans="1:14">
      <c r="A316" s="16" t="s">
        <v>99</v>
      </c>
      <c r="B316" s="16">
        <v>5.25940060615539E-2</v>
      </c>
      <c r="C316" s="16">
        <v>150</v>
      </c>
      <c r="D316" s="16">
        <v>0.98650902509689298</v>
      </c>
      <c r="E316" s="16">
        <v>79924</v>
      </c>
      <c r="F316" s="16" t="s">
        <v>82</v>
      </c>
      <c r="G316" s="16" t="s">
        <v>106</v>
      </c>
      <c r="H316" s="16" t="s">
        <v>118</v>
      </c>
      <c r="I316" s="16" t="s">
        <v>5</v>
      </c>
      <c r="J316" s="16">
        <f t="shared" si="20"/>
        <v>1.0391030311584468</v>
      </c>
      <c r="K316" s="16">
        <f t="shared" si="21"/>
        <v>1519640.8485495511</v>
      </c>
      <c r="L316" s="16">
        <f t="shared" si="22"/>
        <v>81016.998290664415</v>
      </c>
      <c r="M316" s="16">
        <f t="shared" si="23"/>
        <v>76916.338037140085</v>
      </c>
      <c r="N316" s="16">
        <f t="shared" si="24"/>
        <v>532.82666666666671</v>
      </c>
    </row>
    <row r="317" spans="1:14">
      <c r="A317" s="16" t="s">
        <v>99</v>
      </c>
      <c r="B317" s="16">
        <v>6.7843019962310694E-2</v>
      </c>
      <c r="C317" s="16">
        <v>200</v>
      </c>
      <c r="D317" s="16">
        <v>1.1245660185813899</v>
      </c>
      <c r="E317" s="16">
        <v>105849</v>
      </c>
      <c r="F317" s="16" t="s">
        <v>82</v>
      </c>
      <c r="G317" s="16" t="s">
        <v>106</v>
      </c>
      <c r="H317" s="16" t="s">
        <v>118</v>
      </c>
      <c r="I317" s="16" t="s">
        <v>5</v>
      </c>
      <c r="J317" s="16">
        <f t="shared" si="20"/>
        <v>1.1924090385437007</v>
      </c>
      <c r="K317" s="16">
        <f t="shared" si="21"/>
        <v>1560204.7205269316</v>
      </c>
      <c r="L317" s="16">
        <f t="shared" si="22"/>
        <v>94124.309512326974</v>
      </c>
      <c r="M317" s="16">
        <f t="shared" si="23"/>
        <v>88769.035271046145</v>
      </c>
      <c r="N317" s="16">
        <f t="shared" si="24"/>
        <v>529.245</v>
      </c>
    </row>
    <row r="318" spans="1:14">
      <c r="A318" s="16" t="s">
        <v>99</v>
      </c>
      <c r="B318" s="16">
        <v>3.6732971668243401E-2</v>
      </c>
      <c r="C318" s="16">
        <v>50</v>
      </c>
      <c r="D318" s="16">
        <v>0.70974302291870095</v>
      </c>
      <c r="E318" s="16">
        <v>26711</v>
      </c>
      <c r="F318" s="16" t="s">
        <v>82</v>
      </c>
      <c r="G318" s="16" t="s">
        <v>107</v>
      </c>
      <c r="H318" s="16" t="s">
        <v>118</v>
      </c>
      <c r="I318" s="16" t="s">
        <v>5</v>
      </c>
      <c r="J318" s="16">
        <f t="shared" si="20"/>
        <v>0.74647599458694436</v>
      </c>
      <c r="K318" s="16">
        <f t="shared" si="21"/>
        <v>727166.86907997553</v>
      </c>
      <c r="L318" s="16">
        <f t="shared" si="22"/>
        <v>37634.748264456939</v>
      </c>
      <c r="M318" s="16">
        <f t="shared" si="23"/>
        <v>35782.79836685209</v>
      </c>
      <c r="N318" s="16">
        <f t="shared" si="24"/>
        <v>534.22</v>
      </c>
    </row>
    <row r="319" spans="1:14">
      <c r="A319" s="16" t="s">
        <v>99</v>
      </c>
      <c r="B319" s="16">
        <v>7.7511012554168701E-2</v>
      </c>
      <c r="C319" s="16">
        <v>100</v>
      </c>
      <c r="D319" s="16">
        <v>1.5891360044479299</v>
      </c>
      <c r="E319" s="16">
        <v>53025</v>
      </c>
      <c r="F319" s="16" t="s">
        <v>82</v>
      </c>
      <c r="G319" s="16" t="s">
        <v>107</v>
      </c>
      <c r="H319" s="16" t="s">
        <v>118</v>
      </c>
      <c r="I319" s="16" t="s">
        <v>5</v>
      </c>
      <c r="J319" s="16">
        <f t="shared" si="20"/>
        <v>1.6666470170020986</v>
      </c>
      <c r="K319" s="16">
        <f t="shared" si="21"/>
        <v>684096.34002579167</v>
      </c>
      <c r="L319" s="16">
        <f t="shared" si="22"/>
        <v>33367.188114538396</v>
      </c>
      <c r="M319" s="16">
        <f t="shared" si="23"/>
        <v>31815.375096869255</v>
      </c>
      <c r="N319" s="16">
        <f t="shared" si="24"/>
        <v>530.25</v>
      </c>
    </row>
    <row r="320" spans="1:14">
      <c r="A320" s="16" t="s">
        <v>99</v>
      </c>
      <c r="B320" s="16">
        <v>0.112954974174499</v>
      </c>
      <c r="C320" s="16">
        <v>150</v>
      </c>
      <c r="D320" s="16">
        <v>1.2720000147819499</v>
      </c>
      <c r="E320" s="16">
        <v>79170</v>
      </c>
      <c r="F320" s="16" t="s">
        <v>82</v>
      </c>
      <c r="G320" s="16" t="s">
        <v>107</v>
      </c>
      <c r="H320" s="16" t="s">
        <v>118</v>
      </c>
      <c r="I320" s="16" t="s">
        <v>5</v>
      </c>
      <c r="J320" s="16">
        <f t="shared" si="20"/>
        <v>1.384954988956449</v>
      </c>
      <c r="K320" s="16">
        <f t="shared" si="21"/>
        <v>700898.74818344763</v>
      </c>
      <c r="L320" s="16">
        <f t="shared" si="22"/>
        <v>62240.565314436382</v>
      </c>
      <c r="M320" s="16">
        <f t="shared" si="23"/>
        <v>57164.312653694164</v>
      </c>
      <c r="N320" s="16">
        <f t="shared" si="24"/>
        <v>527.79999999999995</v>
      </c>
    </row>
    <row r="321" spans="1:14">
      <c r="A321" s="16" t="s">
        <v>99</v>
      </c>
      <c r="B321" s="16">
        <v>0.15381997823715199</v>
      </c>
      <c r="C321" s="16">
        <v>200</v>
      </c>
      <c r="D321" s="16">
        <v>1.1767039895057601</v>
      </c>
      <c r="E321" s="16">
        <v>106364</v>
      </c>
      <c r="F321" s="16" t="s">
        <v>82</v>
      </c>
      <c r="G321" s="16" t="s">
        <v>107</v>
      </c>
      <c r="H321" s="16" t="s">
        <v>118</v>
      </c>
      <c r="I321" s="16" t="s">
        <v>5</v>
      </c>
      <c r="J321" s="16">
        <f t="shared" si="20"/>
        <v>1.3305239677429119</v>
      </c>
      <c r="K321" s="16">
        <f t="shared" si="21"/>
        <v>691483.65003675455</v>
      </c>
      <c r="L321" s="16">
        <f t="shared" si="22"/>
        <v>90391.467139220869</v>
      </c>
      <c r="M321" s="16">
        <f t="shared" si="23"/>
        <v>79941.438545022887</v>
      </c>
      <c r="N321" s="16">
        <f t="shared" si="24"/>
        <v>531.82000000000005</v>
      </c>
    </row>
    <row r="322" spans="1:14">
      <c r="A322" s="16" t="s">
        <v>99</v>
      </c>
      <c r="B322" s="16">
        <v>7.4415028095245306E-2</v>
      </c>
      <c r="C322" s="16">
        <v>50</v>
      </c>
      <c r="D322" s="16">
        <v>0.61708599328994695</v>
      </c>
      <c r="E322" s="16">
        <v>26487</v>
      </c>
      <c r="F322" s="16" t="s">
        <v>82</v>
      </c>
      <c r="G322" s="16" t="s">
        <v>108</v>
      </c>
      <c r="H322" s="16" t="s">
        <v>118</v>
      </c>
      <c r="I322" s="16" t="s">
        <v>5</v>
      </c>
      <c r="J322" s="16">
        <f t="shared" ref="J322:J385" si="25">D322+B322</f>
        <v>0.6915010213851922</v>
      </c>
      <c r="K322" s="16">
        <f t="shared" ref="K322:K385" si="26">E322/B322</f>
        <v>355936.16878164379</v>
      </c>
      <c r="L322" s="16">
        <f t="shared" ref="L322:L385" si="27">E322/D322</f>
        <v>42922.704919595693</v>
      </c>
      <c r="M322" s="16">
        <f t="shared" ref="M322:M385" si="28">E322/J322</f>
        <v>38303.631058913132</v>
      </c>
      <c r="N322" s="16">
        <f t="shared" si="24"/>
        <v>529.74</v>
      </c>
    </row>
    <row r="323" spans="1:14">
      <c r="A323" s="16" t="s">
        <v>99</v>
      </c>
      <c r="B323" s="16">
        <v>0.146652996540069</v>
      </c>
      <c r="C323" s="16">
        <v>100</v>
      </c>
      <c r="D323" s="16">
        <v>0.91029798984527499</v>
      </c>
      <c r="E323" s="16">
        <v>52876</v>
      </c>
      <c r="F323" s="16" t="s">
        <v>82</v>
      </c>
      <c r="G323" s="16" t="s">
        <v>108</v>
      </c>
      <c r="H323" s="16" t="s">
        <v>118</v>
      </c>
      <c r="I323" s="16" t="s">
        <v>5</v>
      </c>
      <c r="J323" s="16">
        <f t="shared" si="25"/>
        <v>1.0569509863853439</v>
      </c>
      <c r="K323" s="16">
        <f t="shared" si="26"/>
        <v>360551.78719483613</v>
      </c>
      <c r="L323" s="16">
        <f t="shared" si="27"/>
        <v>58086.473429417798</v>
      </c>
      <c r="M323" s="16">
        <f t="shared" si="28"/>
        <v>50026.917691642542</v>
      </c>
      <c r="N323" s="16">
        <f t="shared" ref="N323:N386" si="29">E323/C323</f>
        <v>528.76</v>
      </c>
    </row>
    <row r="324" spans="1:14">
      <c r="A324" s="16" t="s">
        <v>99</v>
      </c>
      <c r="B324" s="16">
        <v>0.21700799465179399</v>
      </c>
      <c r="C324" s="16">
        <v>150</v>
      </c>
      <c r="D324" s="16">
        <v>1.0851320028305</v>
      </c>
      <c r="E324" s="16">
        <v>79503</v>
      </c>
      <c r="F324" s="16" t="s">
        <v>82</v>
      </c>
      <c r="G324" s="16" t="s">
        <v>108</v>
      </c>
      <c r="H324" s="16" t="s">
        <v>118</v>
      </c>
      <c r="I324" s="16" t="s">
        <v>5</v>
      </c>
      <c r="J324" s="16">
        <f t="shared" si="25"/>
        <v>1.302139997482294</v>
      </c>
      <c r="K324" s="16">
        <f t="shared" si="26"/>
        <v>366359.77456760831</v>
      </c>
      <c r="L324" s="16">
        <f t="shared" si="27"/>
        <v>73265.740751006626</v>
      </c>
      <c r="M324" s="16">
        <f t="shared" si="28"/>
        <v>61055.646976300683</v>
      </c>
      <c r="N324" s="16">
        <f t="shared" si="29"/>
        <v>530.02</v>
      </c>
    </row>
    <row r="325" spans="1:14">
      <c r="A325" s="16" t="s">
        <v>99</v>
      </c>
      <c r="B325" s="16">
        <v>0.27958804368972701</v>
      </c>
      <c r="C325" s="16">
        <v>200</v>
      </c>
      <c r="D325" s="16">
        <v>1.1287260055541899</v>
      </c>
      <c r="E325" s="16">
        <v>105445</v>
      </c>
      <c r="F325" s="16" t="s">
        <v>82</v>
      </c>
      <c r="G325" s="16" t="s">
        <v>108</v>
      </c>
      <c r="H325" s="16" t="s">
        <v>118</v>
      </c>
      <c r="I325" s="16" t="s">
        <v>5</v>
      </c>
      <c r="J325" s="16">
        <f t="shared" si="25"/>
        <v>1.4083140492439168</v>
      </c>
      <c r="K325" s="16">
        <f t="shared" si="26"/>
        <v>377144.16757040459</v>
      </c>
      <c r="L325" s="16">
        <f t="shared" si="27"/>
        <v>93419.483099645484</v>
      </c>
      <c r="M325" s="16">
        <f t="shared" si="28"/>
        <v>74873.214576401035</v>
      </c>
      <c r="N325" s="16">
        <f t="shared" si="29"/>
        <v>527.22500000000002</v>
      </c>
    </row>
    <row r="326" spans="1:14">
      <c r="A326" s="16" t="s">
        <v>99</v>
      </c>
      <c r="B326" s="16">
        <v>4.5323014259338303E-2</v>
      </c>
      <c r="C326" s="16">
        <v>50</v>
      </c>
      <c r="D326" s="16">
        <v>0.678625047206878</v>
      </c>
      <c r="E326" s="16">
        <v>26573</v>
      </c>
      <c r="F326" s="16" t="s">
        <v>82</v>
      </c>
      <c r="G326" s="16" t="s">
        <v>109</v>
      </c>
      <c r="H326" s="16" t="s">
        <v>118</v>
      </c>
      <c r="I326" s="16" t="s">
        <v>5</v>
      </c>
      <c r="J326" s="16">
        <f t="shared" si="25"/>
        <v>0.72394806146621626</v>
      </c>
      <c r="K326" s="16">
        <f t="shared" si="26"/>
        <v>586302.57572784729</v>
      </c>
      <c r="L326" s="16">
        <f t="shared" si="27"/>
        <v>39157.11645093355</v>
      </c>
      <c r="M326" s="16">
        <f t="shared" si="28"/>
        <v>36705.671876766333</v>
      </c>
      <c r="N326" s="16">
        <f t="shared" si="29"/>
        <v>531.46</v>
      </c>
    </row>
    <row r="327" spans="1:14">
      <c r="A327" s="16" t="s">
        <v>99</v>
      </c>
      <c r="B327" s="16">
        <v>8.6477041244506794E-2</v>
      </c>
      <c r="C327" s="16">
        <v>100</v>
      </c>
      <c r="D327" s="16">
        <v>0.94407099485397294</v>
      </c>
      <c r="E327" s="16">
        <v>52926</v>
      </c>
      <c r="F327" s="16" t="s">
        <v>82</v>
      </c>
      <c r="G327" s="16" t="s">
        <v>109</v>
      </c>
      <c r="H327" s="16" t="s">
        <v>118</v>
      </c>
      <c r="I327" s="16" t="s">
        <v>5</v>
      </c>
      <c r="J327" s="16">
        <f t="shared" si="25"/>
        <v>1.0305480360984798</v>
      </c>
      <c r="K327" s="16">
        <f t="shared" si="26"/>
        <v>612023.71448343201</v>
      </c>
      <c r="L327" s="16">
        <f t="shared" si="27"/>
        <v>56061.461784647341</v>
      </c>
      <c r="M327" s="16">
        <f t="shared" si="28"/>
        <v>51357.140226447787</v>
      </c>
      <c r="N327" s="16">
        <f t="shared" si="29"/>
        <v>529.26</v>
      </c>
    </row>
    <row r="328" spans="1:14">
      <c r="A328" s="16" t="s">
        <v>99</v>
      </c>
      <c r="B328" s="16">
        <v>0.13515800237655601</v>
      </c>
      <c r="C328" s="16">
        <v>150</v>
      </c>
      <c r="D328" s="16">
        <v>1.7459900379180899</v>
      </c>
      <c r="E328" s="16">
        <v>79352</v>
      </c>
      <c r="F328" s="16" t="s">
        <v>82</v>
      </c>
      <c r="G328" s="16" t="s">
        <v>109</v>
      </c>
      <c r="H328" s="16" t="s">
        <v>118</v>
      </c>
      <c r="I328" s="16" t="s">
        <v>5</v>
      </c>
      <c r="J328" s="16">
        <f t="shared" si="25"/>
        <v>1.8811480402946459</v>
      </c>
      <c r="K328" s="16">
        <f t="shared" si="26"/>
        <v>587105.45143247908</v>
      </c>
      <c r="L328" s="16">
        <f t="shared" si="27"/>
        <v>45448.140182185081</v>
      </c>
      <c r="M328" s="16">
        <f t="shared" si="28"/>
        <v>42182.751330709209</v>
      </c>
      <c r="N328" s="16">
        <f t="shared" si="29"/>
        <v>529.01333333333332</v>
      </c>
    </row>
    <row r="329" spans="1:14">
      <c r="A329" s="16" t="s">
        <v>99</v>
      </c>
      <c r="B329" s="16">
        <v>0.173819005489349</v>
      </c>
      <c r="C329" s="16">
        <v>200</v>
      </c>
      <c r="D329" s="16">
        <v>1.23665499687194</v>
      </c>
      <c r="E329" s="16">
        <v>105605</v>
      </c>
      <c r="F329" s="16" t="s">
        <v>82</v>
      </c>
      <c r="G329" s="16" t="s">
        <v>109</v>
      </c>
      <c r="H329" s="16" t="s">
        <v>118</v>
      </c>
      <c r="I329" s="16" t="s">
        <v>5</v>
      </c>
      <c r="J329" s="16">
        <f t="shared" si="25"/>
        <v>1.4104740023612889</v>
      </c>
      <c r="K329" s="16">
        <f t="shared" si="26"/>
        <v>607557.26741556521</v>
      </c>
      <c r="L329" s="16">
        <f t="shared" si="27"/>
        <v>85395.684541867231</v>
      </c>
      <c r="M329" s="16">
        <f t="shared" si="28"/>
        <v>74871.99326127641</v>
      </c>
      <c r="N329" s="16">
        <f t="shared" si="29"/>
        <v>528.02499999999998</v>
      </c>
    </row>
    <row r="330" spans="1:14">
      <c r="A330" s="16" t="s">
        <v>99</v>
      </c>
      <c r="B330" s="16">
        <v>7.3308050632476807E-2</v>
      </c>
      <c r="C330" s="16">
        <v>50</v>
      </c>
      <c r="D330" s="16">
        <v>0.66197705268859797</v>
      </c>
      <c r="E330" s="16">
        <v>26496</v>
      </c>
      <c r="F330" s="16" t="s">
        <v>82</v>
      </c>
      <c r="G330" s="16" t="s">
        <v>110</v>
      </c>
      <c r="H330" s="16" t="s">
        <v>118</v>
      </c>
      <c r="I330" s="16" t="s">
        <v>5</v>
      </c>
      <c r="J330" s="16">
        <f t="shared" si="25"/>
        <v>0.73528510332107477</v>
      </c>
      <c r="K330" s="16">
        <f t="shared" si="26"/>
        <v>361433.70027441141</v>
      </c>
      <c r="L330" s="16">
        <f t="shared" si="27"/>
        <v>40025.556614670204</v>
      </c>
      <c r="M330" s="16">
        <f t="shared" si="28"/>
        <v>36035.001770503804</v>
      </c>
      <c r="N330" s="16">
        <f t="shared" si="29"/>
        <v>529.91999999999996</v>
      </c>
    </row>
    <row r="331" spans="1:14">
      <c r="A331" s="16" t="s">
        <v>99</v>
      </c>
      <c r="B331" s="16">
        <v>0.143177986145019</v>
      </c>
      <c r="C331" s="16">
        <v>100</v>
      </c>
      <c r="D331" s="16">
        <v>0.93383097648620605</v>
      </c>
      <c r="E331" s="16">
        <v>53055</v>
      </c>
      <c r="F331" s="16" t="s">
        <v>82</v>
      </c>
      <c r="G331" s="16" t="s">
        <v>110</v>
      </c>
      <c r="H331" s="16" t="s">
        <v>118</v>
      </c>
      <c r="I331" s="16" t="s">
        <v>5</v>
      </c>
      <c r="J331" s="16">
        <f t="shared" si="25"/>
        <v>1.0770089626312251</v>
      </c>
      <c r="K331" s="16">
        <f t="shared" si="26"/>
        <v>370552.77440669411</v>
      </c>
      <c r="L331" s="16">
        <f t="shared" si="27"/>
        <v>56814.350065398256</v>
      </c>
      <c r="M331" s="16">
        <f t="shared" si="28"/>
        <v>49261.428493948733</v>
      </c>
      <c r="N331" s="16">
        <f t="shared" si="29"/>
        <v>530.54999999999995</v>
      </c>
    </row>
    <row r="332" spans="1:14">
      <c r="A332" s="16" t="s">
        <v>99</v>
      </c>
      <c r="B332" s="16">
        <v>0.20798397064208901</v>
      </c>
      <c r="C332" s="16">
        <v>150</v>
      </c>
      <c r="D332" s="16">
        <v>1.0253179669380099</v>
      </c>
      <c r="E332" s="16">
        <v>79396</v>
      </c>
      <c r="F332" s="16" t="s">
        <v>82</v>
      </c>
      <c r="G332" s="16" t="s">
        <v>110</v>
      </c>
      <c r="H332" s="16" t="s">
        <v>118</v>
      </c>
      <c r="I332" s="16" t="s">
        <v>5</v>
      </c>
      <c r="J332" s="16">
        <f t="shared" si="25"/>
        <v>1.2333019375800989</v>
      </c>
      <c r="K332" s="16">
        <f t="shared" si="26"/>
        <v>381740.95703091123</v>
      </c>
      <c r="L332" s="16">
        <f t="shared" si="27"/>
        <v>77435.490803995868</v>
      </c>
      <c r="M332" s="16">
        <f t="shared" si="28"/>
        <v>64376.773911330609</v>
      </c>
      <c r="N332" s="16">
        <f t="shared" si="29"/>
        <v>529.30666666666662</v>
      </c>
    </row>
    <row r="333" spans="1:14">
      <c r="A333" s="16" t="s">
        <v>99</v>
      </c>
      <c r="B333" s="16">
        <v>0.28392499685287398</v>
      </c>
      <c r="C333" s="16">
        <v>200</v>
      </c>
      <c r="D333" s="16">
        <v>1.2409039735794001</v>
      </c>
      <c r="E333" s="16">
        <v>104991</v>
      </c>
      <c r="F333" s="16" t="s">
        <v>82</v>
      </c>
      <c r="G333" s="16" t="s">
        <v>110</v>
      </c>
      <c r="H333" s="16" t="s">
        <v>118</v>
      </c>
      <c r="I333" s="16" t="s">
        <v>5</v>
      </c>
      <c r="J333" s="16">
        <f t="shared" si="25"/>
        <v>1.5248289704322739</v>
      </c>
      <c r="K333" s="16">
        <f t="shared" si="26"/>
        <v>369784.27811484627</v>
      </c>
      <c r="L333" s="16">
        <f t="shared" si="27"/>
        <v>84608.480781274629</v>
      </c>
      <c r="M333" s="16">
        <f t="shared" si="28"/>
        <v>68854.2794214069</v>
      </c>
      <c r="N333" s="16">
        <f t="shared" si="29"/>
        <v>524.95500000000004</v>
      </c>
    </row>
    <row r="334" spans="1:14">
      <c r="A334" s="16" t="s">
        <v>111</v>
      </c>
      <c r="B334" s="16">
        <v>1.6149997711181599E-2</v>
      </c>
      <c r="C334" s="16">
        <v>50</v>
      </c>
      <c r="D334" s="16">
        <v>0.57332497835159302</v>
      </c>
      <c r="E334" s="16">
        <v>13888</v>
      </c>
      <c r="F334" s="16" t="s">
        <v>82</v>
      </c>
      <c r="G334" s="16" t="s">
        <v>112</v>
      </c>
      <c r="H334" s="16" t="s">
        <v>118</v>
      </c>
      <c r="I334" s="16" t="s">
        <v>5</v>
      </c>
      <c r="J334" s="16">
        <f t="shared" si="25"/>
        <v>0.58947497606277466</v>
      </c>
      <c r="K334" s="16">
        <f t="shared" si="26"/>
        <v>859938.2023679493</v>
      </c>
      <c r="L334" s="16">
        <f t="shared" si="27"/>
        <v>24223.608815946525</v>
      </c>
      <c r="M334" s="16">
        <f t="shared" si="28"/>
        <v>23559.948367547044</v>
      </c>
      <c r="N334" s="16">
        <f t="shared" si="29"/>
        <v>277.76</v>
      </c>
    </row>
    <row r="335" spans="1:14">
      <c r="A335" s="16" t="s">
        <v>111</v>
      </c>
      <c r="B335" s="16">
        <v>3.3837974071502602E-2</v>
      </c>
      <c r="C335" s="16">
        <v>100</v>
      </c>
      <c r="D335" s="16">
        <v>0.734005987644195</v>
      </c>
      <c r="E335" s="16">
        <v>27284</v>
      </c>
      <c r="F335" s="16" t="s">
        <v>82</v>
      </c>
      <c r="G335" s="16" t="s">
        <v>112</v>
      </c>
      <c r="H335" s="16" t="s">
        <v>118</v>
      </c>
      <c r="I335" s="16" t="s">
        <v>5</v>
      </c>
      <c r="J335" s="16">
        <f t="shared" si="25"/>
        <v>0.76784396171569758</v>
      </c>
      <c r="K335" s="16">
        <f t="shared" si="26"/>
        <v>806313.04765310476</v>
      </c>
      <c r="L335" s="16">
        <f t="shared" si="27"/>
        <v>37171.358897995466</v>
      </c>
      <c r="M335" s="16">
        <f t="shared" si="28"/>
        <v>35533.261131644074</v>
      </c>
      <c r="N335" s="16">
        <f t="shared" si="29"/>
        <v>272.83999999999997</v>
      </c>
    </row>
    <row r="336" spans="1:14">
      <c r="A336" s="16" t="s">
        <v>111</v>
      </c>
      <c r="B336" s="16">
        <v>4.5395970344543402E-2</v>
      </c>
      <c r="C336" s="16">
        <v>150</v>
      </c>
      <c r="D336" s="16">
        <v>0.84136098623275701</v>
      </c>
      <c r="E336" s="16">
        <v>41057</v>
      </c>
      <c r="F336" s="16" t="s">
        <v>82</v>
      </c>
      <c r="G336" s="16" t="s">
        <v>112</v>
      </c>
      <c r="H336" s="16" t="s">
        <v>118</v>
      </c>
      <c r="I336" s="16" t="s">
        <v>5</v>
      </c>
      <c r="J336" s="16">
        <f t="shared" si="25"/>
        <v>0.88675695657730036</v>
      </c>
      <c r="K336" s="16">
        <f t="shared" si="26"/>
        <v>904419.48235467239</v>
      </c>
      <c r="L336" s="16">
        <f t="shared" si="27"/>
        <v>48798.316860204221</v>
      </c>
      <c r="M336" s="16">
        <f t="shared" si="28"/>
        <v>46300.172437858942</v>
      </c>
      <c r="N336" s="16">
        <f t="shared" si="29"/>
        <v>273.71333333333331</v>
      </c>
    </row>
    <row r="337" spans="1:14">
      <c r="A337" s="16" t="s">
        <v>111</v>
      </c>
      <c r="B337" s="16">
        <v>6.5442979335784898E-2</v>
      </c>
      <c r="C337" s="16">
        <v>200</v>
      </c>
      <c r="D337" s="16">
        <v>0.95599800348281805</v>
      </c>
      <c r="E337" s="16">
        <v>54701</v>
      </c>
      <c r="F337" s="16" t="s">
        <v>82</v>
      </c>
      <c r="G337" s="16" t="s">
        <v>112</v>
      </c>
      <c r="H337" s="16" t="s">
        <v>118</v>
      </c>
      <c r="I337" s="16" t="s">
        <v>5</v>
      </c>
      <c r="J337" s="16">
        <f t="shared" si="25"/>
        <v>1.0214409828186028</v>
      </c>
      <c r="K337" s="16">
        <f t="shared" si="26"/>
        <v>835857.42206710519</v>
      </c>
      <c r="L337" s="16">
        <f t="shared" si="27"/>
        <v>57218.738742881833</v>
      </c>
      <c r="M337" s="16">
        <f t="shared" si="28"/>
        <v>53552.775853046347</v>
      </c>
      <c r="N337" s="16">
        <f t="shared" si="29"/>
        <v>273.505</v>
      </c>
    </row>
    <row r="338" spans="1:14">
      <c r="A338" s="16" t="s">
        <v>99</v>
      </c>
      <c r="B338" s="16">
        <v>6.2793016433715806E-2</v>
      </c>
      <c r="C338" s="16">
        <v>50</v>
      </c>
      <c r="D338" s="16">
        <v>0.72548002004623402</v>
      </c>
      <c r="E338" s="16">
        <v>26301</v>
      </c>
      <c r="F338" s="16" t="s">
        <v>82</v>
      </c>
      <c r="G338" s="16" t="s">
        <v>113</v>
      </c>
      <c r="H338" s="16" t="s">
        <v>118</v>
      </c>
      <c r="I338" s="16" t="s">
        <v>5</v>
      </c>
      <c r="J338" s="16">
        <f t="shared" si="25"/>
        <v>0.78827303647994984</v>
      </c>
      <c r="K338" s="16">
        <f t="shared" si="26"/>
        <v>418852.31023681251</v>
      </c>
      <c r="L338" s="16">
        <f t="shared" si="27"/>
        <v>36253.238232975549</v>
      </c>
      <c r="M338" s="16">
        <f t="shared" si="28"/>
        <v>33365.342695784297</v>
      </c>
      <c r="N338" s="16">
        <f t="shared" si="29"/>
        <v>526.02</v>
      </c>
    </row>
    <row r="339" spans="1:14">
      <c r="A339" s="16" t="s">
        <v>99</v>
      </c>
      <c r="B339" s="16">
        <v>0.12520098686218201</v>
      </c>
      <c r="C339" s="16">
        <v>100</v>
      </c>
      <c r="D339" s="16">
        <v>0.83299702405929499</v>
      </c>
      <c r="E339" s="16">
        <v>53116</v>
      </c>
      <c r="F339" s="16" t="s">
        <v>82</v>
      </c>
      <c r="G339" s="16" t="s">
        <v>113</v>
      </c>
      <c r="H339" s="16" t="s">
        <v>118</v>
      </c>
      <c r="I339" s="16" t="s">
        <v>5</v>
      </c>
      <c r="J339" s="16">
        <f t="shared" si="25"/>
        <v>0.95819801092147694</v>
      </c>
      <c r="K339" s="16">
        <f t="shared" si="26"/>
        <v>424245.8572508595</v>
      </c>
      <c r="L339" s="16">
        <f t="shared" si="27"/>
        <v>63764.93368626856</v>
      </c>
      <c r="M339" s="16">
        <f t="shared" si="28"/>
        <v>55433.21880716447</v>
      </c>
      <c r="N339" s="16">
        <f t="shared" si="29"/>
        <v>531.16</v>
      </c>
    </row>
    <row r="340" spans="1:14">
      <c r="A340" s="16" t="s">
        <v>99</v>
      </c>
      <c r="B340" s="16">
        <v>0.19147199392318701</v>
      </c>
      <c r="C340" s="16">
        <v>150</v>
      </c>
      <c r="D340" s="16">
        <v>1.04166400432586</v>
      </c>
      <c r="E340" s="16">
        <v>79459</v>
      </c>
      <c r="F340" s="16" t="s">
        <v>82</v>
      </c>
      <c r="G340" s="16" t="s">
        <v>113</v>
      </c>
      <c r="H340" s="16" t="s">
        <v>118</v>
      </c>
      <c r="I340" s="16" t="s">
        <v>5</v>
      </c>
      <c r="J340" s="16">
        <f t="shared" si="25"/>
        <v>1.2331359982490471</v>
      </c>
      <c r="K340" s="16">
        <f t="shared" si="26"/>
        <v>414990.19450268347</v>
      </c>
      <c r="L340" s="16">
        <f t="shared" si="27"/>
        <v>76280.834962156499</v>
      </c>
      <c r="M340" s="16">
        <f t="shared" si="28"/>
        <v>64436.526151880513</v>
      </c>
      <c r="N340" s="16">
        <f t="shared" si="29"/>
        <v>529.72666666666669</v>
      </c>
    </row>
    <row r="341" spans="1:14">
      <c r="A341" s="16" t="s">
        <v>99</v>
      </c>
      <c r="B341" s="16">
        <v>0.25238502025604198</v>
      </c>
      <c r="C341" s="16">
        <v>200</v>
      </c>
      <c r="D341" s="16">
        <v>1.1883090138435299</v>
      </c>
      <c r="E341" s="16">
        <v>105782</v>
      </c>
      <c r="F341" s="16" t="s">
        <v>82</v>
      </c>
      <c r="G341" s="16" t="s">
        <v>113</v>
      </c>
      <c r="H341" s="16" t="s">
        <v>118</v>
      </c>
      <c r="I341" s="16" t="s">
        <v>5</v>
      </c>
      <c r="J341" s="16">
        <f t="shared" si="25"/>
        <v>1.440694034099572</v>
      </c>
      <c r="K341" s="16">
        <f t="shared" si="26"/>
        <v>419129.47088811081</v>
      </c>
      <c r="L341" s="16">
        <f t="shared" si="27"/>
        <v>89018.932590482567</v>
      </c>
      <c r="M341" s="16">
        <f t="shared" si="28"/>
        <v>73424.33403364048</v>
      </c>
      <c r="N341" s="16">
        <f t="shared" si="29"/>
        <v>528.91</v>
      </c>
    </row>
    <row r="342" spans="1:14">
      <c r="A342" s="16" t="s">
        <v>114</v>
      </c>
      <c r="B342" s="16">
        <v>3.6508023738861001E-2</v>
      </c>
      <c r="C342" s="16">
        <v>50</v>
      </c>
      <c r="D342" s="16">
        <v>1.1438329815864501</v>
      </c>
      <c r="E342" s="16">
        <v>41997</v>
      </c>
      <c r="F342" s="16" t="s">
        <v>84</v>
      </c>
      <c r="G342" s="16" t="s">
        <v>84</v>
      </c>
      <c r="H342" s="16" t="s">
        <v>118</v>
      </c>
      <c r="I342" s="16" t="s">
        <v>5</v>
      </c>
      <c r="J342" s="16">
        <f t="shared" si="25"/>
        <v>1.1803410053253112</v>
      </c>
      <c r="K342" s="16">
        <f t="shared" si="26"/>
        <v>1150349.8600855859</v>
      </c>
      <c r="L342" s="16">
        <f t="shared" si="27"/>
        <v>36716.024695976033</v>
      </c>
      <c r="M342" s="16">
        <f t="shared" si="28"/>
        <v>35580.395674235937</v>
      </c>
      <c r="N342" s="16">
        <f t="shared" si="29"/>
        <v>839.94</v>
      </c>
    </row>
    <row r="343" spans="1:14">
      <c r="A343" s="16" t="s">
        <v>114</v>
      </c>
      <c r="B343" s="16">
        <v>7.2650015354156397E-2</v>
      </c>
      <c r="C343" s="16">
        <v>100</v>
      </c>
      <c r="D343" s="16">
        <v>0.95069104433059604</v>
      </c>
      <c r="E343" s="16">
        <v>83579</v>
      </c>
      <c r="F343" s="16" t="s">
        <v>84</v>
      </c>
      <c r="G343" s="16" t="s">
        <v>84</v>
      </c>
      <c r="H343" s="16" t="s">
        <v>118</v>
      </c>
      <c r="I343" s="16" t="s">
        <v>5</v>
      </c>
      <c r="J343" s="16">
        <f t="shared" si="25"/>
        <v>1.0233410596847525</v>
      </c>
      <c r="K343" s="16">
        <f t="shared" si="26"/>
        <v>1150433.3425473715</v>
      </c>
      <c r="L343" s="16">
        <f t="shared" si="27"/>
        <v>87913.94480722172</v>
      </c>
      <c r="M343" s="16">
        <f t="shared" si="28"/>
        <v>81672.67325885185</v>
      </c>
      <c r="N343" s="16">
        <f t="shared" si="29"/>
        <v>835.79</v>
      </c>
    </row>
    <row r="344" spans="1:14">
      <c r="A344" s="16" t="s">
        <v>114</v>
      </c>
      <c r="B344" s="16">
        <v>0.101699948310852</v>
      </c>
      <c r="C344" s="16">
        <v>150</v>
      </c>
      <c r="D344" s="16">
        <v>1.1623660326003999</v>
      </c>
      <c r="E344" s="16">
        <v>125382</v>
      </c>
      <c r="F344" s="16" t="s">
        <v>84</v>
      </c>
      <c r="G344" s="16" t="s">
        <v>84</v>
      </c>
      <c r="H344" s="16" t="s">
        <v>118</v>
      </c>
      <c r="I344" s="16" t="s">
        <v>5</v>
      </c>
      <c r="J344" s="16">
        <f t="shared" si="25"/>
        <v>1.264065980911252</v>
      </c>
      <c r="K344" s="16">
        <f t="shared" si="26"/>
        <v>1232861.9835357477</v>
      </c>
      <c r="L344" s="16">
        <f t="shared" si="27"/>
        <v>107867.91465292587</v>
      </c>
      <c r="M344" s="16">
        <f t="shared" si="28"/>
        <v>99189.442555532922</v>
      </c>
      <c r="N344" s="16">
        <f t="shared" si="29"/>
        <v>835.88</v>
      </c>
    </row>
    <row r="345" spans="1:14">
      <c r="A345" s="16" t="s">
        <v>114</v>
      </c>
      <c r="B345" s="16">
        <v>0.13633400201797399</v>
      </c>
      <c r="C345" s="16">
        <v>200</v>
      </c>
      <c r="D345" s="16">
        <v>1.3078689575195299</v>
      </c>
      <c r="E345" s="16">
        <v>166789</v>
      </c>
      <c r="F345" s="16" t="s">
        <v>84</v>
      </c>
      <c r="G345" s="16" t="s">
        <v>84</v>
      </c>
      <c r="H345" s="16" t="s">
        <v>118</v>
      </c>
      <c r="I345" s="16" t="s">
        <v>5</v>
      </c>
      <c r="J345" s="16">
        <f t="shared" si="25"/>
        <v>1.4442029595375039</v>
      </c>
      <c r="K345" s="16">
        <f t="shared" si="26"/>
        <v>1223385.1976120446</v>
      </c>
      <c r="L345" s="16">
        <f t="shared" si="27"/>
        <v>127527.30236546608</v>
      </c>
      <c r="M345" s="16">
        <f t="shared" si="28"/>
        <v>115488.61529366554</v>
      </c>
      <c r="N345" s="16">
        <f t="shared" si="29"/>
        <v>833.94500000000005</v>
      </c>
    </row>
    <row r="346" spans="1:14">
      <c r="A346" s="16" t="s">
        <v>121</v>
      </c>
      <c r="B346" s="16">
        <v>4.1028976440429597E-2</v>
      </c>
      <c r="C346" s="16">
        <v>50</v>
      </c>
      <c r="D346" s="16">
        <v>1.0048480033874501</v>
      </c>
      <c r="E346" s="16">
        <v>21228</v>
      </c>
      <c r="F346" s="16" t="s">
        <v>66</v>
      </c>
      <c r="G346" s="16" t="s">
        <v>86</v>
      </c>
      <c r="H346" s="16" t="s">
        <v>130</v>
      </c>
      <c r="I346" s="16" t="s">
        <v>120</v>
      </c>
      <c r="J346" s="16">
        <f t="shared" si="25"/>
        <v>1.0458769798278797</v>
      </c>
      <c r="K346" s="16">
        <f t="shared" si="26"/>
        <v>517390.43577704544</v>
      </c>
      <c r="L346" s="16">
        <f t="shared" si="27"/>
        <v>21125.58310156177</v>
      </c>
      <c r="M346" s="16">
        <f t="shared" si="28"/>
        <v>20296.842180706088</v>
      </c>
      <c r="N346" s="16">
        <f t="shared" si="29"/>
        <v>424.56</v>
      </c>
    </row>
    <row r="347" spans="1:14">
      <c r="A347" s="16" t="s">
        <v>121</v>
      </c>
      <c r="B347" s="16">
        <v>8.0523014068603502E-2</v>
      </c>
      <c r="C347" s="16">
        <v>100</v>
      </c>
      <c r="D347" s="16">
        <v>0.87994998693466098</v>
      </c>
      <c r="E347" s="16">
        <v>43015</v>
      </c>
      <c r="F347" s="16" t="s">
        <v>66</v>
      </c>
      <c r="G347" s="16" t="s">
        <v>86</v>
      </c>
      <c r="H347" s="16" t="s">
        <v>130</v>
      </c>
      <c r="I347" s="16" t="s">
        <v>120</v>
      </c>
      <c r="J347" s="16">
        <f t="shared" si="25"/>
        <v>0.96047300100326449</v>
      </c>
      <c r="K347" s="16">
        <f t="shared" si="26"/>
        <v>534195.10555519373</v>
      </c>
      <c r="L347" s="16">
        <f t="shared" si="27"/>
        <v>48883.460013272321</v>
      </c>
      <c r="M347" s="16">
        <f t="shared" si="28"/>
        <v>44785.22556601651</v>
      </c>
      <c r="N347" s="16">
        <f t="shared" si="29"/>
        <v>430.15</v>
      </c>
    </row>
    <row r="348" spans="1:14">
      <c r="A348" s="16" t="s">
        <v>121</v>
      </c>
      <c r="B348" s="16">
        <v>0.119633018970489</v>
      </c>
      <c r="C348" s="16">
        <v>150</v>
      </c>
      <c r="D348" s="16">
        <v>0.84311699867248502</v>
      </c>
      <c r="E348" s="16">
        <v>65021</v>
      </c>
      <c r="F348" s="16" t="s">
        <v>66</v>
      </c>
      <c r="G348" s="16" t="s">
        <v>86</v>
      </c>
      <c r="H348" s="16" t="s">
        <v>130</v>
      </c>
      <c r="I348" s="16" t="s">
        <v>120</v>
      </c>
      <c r="J348" s="16">
        <f t="shared" si="25"/>
        <v>0.96275001764297397</v>
      </c>
      <c r="K348" s="16">
        <f t="shared" si="26"/>
        <v>543503.7965232603</v>
      </c>
      <c r="L348" s="16">
        <f t="shared" si="27"/>
        <v>77119.783022258678</v>
      </c>
      <c r="M348" s="16">
        <f t="shared" si="28"/>
        <v>67536.74246528279</v>
      </c>
      <c r="N348" s="16">
        <f t="shared" si="29"/>
        <v>433.47333333333336</v>
      </c>
    </row>
    <row r="349" spans="1:14">
      <c r="A349" s="16" t="s">
        <v>121</v>
      </c>
      <c r="B349" s="16">
        <v>0.15833795070648099</v>
      </c>
      <c r="C349" s="16">
        <v>200</v>
      </c>
      <c r="D349" s="16">
        <v>0.90680795907974199</v>
      </c>
      <c r="E349" s="16">
        <v>86241</v>
      </c>
      <c r="F349" s="16" t="s">
        <v>66</v>
      </c>
      <c r="G349" s="16" t="s">
        <v>86</v>
      </c>
      <c r="H349" s="16" t="s">
        <v>130</v>
      </c>
      <c r="I349" s="16" t="s">
        <v>120</v>
      </c>
      <c r="J349" s="16">
        <f t="shared" si="25"/>
        <v>1.065145909786223</v>
      </c>
      <c r="K349" s="16">
        <f t="shared" si="26"/>
        <v>544664.11631074641</v>
      </c>
      <c r="L349" s="16">
        <f t="shared" si="27"/>
        <v>95103.929268022912</v>
      </c>
      <c r="M349" s="16">
        <f t="shared" si="28"/>
        <v>80966.372031892563</v>
      </c>
      <c r="N349" s="16">
        <f t="shared" si="29"/>
        <v>431.20499999999998</v>
      </c>
    </row>
    <row r="350" spans="1:14">
      <c r="A350" s="16" t="s">
        <v>121</v>
      </c>
      <c r="B350" s="16">
        <v>3.78779768943786E-2</v>
      </c>
      <c r="C350" s="16">
        <v>50</v>
      </c>
      <c r="D350" s="16">
        <v>0.64961498975753695</v>
      </c>
      <c r="E350" s="16">
        <v>21260</v>
      </c>
      <c r="F350" s="16" t="s">
        <v>66</v>
      </c>
      <c r="G350" s="16" t="s">
        <v>87</v>
      </c>
      <c r="H350" s="16" t="s">
        <v>130</v>
      </c>
      <c r="I350" s="16" t="s">
        <v>120</v>
      </c>
      <c r="J350" s="16">
        <f t="shared" si="25"/>
        <v>0.6874929666519155</v>
      </c>
      <c r="K350" s="16">
        <f t="shared" si="26"/>
        <v>561276.01691301411</v>
      </c>
      <c r="L350" s="16">
        <f t="shared" si="27"/>
        <v>32727.077323038848</v>
      </c>
      <c r="M350" s="16">
        <f t="shared" si="28"/>
        <v>30923.952725707153</v>
      </c>
      <c r="N350" s="16">
        <f t="shared" si="29"/>
        <v>425.2</v>
      </c>
    </row>
    <row r="351" spans="1:14">
      <c r="A351" s="16" t="s">
        <v>121</v>
      </c>
      <c r="B351" s="16">
        <v>5.9662997722625698E-2</v>
      </c>
      <c r="C351" s="16">
        <v>100</v>
      </c>
      <c r="D351" s="16">
        <v>0.88186299800872803</v>
      </c>
      <c r="E351" s="16">
        <v>42632</v>
      </c>
      <c r="F351" s="16" t="s">
        <v>66</v>
      </c>
      <c r="G351" s="16" t="s">
        <v>87</v>
      </c>
      <c r="H351" s="16" t="s">
        <v>130</v>
      </c>
      <c r="I351" s="16" t="s">
        <v>120</v>
      </c>
      <c r="J351" s="16">
        <f t="shared" si="25"/>
        <v>0.94152599573135376</v>
      </c>
      <c r="K351" s="16">
        <f t="shared" si="26"/>
        <v>714546.73126209481</v>
      </c>
      <c r="L351" s="16">
        <f t="shared" si="27"/>
        <v>48343.110093364026</v>
      </c>
      <c r="M351" s="16">
        <f t="shared" si="28"/>
        <v>45279.684462545862</v>
      </c>
      <c r="N351" s="16">
        <f t="shared" si="29"/>
        <v>426.32</v>
      </c>
    </row>
    <row r="352" spans="1:14">
      <c r="A352" s="16" t="s">
        <v>121</v>
      </c>
      <c r="B352" s="16">
        <v>8.8118970394134494E-2</v>
      </c>
      <c r="C352" s="16">
        <v>150</v>
      </c>
      <c r="D352" s="16">
        <v>0.86505997180938698</v>
      </c>
      <c r="E352" s="16">
        <v>64076</v>
      </c>
      <c r="F352" s="16" t="s">
        <v>66</v>
      </c>
      <c r="G352" s="16" t="s">
        <v>87</v>
      </c>
      <c r="H352" s="16" t="s">
        <v>130</v>
      </c>
      <c r="I352" s="16" t="s">
        <v>120</v>
      </c>
      <c r="J352" s="16">
        <f t="shared" si="25"/>
        <v>0.95317894220352151</v>
      </c>
      <c r="K352" s="16">
        <f t="shared" si="26"/>
        <v>727153.29869838245</v>
      </c>
      <c r="L352" s="16">
        <f t="shared" si="27"/>
        <v>74071.165107751542</v>
      </c>
      <c r="M352" s="16">
        <f t="shared" si="28"/>
        <v>67223.474169363864</v>
      </c>
      <c r="N352" s="16">
        <f t="shared" si="29"/>
        <v>427.17333333333335</v>
      </c>
    </row>
    <row r="353" spans="1:14">
      <c r="A353" s="16" t="s">
        <v>121</v>
      </c>
      <c r="B353" s="16">
        <v>0.11655998229980399</v>
      </c>
      <c r="C353" s="16">
        <v>200</v>
      </c>
      <c r="D353" s="16">
        <v>1.1336379647254899</v>
      </c>
      <c r="E353" s="16">
        <v>85663</v>
      </c>
      <c r="F353" s="16" t="s">
        <v>66</v>
      </c>
      <c r="G353" s="16" t="s">
        <v>87</v>
      </c>
      <c r="H353" s="16" t="s">
        <v>130</v>
      </c>
      <c r="I353" s="16" t="s">
        <v>120</v>
      </c>
      <c r="J353" s="16">
        <f t="shared" si="25"/>
        <v>1.250197947025294</v>
      </c>
      <c r="K353" s="16">
        <f t="shared" si="26"/>
        <v>734926.32985878596</v>
      </c>
      <c r="L353" s="16">
        <f t="shared" si="27"/>
        <v>75564.688785580031</v>
      </c>
      <c r="M353" s="16">
        <f t="shared" si="28"/>
        <v>68519.549407216284</v>
      </c>
      <c r="N353" s="16">
        <f t="shared" si="29"/>
        <v>428.315</v>
      </c>
    </row>
    <row r="354" spans="1:14">
      <c r="A354" s="16" t="s">
        <v>121</v>
      </c>
      <c r="B354" s="16">
        <v>2.2870004177093499E-2</v>
      </c>
      <c r="C354" s="16">
        <v>50</v>
      </c>
      <c r="D354" s="16">
        <v>0.69916397333145097</v>
      </c>
      <c r="E354" s="16">
        <v>21292</v>
      </c>
      <c r="F354" s="16" t="s">
        <v>66</v>
      </c>
      <c r="G354" s="16" t="s">
        <v>88</v>
      </c>
      <c r="H354" s="16" t="s">
        <v>130</v>
      </c>
      <c r="I354" s="16" t="s">
        <v>120</v>
      </c>
      <c r="J354" s="16">
        <f t="shared" si="25"/>
        <v>0.72203397750854448</v>
      </c>
      <c r="K354" s="16">
        <f t="shared" si="26"/>
        <v>931001.14171933464</v>
      </c>
      <c r="L354" s="16">
        <f t="shared" si="27"/>
        <v>30453.514214334602</v>
      </c>
      <c r="M354" s="16">
        <f t="shared" si="28"/>
        <v>29488.916953008673</v>
      </c>
      <c r="N354" s="16">
        <f t="shared" si="29"/>
        <v>425.84</v>
      </c>
    </row>
    <row r="355" spans="1:14">
      <c r="A355" s="16" t="s">
        <v>121</v>
      </c>
      <c r="B355" s="16">
        <v>2.34709978103637E-2</v>
      </c>
      <c r="C355" s="16">
        <v>100</v>
      </c>
      <c r="D355" s="16">
        <v>0.84747201204299905</v>
      </c>
      <c r="E355" s="16">
        <v>42973</v>
      </c>
      <c r="F355" s="16" t="s">
        <v>66</v>
      </c>
      <c r="G355" s="16" t="s">
        <v>88</v>
      </c>
      <c r="H355" s="16" t="s">
        <v>130</v>
      </c>
      <c r="I355" s="16" t="s">
        <v>120</v>
      </c>
      <c r="J355" s="16">
        <f t="shared" si="25"/>
        <v>0.8709430098533627</v>
      </c>
      <c r="K355" s="16">
        <f t="shared" si="26"/>
        <v>1830897.8743556067</v>
      </c>
      <c r="L355" s="16">
        <f t="shared" si="27"/>
        <v>50707.279283955439</v>
      </c>
      <c r="M355" s="16">
        <f t="shared" si="28"/>
        <v>49340.771455568829</v>
      </c>
      <c r="N355" s="16">
        <f t="shared" si="29"/>
        <v>429.73</v>
      </c>
    </row>
    <row r="356" spans="1:14">
      <c r="A356" s="16" t="s">
        <v>121</v>
      </c>
      <c r="B356" s="16">
        <v>3.26389670372009E-2</v>
      </c>
      <c r="C356" s="16">
        <v>150</v>
      </c>
      <c r="D356" s="16">
        <v>1.0487950444221501</v>
      </c>
      <c r="E356" s="16">
        <v>65027</v>
      </c>
      <c r="F356" s="16" t="s">
        <v>66</v>
      </c>
      <c r="G356" s="16" t="s">
        <v>88</v>
      </c>
      <c r="H356" s="16" t="s">
        <v>130</v>
      </c>
      <c r="I356" s="16" t="s">
        <v>120</v>
      </c>
      <c r="J356" s="16">
        <f t="shared" si="25"/>
        <v>1.081434011459351</v>
      </c>
      <c r="K356" s="16">
        <f t="shared" si="26"/>
        <v>1992311.8254901941</v>
      </c>
      <c r="L356" s="16">
        <f t="shared" si="27"/>
        <v>62001.627816450673</v>
      </c>
      <c r="M356" s="16">
        <f t="shared" si="28"/>
        <v>60130.344811560644</v>
      </c>
      <c r="N356" s="16">
        <f t="shared" si="29"/>
        <v>433.51333333333332</v>
      </c>
    </row>
    <row r="357" spans="1:14">
      <c r="A357" s="16" t="s">
        <v>121</v>
      </c>
      <c r="B357" s="16">
        <v>4.1179001331329297E-2</v>
      </c>
      <c r="C357" s="16">
        <v>200</v>
      </c>
      <c r="D357" s="16">
        <v>1.0940100550651499</v>
      </c>
      <c r="E357" s="16">
        <v>85914</v>
      </c>
      <c r="F357" s="16" t="s">
        <v>66</v>
      </c>
      <c r="G357" s="16" t="s">
        <v>88</v>
      </c>
      <c r="H357" s="16" t="s">
        <v>130</v>
      </c>
      <c r="I357" s="16" t="s">
        <v>120</v>
      </c>
      <c r="J357" s="16">
        <f t="shared" si="25"/>
        <v>1.1351890563964793</v>
      </c>
      <c r="K357" s="16">
        <f t="shared" si="26"/>
        <v>2086354.6279019637</v>
      </c>
      <c r="L357" s="16">
        <f t="shared" si="27"/>
        <v>78531.270898496165</v>
      </c>
      <c r="M357" s="16">
        <f t="shared" si="28"/>
        <v>75682.547779947447</v>
      </c>
      <c r="N357" s="16">
        <f t="shared" si="29"/>
        <v>429.57</v>
      </c>
    </row>
    <row r="358" spans="1:14">
      <c r="A358" s="16" t="s">
        <v>121</v>
      </c>
      <c r="B358" s="16">
        <v>2.74749994277954E-2</v>
      </c>
      <c r="C358" s="16">
        <v>50</v>
      </c>
      <c r="D358" s="16">
        <v>0.66866904497146595</v>
      </c>
      <c r="E358" s="16">
        <v>21446</v>
      </c>
      <c r="F358" s="16" t="s">
        <v>66</v>
      </c>
      <c r="G358" s="16" t="s">
        <v>89</v>
      </c>
      <c r="H358" s="16" t="s">
        <v>130</v>
      </c>
      <c r="I358" s="16" t="s">
        <v>120</v>
      </c>
      <c r="J358" s="16">
        <f t="shared" si="25"/>
        <v>0.69614404439926136</v>
      </c>
      <c r="K358" s="16">
        <f t="shared" si="26"/>
        <v>780564.16548289009</v>
      </c>
      <c r="L358" s="16">
        <f t="shared" si="27"/>
        <v>32072.667579392975</v>
      </c>
      <c r="M358" s="16">
        <f t="shared" si="28"/>
        <v>30806.842596070561</v>
      </c>
      <c r="N358" s="16">
        <f t="shared" si="29"/>
        <v>428.92</v>
      </c>
    </row>
    <row r="359" spans="1:14">
      <c r="A359" s="16" t="s">
        <v>121</v>
      </c>
      <c r="B359" s="16">
        <v>3.8134992122650098E-2</v>
      </c>
      <c r="C359" s="16">
        <v>100</v>
      </c>
      <c r="D359" s="16">
        <v>0.79186302423477095</v>
      </c>
      <c r="E359" s="16">
        <v>43291</v>
      </c>
      <c r="F359" s="16" t="s">
        <v>66</v>
      </c>
      <c r="G359" s="16" t="s">
        <v>89</v>
      </c>
      <c r="H359" s="16" t="s">
        <v>130</v>
      </c>
      <c r="I359" s="16" t="s">
        <v>120</v>
      </c>
      <c r="J359" s="16">
        <f t="shared" si="25"/>
        <v>0.8299980163574211</v>
      </c>
      <c r="K359" s="16">
        <f t="shared" si="26"/>
        <v>1135204.1154425077</v>
      </c>
      <c r="L359" s="16">
        <f t="shared" si="27"/>
        <v>54669.808634940273</v>
      </c>
      <c r="M359" s="16">
        <f t="shared" si="28"/>
        <v>52157.955979207603</v>
      </c>
      <c r="N359" s="16">
        <f t="shared" si="29"/>
        <v>432.91</v>
      </c>
    </row>
    <row r="360" spans="1:14">
      <c r="A360" s="16" t="s">
        <v>121</v>
      </c>
      <c r="B360" s="16">
        <v>5.5263996124267502E-2</v>
      </c>
      <c r="C360" s="16">
        <v>150</v>
      </c>
      <c r="D360" s="16">
        <v>1.0860770344734101</v>
      </c>
      <c r="E360" s="16">
        <v>64394</v>
      </c>
      <c r="F360" s="16" t="s">
        <v>66</v>
      </c>
      <c r="G360" s="16" t="s">
        <v>89</v>
      </c>
      <c r="H360" s="16" t="s">
        <v>130</v>
      </c>
      <c r="I360" s="16" t="s">
        <v>120</v>
      </c>
      <c r="J360" s="16">
        <f t="shared" si="25"/>
        <v>1.1413410305976777</v>
      </c>
      <c r="K360" s="16">
        <f t="shared" si="26"/>
        <v>1165207.0880868374</v>
      </c>
      <c r="L360" s="16">
        <f t="shared" si="27"/>
        <v>59290.453582992624</v>
      </c>
      <c r="M360" s="16">
        <f t="shared" si="28"/>
        <v>56419.596136204149</v>
      </c>
      <c r="N360" s="16">
        <f t="shared" si="29"/>
        <v>429.29333333333335</v>
      </c>
    </row>
    <row r="361" spans="1:14">
      <c r="A361" s="16" t="s">
        <v>121</v>
      </c>
      <c r="B361" s="16">
        <v>7.3887944221496499E-2</v>
      </c>
      <c r="C361" s="16">
        <v>200</v>
      </c>
      <c r="D361" s="16">
        <v>1.1771009564399699</v>
      </c>
      <c r="E361" s="16">
        <v>85788</v>
      </c>
      <c r="F361" s="16" t="s">
        <v>66</v>
      </c>
      <c r="G361" s="16" t="s">
        <v>89</v>
      </c>
      <c r="H361" s="16" t="s">
        <v>130</v>
      </c>
      <c r="I361" s="16" t="s">
        <v>120</v>
      </c>
      <c r="J361" s="16">
        <f t="shared" si="25"/>
        <v>1.2509889006614665</v>
      </c>
      <c r="K361" s="16">
        <f t="shared" si="26"/>
        <v>1161055.445565386</v>
      </c>
      <c r="L361" s="16">
        <f t="shared" si="27"/>
        <v>72880.74954883875</v>
      </c>
      <c r="M361" s="16">
        <f t="shared" si="28"/>
        <v>68576.148001504393</v>
      </c>
      <c r="N361" s="16">
        <f t="shared" si="29"/>
        <v>428.94</v>
      </c>
    </row>
    <row r="362" spans="1:14">
      <c r="A362" s="16" t="s">
        <v>121</v>
      </c>
      <c r="B362" s="16">
        <v>0.22327405214309601</v>
      </c>
      <c r="C362" s="16">
        <v>50</v>
      </c>
      <c r="D362" s="16">
        <v>0.63246697187423695</v>
      </c>
      <c r="E362" s="16">
        <v>21541</v>
      </c>
      <c r="F362" s="16" t="s">
        <v>66</v>
      </c>
      <c r="G362" s="16" t="s">
        <v>90</v>
      </c>
      <c r="H362" s="16" t="s">
        <v>130</v>
      </c>
      <c r="I362" s="16" t="s">
        <v>120</v>
      </c>
      <c r="J362" s="16">
        <f t="shared" si="25"/>
        <v>0.85574102401733299</v>
      </c>
      <c r="K362" s="16">
        <f t="shared" si="26"/>
        <v>96477.847708852467</v>
      </c>
      <c r="L362" s="16">
        <f t="shared" si="27"/>
        <v>34058.695485972865</v>
      </c>
      <c r="M362" s="16">
        <f t="shared" si="28"/>
        <v>25172.335315741144</v>
      </c>
      <c r="N362" s="16">
        <f t="shared" si="29"/>
        <v>430.82</v>
      </c>
    </row>
    <row r="363" spans="1:14">
      <c r="A363" s="16" t="s">
        <v>121</v>
      </c>
      <c r="B363" s="16">
        <v>0.43331700563430697</v>
      </c>
      <c r="C363" s="16">
        <v>100</v>
      </c>
      <c r="D363" s="16">
        <v>1.00556200742721</v>
      </c>
      <c r="E363" s="16">
        <v>42697</v>
      </c>
      <c r="F363" s="16" t="s">
        <v>66</v>
      </c>
      <c r="G363" s="16" t="s">
        <v>90</v>
      </c>
      <c r="H363" s="16" t="s">
        <v>130</v>
      </c>
      <c r="I363" s="16" t="s">
        <v>120</v>
      </c>
      <c r="J363" s="16">
        <f t="shared" si="25"/>
        <v>1.438879013061517</v>
      </c>
      <c r="K363" s="16">
        <f t="shared" si="26"/>
        <v>98535.251201365623</v>
      </c>
      <c r="L363" s="16">
        <f t="shared" si="27"/>
        <v>42460.832534079927</v>
      </c>
      <c r="M363" s="16">
        <f t="shared" si="28"/>
        <v>29673.794399956652</v>
      </c>
      <c r="N363" s="16">
        <f t="shared" si="29"/>
        <v>426.97</v>
      </c>
    </row>
    <row r="364" spans="1:14">
      <c r="A364" s="16" t="s">
        <v>121</v>
      </c>
      <c r="B364" s="16">
        <v>0.64944696426391602</v>
      </c>
      <c r="C364" s="16">
        <v>150</v>
      </c>
      <c r="D364" s="16">
        <v>1.1001729965209901</v>
      </c>
      <c r="E364" s="16">
        <v>64434</v>
      </c>
      <c r="F364" s="16" t="s">
        <v>66</v>
      </c>
      <c r="G364" s="16" t="s">
        <v>90</v>
      </c>
      <c r="H364" s="16" t="s">
        <v>130</v>
      </c>
      <c r="I364" s="16" t="s">
        <v>120</v>
      </c>
      <c r="J364" s="16">
        <f t="shared" si="25"/>
        <v>1.7496199607849061</v>
      </c>
      <c r="K364" s="16">
        <f t="shared" si="26"/>
        <v>99213.644139563534</v>
      </c>
      <c r="L364" s="16">
        <f t="shared" si="27"/>
        <v>58567.15280574574</v>
      </c>
      <c r="M364" s="16">
        <f t="shared" si="28"/>
        <v>36827.426209228848</v>
      </c>
      <c r="N364" s="16">
        <f t="shared" si="29"/>
        <v>429.56</v>
      </c>
    </row>
    <row r="365" spans="1:14">
      <c r="A365" s="16" t="s">
        <v>121</v>
      </c>
      <c r="B365" s="16">
        <v>0.866186022758483</v>
      </c>
      <c r="C365" s="16">
        <v>200</v>
      </c>
      <c r="D365" s="16">
        <v>1.2946929931640601</v>
      </c>
      <c r="E365" s="16">
        <v>86032</v>
      </c>
      <c r="F365" s="16" t="s">
        <v>66</v>
      </c>
      <c r="G365" s="16" t="s">
        <v>90</v>
      </c>
      <c r="H365" s="16" t="s">
        <v>130</v>
      </c>
      <c r="I365" s="16" t="s">
        <v>120</v>
      </c>
      <c r="J365" s="16">
        <f t="shared" si="25"/>
        <v>2.1608790159225428</v>
      </c>
      <c r="K365" s="16">
        <f t="shared" si="26"/>
        <v>99322.775638909312</v>
      </c>
      <c r="L365" s="16">
        <f t="shared" si="27"/>
        <v>66449.730132352895</v>
      </c>
      <c r="M365" s="16">
        <f t="shared" si="28"/>
        <v>39813.427483014551</v>
      </c>
      <c r="N365" s="16">
        <f t="shared" si="29"/>
        <v>430.16</v>
      </c>
    </row>
    <row r="366" spans="1:14">
      <c r="A366" s="16" t="s">
        <v>122</v>
      </c>
      <c r="B366" s="16">
        <v>5.96809983253479E-2</v>
      </c>
      <c r="C366" s="16">
        <v>50</v>
      </c>
      <c r="D366" s="16">
        <v>0.66405302286148005</v>
      </c>
      <c r="E366" s="16">
        <v>23212</v>
      </c>
      <c r="F366" s="16" t="s">
        <v>66</v>
      </c>
      <c r="G366" s="16" t="s">
        <v>92</v>
      </c>
      <c r="H366" s="16" t="s">
        <v>130</v>
      </c>
      <c r="I366" s="16" t="s">
        <v>120</v>
      </c>
      <c r="J366" s="16">
        <f t="shared" si="25"/>
        <v>0.72373402118682795</v>
      </c>
      <c r="K366" s="16">
        <f t="shared" si="26"/>
        <v>388934.51268125529</v>
      </c>
      <c r="L366" s="16">
        <f t="shared" si="27"/>
        <v>34955.040035774327</v>
      </c>
      <c r="M366" s="16">
        <f t="shared" si="28"/>
        <v>32072.556105536387</v>
      </c>
      <c r="N366" s="16">
        <f t="shared" si="29"/>
        <v>464.24</v>
      </c>
    </row>
    <row r="367" spans="1:14">
      <c r="A367" s="16" t="s">
        <v>122</v>
      </c>
      <c r="B367" s="16">
        <v>8.5938036441802895E-2</v>
      </c>
      <c r="C367" s="16">
        <v>100</v>
      </c>
      <c r="D367" s="16">
        <v>1.27174299955368</v>
      </c>
      <c r="E367" s="16">
        <v>46646</v>
      </c>
      <c r="F367" s="16" t="s">
        <v>66</v>
      </c>
      <c r="G367" s="16" t="s">
        <v>92</v>
      </c>
      <c r="H367" s="16" t="s">
        <v>130</v>
      </c>
      <c r="I367" s="16" t="s">
        <v>120</v>
      </c>
      <c r="J367" s="16">
        <f t="shared" si="25"/>
        <v>1.357681035995483</v>
      </c>
      <c r="K367" s="16">
        <f t="shared" si="26"/>
        <v>542786.42998305638</v>
      </c>
      <c r="L367" s="16">
        <f t="shared" si="27"/>
        <v>36678.794391925476</v>
      </c>
      <c r="M367" s="16">
        <f t="shared" si="28"/>
        <v>34357.112431638321</v>
      </c>
      <c r="N367" s="16">
        <f t="shared" si="29"/>
        <v>466.46</v>
      </c>
    </row>
    <row r="368" spans="1:14">
      <c r="A368" s="16" t="s">
        <v>122</v>
      </c>
      <c r="B368" s="16">
        <v>0.126658976078033</v>
      </c>
      <c r="C368" s="16">
        <v>150</v>
      </c>
      <c r="D368" s="16">
        <v>0.93830299377441395</v>
      </c>
      <c r="E368" s="16">
        <v>70162</v>
      </c>
      <c r="F368" s="16" t="s">
        <v>66</v>
      </c>
      <c r="G368" s="16" t="s">
        <v>92</v>
      </c>
      <c r="H368" s="16" t="s">
        <v>130</v>
      </c>
      <c r="I368" s="16" t="s">
        <v>120</v>
      </c>
      <c r="J368" s="16">
        <f t="shared" si="25"/>
        <v>1.0649619698524471</v>
      </c>
      <c r="K368" s="16">
        <f t="shared" si="26"/>
        <v>553944.15913147817</v>
      </c>
      <c r="L368" s="16">
        <f t="shared" si="27"/>
        <v>74775.419523885997</v>
      </c>
      <c r="M368" s="16">
        <f t="shared" si="28"/>
        <v>65882.164796665093</v>
      </c>
      <c r="N368" s="16">
        <f t="shared" si="29"/>
        <v>467.74666666666667</v>
      </c>
    </row>
    <row r="369" spans="1:14">
      <c r="A369" s="16" t="s">
        <v>122</v>
      </c>
      <c r="B369" s="16">
        <v>0.16725903749465901</v>
      </c>
      <c r="C369" s="16">
        <v>200</v>
      </c>
      <c r="D369" s="16">
        <v>1.10095602273941</v>
      </c>
      <c r="E369" s="16">
        <v>93084</v>
      </c>
      <c r="F369" s="16" t="s">
        <v>66</v>
      </c>
      <c r="G369" s="16" t="s">
        <v>92</v>
      </c>
      <c r="H369" s="16" t="s">
        <v>130</v>
      </c>
      <c r="I369" s="16" t="s">
        <v>120</v>
      </c>
      <c r="J369" s="16">
        <f t="shared" si="25"/>
        <v>1.2682150602340689</v>
      </c>
      <c r="K369" s="16">
        <f t="shared" si="26"/>
        <v>556525.9814613749</v>
      </c>
      <c r="L369" s="16">
        <f t="shared" si="27"/>
        <v>84548.336243610756</v>
      </c>
      <c r="M369" s="16">
        <f t="shared" si="28"/>
        <v>73397.645966150172</v>
      </c>
      <c r="N369" s="16">
        <f t="shared" si="29"/>
        <v>465.42</v>
      </c>
    </row>
    <row r="370" spans="1:14">
      <c r="A370" s="16" t="s">
        <v>123</v>
      </c>
      <c r="B370" s="16">
        <v>7.8130364418029698E-3</v>
      </c>
      <c r="C370" s="16">
        <v>50</v>
      </c>
      <c r="D370" s="16">
        <v>0.74655997753143299</v>
      </c>
      <c r="E370" s="16">
        <v>17664</v>
      </c>
      <c r="F370" s="16" t="s">
        <v>66</v>
      </c>
      <c r="G370" s="16" t="s">
        <v>94</v>
      </c>
      <c r="H370" s="16" t="s">
        <v>130</v>
      </c>
      <c r="I370" s="16" t="s">
        <v>120</v>
      </c>
      <c r="J370" s="16">
        <f t="shared" si="25"/>
        <v>0.75437301397323597</v>
      </c>
      <c r="K370" s="16">
        <f t="shared" si="26"/>
        <v>2260836.7606594423</v>
      </c>
      <c r="L370" s="16">
        <f t="shared" si="27"/>
        <v>23660.523643937609</v>
      </c>
      <c r="M370" s="16">
        <f t="shared" si="28"/>
        <v>23415.47175311164</v>
      </c>
      <c r="N370" s="16">
        <f t="shared" si="29"/>
        <v>353.28</v>
      </c>
    </row>
    <row r="371" spans="1:14">
      <c r="A371" s="16" t="s">
        <v>123</v>
      </c>
      <c r="B371" s="16">
        <v>1.13170146942138E-2</v>
      </c>
      <c r="C371" s="16">
        <v>100</v>
      </c>
      <c r="D371" s="16">
        <v>0.81528300046920699</v>
      </c>
      <c r="E371" s="16">
        <v>35155</v>
      </c>
      <c r="F371" s="16" t="s">
        <v>66</v>
      </c>
      <c r="G371" s="16" t="s">
        <v>94</v>
      </c>
      <c r="H371" s="16" t="s">
        <v>130</v>
      </c>
      <c r="I371" s="16" t="s">
        <v>120</v>
      </c>
      <c r="J371" s="16">
        <f t="shared" si="25"/>
        <v>0.82660001516342074</v>
      </c>
      <c r="K371" s="16">
        <f t="shared" si="26"/>
        <v>3106384.5855015251</v>
      </c>
      <c r="L371" s="16">
        <f t="shared" si="27"/>
        <v>43119.996344542691</v>
      </c>
      <c r="M371" s="16">
        <f t="shared" si="28"/>
        <v>42529.638706877806</v>
      </c>
      <c r="N371" s="16">
        <f t="shared" si="29"/>
        <v>351.55</v>
      </c>
    </row>
    <row r="372" spans="1:14">
      <c r="A372" s="16" t="s">
        <v>123</v>
      </c>
      <c r="B372" s="16">
        <v>1.35619640350341E-2</v>
      </c>
      <c r="C372" s="16">
        <v>150</v>
      </c>
      <c r="D372" s="16">
        <v>1.21311199665069</v>
      </c>
      <c r="E372" s="16">
        <v>51578</v>
      </c>
      <c r="F372" s="16" t="s">
        <v>66</v>
      </c>
      <c r="G372" s="16" t="s">
        <v>94</v>
      </c>
      <c r="H372" s="16" t="s">
        <v>130</v>
      </c>
      <c r="I372" s="16" t="s">
        <v>120</v>
      </c>
      <c r="J372" s="16">
        <f t="shared" si="25"/>
        <v>1.2266739606857242</v>
      </c>
      <c r="K372" s="16">
        <f t="shared" si="26"/>
        <v>3803136.4680484729</v>
      </c>
      <c r="L372" s="16">
        <f t="shared" si="27"/>
        <v>42517.096642686687</v>
      </c>
      <c r="M372" s="16">
        <f t="shared" si="28"/>
        <v>42047.032588160044</v>
      </c>
      <c r="N372" s="16">
        <f t="shared" si="29"/>
        <v>343.85333333333335</v>
      </c>
    </row>
    <row r="373" spans="1:14">
      <c r="A373" s="16" t="s">
        <v>123</v>
      </c>
      <c r="B373" s="16">
        <v>1.84059739112854E-2</v>
      </c>
      <c r="C373" s="16">
        <v>200</v>
      </c>
      <c r="D373" s="16">
        <v>1.31317502260208</v>
      </c>
      <c r="E373" s="16">
        <v>67918</v>
      </c>
      <c r="F373" s="16" t="s">
        <v>66</v>
      </c>
      <c r="G373" s="16" t="s">
        <v>94</v>
      </c>
      <c r="H373" s="16" t="s">
        <v>130</v>
      </c>
      <c r="I373" s="16" t="s">
        <v>120</v>
      </c>
      <c r="J373" s="16">
        <f t="shared" si="25"/>
        <v>1.3315809965133654</v>
      </c>
      <c r="K373" s="16">
        <f t="shared" si="26"/>
        <v>3689997.6239973316</v>
      </c>
      <c r="L373" s="16">
        <f t="shared" si="27"/>
        <v>51720.447641030558</v>
      </c>
      <c r="M373" s="16">
        <f t="shared" si="28"/>
        <v>51005.534156643618</v>
      </c>
      <c r="N373" s="16">
        <f t="shared" si="29"/>
        <v>339.59</v>
      </c>
    </row>
    <row r="374" spans="1:14">
      <c r="A374" s="16" t="s">
        <v>124</v>
      </c>
      <c r="B374" s="16">
        <v>1.6864001750946E-2</v>
      </c>
      <c r="C374" s="16">
        <v>50</v>
      </c>
      <c r="D374" s="16">
        <v>0.69829595088958696</v>
      </c>
      <c r="E374" s="16">
        <v>37784</v>
      </c>
      <c r="F374" s="16" t="s">
        <v>66</v>
      </c>
      <c r="G374" s="16" t="s">
        <v>96</v>
      </c>
      <c r="H374" s="16" t="s">
        <v>130</v>
      </c>
      <c r="I374" s="16" t="s">
        <v>120</v>
      </c>
      <c r="J374" s="16">
        <f t="shared" si="25"/>
        <v>0.715159952640533</v>
      </c>
      <c r="K374" s="16">
        <f t="shared" si="26"/>
        <v>2240512.1013392019</v>
      </c>
      <c r="L374" s="16">
        <f t="shared" si="27"/>
        <v>54108.863085723839</v>
      </c>
      <c r="M374" s="16">
        <f t="shared" si="28"/>
        <v>52832.935989344609</v>
      </c>
      <c r="N374" s="16">
        <f t="shared" si="29"/>
        <v>755.68</v>
      </c>
    </row>
    <row r="375" spans="1:14">
      <c r="A375" s="16" t="s">
        <v>124</v>
      </c>
      <c r="B375" s="16">
        <v>2.8553009033203101E-2</v>
      </c>
      <c r="C375" s="16">
        <v>100</v>
      </c>
      <c r="D375" s="16">
        <v>1.1129940152168201</v>
      </c>
      <c r="E375" s="16">
        <v>75594</v>
      </c>
      <c r="F375" s="16" t="s">
        <v>66</v>
      </c>
      <c r="G375" s="16" t="s">
        <v>96</v>
      </c>
      <c r="H375" s="16" t="s">
        <v>130</v>
      </c>
      <c r="I375" s="16" t="s">
        <v>120</v>
      </c>
      <c r="J375" s="16">
        <f t="shared" si="25"/>
        <v>1.1415470242500232</v>
      </c>
      <c r="K375" s="16">
        <f t="shared" si="26"/>
        <v>2647496.798396796</v>
      </c>
      <c r="L375" s="16">
        <f t="shared" si="27"/>
        <v>67919.502680590507</v>
      </c>
      <c r="M375" s="16">
        <f t="shared" si="28"/>
        <v>66220.662306630737</v>
      </c>
      <c r="N375" s="16">
        <f t="shared" si="29"/>
        <v>755.94</v>
      </c>
    </row>
    <row r="376" spans="1:14">
      <c r="A376" s="16" t="s">
        <v>124</v>
      </c>
      <c r="B376" s="16">
        <v>4.04480099678039E-2</v>
      </c>
      <c r="C376" s="16">
        <v>150</v>
      </c>
      <c r="D376" s="16">
        <v>1.29753702878952</v>
      </c>
      <c r="E376" s="16">
        <v>112919</v>
      </c>
      <c r="F376" s="16" t="s">
        <v>66</v>
      </c>
      <c r="G376" s="16" t="s">
        <v>96</v>
      </c>
      <c r="H376" s="16" t="s">
        <v>130</v>
      </c>
      <c r="I376" s="16" t="s">
        <v>120</v>
      </c>
      <c r="J376" s="16">
        <f t="shared" si="25"/>
        <v>1.337985038757324</v>
      </c>
      <c r="K376" s="16">
        <f t="shared" si="26"/>
        <v>2791707.183861013</v>
      </c>
      <c r="L376" s="16">
        <f t="shared" si="27"/>
        <v>87025.64743400256</v>
      </c>
      <c r="M376" s="16">
        <f t="shared" si="28"/>
        <v>84394.815135508106</v>
      </c>
      <c r="N376" s="16">
        <f t="shared" si="29"/>
        <v>752.79333333333329</v>
      </c>
    </row>
    <row r="377" spans="1:14">
      <c r="A377" s="16" t="s">
        <v>124</v>
      </c>
      <c r="B377" s="16">
        <v>5.2619993686675998E-2</v>
      </c>
      <c r="C377" s="16">
        <v>200</v>
      </c>
      <c r="D377" s="16">
        <v>1.2666240334510801</v>
      </c>
      <c r="E377" s="16">
        <v>150069</v>
      </c>
      <c r="F377" s="16" t="s">
        <v>66</v>
      </c>
      <c r="G377" s="16" t="s">
        <v>96</v>
      </c>
      <c r="H377" s="16" t="s">
        <v>130</v>
      </c>
      <c r="I377" s="16" t="s">
        <v>120</v>
      </c>
      <c r="J377" s="16">
        <f t="shared" si="25"/>
        <v>1.3192440271377561</v>
      </c>
      <c r="K377" s="16">
        <f t="shared" si="26"/>
        <v>2851938.7686281544</v>
      </c>
      <c r="L377" s="16">
        <f t="shared" si="27"/>
        <v>118479.51407578909</v>
      </c>
      <c r="M377" s="16">
        <f t="shared" si="28"/>
        <v>113753.78391940957</v>
      </c>
      <c r="N377" s="16">
        <f t="shared" si="29"/>
        <v>750.34500000000003</v>
      </c>
    </row>
    <row r="378" spans="1:14">
      <c r="A378" s="16" t="s">
        <v>125</v>
      </c>
      <c r="B378" s="16">
        <v>1.71160101890564E-2</v>
      </c>
      <c r="C378" s="16">
        <v>50</v>
      </c>
      <c r="D378" s="16">
        <v>1.18911296129226</v>
      </c>
      <c r="E378" s="16">
        <v>48057</v>
      </c>
      <c r="F378" s="16" t="s">
        <v>66</v>
      </c>
      <c r="G378" s="16" t="s">
        <v>98</v>
      </c>
      <c r="H378" s="16" t="s">
        <v>130</v>
      </c>
      <c r="I378" s="16" t="s">
        <v>120</v>
      </c>
      <c r="J378" s="16">
        <f t="shared" si="25"/>
        <v>1.2062289714813164</v>
      </c>
      <c r="K378" s="16">
        <f t="shared" si="26"/>
        <v>2807722.0958145135</v>
      </c>
      <c r="L378" s="16">
        <f t="shared" si="27"/>
        <v>40414.158758957936</v>
      </c>
      <c r="M378" s="16">
        <f t="shared" si="28"/>
        <v>39840.694541587181</v>
      </c>
      <c r="N378" s="16">
        <f t="shared" si="29"/>
        <v>961.14</v>
      </c>
    </row>
    <row r="379" spans="1:14">
      <c r="A379" s="16" t="s">
        <v>125</v>
      </c>
      <c r="B379" s="16">
        <v>2.9226005077362002E-2</v>
      </c>
      <c r="C379" s="16">
        <v>100</v>
      </c>
      <c r="D379" s="16">
        <v>3.3434990048408499</v>
      </c>
      <c r="E379" s="16">
        <v>96148</v>
      </c>
      <c r="F379" s="16" t="s">
        <v>66</v>
      </c>
      <c r="G379" s="16" t="s">
        <v>98</v>
      </c>
      <c r="H379" s="16" t="s">
        <v>130</v>
      </c>
      <c r="I379" s="16" t="s">
        <v>120</v>
      </c>
      <c r="J379" s="16">
        <f t="shared" si="25"/>
        <v>3.372725009918212</v>
      </c>
      <c r="K379" s="16">
        <f t="shared" si="26"/>
        <v>3289809.8712257706</v>
      </c>
      <c r="L379" s="16">
        <f t="shared" si="27"/>
        <v>28756.700648270908</v>
      </c>
      <c r="M379" s="16">
        <f t="shared" si="28"/>
        <v>28507.512387537212</v>
      </c>
      <c r="N379" s="16">
        <f t="shared" si="29"/>
        <v>961.48</v>
      </c>
    </row>
    <row r="380" spans="1:14">
      <c r="A380" s="16" t="s">
        <v>125</v>
      </c>
      <c r="B380" s="16">
        <v>4.1594982147216797E-2</v>
      </c>
      <c r="C380" s="16">
        <v>150</v>
      </c>
      <c r="D380" s="16">
        <v>3.5723710060119598</v>
      </c>
      <c r="E380" s="16">
        <v>143745</v>
      </c>
      <c r="F380" s="16" t="s">
        <v>66</v>
      </c>
      <c r="G380" s="16" t="s">
        <v>98</v>
      </c>
      <c r="H380" s="16" t="s">
        <v>130</v>
      </c>
      <c r="I380" s="16" t="s">
        <v>120</v>
      </c>
      <c r="J380" s="16">
        <f t="shared" si="25"/>
        <v>3.6139659881591766</v>
      </c>
      <c r="K380" s="16">
        <f t="shared" si="26"/>
        <v>3455825.500567459</v>
      </c>
      <c r="L380" s="16">
        <f t="shared" si="27"/>
        <v>40237.981933592804</v>
      </c>
      <c r="M380" s="16">
        <f t="shared" si="28"/>
        <v>39774.86242841441</v>
      </c>
      <c r="N380" s="16">
        <f t="shared" si="29"/>
        <v>958.3</v>
      </c>
    </row>
    <row r="381" spans="1:14">
      <c r="A381" s="16" t="s">
        <v>125</v>
      </c>
      <c r="B381" s="16">
        <v>5.6281983852386398E-2</v>
      </c>
      <c r="C381" s="16">
        <v>200</v>
      </c>
      <c r="D381" s="16">
        <v>4.0558820366859401</v>
      </c>
      <c r="E381" s="16">
        <v>191441</v>
      </c>
      <c r="F381" s="16" t="s">
        <v>66</v>
      </c>
      <c r="G381" s="16" t="s">
        <v>98</v>
      </c>
      <c r="H381" s="16" t="s">
        <v>130</v>
      </c>
      <c r="I381" s="16" t="s">
        <v>120</v>
      </c>
      <c r="J381" s="16">
        <f t="shared" si="25"/>
        <v>4.1121640205383265</v>
      </c>
      <c r="K381" s="16">
        <f t="shared" si="26"/>
        <v>3401461.4783676066</v>
      </c>
      <c r="L381" s="16">
        <f t="shared" si="27"/>
        <v>47200.830366463611</v>
      </c>
      <c r="M381" s="16">
        <f t="shared" si="28"/>
        <v>46554.806433751713</v>
      </c>
      <c r="N381" s="16">
        <f t="shared" si="29"/>
        <v>957.20500000000004</v>
      </c>
    </row>
    <row r="382" spans="1:14">
      <c r="A382" s="16" t="s">
        <v>126</v>
      </c>
      <c r="B382" s="16">
        <v>4.9737989902496303E-2</v>
      </c>
      <c r="C382" s="16">
        <v>50</v>
      </c>
      <c r="D382" s="16">
        <v>1.26709800958633</v>
      </c>
      <c r="E382" s="16">
        <v>26483</v>
      </c>
      <c r="F382" s="16" t="s">
        <v>66</v>
      </c>
      <c r="G382" s="16" t="s">
        <v>100</v>
      </c>
      <c r="H382" s="16" t="s">
        <v>130</v>
      </c>
      <c r="I382" s="16" t="s">
        <v>120</v>
      </c>
      <c r="J382" s="16">
        <f t="shared" si="25"/>
        <v>1.3168359994888263</v>
      </c>
      <c r="K382" s="16">
        <f t="shared" si="26"/>
        <v>532450.14629493188</v>
      </c>
      <c r="L382" s="16">
        <f t="shared" si="27"/>
        <v>20900.514245654853</v>
      </c>
      <c r="M382" s="16">
        <f t="shared" si="28"/>
        <v>20111.084455680324</v>
      </c>
      <c r="N382" s="16">
        <f t="shared" si="29"/>
        <v>529.66</v>
      </c>
    </row>
    <row r="383" spans="1:14">
      <c r="A383" s="16" t="s">
        <v>126</v>
      </c>
      <c r="B383" s="16">
        <v>9.7747981548309298E-2</v>
      </c>
      <c r="C383" s="16">
        <v>100</v>
      </c>
      <c r="D383" s="16">
        <v>1.2778509855270299</v>
      </c>
      <c r="E383" s="16">
        <v>52622</v>
      </c>
      <c r="F383" s="16" t="s">
        <v>66</v>
      </c>
      <c r="G383" s="16" t="s">
        <v>100</v>
      </c>
      <c r="H383" s="16" t="s">
        <v>130</v>
      </c>
      <c r="I383" s="16" t="s">
        <v>120</v>
      </c>
      <c r="J383" s="16">
        <f t="shared" si="25"/>
        <v>1.3755989670753392</v>
      </c>
      <c r="K383" s="16">
        <f t="shared" si="26"/>
        <v>538343.59714111337</v>
      </c>
      <c r="L383" s="16">
        <f t="shared" si="27"/>
        <v>41180.075451674726</v>
      </c>
      <c r="M383" s="16">
        <f t="shared" si="28"/>
        <v>38253.881588672331</v>
      </c>
      <c r="N383" s="16">
        <f t="shared" si="29"/>
        <v>526.22</v>
      </c>
    </row>
    <row r="384" spans="1:14">
      <c r="A384" s="16" t="s">
        <v>126</v>
      </c>
      <c r="B384" s="16">
        <v>0.14610898494720401</v>
      </c>
      <c r="C384" s="16">
        <v>150</v>
      </c>
      <c r="D384" s="16">
        <v>1.53937095403671</v>
      </c>
      <c r="E384" s="16">
        <v>79375</v>
      </c>
      <c r="F384" s="16" t="s">
        <v>66</v>
      </c>
      <c r="G384" s="16" t="s">
        <v>100</v>
      </c>
      <c r="H384" s="16" t="s">
        <v>130</v>
      </c>
      <c r="I384" s="16" t="s">
        <v>120</v>
      </c>
      <c r="J384" s="16">
        <f t="shared" si="25"/>
        <v>1.6854799389839139</v>
      </c>
      <c r="K384" s="16">
        <f t="shared" si="26"/>
        <v>543258.85590596555</v>
      </c>
      <c r="L384" s="16">
        <f t="shared" si="27"/>
        <v>51563.26991350203</v>
      </c>
      <c r="M384" s="16">
        <f t="shared" si="28"/>
        <v>47093.41129734891</v>
      </c>
      <c r="N384" s="16">
        <f t="shared" si="29"/>
        <v>529.16666666666663</v>
      </c>
    </row>
    <row r="385" spans="1:14">
      <c r="A385" s="16" t="s">
        <v>126</v>
      </c>
      <c r="B385" s="16">
        <v>0.19688999652862499</v>
      </c>
      <c r="C385" s="16">
        <v>200</v>
      </c>
      <c r="D385" s="16">
        <v>1.4923869967460599</v>
      </c>
      <c r="E385" s="16">
        <v>106571</v>
      </c>
      <c r="F385" s="16" t="s">
        <v>66</v>
      </c>
      <c r="G385" s="16" t="s">
        <v>100</v>
      </c>
      <c r="H385" s="16" t="s">
        <v>130</v>
      </c>
      <c r="I385" s="16" t="s">
        <v>120</v>
      </c>
      <c r="J385" s="16">
        <f t="shared" si="25"/>
        <v>1.6892769932746849</v>
      </c>
      <c r="K385" s="16">
        <f t="shared" si="26"/>
        <v>541271.78566182824</v>
      </c>
      <c r="L385" s="16">
        <f t="shared" si="27"/>
        <v>71409.761832797449</v>
      </c>
      <c r="M385" s="16">
        <f t="shared" si="28"/>
        <v>63086.752749417821</v>
      </c>
      <c r="N385" s="16">
        <f t="shared" si="29"/>
        <v>532.85500000000002</v>
      </c>
    </row>
    <row r="386" spans="1:14">
      <c r="A386" s="16" t="s">
        <v>126</v>
      </c>
      <c r="B386" s="16">
        <v>5.33729791641235E-2</v>
      </c>
      <c r="C386" s="16">
        <v>50</v>
      </c>
      <c r="D386" s="16">
        <v>0.73397099971771196</v>
      </c>
      <c r="E386" s="16">
        <v>26349</v>
      </c>
      <c r="F386" s="16" t="s">
        <v>66</v>
      </c>
      <c r="G386" s="16" t="s">
        <v>101</v>
      </c>
      <c r="H386" s="16" t="s">
        <v>130</v>
      </c>
      <c r="I386" s="16" t="s">
        <v>120</v>
      </c>
      <c r="J386" s="16">
        <f t="shared" ref="J386:J449" si="30">D386+B386</f>
        <v>0.78734397888183549</v>
      </c>
      <c r="K386" s="16">
        <f t="shared" ref="K386:K449" si="31">E386/B386</f>
        <v>493676.77076777071</v>
      </c>
      <c r="L386" s="16">
        <f t="shared" ref="L386:L449" si="32">E386/D386</f>
        <v>35899.238539579797</v>
      </c>
      <c r="M386" s="16">
        <f t="shared" ref="M386:M449" si="33">E386/J386</f>
        <v>33465.677907920413</v>
      </c>
      <c r="N386" s="16">
        <f t="shared" si="29"/>
        <v>526.98</v>
      </c>
    </row>
    <row r="387" spans="1:14">
      <c r="A387" s="16" t="s">
        <v>126</v>
      </c>
      <c r="B387" s="16">
        <v>7.7741980552673298E-2</v>
      </c>
      <c r="C387" s="16">
        <v>100</v>
      </c>
      <c r="D387" s="16">
        <v>0.85741001367568903</v>
      </c>
      <c r="E387" s="16">
        <v>52941</v>
      </c>
      <c r="F387" s="16" t="s">
        <v>66</v>
      </c>
      <c r="G387" s="16" t="s">
        <v>101</v>
      </c>
      <c r="H387" s="16" t="s">
        <v>130</v>
      </c>
      <c r="I387" s="16" t="s">
        <v>120</v>
      </c>
      <c r="J387" s="16">
        <f t="shared" si="30"/>
        <v>0.93515199422836237</v>
      </c>
      <c r="K387" s="16">
        <f t="shared" si="31"/>
        <v>680983.4226455082</v>
      </c>
      <c r="L387" s="16">
        <f t="shared" si="32"/>
        <v>61745.255077023932</v>
      </c>
      <c r="M387" s="16">
        <f t="shared" si="33"/>
        <v>56612.187459092245</v>
      </c>
      <c r="N387" s="16">
        <f t="shared" ref="N387:N450" si="34">E387/C387</f>
        <v>529.41</v>
      </c>
    </row>
    <row r="388" spans="1:14">
      <c r="A388" s="16" t="s">
        <v>126</v>
      </c>
      <c r="B388" s="16">
        <v>0.11503303050994799</v>
      </c>
      <c r="C388" s="16">
        <v>150</v>
      </c>
      <c r="D388" s="16">
        <v>1.24766200780868</v>
      </c>
      <c r="E388" s="16">
        <v>79691</v>
      </c>
      <c r="F388" s="16" t="s">
        <v>66</v>
      </c>
      <c r="G388" s="16" t="s">
        <v>101</v>
      </c>
      <c r="H388" s="16" t="s">
        <v>130</v>
      </c>
      <c r="I388" s="16" t="s">
        <v>120</v>
      </c>
      <c r="J388" s="16">
        <f t="shared" si="30"/>
        <v>1.362695038318628</v>
      </c>
      <c r="K388" s="16">
        <f t="shared" si="31"/>
        <v>692766.23980716884</v>
      </c>
      <c r="L388" s="16">
        <f t="shared" si="32"/>
        <v>63872.266287858343</v>
      </c>
      <c r="M388" s="16">
        <f t="shared" si="33"/>
        <v>58480.436017678148</v>
      </c>
      <c r="N388" s="16">
        <f t="shared" si="34"/>
        <v>531.27333333333331</v>
      </c>
    </row>
    <row r="389" spans="1:14">
      <c r="A389" s="16" t="s">
        <v>126</v>
      </c>
      <c r="B389" s="16">
        <v>0.15121299028396601</v>
      </c>
      <c r="C389" s="16">
        <v>200</v>
      </c>
      <c r="D389" s="16">
        <v>1.31445497274398</v>
      </c>
      <c r="E389" s="16">
        <v>106191</v>
      </c>
      <c r="F389" s="16" t="s">
        <v>66</v>
      </c>
      <c r="G389" s="16" t="s">
        <v>101</v>
      </c>
      <c r="H389" s="16" t="s">
        <v>130</v>
      </c>
      <c r="I389" s="16" t="s">
        <v>120</v>
      </c>
      <c r="J389" s="16">
        <f t="shared" si="30"/>
        <v>1.4656679630279461</v>
      </c>
      <c r="K389" s="16">
        <f t="shared" si="31"/>
        <v>702261.09410693962</v>
      </c>
      <c r="L389" s="16">
        <f t="shared" si="32"/>
        <v>80787.09594617899</v>
      </c>
      <c r="M389" s="16">
        <f t="shared" si="33"/>
        <v>72452.289794626049</v>
      </c>
      <c r="N389" s="16">
        <f t="shared" si="34"/>
        <v>530.95500000000004</v>
      </c>
    </row>
    <row r="390" spans="1:14">
      <c r="A390" s="16" t="s">
        <v>126</v>
      </c>
      <c r="B390" s="16">
        <v>3.3177971839904702E-2</v>
      </c>
      <c r="C390" s="16">
        <v>50</v>
      </c>
      <c r="D390" s="16">
        <v>0.66527003049850397</v>
      </c>
      <c r="E390" s="16">
        <v>26235</v>
      </c>
      <c r="F390" s="16" t="s">
        <v>66</v>
      </c>
      <c r="G390" s="16" t="s">
        <v>102</v>
      </c>
      <c r="H390" s="16" t="s">
        <v>130</v>
      </c>
      <c r="I390" s="16" t="s">
        <v>120</v>
      </c>
      <c r="J390" s="16">
        <f t="shared" si="30"/>
        <v>0.69844800233840865</v>
      </c>
      <c r="K390" s="16">
        <f t="shared" si="31"/>
        <v>790735.49542428437</v>
      </c>
      <c r="L390" s="16">
        <f t="shared" si="32"/>
        <v>39435.114761357036</v>
      </c>
      <c r="M390" s="16">
        <f t="shared" si="33"/>
        <v>37561.851293389118</v>
      </c>
      <c r="N390" s="16">
        <f t="shared" si="34"/>
        <v>524.70000000000005</v>
      </c>
    </row>
    <row r="391" spans="1:14">
      <c r="A391" s="16" t="s">
        <v>126</v>
      </c>
      <c r="B391" s="16">
        <v>5.0171017646789502E-2</v>
      </c>
      <c r="C391" s="16">
        <v>100</v>
      </c>
      <c r="D391" s="16">
        <v>0.99609398841857899</v>
      </c>
      <c r="E391" s="16">
        <v>52791</v>
      </c>
      <c r="F391" s="16" t="s">
        <v>66</v>
      </c>
      <c r="G391" s="16" t="s">
        <v>102</v>
      </c>
      <c r="H391" s="16" t="s">
        <v>130</v>
      </c>
      <c r="I391" s="16" t="s">
        <v>120</v>
      </c>
      <c r="J391" s="16">
        <f t="shared" si="30"/>
        <v>1.0462650060653684</v>
      </c>
      <c r="K391" s="16">
        <f t="shared" si="31"/>
        <v>1052221.0327016986</v>
      </c>
      <c r="L391" s="16">
        <f t="shared" si="32"/>
        <v>52998.010844149525</v>
      </c>
      <c r="M391" s="16">
        <f t="shared" si="33"/>
        <v>50456.623985282873</v>
      </c>
      <c r="N391" s="16">
        <f t="shared" si="34"/>
        <v>527.91</v>
      </c>
    </row>
    <row r="392" spans="1:14">
      <c r="A392" s="16" t="s">
        <v>126</v>
      </c>
      <c r="B392" s="16">
        <v>6.9809019565582206E-2</v>
      </c>
      <c r="C392" s="16">
        <v>150</v>
      </c>
      <c r="D392" s="16">
        <v>1.0745779871940599</v>
      </c>
      <c r="E392" s="16">
        <v>79694</v>
      </c>
      <c r="F392" s="16" t="s">
        <v>66</v>
      </c>
      <c r="G392" s="16" t="s">
        <v>102</v>
      </c>
      <c r="H392" s="16" t="s">
        <v>130</v>
      </c>
      <c r="I392" s="16" t="s">
        <v>120</v>
      </c>
      <c r="J392" s="16">
        <f t="shared" si="30"/>
        <v>1.1443870067596422</v>
      </c>
      <c r="K392" s="16">
        <f t="shared" si="31"/>
        <v>1141600.3332510828</v>
      </c>
      <c r="L392" s="16">
        <f t="shared" si="32"/>
        <v>74163.067687713497</v>
      </c>
      <c r="M392" s="16">
        <f t="shared" si="33"/>
        <v>69639.029042854454</v>
      </c>
      <c r="N392" s="16">
        <f t="shared" si="34"/>
        <v>531.29333333333329</v>
      </c>
    </row>
    <row r="393" spans="1:14">
      <c r="A393" s="16" t="s">
        <v>126</v>
      </c>
      <c r="B393" s="16">
        <v>9.5559000968933105E-2</v>
      </c>
      <c r="C393" s="16">
        <v>200</v>
      </c>
      <c r="D393" s="16">
        <v>1.25078201293945</v>
      </c>
      <c r="E393" s="16">
        <v>106184</v>
      </c>
      <c r="F393" s="16" t="s">
        <v>66</v>
      </c>
      <c r="G393" s="16" t="s">
        <v>102</v>
      </c>
      <c r="H393" s="16" t="s">
        <v>130</v>
      </c>
      <c r="I393" s="16" t="s">
        <v>120</v>
      </c>
      <c r="J393" s="16">
        <f t="shared" si="30"/>
        <v>1.3463410139083831</v>
      </c>
      <c r="K393" s="16">
        <f t="shared" si="31"/>
        <v>1111187.8412638612</v>
      </c>
      <c r="L393" s="16">
        <f t="shared" si="32"/>
        <v>84894.089378898294</v>
      </c>
      <c r="M393" s="16">
        <f t="shared" si="33"/>
        <v>78868.577056678521</v>
      </c>
      <c r="N393" s="16">
        <f t="shared" si="34"/>
        <v>530.91999999999996</v>
      </c>
    </row>
    <row r="394" spans="1:14">
      <c r="A394" s="16" t="s">
        <v>126</v>
      </c>
      <c r="B394" s="16">
        <v>4.0984988212585401E-2</v>
      </c>
      <c r="C394" s="16">
        <v>50</v>
      </c>
      <c r="D394" s="16">
        <v>0.71935099363327004</v>
      </c>
      <c r="E394" s="16">
        <v>25939</v>
      </c>
      <c r="F394" s="16" t="s">
        <v>66</v>
      </c>
      <c r="G394" s="16" t="s">
        <v>103</v>
      </c>
      <c r="H394" s="16" t="s">
        <v>130</v>
      </c>
      <c r="I394" s="16" t="s">
        <v>120</v>
      </c>
      <c r="J394" s="16">
        <f t="shared" si="30"/>
        <v>0.76033598184585549</v>
      </c>
      <c r="K394" s="16">
        <f t="shared" si="31"/>
        <v>632890.26375844667</v>
      </c>
      <c r="L394" s="16">
        <f t="shared" si="32"/>
        <v>36058.892292604345</v>
      </c>
      <c r="M394" s="16">
        <f t="shared" si="33"/>
        <v>34115.181471523028</v>
      </c>
      <c r="N394" s="16">
        <f t="shared" si="34"/>
        <v>518.78</v>
      </c>
    </row>
    <row r="395" spans="1:14">
      <c r="A395" s="16" t="s">
        <v>126</v>
      </c>
      <c r="B395" s="16">
        <v>7.9672992229461601E-2</v>
      </c>
      <c r="C395" s="16">
        <v>100</v>
      </c>
      <c r="D395" s="16">
        <v>0.83218103647232</v>
      </c>
      <c r="E395" s="16">
        <v>52892</v>
      </c>
      <c r="F395" s="16" t="s">
        <v>66</v>
      </c>
      <c r="G395" s="16" t="s">
        <v>103</v>
      </c>
      <c r="H395" s="16" t="s">
        <v>130</v>
      </c>
      <c r="I395" s="16" t="s">
        <v>120</v>
      </c>
      <c r="J395" s="16">
        <f t="shared" si="30"/>
        <v>0.91185402870178156</v>
      </c>
      <c r="K395" s="16">
        <f t="shared" si="31"/>
        <v>663863.60697573388</v>
      </c>
      <c r="L395" s="16">
        <f t="shared" si="32"/>
        <v>63558.285615607507</v>
      </c>
      <c r="M395" s="16">
        <f t="shared" si="33"/>
        <v>58004.89808144296</v>
      </c>
      <c r="N395" s="16">
        <f t="shared" si="34"/>
        <v>528.91999999999996</v>
      </c>
    </row>
    <row r="396" spans="1:14">
      <c r="A396" s="16" t="s">
        <v>126</v>
      </c>
      <c r="B396" s="16">
        <v>0.118203997611999</v>
      </c>
      <c r="C396" s="16">
        <v>150</v>
      </c>
      <c r="D396" s="16">
        <v>1.2978029847145001</v>
      </c>
      <c r="E396" s="16">
        <v>79633</v>
      </c>
      <c r="F396" s="16" t="s">
        <v>66</v>
      </c>
      <c r="G396" s="16" t="s">
        <v>103</v>
      </c>
      <c r="H396" s="16" t="s">
        <v>130</v>
      </c>
      <c r="I396" s="16" t="s">
        <v>120</v>
      </c>
      <c r="J396" s="16">
        <f t="shared" si="30"/>
        <v>1.4160069823264991</v>
      </c>
      <c r="K396" s="16">
        <f t="shared" si="31"/>
        <v>673691.25925328583</v>
      </c>
      <c r="L396" s="16">
        <f t="shared" si="32"/>
        <v>61359.852718722352</v>
      </c>
      <c r="M396" s="16">
        <f t="shared" si="33"/>
        <v>56237.717040888456</v>
      </c>
      <c r="N396" s="16">
        <f t="shared" si="34"/>
        <v>530.88666666666666</v>
      </c>
    </row>
    <row r="397" spans="1:14">
      <c r="A397" s="16" t="s">
        <v>126</v>
      </c>
      <c r="B397" s="16">
        <v>0.15785300731658899</v>
      </c>
      <c r="C397" s="16">
        <v>200</v>
      </c>
      <c r="D397" s="16">
        <v>1.31299304962158</v>
      </c>
      <c r="E397" s="16">
        <v>105479</v>
      </c>
      <c r="F397" s="16" t="s">
        <v>66</v>
      </c>
      <c r="G397" s="16" t="s">
        <v>103</v>
      </c>
      <c r="H397" s="16" t="s">
        <v>130</v>
      </c>
      <c r="I397" s="16" t="s">
        <v>120</v>
      </c>
      <c r="J397" s="16">
        <f t="shared" si="30"/>
        <v>1.4708460569381689</v>
      </c>
      <c r="K397" s="16">
        <f t="shared" si="31"/>
        <v>668210.26594984019</v>
      </c>
      <c r="L397" s="16">
        <f t="shared" si="32"/>
        <v>80334.77407241438</v>
      </c>
      <c r="M397" s="16">
        <f t="shared" si="33"/>
        <v>71713.147342947326</v>
      </c>
      <c r="N397" s="16">
        <f t="shared" si="34"/>
        <v>527.39499999999998</v>
      </c>
    </row>
    <row r="398" spans="1:14">
      <c r="A398" s="16" t="s">
        <v>127</v>
      </c>
      <c r="B398" s="16">
        <v>4.5756995677947998E-2</v>
      </c>
      <c r="C398" s="16">
        <v>50</v>
      </c>
      <c r="D398" s="16">
        <v>0.45743894577026301</v>
      </c>
      <c r="E398" s="16">
        <v>13453</v>
      </c>
      <c r="F398" s="16" t="s">
        <v>66</v>
      </c>
      <c r="G398" s="16" t="s">
        <v>105</v>
      </c>
      <c r="H398" s="16" t="s">
        <v>130</v>
      </c>
      <c r="I398" s="16" t="s">
        <v>120</v>
      </c>
      <c r="J398" s="16">
        <f t="shared" si="30"/>
        <v>0.503195941448211</v>
      </c>
      <c r="K398" s="16">
        <f t="shared" si="31"/>
        <v>294009.68749535934</v>
      </c>
      <c r="L398" s="16">
        <f t="shared" si="32"/>
        <v>29409.389218810469</v>
      </c>
      <c r="M398" s="16">
        <f t="shared" si="33"/>
        <v>26735.112293000449</v>
      </c>
      <c r="N398" s="16">
        <f t="shared" si="34"/>
        <v>269.06</v>
      </c>
    </row>
    <row r="399" spans="1:14">
      <c r="A399" s="16" t="s">
        <v>127</v>
      </c>
      <c r="B399" s="16">
        <v>5.7801008224487298E-2</v>
      </c>
      <c r="C399" s="16">
        <v>100</v>
      </c>
      <c r="D399" s="16">
        <v>0.67280900478363004</v>
      </c>
      <c r="E399" s="16">
        <v>26630</v>
      </c>
      <c r="F399" s="16" t="s">
        <v>66</v>
      </c>
      <c r="G399" s="16" t="s">
        <v>105</v>
      </c>
      <c r="H399" s="16" t="s">
        <v>130</v>
      </c>
      <c r="I399" s="16" t="s">
        <v>120</v>
      </c>
      <c r="J399" s="16">
        <f t="shared" si="30"/>
        <v>0.73061001300811734</v>
      </c>
      <c r="K399" s="16">
        <f t="shared" si="31"/>
        <v>460718.60713180859</v>
      </c>
      <c r="L399" s="16">
        <f t="shared" si="32"/>
        <v>39580.326378901533</v>
      </c>
      <c r="M399" s="16">
        <f t="shared" si="33"/>
        <v>36448.994026727269</v>
      </c>
      <c r="N399" s="16">
        <f t="shared" si="34"/>
        <v>266.3</v>
      </c>
    </row>
    <row r="400" spans="1:14">
      <c r="A400" s="16" t="s">
        <v>127</v>
      </c>
      <c r="B400" s="16">
        <v>8.4445953369140597E-2</v>
      </c>
      <c r="C400" s="16">
        <v>150</v>
      </c>
      <c r="D400" s="16">
        <v>0.85567903518676702</v>
      </c>
      <c r="E400" s="16">
        <v>40154</v>
      </c>
      <c r="F400" s="16" t="s">
        <v>66</v>
      </c>
      <c r="G400" s="16" t="s">
        <v>105</v>
      </c>
      <c r="H400" s="16" t="s">
        <v>130</v>
      </c>
      <c r="I400" s="16" t="s">
        <v>120</v>
      </c>
      <c r="J400" s="16">
        <f t="shared" si="30"/>
        <v>0.94012498855590765</v>
      </c>
      <c r="K400" s="16">
        <f t="shared" si="31"/>
        <v>475499.39811175875</v>
      </c>
      <c r="L400" s="16">
        <f t="shared" si="32"/>
        <v>46926.474003462856</v>
      </c>
      <c r="M400" s="16">
        <f t="shared" si="33"/>
        <v>42711.34209684089</v>
      </c>
      <c r="N400" s="16">
        <f t="shared" si="34"/>
        <v>267.69333333333333</v>
      </c>
    </row>
    <row r="401" spans="1:14">
      <c r="A401" s="16" t="s">
        <v>127</v>
      </c>
      <c r="B401" s="16">
        <v>0.112280011177063</v>
      </c>
      <c r="C401" s="16">
        <v>200</v>
      </c>
      <c r="D401" s="16">
        <v>1.0390549898147501</v>
      </c>
      <c r="E401" s="16">
        <v>52828</v>
      </c>
      <c r="F401" s="16" t="s">
        <v>66</v>
      </c>
      <c r="G401" s="16" t="s">
        <v>105</v>
      </c>
      <c r="H401" s="16" t="s">
        <v>130</v>
      </c>
      <c r="I401" s="16" t="s">
        <v>120</v>
      </c>
      <c r="J401" s="16">
        <f t="shared" si="30"/>
        <v>1.1513350009918131</v>
      </c>
      <c r="K401" s="16">
        <f t="shared" si="31"/>
        <v>470502.26880269416</v>
      </c>
      <c r="L401" s="16">
        <f t="shared" si="32"/>
        <v>50842.352443173906</v>
      </c>
      <c r="M401" s="16">
        <f t="shared" si="33"/>
        <v>45884.12577963106</v>
      </c>
      <c r="N401" s="16">
        <f t="shared" si="34"/>
        <v>264.14</v>
      </c>
    </row>
    <row r="402" spans="1:14">
      <c r="A402" s="16" t="s">
        <v>126</v>
      </c>
      <c r="B402" s="16">
        <v>2.0789980888366699E-2</v>
      </c>
      <c r="C402" s="16">
        <v>50</v>
      </c>
      <c r="D402" s="16">
        <v>0.693476021289825</v>
      </c>
      <c r="E402" s="16">
        <v>26307</v>
      </c>
      <c r="F402" s="16" t="s">
        <v>66</v>
      </c>
      <c r="G402" s="16" t="s">
        <v>106</v>
      </c>
      <c r="H402" s="16" t="s">
        <v>130</v>
      </c>
      <c r="I402" s="16" t="s">
        <v>120</v>
      </c>
      <c r="J402" s="16">
        <f t="shared" si="30"/>
        <v>0.71426600217819169</v>
      </c>
      <c r="K402" s="16">
        <f t="shared" si="31"/>
        <v>1265369.1285844529</v>
      </c>
      <c r="L402" s="16">
        <f t="shared" si="32"/>
        <v>37934.981444737648</v>
      </c>
      <c r="M402" s="16">
        <f t="shared" si="33"/>
        <v>36830.816418218732</v>
      </c>
      <c r="N402" s="16">
        <f t="shared" si="34"/>
        <v>526.14</v>
      </c>
    </row>
    <row r="403" spans="1:14">
      <c r="A403" s="16" t="s">
        <v>126</v>
      </c>
      <c r="B403" s="16">
        <v>2.9071033000946E-2</v>
      </c>
      <c r="C403" s="16">
        <v>100</v>
      </c>
      <c r="D403" s="16">
        <v>0.90899699926376298</v>
      </c>
      <c r="E403" s="16">
        <v>52582</v>
      </c>
      <c r="F403" s="16" t="s">
        <v>66</v>
      </c>
      <c r="G403" s="16" t="s">
        <v>106</v>
      </c>
      <c r="H403" s="16" t="s">
        <v>130</v>
      </c>
      <c r="I403" s="16" t="s">
        <v>120</v>
      </c>
      <c r="J403" s="16">
        <f t="shared" si="30"/>
        <v>0.93806803226470903</v>
      </c>
      <c r="K403" s="16">
        <f t="shared" si="31"/>
        <v>1808742.0559939831</v>
      </c>
      <c r="L403" s="16">
        <f t="shared" si="32"/>
        <v>57846.175556782364</v>
      </c>
      <c r="M403" s="16">
        <f t="shared" si="33"/>
        <v>56053.503788051625</v>
      </c>
      <c r="N403" s="16">
        <f t="shared" si="34"/>
        <v>525.82000000000005</v>
      </c>
    </row>
    <row r="404" spans="1:14">
      <c r="A404" s="16" t="s">
        <v>126</v>
      </c>
      <c r="B404" s="16">
        <v>4.2834997177124003E-2</v>
      </c>
      <c r="C404" s="16">
        <v>150</v>
      </c>
      <c r="D404" s="16">
        <v>1.0983009934425301</v>
      </c>
      <c r="E404" s="16">
        <v>79629</v>
      </c>
      <c r="F404" s="16" t="s">
        <v>66</v>
      </c>
      <c r="G404" s="16" t="s">
        <v>106</v>
      </c>
      <c r="H404" s="16" t="s">
        <v>130</v>
      </c>
      <c r="I404" s="16" t="s">
        <v>120</v>
      </c>
      <c r="J404" s="16">
        <f t="shared" si="30"/>
        <v>1.1411359906196541</v>
      </c>
      <c r="K404" s="16">
        <f t="shared" si="31"/>
        <v>1858970.5905834823</v>
      </c>
      <c r="L404" s="16">
        <f t="shared" si="32"/>
        <v>72501.983040559528</v>
      </c>
      <c r="M404" s="16">
        <f t="shared" si="33"/>
        <v>69780.464952963448</v>
      </c>
      <c r="N404" s="16">
        <f t="shared" si="34"/>
        <v>530.86</v>
      </c>
    </row>
    <row r="405" spans="1:14">
      <c r="A405" s="16" t="s">
        <v>126</v>
      </c>
      <c r="B405" s="16">
        <v>5.4194986820220899E-2</v>
      </c>
      <c r="C405" s="16">
        <v>200</v>
      </c>
      <c r="D405" s="16">
        <v>1.28358799219131</v>
      </c>
      <c r="E405" s="16">
        <v>106271</v>
      </c>
      <c r="F405" s="16" t="s">
        <v>66</v>
      </c>
      <c r="G405" s="16" t="s">
        <v>106</v>
      </c>
      <c r="H405" s="16" t="s">
        <v>130</v>
      </c>
      <c r="I405" s="16" t="s">
        <v>120</v>
      </c>
      <c r="J405" s="16">
        <f t="shared" si="30"/>
        <v>1.337782979011531</v>
      </c>
      <c r="K405" s="16">
        <f t="shared" si="31"/>
        <v>1960900.9289462327</v>
      </c>
      <c r="L405" s="16">
        <f t="shared" si="32"/>
        <v>82792.142530545767</v>
      </c>
      <c r="M405" s="16">
        <f t="shared" si="33"/>
        <v>79438.146296735023</v>
      </c>
      <c r="N405" s="16">
        <f t="shared" si="34"/>
        <v>531.35500000000002</v>
      </c>
    </row>
    <row r="406" spans="1:14">
      <c r="A406" s="16" t="s">
        <v>126</v>
      </c>
      <c r="B406" s="16">
        <v>5.2769958972930901E-2</v>
      </c>
      <c r="C406" s="16">
        <v>50</v>
      </c>
      <c r="D406" s="16">
        <v>0.65748494863510099</v>
      </c>
      <c r="E406" s="16">
        <v>26279</v>
      </c>
      <c r="F406" s="16" t="s">
        <v>66</v>
      </c>
      <c r="G406" s="16" t="s">
        <v>107</v>
      </c>
      <c r="H406" s="16" t="s">
        <v>130</v>
      </c>
      <c r="I406" s="16" t="s">
        <v>120</v>
      </c>
      <c r="J406" s="16">
        <f t="shared" si="30"/>
        <v>0.71025490760803189</v>
      </c>
      <c r="K406" s="16">
        <f t="shared" si="31"/>
        <v>497991.67009927344</v>
      </c>
      <c r="L406" s="16">
        <f t="shared" si="32"/>
        <v>39968.975798691084</v>
      </c>
      <c r="M406" s="16">
        <f t="shared" si="33"/>
        <v>36999.392356895311</v>
      </c>
      <c r="N406" s="16">
        <f t="shared" si="34"/>
        <v>525.58000000000004</v>
      </c>
    </row>
    <row r="407" spans="1:14">
      <c r="A407" s="16" t="s">
        <v>126</v>
      </c>
      <c r="B407" s="16">
        <v>7.1641981601715005E-2</v>
      </c>
      <c r="C407" s="16">
        <v>100</v>
      </c>
      <c r="D407" s="16">
        <v>1.9957970380782999</v>
      </c>
      <c r="E407" s="16">
        <v>52545</v>
      </c>
      <c r="F407" s="16" t="s">
        <v>66</v>
      </c>
      <c r="G407" s="16" t="s">
        <v>107</v>
      </c>
      <c r="H407" s="16" t="s">
        <v>130</v>
      </c>
      <c r="I407" s="16" t="s">
        <v>120</v>
      </c>
      <c r="J407" s="16">
        <f t="shared" si="30"/>
        <v>2.0674390196800148</v>
      </c>
      <c r="K407" s="16">
        <f t="shared" si="31"/>
        <v>733438.674157809</v>
      </c>
      <c r="L407" s="16">
        <f t="shared" si="32"/>
        <v>26327.827428080658</v>
      </c>
      <c r="M407" s="16">
        <f t="shared" si="33"/>
        <v>25415.501739022311</v>
      </c>
      <c r="N407" s="16">
        <f t="shared" si="34"/>
        <v>525.45000000000005</v>
      </c>
    </row>
    <row r="408" spans="1:14">
      <c r="A408" s="16" t="s">
        <v>126</v>
      </c>
      <c r="B408" s="16">
        <v>0.106203019618988</v>
      </c>
      <c r="C408" s="16">
        <v>150</v>
      </c>
      <c r="D408" s="16">
        <v>1.9724439978599499</v>
      </c>
      <c r="E408" s="16">
        <v>79639</v>
      </c>
      <c r="F408" s="16" t="s">
        <v>66</v>
      </c>
      <c r="G408" s="16" t="s">
        <v>107</v>
      </c>
      <c r="H408" s="16" t="s">
        <v>130</v>
      </c>
      <c r="I408" s="16" t="s">
        <v>120</v>
      </c>
      <c r="J408" s="16">
        <f t="shared" si="30"/>
        <v>2.078647017478938</v>
      </c>
      <c r="K408" s="16">
        <f t="shared" si="31"/>
        <v>749875.10040403192</v>
      </c>
      <c r="L408" s="16">
        <f t="shared" si="32"/>
        <v>40375.797785086026</v>
      </c>
      <c r="M408" s="16">
        <f t="shared" si="33"/>
        <v>38312.902253403852</v>
      </c>
      <c r="N408" s="16">
        <f t="shared" si="34"/>
        <v>530.92666666666662</v>
      </c>
    </row>
    <row r="409" spans="1:14">
      <c r="A409" s="16" t="s">
        <v>126</v>
      </c>
      <c r="B409" s="16">
        <v>0.13911002874374301</v>
      </c>
      <c r="C409" s="16">
        <v>200</v>
      </c>
      <c r="D409" s="16">
        <v>1.9417160153388899</v>
      </c>
      <c r="E409" s="16">
        <v>105738</v>
      </c>
      <c r="F409" s="16" t="s">
        <v>66</v>
      </c>
      <c r="G409" s="16" t="s">
        <v>107</v>
      </c>
      <c r="H409" s="16" t="s">
        <v>130</v>
      </c>
      <c r="I409" s="16" t="s">
        <v>120</v>
      </c>
      <c r="J409" s="16">
        <f t="shared" si="30"/>
        <v>2.0808260440826327</v>
      </c>
      <c r="K409" s="16">
        <f t="shared" si="31"/>
        <v>760103.35814667831</v>
      </c>
      <c r="L409" s="16">
        <f t="shared" si="32"/>
        <v>54455.955023652328</v>
      </c>
      <c r="M409" s="16">
        <f t="shared" si="33"/>
        <v>50815.396270482757</v>
      </c>
      <c r="N409" s="16">
        <f t="shared" si="34"/>
        <v>528.69000000000005</v>
      </c>
    </row>
    <row r="410" spans="1:14">
      <c r="A410" s="16" t="s">
        <v>126</v>
      </c>
      <c r="B410" s="16">
        <v>6.48079514503479E-2</v>
      </c>
      <c r="C410" s="16">
        <v>50</v>
      </c>
      <c r="D410" s="16">
        <v>0.77976399660110396</v>
      </c>
      <c r="E410" s="16">
        <v>26150</v>
      </c>
      <c r="F410" s="16" t="s">
        <v>66</v>
      </c>
      <c r="G410" s="16" t="s">
        <v>108</v>
      </c>
      <c r="H410" s="16" t="s">
        <v>130</v>
      </c>
      <c r="I410" s="16" t="s">
        <v>120</v>
      </c>
      <c r="J410" s="16">
        <f t="shared" si="30"/>
        <v>0.84457194805145186</v>
      </c>
      <c r="K410" s="16">
        <f t="shared" si="31"/>
        <v>403499.87022864958</v>
      </c>
      <c r="L410" s="16">
        <f t="shared" si="32"/>
        <v>33535.78789734414</v>
      </c>
      <c r="M410" s="16">
        <f t="shared" si="33"/>
        <v>30962.430211341718</v>
      </c>
      <c r="N410" s="16">
        <f t="shared" si="34"/>
        <v>523</v>
      </c>
    </row>
    <row r="411" spans="1:14">
      <c r="A411" s="16" t="s">
        <v>126</v>
      </c>
      <c r="B411" s="16">
        <v>0.113324999809265</v>
      </c>
      <c r="C411" s="16">
        <v>100</v>
      </c>
      <c r="D411" s="16">
        <v>1.0574730038642799</v>
      </c>
      <c r="E411" s="16">
        <v>52859</v>
      </c>
      <c r="F411" s="16" t="s">
        <v>66</v>
      </c>
      <c r="G411" s="16" t="s">
        <v>108</v>
      </c>
      <c r="H411" s="16" t="s">
        <v>130</v>
      </c>
      <c r="I411" s="16" t="s">
        <v>120</v>
      </c>
      <c r="J411" s="16">
        <f t="shared" si="30"/>
        <v>1.1707980036735448</v>
      </c>
      <c r="K411" s="16">
        <f t="shared" si="31"/>
        <v>466437.23881725926</v>
      </c>
      <c r="L411" s="16">
        <f t="shared" si="32"/>
        <v>49986.146035728139</v>
      </c>
      <c r="M411" s="16">
        <f t="shared" si="33"/>
        <v>45147.839195273133</v>
      </c>
      <c r="N411" s="16">
        <f t="shared" si="34"/>
        <v>528.59</v>
      </c>
    </row>
    <row r="412" spans="1:14">
      <c r="A412" s="16" t="s">
        <v>126</v>
      </c>
      <c r="B412" s="16">
        <v>0.167805016040802</v>
      </c>
      <c r="C412" s="16">
        <v>150</v>
      </c>
      <c r="D412" s="16">
        <v>1.26605200767517</v>
      </c>
      <c r="E412" s="16">
        <v>79354</v>
      </c>
      <c r="F412" s="16" t="s">
        <v>66</v>
      </c>
      <c r="G412" s="16" t="s">
        <v>108</v>
      </c>
      <c r="H412" s="16" t="s">
        <v>130</v>
      </c>
      <c r="I412" s="16" t="s">
        <v>120</v>
      </c>
      <c r="J412" s="16">
        <f t="shared" si="30"/>
        <v>1.433857023715972</v>
      </c>
      <c r="K412" s="16">
        <f t="shared" si="31"/>
        <v>472894.0878662708</v>
      </c>
      <c r="L412" s="16">
        <f t="shared" si="32"/>
        <v>62678.309831613013</v>
      </c>
      <c r="M412" s="16">
        <f t="shared" si="33"/>
        <v>55343.035384620729</v>
      </c>
      <c r="N412" s="16">
        <f t="shared" si="34"/>
        <v>529.02666666666664</v>
      </c>
    </row>
    <row r="413" spans="1:14">
      <c r="A413" s="16" t="s">
        <v>126</v>
      </c>
      <c r="B413" s="16">
        <v>0.22351098060607899</v>
      </c>
      <c r="C413" s="16">
        <v>200</v>
      </c>
      <c r="D413" s="16">
        <v>2.0312860012054399</v>
      </c>
      <c r="E413" s="16">
        <v>106491</v>
      </c>
      <c r="F413" s="16" t="s">
        <v>66</v>
      </c>
      <c r="G413" s="16" t="s">
        <v>108</v>
      </c>
      <c r="H413" s="16" t="s">
        <v>130</v>
      </c>
      <c r="I413" s="16" t="s">
        <v>120</v>
      </c>
      <c r="J413" s="16">
        <f t="shared" si="30"/>
        <v>2.254796981811519</v>
      </c>
      <c r="K413" s="16">
        <f t="shared" si="31"/>
        <v>476446.39073765348</v>
      </c>
      <c r="L413" s="16">
        <f t="shared" si="32"/>
        <v>52425.409290865158</v>
      </c>
      <c r="M413" s="16">
        <f t="shared" si="33"/>
        <v>47228.642249842123</v>
      </c>
      <c r="N413" s="16">
        <f t="shared" si="34"/>
        <v>532.45500000000004</v>
      </c>
    </row>
    <row r="414" spans="1:14">
      <c r="A414" s="16" t="s">
        <v>126</v>
      </c>
      <c r="B414" s="16">
        <v>5.03130555152893E-2</v>
      </c>
      <c r="C414" s="16">
        <v>50</v>
      </c>
      <c r="D414" s="16">
        <v>1.51674801111221</v>
      </c>
      <c r="E414" s="16">
        <v>26635</v>
      </c>
      <c r="F414" s="16" t="s">
        <v>66</v>
      </c>
      <c r="G414" s="16" t="s">
        <v>109</v>
      </c>
      <c r="H414" s="16" t="s">
        <v>130</v>
      </c>
      <c r="I414" s="16" t="s">
        <v>120</v>
      </c>
      <c r="J414" s="16">
        <f t="shared" si="30"/>
        <v>1.5670610666274993</v>
      </c>
      <c r="K414" s="16">
        <f t="shared" si="31"/>
        <v>529385.45924538549</v>
      </c>
      <c r="L414" s="16">
        <f t="shared" si="32"/>
        <v>17560.596621761139</v>
      </c>
      <c r="M414" s="16">
        <f t="shared" si="33"/>
        <v>16996.784980001878</v>
      </c>
      <c r="N414" s="16">
        <f t="shared" si="34"/>
        <v>532.70000000000005</v>
      </c>
    </row>
    <row r="415" spans="1:14">
      <c r="A415" s="16" t="s">
        <v>126</v>
      </c>
      <c r="B415" s="16">
        <v>8.5620999336242606E-2</v>
      </c>
      <c r="C415" s="16">
        <v>100</v>
      </c>
      <c r="D415" s="16">
        <v>1.07265800237655</v>
      </c>
      <c r="E415" s="16">
        <v>52838</v>
      </c>
      <c r="F415" s="16" t="s">
        <v>66</v>
      </c>
      <c r="G415" s="16" t="s">
        <v>109</v>
      </c>
      <c r="H415" s="16" t="s">
        <v>130</v>
      </c>
      <c r="I415" s="16" t="s">
        <v>120</v>
      </c>
      <c r="J415" s="16">
        <f t="shared" si="30"/>
        <v>1.1582790017127926</v>
      </c>
      <c r="K415" s="16">
        <f t="shared" si="31"/>
        <v>617114.96489896893</v>
      </c>
      <c r="L415" s="16">
        <f t="shared" si="32"/>
        <v>49258.943561632565</v>
      </c>
      <c r="M415" s="16">
        <f t="shared" si="33"/>
        <v>45617.679265415652</v>
      </c>
      <c r="N415" s="16">
        <f t="shared" si="34"/>
        <v>528.38</v>
      </c>
    </row>
    <row r="416" spans="1:14">
      <c r="A416" s="16" t="s">
        <v>126</v>
      </c>
      <c r="B416" s="16">
        <v>0.109701991081237</v>
      </c>
      <c r="C416" s="16">
        <v>150</v>
      </c>
      <c r="D416" s="16">
        <v>1.04038298130035</v>
      </c>
      <c r="E416" s="16">
        <v>79551</v>
      </c>
      <c r="F416" s="16" t="s">
        <v>66</v>
      </c>
      <c r="G416" s="16" t="s">
        <v>109</v>
      </c>
      <c r="H416" s="16" t="s">
        <v>130</v>
      </c>
      <c r="I416" s="16" t="s">
        <v>120</v>
      </c>
      <c r="J416" s="16">
        <f t="shared" si="30"/>
        <v>1.1500849723815869</v>
      </c>
      <c r="K416" s="16">
        <f t="shared" si="31"/>
        <v>725155.48000483005</v>
      </c>
      <c r="L416" s="16">
        <f t="shared" si="32"/>
        <v>76463.188489080334</v>
      </c>
      <c r="M416" s="16">
        <f t="shared" si="33"/>
        <v>69169.671728921399</v>
      </c>
      <c r="N416" s="16">
        <f t="shared" si="34"/>
        <v>530.34</v>
      </c>
    </row>
    <row r="417" spans="1:14">
      <c r="A417" s="16" t="s">
        <v>126</v>
      </c>
      <c r="B417" s="16">
        <v>0.14484596252441401</v>
      </c>
      <c r="C417" s="16">
        <v>200</v>
      </c>
      <c r="D417" s="16">
        <v>1.3204259872436499</v>
      </c>
      <c r="E417" s="16">
        <v>106755</v>
      </c>
      <c r="F417" s="16" t="s">
        <v>66</v>
      </c>
      <c r="G417" s="16" t="s">
        <v>109</v>
      </c>
      <c r="H417" s="16" t="s">
        <v>130</v>
      </c>
      <c r="I417" s="16" t="s">
        <v>120</v>
      </c>
      <c r="J417" s="16">
        <f t="shared" si="30"/>
        <v>1.465271949768064</v>
      </c>
      <c r="K417" s="16">
        <f t="shared" si="31"/>
        <v>737024.34047484258</v>
      </c>
      <c r="L417" s="16">
        <f t="shared" si="32"/>
        <v>80848.908633529616</v>
      </c>
      <c r="M417" s="16">
        <f t="shared" si="33"/>
        <v>72856.782672252826</v>
      </c>
      <c r="N417" s="16">
        <f t="shared" si="34"/>
        <v>533.77499999999998</v>
      </c>
    </row>
    <row r="418" spans="1:14">
      <c r="A418" s="16" t="s">
        <v>126</v>
      </c>
      <c r="B418" s="16">
        <v>6.9588005542755099E-2</v>
      </c>
      <c r="C418" s="16">
        <v>50</v>
      </c>
      <c r="D418" s="16">
        <v>0.66972804069518999</v>
      </c>
      <c r="E418" s="16">
        <v>26385</v>
      </c>
      <c r="F418" s="16" t="s">
        <v>66</v>
      </c>
      <c r="G418" s="16" t="s">
        <v>110</v>
      </c>
      <c r="H418" s="16" t="s">
        <v>130</v>
      </c>
      <c r="I418" s="16" t="s">
        <v>120</v>
      </c>
      <c r="J418" s="16">
        <f t="shared" si="30"/>
        <v>0.73931604623794511</v>
      </c>
      <c r="K418" s="16">
        <f t="shared" si="31"/>
        <v>379160.16983399488</v>
      </c>
      <c r="L418" s="16">
        <f t="shared" si="32"/>
        <v>39396.588460910025</v>
      </c>
      <c r="M418" s="16">
        <f t="shared" si="33"/>
        <v>35688.390823196227</v>
      </c>
      <c r="N418" s="16">
        <f t="shared" si="34"/>
        <v>527.70000000000005</v>
      </c>
    </row>
    <row r="419" spans="1:14">
      <c r="A419" s="16" t="s">
        <v>126</v>
      </c>
      <c r="B419" s="16">
        <v>0.12901002168655401</v>
      </c>
      <c r="C419" s="16">
        <v>100</v>
      </c>
      <c r="D419" s="16">
        <v>0.857776999473571</v>
      </c>
      <c r="E419" s="16">
        <v>52707</v>
      </c>
      <c r="F419" s="16" t="s">
        <v>66</v>
      </c>
      <c r="G419" s="16" t="s">
        <v>110</v>
      </c>
      <c r="H419" s="16" t="s">
        <v>130</v>
      </c>
      <c r="I419" s="16" t="s">
        <v>120</v>
      </c>
      <c r="J419" s="16">
        <f t="shared" si="30"/>
        <v>0.98678702116012507</v>
      </c>
      <c r="K419" s="16">
        <f t="shared" si="31"/>
        <v>408549.65615042101</v>
      </c>
      <c r="L419" s="16">
        <f t="shared" si="32"/>
        <v>61446.040208990191</v>
      </c>
      <c r="M419" s="16">
        <f t="shared" si="33"/>
        <v>53412.741422191124</v>
      </c>
      <c r="N419" s="16">
        <f t="shared" si="34"/>
        <v>527.07000000000005</v>
      </c>
    </row>
    <row r="420" spans="1:14">
      <c r="A420" s="16" t="s">
        <v>126</v>
      </c>
      <c r="B420" s="16">
        <v>0.190209031105041</v>
      </c>
      <c r="C420" s="16">
        <v>150</v>
      </c>
      <c r="D420" s="16">
        <v>1.2965999841689999</v>
      </c>
      <c r="E420" s="16">
        <v>79485</v>
      </c>
      <c r="F420" s="16" t="s">
        <v>66</v>
      </c>
      <c r="G420" s="16" t="s">
        <v>110</v>
      </c>
      <c r="H420" s="16" t="s">
        <v>130</v>
      </c>
      <c r="I420" s="16" t="s">
        <v>120</v>
      </c>
      <c r="J420" s="16">
        <f t="shared" si="30"/>
        <v>1.486809015274041</v>
      </c>
      <c r="K420" s="16">
        <f t="shared" si="31"/>
        <v>417882.36624845228</v>
      </c>
      <c r="L420" s="16">
        <f t="shared" si="32"/>
        <v>61302.638416228656</v>
      </c>
      <c r="M420" s="16">
        <f t="shared" si="33"/>
        <v>53460.127819678128</v>
      </c>
      <c r="N420" s="16">
        <f t="shared" si="34"/>
        <v>529.9</v>
      </c>
    </row>
    <row r="421" spans="1:14">
      <c r="A421" s="16" t="s">
        <v>126</v>
      </c>
      <c r="B421" s="16">
        <v>0.25145804882049499</v>
      </c>
      <c r="C421" s="16">
        <v>200</v>
      </c>
      <c r="D421" s="16">
        <v>1.34663695096969</v>
      </c>
      <c r="E421" s="16">
        <v>105627</v>
      </c>
      <c r="F421" s="16" t="s">
        <v>66</v>
      </c>
      <c r="G421" s="16" t="s">
        <v>110</v>
      </c>
      <c r="H421" s="16" t="s">
        <v>130</v>
      </c>
      <c r="I421" s="16" t="s">
        <v>120</v>
      </c>
      <c r="J421" s="16">
        <f t="shared" si="30"/>
        <v>1.598094999790185</v>
      </c>
      <c r="K421" s="16">
        <f t="shared" si="31"/>
        <v>420058.13890412607</v>
      </c>
      <c r="L421" s="16">
        <f t="shared" si="32"/>
        <v>78437.621902428727</v>
      </c>
      <c r="M421" s="16">
        <f t="shared" si="33"/>
        <v>66095.570046754321</v>
      </c>
      <c r="N421" s="16">
        <f t="shared" si="34"/>
        <v>528.13499999999999</v>
      </c>
    </row>
    <row r="422" spans="1:14">
      <c r="A422" s="16" t="s">
        <v>128</v>
      </c>
      <c r="B422" s="16">
        <v>3.8399040699005099E-2</v>
      </c>
      <c r="C422" s="16">
        <v>50</v>
      </c>
      <c r="D422" s="16">
        <v>0.565105020999908</v>
      </c>
      <c r="E422" s="16">
        <v>13652</v>
      </c>
      <c r="F422" s="16" t="s">
        <v>66</v>
      </c>
      <c r="G422" s="16" t="s">
        <v>112</v>
      </c>
      <c r="H422" s="16" t="s">
        <v>130</v>
      </c>
      <c r="I422" s="16" t="s">
        <v>120</v>
      </c>
      <c r="J422" s="16">
        <f t="shared" si="30"/>
        <v>0.60350406169891313</v>
      </c>
      <c r="K422" s="16">
        <f t="shared" si="31"/>
        <v>355529.71510441188</v>
      </c>
      <c r="L422" s="16">
        <f t="shared" si="32"/>
        <v>24158.341357229285</v>
      </c>
      <c r="M422" s="16">
        <f t="shared" si="33"/>
        <v>22621.223064462079</v>
      </c>
      <c r="N422" s="16">
        <f t="shared" si="34"/>
        <v>273.04000000000002</v>
      </c>
    </row>
    <row r="423" spans="1:14">
      <c r="A423" s="16" t="s">
        <v>128</v>
      </c>
      <c r="B423" s="16">
        <v>3.5041034221649101E-2</v>
      </c>
      <c r="C423" s="16">
        <v>100</v>
      </c>
      <c r="D423" s="16">
        <v>0.77690899372100797</v>
      </c>
      <c r="E423" s="16">
        <v>27474</v>
      </c>
      <c r="F423" s="16" t="s">
        <v>66</v>
      </c>
      <c r="G423" s="16" t="s">
        <v>112</v>
      </c>
      <c r="H423" s="16" t="s">
        <v>130</v>
      </c>
      <c r="I423" s="16" t="s">
        <v>120</v>
      </c>
      <c r="J423" s="16">
        <f t="shared" si="30"/>
        <v>0.81195002794265703</v>
      </c>
      <c r="K423" s="16">
        <f t="shared" si="31"/>
        <v>784052.20080593321</v>
      </c>
      <c r="L423" s="16">
        <f t="shared" si="32"/>
        <v>35363.215282671903</v>
      </c>
      <c r="M423" s="16">
        <f t="shared" si="33"/>
        <v>33837.05776772301</v>
      </c>
      <c r="N423" s="16">
        <f t="shared" si="34"/>
        <v>274.74</v>
      </c>
    </row>
    <row r="424" spans="1:14">
      <c r="A424" s="16" t="s">
        <v>128</v>
      </c>
      <c r="B424" s="16">
        <v>5.1118016242980902E-2</v>
      </c>
      <c r="C424" s="16">
        <v>150</v>
      </c>
      <c r="D424" s="16">
        <v>1.5988019704818699</v>
      </c>
      <c r="E424" s="16">
        <v>41071</v>
      </c>
      <c r="F424" s="16" t="s">
        <v>66</v>
      </c>
      <c r="G424" s="16" t="s">
        <v>112</v>
      </c>
      <c r="H424" s="16" t="s">
        <v>130</v>
      </c>
      <c r="I424" s="16" t="s">
        <v>120</v>
      </c>
      <c r="J424" s="16">
        <f t="shared" si="30"/>
        <v>1.6499199867248509</v>
      </c>
      <c r="K424" s="16">
        <f t="shared" si="31"/>
        <v>803454.49644946901</v>
      </c>
      <c r="L424" s="16">
        <f t="shared" si="32"/>
        <v>25688.609820527949</v>
      </c>
      <c r="M424" s="16">
        <f t="shared" si="33"/>
        <v>24892.722271658386</v>
      </c>
      <c r="N424" s="16">
        <f t="shared" si="34"/>
        <v>273.80666666666667</v>
      </c>
    </row>
    <row r="425" spans="1:14">
      <c r="A425" s="16" t="s">
        <v>128</v>
      </c>
      <c r="B425" s="16">
        <v>6.6949009895324693E-2</v>
      </c>
      <c r="C425" s="16">
        <v>200</v>
      </c>
      <c r="D425" s="16">
        <v>1.1766360402107201</v>
      </c>
      <c r="E425" s="16">
        <v>54921</v>
      </c>
      <c r="F425" s="16" t="s">
        <v>66</v>
      </c>
      <c r="G425" s="16" t="s">
        <v>112</v>
      </c>
      <c r="H425" s="16" t="s">
        <v>130</v>
      </c>
      <c r="I425" s="16" t="s">
        <v>120</v>
      </c>
      <c r="J425" s="16">
        <f t="shared" si="30"/>
        <v>1.2435850501060448</v>
      </c>
      <c r="K425" s="16">
        <f t="shared" si="31"/>
        <v>820340.73522326048</v>
      </c>
      <c r="L425" s="16">
        <f t="shared" si="32"/>
        <v>46676.285718873922</v>
      </c>
      <c r="M425" s="16">
        <f t="shared" si="33"/>
        <v>44163.445029607501</v>
      </c>
      <c r="N425" s="16">
        <f t="shared" si="34"/>
        <v>274.60500000000002</v>
      </c>
    </row>
    <row r="426" spans="1:14">
      <c r="A426" s="16" t="s">
        <v>126</v>
      </c>
      <c r="B426" s="16">
        <v>5.7391047477722099E-2</v>
      </c>
      <c r="C426" s="16">
        <v>50</v>
      </c>
      <c r="D426" s="16">
        <v>0.64663296937942505</v>
      </c>
      <c r="E426" s="16">
        <v>26404</v>
      </c>
      <c r="F426" s="16" t="s">
        <v>66</v>
      </c>
      <c r="G426" s="16" t="s">
        <v>113</v>
      </c>
      <c r="H426" s="16" t="s">
        <v>130</v>
      </c>
      <c r="I426" s="16" t="s">
        <v>120</v>
      </c>
      <c r="J426" s="16">
        <f t="shared" si="30"/>
        <v>0.70402401685714711</v>
      </c>
      <c r="K426" s="16">
        <f t="shared" si="31"/>
        <v>460071.75614366395</v>
      </c>
      <c r="L426" s="16">
        <f t="shared" si="32"/>
        <v>40833.055613201985</v>
      </c>
      <c r="M426" s="16">
        <f t="shared" si="33"/>
        <v>37504.402360974585</v>
      </c>
      <c r="N426" s="16">
        <f t="shared" si="34"/>
        <v>528.08000000000004</v>
      </c>
    </row>
    <row r="427" spans="1:14">
      <c r="A427" s="16" t="s">
        <v>126</v>
      </c>
      <c r="B427" s="16">
        <v>0.106533050537109</v>
      </c>
      <c r="C427" s="16">
        <v>100</v>
      </c>
      <c r="D427" s="16">
        <v>1.0688560009002599</v>
      </c>
      <c r="E427" s="16">
        <v>53114</v>
      </c>
      <c r="F427" s="16" t="s">
        <v>66</v>
      </c>
      <c r="G427" s="16" t="s">
        <v>113</v>
      </c>
      <c r="H427" s="16" t="s">
        <v>130</v>
      </c>
      <c r="I427" s="16" t="s">
        <v>120</v>
      </c>
      <c r="J427" s="16">
        <f t="shared" si="30"/>
        <v>1.1753890514373688</v>
      </c>
      <c r="K427" s="16">
        <f t="shared" si="31"/>
        <v>498568.28216421558</v>
      </c>
      <c r="L427" s="16">
        <f t="shared" si="32"/>
        <v>49692.381345348615</v>
      </c>
      <c r="M427" s="16">
        <f t="shared" si="33"/>
        <v>45188.442018451286</v>
      </c>
      <c r="N427" s="16">
        <f t="shared" si="34"/>
        <v>531.14</v>
      </c>
    </row>
    <row r="428" spans="1:14">
      <c r="A428" s="16" t="s">
        <v>126</v>
      </c>
      <c r="B428" s="16">
        <v>0.15957903861999501</v>
      </c>
      <c r="C428" s="16">
        <v>150</v>
      </c>
      <c r="D428" s="16">
        <v>1.33613801002502</v>
      </c>
      <c r="E428" s="16">
        <v>79345</v>
      </c>
      <c r="F428" s="16" t="s">
        <v>66</v>
      </c>
      <c r="G428" s="16" t="s">
        <v>113</v>
      </c>
      <c r="H428" s="16" t="s">
        <v>130</v>
      </c>
      <c r="I428" s="16" t="s">
        <v>120</v>
      </c>
      <c r="J428" s="16">
        <f t="shared" si="30"/>
        <v>1.4957170486450151</v>
      </c>
      <c r="K428" s="16">
        <f t="shared" si="31"/>
        <v>497214.42544182739</v>
      </c>
      <c r="L428" s="16">
        <f t="shared" si="32"/>
        <v>59383.835655206167</v>
      </c>
      <c r="M428" s="16">
        <f t="shared" si="33"/>
        <v>53048.135054607701</v>
      </c>
      <c r="N428" s="16">
        <f t="shared" si="34"/>
        <v>528.9666666666667</v>
      </c>
    </row>
    <row r="429" spans="1:14">
      <c r="A429" s="16" t="s">
        <v>126</v>
      </c>
      <c r="B429" s="16">
        <v>0.211447954177856</v>
      </c>
      <c r="C429" s="16">
        <v>200</v>
      </c>
      <c r="D429" s="16">
        <v>1.2583550214767401</v>
      </c>
      <c r="E429" s="16">
        <v>105829</v>
      </c>
      <c r="F429" s="16" t="s">
        <v>66</v>
      </c>
      <c r="G429" s="16" t="s">
        <v>113</v>
      </c>
      <c r="H429" s="16" t="s">
        <v>130</v>
      </c>
      <c r="I429" s="16" t="s">
        <v>120</v>
      </c>
      <c r="J429" s="16">
        <f t="shared" si="30"/>
        <v>1.4698029756545961</v>
      </c>
      <c r="K429" s="16">
        <f t="shared" si="31"/>
        <v>500496.68445117073</v>
      </c>
      <c r="L429" s="16">
        <f t="shared" si="32"/>
        <v>84101.067023044568</v>
      </c>
      <c r="M429" s="16">
        <f t="shared" si="33"/>
        <v>72002.167469328779</v>
      </c>
      <c r="N429" s="16">
        <f t="shared" si="34"/>
        <v>529.14499999999998</v>
      </c>
    </row>
    <row r="430" spans="1:14">
      <c r="A430" s="16" t="s">
        <v>121</v>
      </c>
      <c r="B430" s="16">
        <v>4.1815996170043897E-2</v>
      </c>
      <c r="C430" s="16">
        <v>50</v>
      </c>
      <c r="D430" s="16">
        <v>1.5382440090179399</v>
      </c>
      <c r="E430" s="16">
        <v>21430</v>
      </c>
      <c r="F430" s="16" t="s">
        <v>82</v>
      </c>
      <c r="G430" s="16" t="s">
        <v>86</v>
      </c>
      <c r="H430" s="16" t="s">
        <v>130</v>
      </c>
      <c r="I430" s="16" t="s">
        <v>120</v>
      </c>
      <c r="J430" s="16">
        <f t="shared" si="30"/>
        <v>1.5800600051879838</v>
      </c>
      <c r="K430" s="16">
        <f t="shared" si="31"/>
        <v>512483.30693487107</v>
      </c>
      <c r="L430" s="16">
        <f t="shared" si="32"/>
        <v>13931.46982817215</v>
      </c>
      <c r="M430" s="16">
        <f t="shared" si="33"/>
        <v>13562.77605257809</v>
      </c>
      <c r="N430" s="16">
        <f t="shared" si="34"/>
        <v>428.6</v>
      </c>
    </row>
    <row r="431" spans="1:14">
      <c r="A431" s="16" t="s">
        <v>121</v>
      </c>
      <c r="B431" s="16">
        <v>8.2056999206542899E-2</v>
      </c>
      <c r="C431" s="16">
        <v>100</v>
      </c>
      <c r="D431" s="16">
        <v>1.5906130075454701</v>
      </c>
      <c r="E431" s="16">
        <v>43011</v>
      </c>
      <c r="F431" s="16" t="s">
        <v>82</v>
      </c>
      <c r="G431" s="16" t="s">
        <v>86</v>
      </c>
      <c r="H431" s="16" t="s">
        <v>130</v>
      </c>
      <c r="I431" s="16" t="s">
        <v>120</v>
      </c>
      <c r="J431" s="16">
        <f t="shared" si="30"/>
        <v>1.672670006752013</v>
      </c>
      <c r="K431" s="16">
        <f t="shared" si="31"/>
        <v>524160.04016596399</v>
      </c>
      <c r="L431" s="16">
        <f t="shared" si="32"/>
        <v>27040.518212768649</v>
      </c>
      <c r="M431" s="16">
        <f t="shared" si="33"/>
        <v>25713.978146543483</v>
      </c>
      <c r="N431" s="16">
        <f t="shared" si="34"/>
        <v>430.11</v>
      </c>
    </row>
    <row r="432" spans="1:14">
      <c r="A432" s="16" t="s">
        <v>121</v>
      </c>
      <c r="B432" s="16">
        <v>0.121531009674072</v>
      </c>
      <c r="C432" s="16">
        <v>150</v>
      </c>
      <c r="D432" s="16">
        <v>1.9639670252799899</v>
      </c>
      <c r="E432" s="16">
        <v>64624</v>
      </c>
      <c r="F432" s="16" t="s">
        <v>82</v>
      </c>
      <c r="G432" s="16" t="s">
        <v>86</v>
      </c>
      <c r="H432" s="16" t="s">
        <v>130</v>
      </c>
      <c r="I432" s="16" t="s">
        <v>120</v>
      </c>
      <c r="J432" s="16">
        <f t="shared" si="30"/>
        <v>2.0854980349540617</v>
      </c>
      <c r="K432" s="16">
        <f t="shared" si="31"/>
        <v>531749.05872428697</v>
      </c>
      <c r="L432" s="16">
        <f t="shared" si="32"/>
        <v>32904.829443756564</v>
      </c>
      <c r="M432" s="16">
        <f t="shared" si="33"/>
        <v>30987.322412616661</v>
      </c>
      <c r="N432" s="16">
        <f t="shared" si="34"/>
        <v>430.82666666666665</v>
      </c>
    </row>
    <row r="433" spans="1:14">
      <c r="A433" s="16" t="s">
        <v>121</v>
      </c>
      <c r="B433" s="16">
        <v>0.15911000967025701</v>
      </c>
      <c r="C433" s="16">
        <v>200</v>
      </c>
      <c r="D433" s="16">
        <v>1.9175510406494101</v>
      </c>
      <c r="E433" s="16">
        <v>85407</v>
      </c>
      <c r="F433" s="16" t="s">
        <v>82</v>
      </c>
      <c r="G433" s="16" t="s">
        <v>86</v>
      </c>
      <c r="H433" s="16" t="s">
        <v>130</v>
      </c>
      <c r="I433" s="16" t="s">
        <v>120</v>
      </c>
      <c r="J433" s="16">
        <f t="shared" si="30"/>
        <v>2.0766610503196672</v>
      </c>
      <c r="K433" s="16">
        <f t="shared" si="31"/>
        <v>536779.55382567877</v>
      </c>
      <c r="L433" s="16">
        <f t="shared" si="32"/>
        <v>44539.622773783129</v>
      </c>
      <c r="M433" s="16">
        <f t="shared" si="33"/>
        <v>41127.077520355582</v>
      </c>
      <c r="N433" s="16">
        <f t="shared" si="34"/>
        <v>427.03500000000003</v>
      </c>
    </row>
    <row r="434" spans="1:14">
      <c r="A434" s="16" t="s">
        <v>121</v>
      </c>
      <c r="B434" s="16">
        <v>3.1574964523315402E-2</v>
      </c>
      <c r="C434" s="16">
        <v>50</v>
      </c>
      <c r="D434" s="16">
        <v>0.66408896446228005</v>
      </c>
      <c r="E434" s="16">
        <v>21846</v>
      </c>
      <c r="F434" s="16" t="s">
        <v>82</v>
      </c>
      <c r="G434" s="16" t="s">
        <v>87</v>
      </c>
      <c r="H434" s="16" t="s">
        <v>130</v>
      </c>
      <c r="I434" s="16" t="s">
        <v>120</v>
      </c>
      <c r="J434" s="16">
        <f t="shared" si="30"/>
        <v>0.69566392898559548</v>
      </c>
      <c r="K434" s="16">
        <f t="shared" si="31"/>
        <v>691877.26193226932</v>
      </c>
      <c r="L434" s="16">
        <f t="shared" si="32"/>
        <v>32896.194891130195</v>
      </c>
      <c r="M434" s="16">
        <f t="shared" si="33"/>
        <v>31403.094353124561</v>
      </c>
      <c r="N434" s="16">
        <f t="shared" si="34"/>
        <v>436.92</v>
      </c>
    </row>
    <row r="435" spans="1:14">
      <c r="A435" s="16" t="s">
        <v>121</v>
      </c>
      <c r="B435" s="16">
        <v>6.2363982200622503E-2</v>
      </c>
      <c r="C435" s="16">
        <v>100</v>
      </c>
      <c r="D435" s="16">
        <v>0.8835089802742</v>
      </c>
      <c r="E435" s="16">
        <v>42831</v>
      </c>
      <c r="F435" s="16" t="s">
        <v>82</v>
      </c>
      <c r="G435" s="16" t="s">
        <v>87</v>
      </c>
      <c r="H435" s="16" t="s">
        <v>130</v>
      </c>
      <c r="I435" s="16" t="s">
        <v>120</v>
      </c>
      <c r="J435" s="16">
        <f t="shared" si="30"/>
        <v>0.94587296247482255</v>
      </c>
      <c r="K435" s="16">
        <f t="shared" si="31"/>
        <v>686790.65204999805</v>
      </c>
      <c r="L435" s="16">
        <f t="shared" si="32"/>
        <v>48478.284834985214</v>
      </c>
      <c r="M435" s="16">
        <f t="shared" si="33"/>
        <v>45281.979398094998</v>
      </c>
      <c r="N435" s="16">
        <f t="shared" si="34"/>
        <v>428.31</v>
      </c>
    </row>
    <row r="436" spans="1:14">
      <c r="A436" s="16" t="s">
        <v>121</v>
      </c>
      <c r="B436" s="16">
        <v>8.7912023067474296E-2</v>
      </c>
      <c r="C436" s="16">
        <v>150</v>
      </c>
      <c r="D436" s="16">
        <v>1.0660330057144101</v>
      </c>
      <c r="E436" s="16">
        <v>63877</v>
      </c>
      <c r="F436" s="16" t="s">
        <v>82</v>
      </c>
      <c r="G436" s="16" t="s">
        <v>87</v>
      </c>
      <c r="H436" s="16" t="s">
        <v>130</v>
      </c>
      <c r="I436" s="16" t="s">
        <v>120</v>
      </c>
      <c r="J436" s="16">
        <f t="shared" si="30"/>
        <v>1.1539450287818844</v>
      </c>
      <c r="K436" s="16">
        <f t="shared" si="31"/>
        <v>726601.41094663565</v>
      </c>
      <c r="L436" s="16">
        <f t="shared" si="32"/>
        <v>59920.283572451255</v>
      </c>
      <c r="M436" s="16">
        <f t="shared" si="33"/>
        <v>55355.323179847815</v>
      </c>
      <c r="N436" s="16">
        <f t="shared" si="34"/>
        <v>425.84666666666669</v>
      </c>
    </row>
    <row r="437" spans="1:14">
      <c r="A437" s="16" t="s">
        <v>121</v>
      </c>
      <c r="B437" s="16">
        <v>0.11683303117752</v>
      </c>
      <c r="C437" s="16">
        <v>200</v>
      </c>
      <c r="D437" s="16">
        <v>1.3452309966087299</v>
      </c>
      <c r="E437" s="16">
        <v>86095</v>
      </c>
      <c r="F437" s="16" t="s">
        <v>82</v>
      </c>
      <c r="G437" s="16" t="s">
        <v>87</v>
      </c>
      <c r="H437" s="16" t="s">
        <v>130</v>
      </c>
      <c r="I437" s="16" t="s">
        <v>120</v>
      </c>
      <c r="J437" s="16">
        <f t="shared" si="30"/>
        <v>1.46206402778625</v>
      </c>
      <c r="K437" s="16">
        <f t="shared" si="31"/>
        <v>736906.32805019314</v>
      </c>
      <c r="L437" s="16">
        <f t="shared" si="32"/>
        <v>64000.160728560251</v>
      </c>
      <c r="M437" s="16">
        <f t="shared" si="33"/>
        <v>58885.930002914254</v>
      </c>
      <c r="N437" s="16">
        <f t="shared" si="34"/>
        <v>430.47500000000002</v>
      </c>
    </row>
    <row r="438" spans="1:14">
      <c r="A438" s="16" t="s">
        <v>121</v>
      </c>
      <c r="B438" s="16">
        <v>9.7360014915466309E-3</v>
      </c>
      <c r="C438" s="16">
        <v>50</v>
      </c>
      <c r="D438" s="16">
        <v>0.696819007396698</v>
      </c>
      <c r="E438" s="16">
        <v>21387</v>
      </c>
      <c r="F438" s="16" t="s">
        <v>82</v>
      </c>
      <c r="G438" s="16" t="s">
        <v>88</v>
      </c>
      <c r="H438" s="16" t="s">
        <v>130</v>
      </c>
      <c r="I438" s="16" t="s">
        <v>120</v>
      </c>
      <c r="J438" s="16">
        <f t="shared" si="30"/>
        <v>0.70655500888824463</v>
      </c>
      <c r="K438" s="16">
        <f t="shared" si="31"/>
        <v>2196692.3504037517</v>
      </c>
      <c r="L438" s="16">
        <f t="shared" si="32"/>
        <v>30692.331542305954</v>
      </c>
      <c r="M438" s="16">
        <f t="shared" si="33"/>
        <v>30269.405397963528</v>
      </c>
      <c r="N438" s="16">
        <f t="shared" si="34"/>
        <v>427.74</v>
      </c>
    </row>
    <row r="439" spans="1:14">
      <c r="A439" s="16" t="s">
        <v>121</v>
      </c>
      <c r="B439" s="16">
        <v>2.3357987403869601E-2</v>
      </c>
      <c r="C439" s="16">
        <v>100</v>
      </c>
      <c r="D439" s="16">
        <v>0.90855205059051503</v>
      </c>
      <c r="E439" s="16">
        <v>43033</v>
      </c>
      <c r="F439" s="16" t="s">
        <v>82</v>
      </c>
      <c r="G439" s="16" t="s">
        <v>88</v>
      </c>
      <c r="H439" s="16" t="s">
        <v>130</v>
      </c>
      <c r="I439" s="16" t="s">
        <v>120</v>
      </c>
      <c r="J439" s="16">
        <f t="shared" si="30"/>
        <v>0.93191003799438465</v>
      </c>
      <c r="K439" s="16">
        <f t="shared" si="31"/>
        <v>1842324.8225945588</v>
      </c>
      <c r="L439" s="16">
        <f t="shared" si="32"/>
        <v>47364.374965672716</v>
      </c>
      <c r="M439" s="16">
        <f t="shared" si="33"/>
        <v>46177.204070699474</v>
      </c>
      <c r="N439" s="16">
        <f t="shared" si="34"/>
        <v>430.33</v>
      </c>
    </row>
    <row r="440" spans="1:14">
      <c r="A440" s="16" t="s">
        <v>121</v>
      </c>
      <c r="B440" s="16">
        <v>3.2944023609161301E-2</v>
      </c>
      <c r="C440" s="16">
        <v>150</v>
      </c>
      <c r="D440" s="16">
        <v>1.2020289897918699</v>
      </c>
      <c r="E440" s="16">
        <v>64855</v>
      </c>
      <c r="F440" s="16" t="s">
        <v>82</v>
      </c>
      <c r="G440" s="16" t="s">
        <v>88</v>
      </c>
      <c r="H440" s="16" t="s">
        <v>130</v>
      </c>
      <c r="I440" s="16" t="s">
        <v>120</v>
      </c>
      <c r="J440" s="16">
        <f t="shared" si="30"/>
        <v>1.2349730134010313</v>
      </c>
      <c r="K440" s="16">
        <f t="shared" si="31"/>
        <v>1968642.3482881635</v>
      </c>
      <c r="L440" s="16">
        <f t="shared" si="32"/>
        <v>53954.6055467677</v>
      </c>
      <c r="M440" s="16">
        <f t="shared" si="33"/>
        <v>52515.317578797745</v>
      </c>
      <c r="N440" s="16">
        <f t="shared" si="34"/>
        <v>432.36666666666667</v>
      </c>
    </row>
    <row r="441" spans="1:14">
      <c r="A441" s="16" t="s">
        <v>121</v>
      </c>
      <c r="B441" s="16">
        <v>4.3748974800109801E-2</v>
      </c>
      <c r="C441" s="16">
        <v>200</v>
      </c>
      <c r="D441" s="16">
        <v>1.05698698759079</v>
      </c>
      <c r="E441" s="16">
        <v>86129</v>
      </c>
      <c r="F441" s="16" t="s">
        <v>82</v>
      </c>
      <c r="G441" s="16" t="s">
        <v>88</v>
      </c>
      <c r="H441" s="16" t="s">
        <v>130</v>
      </c>
      <c r="I441" s="16" t="s">
        <v>120</v>
      </c>
      <c r="J441" s="16">
        <f t="shared" si="30"/>
        <v>1.1007359623908999</v>
      </c>
      <c r="K441" s="16">
        <f t="shared" si="31"/>
        <v>1968708.9901769271</v>
      </c>
      <c r="L441" s="16">
        <f t="shared" si="32"/>
        <v>81485.392924576503</v>
      </c>
      <c r="M441" s="16">
        <f t="shared" si="33"/>
        <v>78246.739402353924</v>
      </c>
      <c r="N441" s="16">
        <f t="shared" si="34"/>
        <v>430.64499999999998</v>
      </c>
    </row>
    <row r="442" spans="1:14">
      <c r="A442" s="16" t="s">
        <v>121</v>
      </c>
      <c r="B442" s="16">
        <v>2.1080017089843701E-2</v>
      </c>
      <c r="C442" s="16">
        <v>50</v>
      </c>
      <c r="D442" s="16">
        <v>0.69547700881957997</v>
      </c>
      <c r="E442" s="16">
        <v>21371</v>
      </c>
      <c r="F442" s="16" t="s">
        <v>82</v>
      </c>
      <c r="G442" s="16" t="s">
        <v>89</v>
      </c>
      <c r="H442" s="16" t="s">
        <v>130</v>
      </c>
      <c r="I442" s="16" t="s">
        <v>120</v>
      </c>
      <c r="J442" s="16">
        <f t="shared" si="30"/>
        <v>0.71655702590942372</v>
      </c>
      <c r="K442" s="16">
        <f t="shared" si="31"/>
        <v>1013803.7321751743</v>
      </c>
      <c r="L442" s="16">
        <f t="shared" si="32"/>
        <v>30728.549943401573</v>
      </c>
      <c r="M442" s="16">
        <f t="shared" si="33"/>
        <v>29824.562773460821</v>
      </c>
      <c r="N442" s="16">
        <f t="shared" si="34"/>
        <v>427.42</v>
      </c>
    </row>
    <row r="443" spans="1:14">
      <c r="A443" s="16" t="s">
        <v>121</v>
      </c>
      <c r="B443" s="16">
        <v>3.9206027984619099E-2</v>
      </c>
      <c r="C443" s="16">
        <v>100</v>
      </c>
      <c r="D443" s="16">
        <v>0.91105902194976796</v>
      </c>
      <c r="E443" s="16">
        <v>43206</v>
      </c>
      <c r="F443" s="16" t="s">
        <v>82</v>
      </c>
      <c r="G443" s="16" t="s">
        <v>89</v>
      </c>
      <c r="H443" s="16" t="s">
        <v>130</v>
      </c>
      <c r="I443" s="16" t="s">
        <v>120</v>
      </c>
      <c r="J443" s="16">
        <f t="shared" si="30"/>
        <v>0.9502650499343871</v>
      </c>
      <c r="K443" s="16">
        <f t="shared" si="31"/>
        <v>1102024.4136169604</v>
      </c>
      <c r="L443" s="16">
        <f t="shared" si="32"/>
        <v>47423.930787200086</v>
      </c>
      <c r="M443" s="16">
        <f t="shared" si="33"/>
        <v>45467.314622360616</v>
      </c>
      <c r="N443" s="16">
        <f t="shared" si="34"/>
        <v>432.06</v>
      </c>
    </row>
    <row r="444" spans="1:14">
      <c r="A444" s="16" t="s">
        <v>121</v>
      </c>
      <c r="B444" s="16">
        <v>5.6519031524658203E-2</v>
      </c>
      <c r="C444" s="16">
        <v>150</v>
      </c>
      <c r="D444" s="16">
        <v>1.17988300323486</v>
      </c>
      <c r="E444" s="16">
        <v>64910</v>
      </c>
      <c r="F444" s="16" t="s">
        <v>82</v>
      </c>
      <c r="G444" s="16" t="s">
        <v>89</v>
      </c>
      <c r="H444" s="16" t="s">
        <v>130</v>
      </c>
      <c r="I444" s="16" t="s">
        <v>120</v>
      </c>
      <c r="J444" s="16">
        <f t="shared" si="30"/>
        <v>1.2364020347595182</v>
      </c>
      <c r="K444" s="16">
        <f t="shared" si="31"/>
        <v>1148462.7080292588</v>
      </c>
      <c r="L444" s="16">
        <f t="shared" si="32"/>
        <v>55013.929196401376</v>
      </c>
      <c r="M444" s="16">
        <f t="shared" si="33"/>
        <v>52499.104801801041</v>
      </c>
      <c r="N444" s="16">
        <f t="shared" si="34"/>
        <v>432.73333333333335</v>
      </c>
    </row>
    <row r="445" spans="1:14">
      <c r="A445" s="16" t="s">
        <v>121</v>
      </c>
      <c r="B445" s="16">
        <v>7.4997007846832206E-2</v>
      </c>
      <c r="C445" s="16">
        <v>200</v>
      </c>
      <c r="D445" s="16">
        <v>1.38239204883575</v>
      </c>
      <c r="E445" s="16">
        <v>85855</v>
      </c>
      <c r="F445" s="16" t="s">
        <v>82</v>
      </c>
      <c r="G445" s="16" t="s">
        <v>89</v>
      </c>
      <c r="H445" s="16" t="s">
        <v>130</v>
      </c>
      <c r="I445" s="16" t="s">
        <v>120</v>
      </c>
      <c r="J445" s="16">
        <f t="shared" si="30"/>
        <v>1.4573890566825822</v>
      </c>
      <c r="K445" s="16">
        <f t="shared" si="31"/>
        <v>1144779.004721672</v>
      </c>
      <c r="L445" s="16">
        <f t="shared" si="32"/>
        <v>62106.115318231932</v>
      </c>
      <c r="M445" s="16">
        <f t="shared" si="33"/>
        <v>58910.144553596117</v>
      </c>
      <c r="N445" s="16">
        <f t="shared" si="34"/>
        <v>429.27499999999998</v>
      </c>
    </row>
    <row r="446" spans="1:14">
      <c r="A446" s="16" t="s">
        <v>121</v>
      </c>
      <c r="B446" s="16">
        <v>0.22467696666717499</v>
      </c>
      <c r="C446" s="16">
        <v>50</v>
      </c>
      <c r="D446" s="16">
        <v>0.62704700231552102</v>
      </c>
      <c r="E446" s="16">
        <v>21434</v>
      </c>
      <c r="F446" s="16" t="s">
        <v>82</v>
      </c>
      <c r="G446" s="16" t="s">
        <v>90</v>
      </c>
      <c r="H446" s="16" t="s">
        <v>130</v>
      </c>
      <c r="I446" s="16" t="s">
        <v>120</v>
      </c>
      <c r="J446" s="16">
        <f t="shared" si="30"/>
        <v>0.85172396898269598</v>
      </c>
      <c r="K446" s="16">
        <f t="shared" si="31"/>
        <v>95399.187188383381</v>
      </c>
      <c r="L446" s="16">
        <f t="shared" si="32"/>
        <v>34182.44552776718</v>
      </c>
      <c r="M446" s="16">
        <f t="shared" si="33"/>
        <v>25165.430093039289</v>
      </c>
      <c r="N446" s="16">
        <f t="shared" si="34"/>
        <v>428.68</v>
      </c>
    </row>
    <row r="447" spans="1:14">
      <c r="A447" s="16" t="s">
        <v>121</v>
      </c>
      <c r="B447" s="16">
        <v>0.44356501102447499</v>
      </c>
      <c r="C447" s="16">
        <v>100</v>
      </c>
      <c r="D447" s="16">
        <v>1.0051329731941201</v>
      </c>
      <c r="E447" s="16">
        <v>42951</v>
      </c>
      <c r="F447" s="16" t="s">
        <v>82</v>
      </c>
      <c r="G447" s="16" t="s">
        <v>90</v>
      </c>
      <c r="H447" s="16" t="s">
        <v>130</v>
      </c>
      <c r="I447" s="16" t="s">
        <v>120</v>
      </c>
      <c r="J447" s="16">
        <f t="shared" si="30"/>
        <v>1.4486979842185952</v>
      </c>
      <c r="K447" s="16">
        <f t="shared" si="31"/>
        <v>96831.352637122356</v>
      </c>
      <c r="L447" s="16">
        <f t="shared" si="32"/>
        <v>42731.659537056024</v>
      </c>
      <c r="M447" s="16">
        <f t="shared" si="33"/>
        <v>29648.001493677159</v>
      </c>
      <c r="N447" s="16">
        <f t="shared" si="34"/>
        <v>429.51</v>
      </c>
    </row>
    <row r="448" spans="1:14">
      <c r="A448" s="16" t="s">
        <v>121</v>
      </c>
      <c r="B448" s="16">
        <v>0.66627997159957797</v>
      </c>
      <c r="C448" s="16">
        <v>150</v>
      </c>
      <c r="D448" s="16">
        <v>1.08939796686172</v>
      </c>
      <c r="E448" s="16">
        <v>64497</v>
      </c>
      <c r="F448" s="16" t="s">
        <v>82</v>
      </c>
      <c r="G448" s="16" t="s">
        <v>90</v>
      </c>
      <c r="H448" s="16" t="s">
        <v>130</v>
      </c>
      <c r="I448" s="16" t="s">
        <v>120</v>
      </c>
      <c r="J448" s="16">
        <f t="shared" si="30"/>
        <v>1.7556779384612979</v>
      </c>
      <c r="K448" s="16">
        <f t="shared" si="31"/>
        <v>96801.64908027809</v>
      </c>
      <c r="L448" s="16">
        <f t="shared" si="32"/>
        <v>59204.259565307933</v>
      </c>
      <c r="M448" s="16">
        <f t="shared" si="33"/>
        <v>36736.236519851765</v>
      </c>
      <c r="N448" s="16">
        <f t="shared" si="34"/>
        <v>429.98</v>
      </c>
    </row>
    <row r="449" spans="1:14">
      <c r="A449" s="16" t="s">
        <v>121</v>
      </c>
      <c r="B449" s="16">
        <v>0.88891202211380005</v>
      </c>
      <c r="C449" s="16">
        <v>200</v>
      </c>
      <c r="D449" s="16">
        <v>1.4871889948844901</v>
      </c>
      <c r="E449" s="16">
        <v>86099</v>
      </c>
      <c r="F449" s="16" t="s">
        <v>82</v>
      </c>
      <c r="G449" s="16" t="s">
        <v>90</v>
      </c>
      <c r="H449" s="16" t="s">
        <v>130</v>
      </c>
      <c r="I449" s="16" t="s">
        <v>120</v>
      </c>
      <c r="J449" s="16">
        <f t="shared" si="30"/>
        <v>2.3761010169982901</v>
      </c>
      <c r="K449" s="16">
        <f t="shared" si="31"/>
        <v>96858.854260132241</v>
      </c>
      <c r="L449" s="16">
        <f t="shared" si="32"/>
        <v>57893.785050962746</v>
      </c>
      <c r="M449" s="16">
        <f t="shared" si="33"/>
        <v>36235.412292684508</v>
      </c>
      <c r="N449" s="16">
        <f t="shared" si="34"/>
        <v>430.495</v>
      </c>
    </row>
    <row r="450" spans="1:14">
      <c r="A450" s="16" t="s">
        <v>122</v>
      </c>
      <c r="B450" s="16">
        <v>4.5139014720916699E-2</v>
      </c>
      <c r="C450" s="16">
        <v>50</v>
      </c>
      <c r="D450" s="16">
        <v>0.748770952224731</v>
      </c>
      <c r="E450" s="16">
        <v>23085</v>
      </c>
      <c r="F450" s="16" t="s">
        <v>82</v>
      </c>
      <c r="G450" s="16" t="s">
        <v>92</v>
      </c>
      <c r="H450" s="16" t="s">
        <v>130</v>
      </c>
      <c r="I450" s="16" t="s">
        <v>120</v>
      </c>
      <c r="J450" s="16">
        <f t="shared" ref="J450:J513" si="35">D450+B450</f>
        <v>0.79390996694564775</v>
      </c>
      <c r="K450" s="16">
        <f t="shared" ref="K450:K513" si="36">E450/B450</f>
        <v>511420.1127944155</v>
      </c>
      <c r="L450" s="16">
        <f t="shared" ref="L450:L513" si="37">E450/D450</f>
        <v>30830.522914130655</v>
      </c>
      <c r="M450" s="16">
        <f t="shared" ref="M450:M513" si="38">E450/J450</f>
        <v>29077.604465419732</v>
      </c>
      <c r="N450" s="16">
        <f t="shared" si="34"/>
        <v>461.7</v>
      </c>
    </row>
    <row r="451" spans="1:14">
      <c r="A451" s="16" t="s">
        <v>122</v>
      </c>
      <c r="B451" s="16">
        <v>8.4641039371490395E-2</v>
      </c>
      <c r="C451" s="16">
        <v>100</v>
      </c>
      <c r="D451" s="16">
        <v>1.48882400989532</v>
      </c>
      <c r="E451" s="16">
        <v>46385</v>
      </c>
      <c r="F451" s="16" t="s">
        <v>82</v>
      </c>
      <c r="G451" s="16" t="s">
        <v>92</v>
      </c>
      <c r="H451" s="16" t="s">
        <v>130</v>
      </c>
      <c r="I451" s="16" t="s">
        <v>120</v>
      </c>
      <c r="J451" s="16">
        <f t="shared" si="35"/>
        <v>1.5734650492668105</v>
      </c>
      <c r="K451" s="16">
        <f t="shared" si="36"/>
        <v>548020.20797991101</v>
      </c>
      <c r="L451" s="16">
        <f t="shared" si="37"/>
        <v>31155.462090688176</v>
      </c>
      <c r="M451" s="16">
        <f t="shared" si="38"/>
        <v>29479.52356591211</v>
      </c>
      <c r="N451" s="16">
        <f t="shared" ref="N451:N514" si="39">E451/C451</f>
        <v>463.85</v>
      </c>
    </row>
    <row r="452" spans="1:14">
      <c r="A452" s="16" t="s">
        <v>122</v>
      </c>
      <c r="B452" s="16">
        <v>0.12640702724456701</v>
      </c>
      <c r="C452" s="16">
        <v>150</v>
      </c>
      <c r="D452" s="16">
        <v>1.34560698270797</v>
      </c>
      <c r="E452" s="16">
        <v>69334</v>
      </c>
      <c r="F452" s="16" t="s">
        <v>82</v>
      </c>
      <c r="G452" s="16" t="s">
        <v>92</v>
      </c>
      <c r="H452" s="16" t="s">
        <v>130</v>
      </c>
      <c r="I452" s="16" t="s">
        <v>120</v>
      </c>
      <c r="J452" s="16">
        <f t="shared" si="35"/>
        <v>1.472014009952537</v>
      </c>
      <c r="K452" s="16">
        <f t="shared" si="36"/>
        <v>548497.9871083867</v>
      </c>
      <c r="L452" s="16">
        <f t="shared" si="37"/>
        <v>51526.189214973179</v>
      </c>
      <c r="M452" s="16">
        <f t="shared" si="38"/>
        <v>47101.453879664892</v>
      </c>
      <c r="N452" s="16">
        <f t="shared" si="39"/>
        <v>462.22666666666669</v>
      </c>
    </row>
    <row r="453" spans="1:14">
      <c r="A453" s="16" t="s">
        <v>122</v>
      </c>
      <c r="B453" s="16">
        <v>0.16608196496963501</v>
      </c>
      <c r="C453" s="16">
        <v>200</v>
      </c>
      <c r="D453" s="16">
        <v>1.3009660243987999</v>
      </c>
      <c r="E453" s="16">
        <v>93147</v>
      </c>
      <c r="F453" s="16" t="s">
        <v>82</v>
      </c>
      <c r="G453" s="16" t="s">
        <v>92</v>
      </c>
      <c r="H453" s="16" t="s">
        <v>130</v>
      </c>
      <c r="I453" s="16" t="s">
        <v>120</v>
      </c>
      <c r="J453" s="16">
        <f t="shared" si="35"/>
        <v>1.4670479893684349</v>
      </c>
      <c r="K453" s="16">
        <f t="shared" si="36"/>
        <v>560849.57820092142</v>
      </c>
      <c r="L453" s="16">
        <f t="shared" si="37"/>
        <v>71598.334047997079</v>
      </c>
      <c r="M453" s="16">
        <f t="shared" si="38"/>
        <v>63492.810511331561</v>
      </c>
      <c r="N453" s="16">
        <f t="shared" si="39"/>
        <v>465.73500000000001</v>
      </c>
    </row>
    <row r="454" spans="1:14">
      <c r="A454" s="16" t="s">
        <v>123</v>
      </c>
      <c r="B454" s="16">
        <v>4.0659904479980399E-3</v>
      </c>
      <c r="C454" s="16">
        <v>50</v>
      </c>
      <c r="D454" s="16">
        <v>0.648174047470092</v>
      </c>
      <c r="E454" s="16">
        <v>17647</v>
      </c>
      <c r="F454" s="16" t="s">
        <v>82</v>
      </c>
      <c r="G454" s="16" t="s">
        <v>94</v>
      </c>
      <c r="H454" s="16" t="s">
        <v>130</v>
      </c>
      <c r="I454" s="16" t="s">
        <v>120</v>
      </c>
      <c r="J454" s="16">
        <f t="shared" si="35"/>
        <v>0.65224003791809004</v>
      </c>
      <c r="K454" s="16">
        <f t="shared" si="36"/>
        <v>4340147.9235370075</v>
      </c>
      <c r="L454" s="16">
        <f t="shared" si="37"/>
        <v>27225.712089026933</v>
      </c>
      <c r="M454" s="16">
        <f t="shared" si="38"/>
        <v>27055.990086606973</v>
      </c>
      <c r="N454" s="16">
        <f t="shared" si="39"/>
        <v>352.94</v>
      </c>
    </row>
    <row r="455" spans="1:14">
      <c r="A455" s="16" t="s">
        <v>123</v>
      </c>
      <c r="B455" s="16">
        <v>7.9189538955688407E-3</v>
      </c>
      <c r="C455" s="16">
        <v>100</v>
      </c>
      <c r="D455" s="16">
        <v>1.0270149707794101</v>
      </c>
      <c r="E455" s="16">
        <v>34752</v>
      </c>
      <c r="F455" s="16" t="s">
        <v>82</v>
      </c>
      <c r="G455" s="16" t="s">
        <v>94</v>
      </c>
      <c r="H455" s="16" t="s">
        <v>130</v>
      </c>
      <c r="I455" s="16" t="s">
        <v>120</v>
      </c>
      <c r="J455" s="16">
        <f t="shared" si="35"/>
        <v>1.0349339246749789</v>
      </c>
      <c r="K455" s="16">
        <f t="shared" si="36"/>
        <v>4388458.4325520517</v>
      </c>
      <c r="L455" s="16">
        <f t="shared" si="37"/>
        <v>33837.870906230724</v>
      </c>
      <c r="M455" s="16">
        <f t="shared" si="38"/>
        <v>33578.95530472041</v>
      </c>
      <c r="N455" s="16">
        <f t="shared" si="39"/>
        <v>347.52</v>
      </c>
    </row>
    <row r="456" spans="1:14">
      <c r="A456" s="16" t="s">
        <v>123</v>
      </c>
      <c r="B456" s="16">
        <v>1.5031039714813199E-2</v>
      </c>
      <c r="C456" s="16">
        <v>150</v>
      </c>
      <c r="D456" s="16">
        <v>1.0133860111236499</v>
      </c>
      <c r="E456" s="16">
        <v>51589</v>
      </c>
      <c r="F456" s="16" t="s">
        <v>82</v>
      </c>
      <c r="G456" s="16" t="s">
        <v>94</v>
      </c>
      <c r="H456" s="16" t="s">
        <v>130</v>
      </c>
      <c r="I456" s="16" t="s">
        <v>120</v>
      </c>
      <c r="J456" s="16">
        <f t="shared" si="35"/>
        <v>1.0284170508384631</v>
      </c>
      <c r="K456" s="16">
        <f t="shared" si="36"/>
        <v>3432164.4396401043</v>
      </c>
      <c r="L456" s="16">
        <f t="shared" si="37"/>
        <v>50907.550956616949</v>
      </c>
      <c r="M456" s="16">
        <f t="shared" si="38"/>
        <v>50163.501235165008</v>
      </c>
      <c r="N456" s="16">
        <f t="shared" si="39"/>
        <v>343.92666666666668</v>
      </c>
    </row>
    <row r="457" spans="1:14">
      <c r="A457" s="16" t="s">
        <v>123</v>
      </c>
      <c r="B457" s="16">
        <v>1.9368946552276601E-2</v>
      </c>
      <c r="C457" s="16">
        <v>200</v>
      </c>
      <c r="D457" s="16">
        <v>1.3114950060844399</v>
      </c>
      <c r="E457" s="16">
        <v>68143</v>
      </c>
      <c r="F457" s="16" t="s">
        <v>82</v>
      </c>
      <c r="G457" s="16" t="s">
        <v>94</v>
      </c>
      <c r="H457" s="16" t="s">
        <v>130</v>
      </c>
      <c r="I457" s="16" t="s">
        <v>120</v>
      </c>
      <c r="J457" s="16">
        <f t="shared" si="35"/>
        <v>1.3308639526367165</v>
      </c>
      <c r="K457" s="16">
        <f t="shared" si="36"/>
        <v>3518157.2635394856</v>
      </c>
      <c r="L457" s="16">
        <f t="shared" si="37"/>
        <v>51958.261132419932</v>
      </c>
      <c r="M457" s="16">
        <f t="shared" si="38"/>
        <v>51202.078067404735</v>
      </c>
      <c r="N457" s="16">
        <f t="shared" si="39"/>
        <v>340.71499999999997</v>
      </c>
    </row>
    <row r="458" spans="1:14">
      <c r="A458" s="16" t="s">
        <v>124</v>
      </c>
      <c r="B458" s="16">
        <v>1.5799999237060498E-2</v>
      </c>
      <c r="C458" s="16">
        <v>50</v>
      </c>
      <c r="D458" s="16">
        <v>0.69445300102233798</v>
      </c>
      <c r="E458" s="16">
        <v>37771</v>
      </c>
      <c r="F458" s="16" t="s">
        <v>82</v>
      </c>
      <c r="G458" s="16" t="s">
        <v>96</v>
      </c>
      <c r="H458" s="16" t="s">
        <v>130</v>
      </c>
      <c r="I458" s="16" t="s">
        <v>120</v>
      </c>
      <c r="J458" s="16">
        <f t="shared" si="35"/>
        <v>0.71025300025939853</v>
      </c>
      <c r="K458" s="16">
        <f t="shared" si="36"/>
        <v>2390569.7356873471</v>
      </c>
      <c r="L458" s="16">
        <f t="shared" si="37"/>
        <v>54389.569840429052</v>
      </c>
      <c r="M458" s="16">
        <f t="shared" si="38"/>
        <v>53179.641601239673</v>
      </c>
      <c r="N458" s="16">
        <f t="shared" si="39"/>
        <v>755.42</v>
      </c>
    </row>
    <row r="459" spans="1:14">
      <c r="A459" s="16" t="s">
        <v>124</v>
      </c>
      <c r="B459" s="16">
        <v>2.8637945652008001E-2</v>
      </c>
      <c r="C459" s="16">
        <v>100</v>
      </c>
      <c r="D459" s="16">
        <v>1.28578597307205</v>
      </c>
      <c r="E459" s="16">
        <v>74961</v>
      </c>
      <c r="F459" s="16" t="s">
        <v>82</v>
      </c>
      <c r="G459" s="16" t="s">
        <v>96</v>
      </c>
      <c r="H459" s="16" t="s">
        <v>130</v>
      </c>
      <c r="I459" s="16" t="s">
        <v>120</v>
      </c>
      <c r="J459" s="16">
        <f t="shared" si="35"/>
        <v>1.3144239187240581</v>
      </c>
      <c r="K459" s="16">
        <f t="shared" si="36"/>
        <v>2617541.1082513863</v>
      </c>
      <c r="L459" s="16">
        <f t="shared" si="37"/>
        <v>58299.749390561679</v>
      </c>
      <c r="M459" s="16">
        <f t="shared" si="38"/>
        <v>57029.546504879785</v>
      </c>
      <c r="N459" s="16">
        <f t="shared" si="39"/>
        <v>749.61</v>
      </c>
    </row>
    <row r="460" spans="1:14">
      <c r="A460" s="16" t="s">
        <v>124</v>
      </c>
      <c r="B460" s="16">
        <v>4.1848957538604702E-2</v>
      </c>
      <c r="C460" s="16">
        <v>150</v>
      </c>
      <c r="D460" s="16">
        <v>1.5333729982376101</v>
      </c>
      <c r="E460" s="16">
        <v>113223</v>
      </c>
      <c r="F460" s="16" t="s">
        <v>82</v>
      </c>
      <c r="G460" s="16" t="s">
        <v>96</v>
      </c>
      <c r="H460" s="16" t="s">
        <v>130</v>
      </c>
      <c r="I460" s="16" t="s">
        <v>120</v>
      </c>
      <c r="J460" s="16">
        <f t="shared" si="35"/>
        <v>1.5752219557762148</v>
      </c>
      <c r="K460" s="16">
        <f t="shared" si="36"/>
        <v>2705515.4216339649</v>
      </c>
      <c r="L460" s="16">
        <f t="shared" si="37"/>
        <v>73839.176853990139</v>
      </c>
      <c r="M460" s="16">
        <f t="shared" si="38"/>
        <v>71877.489762518977</v>
      </c>
      <c r="N460" s="16">
        <f t="shared" si="39"/>
        <v>754.82</v>
      </c>
    </row>
    <row r="461" spans="1:14">
      <c r="A461" s="16" t="s">
        <v>124</v>
      </c>
      <c r="B461" s="16">
        <v>5.3622007369995103E-2</v>
      </c>
      <c r="C461" s="16">
        <v>200</v>
      </c>
      <c r="D461" s="16">
        <v>1.4915980100631701</v>
      </c>
      <c r="E461" s="16">
        <v>150683</v>
      </c>
      <c r="F461" s="16" t="s">
        <v>82</v>
      </c>
      <c r="G461" s="16" t="s">
        <v>96</v>
      </c>
      <c r="H461" s="16" t="s">
        <v>130</v>
      </c>
      <c r="I461" s="16" t="s">
        <v>120</v>
      </c>
      <c r="J461" s="16">
        <f t="shared" si="35"/>
        <v>1.5452200174331652</v>
      </c>
      <c r="K461" s="16">
        <f t="shared" si="36"/>
        <v>2810096.2159114662</v>
      </c>
      <c r="L461" s="16">
        <f t="shared" si="37"/>
        <v>101021.18599207469</v>
      </c>
      <c r="M461" s="16">
        <f t="shared" si="38"/>
        <v>97515.563026620861</v>
      </c>
      <c r="N461" s="16">
        <f t="shared" si="39"/>
        <v>753.41499999999996</v>
      </c>
    </row>
    <row r="462" spans="1:14">
      <c r="A462" s="16" t="s">
        <v>125</v>
      </c>
      <c r="B462" s="16">
        <v>1.6071975231170599E-2</v>
      </c>
      <c r="C462" s="16">
        <v>50</v>
      </c>
      <c r="D462" s="16">
        <v>0.64994198083877497</v>
      </c>
      <c r="E462" s="16">
        <v>47690</v>
      </c>
      <c r="F462" s="16" t="s">
        <v>82</v>
      </c>
      <c r="G462" s="16" t="s">
        <v>98</v>
      </c>
      <c r="H462" s="16" t="s">
        <v>130</v>
      </c>
      <c r="I462" s="16" t="s">
        <v>120</v>
      </c>
      <c r="J462" s="16">
        <f t="shared" si="35"/>
        <v>0.66601395606994562</v>
      </c>
      <c r="K462" s="16">
        <f t="shared" si="36"/>
        <v>2967276.8476837995</v>
      </c>
      <c r="L462" s="16">
        <f t="shared" si="37"/>
        <v>73375.780309581227</v>
      </c>
      <c r="M462" s="16">
        <f t="shared" si="38"/>
        <v>71605.10611731316</v>
      </c>
      <c r="N462" s="16">
        <f t="shared" si="39"/>
        <v>953.8</v>
      </c>
    </row>
    <row r="463" spans="1:14">
      <c r="A463" s="16" t="s">
        <v>125</v>
      </c>
      <c r="B463" s="16">
        <v>2.96260118484497E-2</v>
      </c>
      <c r="C463" s="16">
        <v>100</v>
      </c>
      <c r="D463" s="16">
        <v>1.32280200719833</v>
      </c>
      <c r="E463" s="16">
        <v>96052</v>
      </c>
      <c r="F463" s="16" t="s">
        <v>82</v>
      </c>
      <c r="G463" s="16" t="s">
        <v>98</v>
      </c>
      <c r="H463" s="16" t="s">
        <v>130</v>
      </c>
      <c r="I463" s="16" t="s">
        <v>120</v>
      </c>
      <c r="J463" s="16">
        <f t="shared" si="35"/>
        <v>1.3524280190467797</v>
      </c>
      <c r="K463" s="16">
        <f t="shared" si="36"/>
        <v>3242150.866993132</v>
      </c>
      <c r="L463" s="16">
        <f t="shared" si="37"/>
        <v>72612.529673610305</v>
      </c>
      <c r="M463" s="16">
        <f t="shared" si="38"/>
        <v>71021.894435239155</v>
      </c>
      <c r="N463" s="16">
        <f t="shared" si="39"/>
        <v>960.52</v>
      </c>
    </row>
    <row r="464" spans="1:14">
      <c r="A464" s="16" t="s">
        <v>125</v>
      </c>
      <c r="B464" s="16">
        <v>4.3523013591766302E-2</v>
      </c>
      <c r="C464" s="16">
        <v>150</v>
      </c>
      <c r="D464" s="16">
        <v>1.30317002534866</v>
      </c>
      <c r="E464" s="16">
        <v>144181</v>
      </c>
      <c r="F464" s="16" t="s">
        <v>82</v>
      </c>
      <c r="G464" s="16" t="s">
        <v>98</v>
      </c>
      <c r="H464" s="16" t="s">
        <v>130</v>
      </c>
      <c r="I464" s="16" t="s">
        <v>120</v>
      </c>
      <c r="J464" s="16">
        <f t="shared" si="35"/>
        <v>1.3466930389404264</v>
      </c>
      <c r="K464" s="16">
        <f t="shared" si="36"/>
        <v>3312753.1414156533</v>
      </c>
      <c r="L464" s="16">
        <f t="shared" si="37"/>
        <v>110638.67123664444</v>
      </c>
      <c r="M464" s="16">
        <f t="shared" si="38"/>
        <v>107063.00235534085</v>
      </c>
      <c r="N464" s="16">
        <f t="shared" si="39"/>
        <v>961.20666666666671</v>
      </c>
    </row>
    <row r="465" spans="1:14">
      <c r="A465" s="16" t="s">
        <v>125</v>
      </c>
      <c r="B465" s="16">
        <v>5.6267023086547803E-2</v>
      </c>
      <c r="C465" s="16">
        <v>200</v>
      </c>
      <c r="D465" s="16">
        <v>1.6855269670486399</v>
      </c>
      <c r="E465" s="16">
        <v>191673</v>
      </c>
      <c r="F465" s="16" t="s">
        <v>82</v>
      </c>
      <c r="G465" s="16" t="s">
        <v>98</v>
      </c>
      <c r="H465" s="16" t="s">
        <v>130</v>
      </c>
      <c r="I465" s="16" t="s">
        <v>120</v>
      </c>
      <c r="J465" s="16">
        <f t="shared" si="35"/>
        <v>1.7417939901351878</v>
      </c>
      <c r="K465" s="16">
        <f t="shared" si="36"/>
        <v>3406489.0851818454</v>
      </c>
      <c r="L465" s="16">
        <f t="shared" si="37"/>
        <v>113716.95840359035</v>
      </c>
      <c r="M465" s="16">
        <f t="shared" si="38"/>
        <v>110043.43859581435</v>
      </c>
      <c r="N465" s="16">
        <f t="shared" si="39"/>
        <v>958.36500000000001</v>
      </c>
    </row>
    <row r="466" spans="1:14">
      <c r="A466" s="16" t="s">
        <v>126</v>
      </c>
      <c r="B466" s="16">
        <v>4.9368977546691797E-2</v>
      </c>
      <c r="C466" s="16">
        <v>50</v>
      </c>
      <c r="D466" s="16">
        <v>0.65570801496505704</v>
      </c>
      <c r="E466" s="16">
        <v>26528</v>
      </c>
      <c r="F466" s="16" t="s">
        <v>82</v>
      </c>
      <c r="G466" s="16" t="s">
        <v>100</v>
      </c>
      <c r="H466" s="16" t="s">
        <v>130</v>
      </c>
      <c r="I466" s="16" t="s">
        <v>120</v>
      </c>
      <c r="J466" s="16">
        <f t="shared" si="35"/>
        <v>0.70507699251174882</v>
      </c>
      <c r="K466" s="16">
        <f t="shared" si="36"/>
        <v>537341.49091725796</v>
      </c>
      <c r="L466" s="16">
        <f t="shared" si="37"/>
        <v>40457.031780240919</v>
      </c>
      <c r="M466" s="16">
        <f t="shared" si="38"/>
        <v>37624.259877630255</v>
      </c>
      <c r="N466" s="16">
        <f t="shared" si="39"/>
        <v>530.55999999999995</v>
      </c>
    </row>
    <row r="467" spans="1:14">
      <c r="A467" s="16" t="s">
        <v>126</v>
      </c>
      <c r="B467" s="16">
        <v>9.8016977310180595E-2</v>
      </c>
      <c r="C467" s="16">
        <v>100</v>
      </c>
      <c r="D467" s="16">
        <v>0.88322502374649003</v>
      </c>
      <c r="E467" s="16">
        <v>52525</v>
      </c>
      <c r="F467" s="16" t="s">
        <v>82</v>
      </c>
      <c r="G467" s="16" t="s">
        <v>100</v>
      </c>
      <c r="H467" s="16" t="s">
        <v>130</v>
      </c>
      <c r="I467" s="16" t="s">
        <v>120</v>
      </c>
      <c r="J467" s="16">
        <f t="shared" si="35"/>
        <v>0.98124200105667059</v>
      </c>
      <c r="K467" s="16">
        <f t="shared" si="36"/>
        <v>535876.55364826741</v>
      </c>
      <c r="L467" s="16">
        <f t="shared" si="37"/>
        <v>59469.55598834587</v>
      </c>
      <c r="M467" s="16">
        <f t="shared" si="38"/>
        <v>53529.098778321124</v>
      </c>
      <c r="N467" s="16">
        <f t="shared" si="39"/>
        <v>525.25</v>
      </c>
    </row>
    <row r="468" spans="1:14">
      <c r="A468" s="16" t="s">
        <v>126</v>
      </c>
      <c r="B468" s="16">
        <v>0.147643983364105</v>
      </c>
      <c r="C468" s="16">
        <v>150</v>
      </c>
      <c r="D468" s="16">
        <v>1.1204409599304199</v>
      </c>
      <c r="E468" s="16">
        <v>79405</v>
      </c>
      <c r="F468" s="16" t="s">
        <v>82</v>
      </c>
      <c r="G468" s="16" t="s">
        <v>100</v>
      </c>
      <c r="H468" s="16" t="s">
        <v>130</v>
      </c>
      <c r="I468" s="16" t="s">
        <v>120</v>
      </c>
      <c r="J468" s="16">
        <f t="shared" si="35"/>
        <v>1.2680849432945249</v>
      </c>
      <c r="K468" s="16">
        <f t="shared" si="36"/>
        <v>537813.99140511698</v>
      </c>
      <c r="L468" s="16">
        <f t="shared" si="37"/>
        <v>70869.419130242342</v>
      </c>
      <c r="M468" s="16">
        <f t="shared" si="38"/>
        <v>62618.044966059839</v>
      </c>
      <c r="N468" s="16">
        <f t="shared" si="39"/>
        <v>529.36666666666667</v>
      </c>
    </row>
    <row r="469" spans="1:14">
      <c r="A469" s="16" t="s">
        <v>126</v>
      </c>
      <c r="B469" s="16">
        <v>0.195884048938751</v>
      </c>
      <c r="C469" s="16">
        <v>200</v>
      </c>
      <c r="D469" s="16">
        <v>1.0847749710082999</v>
      </c>
      <c r="E469" s="16">
        <v>105514</v>
      </c>
      <c r="F469" s="16" t="s">
        <v>82</v>
      </c>
      <c r="G469" s="16" t="s">
        <v>100</v>
      </c>
      <c r="H469" s="16" t="s">
        <v>130</v>
      </c>
      <c r="I469" s="16" t="s">
        <v>120</v>
      </c>
      <c r="J469" s="16">
        <f t="shared" si="35"/>
        <v>1.2806590199470509</v>
      </c>
      <c r="K469" s="16">
        <f t="shared" si="36"/>
        <v>538655.39624919696</v>
      </c>
      <c r="L469" s="16">
        <f t="shared" si="37"/>
        <v>97268.099670408687</v>
      </c>
      <c r="M469" s="16">
        <f t="shared" si="38"/>
        <v>82390.393037143091</v>
      </c>
      <c r="N469" s="16">
        <f t="shared" si="39"/>
        <v>527.57000000000005</v>
      </c>
    </row>
    <row r="470" spans="1:14">
      <c r="A470" s="16" t="s">
        <v>126</v>
      </c>
      <c r="B470" s="16">
        <v>4.1367053985595703E-2</v>
      </c>
      <c r="C470" s="16">
        <v>50</v>
      </c>
      <c r="D470" s="16">
        <v>0.71766000986099199</v>
      </c>
      <c r="E470" s="16">
        <v>26574</v>
      </c>
      <c r="F470" s="16" t="s">
        <v>82</v>
      </c>
      <c r="G470" s="16" t="s">
        <v>101</v>
      </c>
      <c r="H470" s="16" t="s">
        <v>130</v>
      </c>
      <c r="I470" s="16" t="s">
        <v>120</v>
      </c>
      <c r="J470" s="16">
        <f t="shared" si="35"/>
        <v>0.75902706384658769</v>
      </c>
      <c r="K470" s="16">
        <f t="shared" si="36"/>
        <v>642395.27449194842</v>
      </c>
      <c r="L470" s="16">
        <f t="shared" si="37"/>
        <v>37028.676023270797</v>
      </c>
      <c r="M470" s="16">
        <f t="shared" si="38"/>
        <v>35010.60932574475</v>
      </c>
      <c r="N470" s="16">
        <f t="shared" si="39"/>
        <v>531.48</v>
      </c>
    </row>
    <row r="471" spans="1:14">
      <c r="A471" s="16" t="s">
        <v>126</v>
      </c>
      <c r="B471" s="16">
        <v>7.8922986984252902E-2</v>
      </c>
      <c r="C471" s="16">
        <v>100</v>
      </c>
      <c r="D471" s="16">
        <v>0.88636600971221902</v>
      </c>
      <c r="E471" s="16">
        <v>53176</v>
      </c>
      <c r="F471" s="16" t="s">
        <v>82</v>
      </c>
      <c r="G471" s="16" t="s">
        <v>101</v>
      </c>
      <c r="H471" s="16" t="s">
        <v>130</v>
      </c>
      <c r="I471" s="16" t="s">
        <v>120</v>
      </c>
      <c r="J471" s="16">
        <f t="shared" si="35"/>
        <v>0.96528899669647195</v>
      </c>
      <c r="K471" s="16">
        <f t="shared" si="36"/>
        <v>673770.74831962376</v>
      </c>
      <c r="L471" s="16">
        <f t="shared" si="37"/>
        <v>59993.27525799971</v>
      </c>
      <c r="M471" s="16">
        <f t="shared" si="38"/>
        <v>55088.165494463625</v>
      </c>
      <c r="N471" s="16">
        <f t="shared" si="39"/>
        <v>531.76</v>
      </c>
    </row>
    <row r="472" spans="1:14">
      <c r="A472" s="16" t="s">
        <v>126</v>
      </c>
      <c r="B472" s="16">
        <v>0.116411030292511</v>
      </c>
      <c r="C472" s="16">
        <v>150</v>
      </c>
      <c r="D472" s="16">
        <v>1.1535599827766401</v>
      </c>
      <c r="E472" s="16">
        <v>79644</v>
      </c>
      <c r="F472" s="16" t="s">
        <v>82</v>
      </c>
      <c r="G472" s="16" t="s">
        <v>101</v>
      </c>
      <c r="H472" s="16" t="s">
        <v>130</v>
      </c>
      <c r="I472" s="16" t="s">
        <v>120</v>
      </c>
      <c r="J472" s="16">
        <f t="shared" si="35"/>
        <v>1.2699710130691511</v>
      </c>
      <c r="K472" s="16">
        <f t="shared" si="36"/>
        <v>684161.97159216867</v>
      </c>
      <c r="L472" s="16">
        <f t="shared" si="37"/>
        <v>69041.923427592759</v>
      </c>
      <c r="M472" s="16">
        <f t="shared" si="38"/>
        <v>62713.242412930027</v>
      </c>
      <c r="N472" s="16">
        <f t="shared" si="39"/>
        <v>530.96</v>
      </c>
    </row>
    <row r="473" spans="1:14">
      <c r="A473" s="16" t="s">
        <v>126</v>
      </c>
      <c r="B473" s="16">
        <v>0.15211403369903501</v>
      </c>
      <c r="C473" s="16">
        <v>200</v>
      </c>
      <c r="D473" s="16">
        <v>1.2120430469512899</v>
      </c>
      <c r="E473" s="16">
        <v>105690</v>
      </c>
      <c r="F473" s="16" t="s">
        <v>82</v>
      </c>
      <c r="G473" s="16" t="s">
        <v>101</v>
      </c>
      <c r="H473" s="16" t="s">
        <v>130</v>
      </c>
      <c r="I473" s="16" t="s">
        <v>120</v>
      </c>
      <c r="J473" s="16">
        <f t="shared" si="35"/>
        <v>1.3641570806503249</v>
      </c>
      <c r="K473" s="16">
        <f t="shared" si="36"/>
        <v>694807.68756098335</v>
      </c>
      <c r="L473" s="16">
        <f t="shared" si="37"/>
        <v>87199.87319414696</v>
      </c>
      <c r="M473" s="16">
        <f t="shared" si="38"/>
        <v>77476.41492255067</v>
      </c>
      <c r="N473" s="16">
        <f t="shared" si="39"/>
        <v>528.45000000000005</v>
      </c>
    </row>
    <row r="474" spans="1:14">
      <c r="A474" s="16" t="s">
        <v>126</v>
      </c>
      <c r="B474" s="16">
        <v>2.6377022266387901E-2</v>
      </c>
      <c r="C474" s="16">
        <v>50</v>
      </c>
      <c r="D474" s="16">
        <v>0.64582699537277199</v>
      </c>
      <c r="E474" s="16">
        <v>26380</v>
      </c>
      <c r="F474" s="16" t="s">
        <v>82</v>
      </c>
      <c r="G474" s="16" t="s">
        <v>102</v>
      </c>
      <c r="H474" s="16" t="s">
        <v>130</v>
      </c>
      <c r="I474" s="16" t="s">
        <v>120</v>
      </c>
      <c r="J474" s="16">
        <f t="shared" si="35"/>
        <v>0.67220401763915993</v>
      </c>
      <c r="K474" s="16">
        <f t="shared" si="36"/>
        <v>1000112.8911968161</v>
      </c>
      <c r="L474" s="16">
        <f t="shared" si="37"/>
        <v>40846.852468242578</v>
      </c>
      <c r="M474" s="16">
        <f t="shared" si="38"/>
        <v>39244.037982172282</v>
      </c>
      <c r="N474" s="16">
        <f t="shared" si="39"/>
        <v>527.6</v>
      </c>
    </row>
    <row r="475" spans="1:14">
      <c r="A475" s="16" t="s">
        <v>126</v>
      </c>
      <c r="B475" s="16">
        <v>5.2590012550353997E-2</v>
      </c>
      <c r="C475" s="16">
        <v>100</v>
      </c>
      <c r="D475" s="16">
        <v>0.90773105621337802</v>
      </c>
      <c r="E475" s="16">
        <v>53052</v>
      </c>
      <c r="F475" s="16" t="s">
        <v>82</v>
      </c>
      <c r="G475" s="16" t="s">
        <v>102</v>
      </c>
      <c r="H475" s="16" t="s">
        <v>130</v>
      </c>
      <c r="I475" s="16" t="s">
        <v>120</v>
      </c>
      <c r="J475" s="16">
        <f t="shared" si="35"/>
        <v>0.96032106876373202</v>
      </c>
      <c r="K475" s="16">
        <f t="shared" si="36"/>
        <v>1008784.6993609986</v>
      </c>
      <c r="L475" s="16">
        <f t="shared" si="37"/>
        <v>58444.623698684161</v>
      </c>
      <c r="M475" s="16">
        <f t="shared" si="38"/>
        <v>55244.023822466392</v>
      </c>
      <c r="N475" s="16">
        <f t="shared" si="39"/>
        <v>530.52</v>
      </c>
    </row>
    <row r="476" spans="1:14">
      <c r="A476" s="16" t="s">
        <v>126</v>
      </c>
      <c r="B476" s="16">
        <v>7.26000070571899E-2</v>
      </c>
      <c r="C476" s="16">
        <v>150</v>
      </c>
      <c r="D476" s="16">
        <v>1.0731989741325301</v>
      </c>
      <c r="E476" s="16">
        <v>79218</v>
      </c>
      <c r="F476" s="16" t="s">
        <v>82</v>
      </c>
      <c r="G476" s="16" t="s">
        <v>102</v>
      </c>
      <c r="H476" s="16" t="s">
        <v>130</v>
      </c>
      <c r="I476" s="16" t="s">
        <v>120</v>
      </c>
      <c r="J476" s="16">
        <f t="shared" si="35"/>
        <v>1.14579898118972</v>
      </c>
      <c r="K476" s="16">
        <f t="shared" si="36"/>
        <v>1091156.9187258736</v>
      </c>
      <c r="L476" s="16">
        <f t="shared" si="37"/>
        <v>73814.83015675834</v>
      </c>
      <c r="M476" s="16">
        <f t="shared" si="38"/>
        <v>69137.781845246005</v>
      </c>
      <c r="N476" s="16">
        <f t="shared" si="39"/>
        <v>528.12</v>
      </c>
    </row>
    <row r="477" spans="1:14">
      <c r="A477" s="16" t="s">
        <v>126</v>
      </c>
      <c r="B477" s="16">
        <v>9.4013988971710205E-2</v>
      </c>
      <c r="C477" s="16">
        <v>200</v>
      </c>
      <c r="D477" s="16">
        <v>1.0570459961891101</v>
      </c>
      <c r="E477" s="16">
        <v>105884</v>
      </c>
      <c r="F477" s="16" t="s">
        <v>82</v>
      </c>
      <c r="G477" s="16" t="s">
        <v>102</v>
      </c>
      <c r="H477" s="16" t="s">
        <v>130</v>
      </c>
      <c r="I477" s="16" t="s">
        <v>120</v>
      </c>
      <c r="J477" s="16">
        <f t="shared" si="35"/>
        <v>1.1510599851608203</v>
      </c>
      <c r="K477" s="16">
        <f t="shared" si="36"/>
        <v>1126257.9235081878</v>
      </c>
      <c r="L477" s="16">
        <f t="shared" si="37"/>
        <v>100169.71861369871</v>
      </c>
      <c r="M477" s="16">
        <f t="shared" si="38"/>
        <v>91988.255490617565</v>
      </c>
      <c r="N477" s="16">
        <f t="shared" si="39"/>
        <v>529.41999999999996</v>
      </c>
    </row>
    <row r="478" spans="1:14">
      <c r="A478" s="16" t="s">
        <v>126</v>
      </c>
      <c r="B478" s="16">
        <v>4.0353000164031899E-2</v>
      </c>
      <c r="C478" s="16">
        <v>50</v>
      </c>
      <c r="D478" s="16">
        <v>0.60520601272582997</v>
      </c>
      <c r="E478" s="16">
        <v>26268</v>
      </c>
      <c r="F478" s="16" t="s">
        <v>82</v>
      </c>
      <c r="G478" s="16" t="s">
        <v>103</v>
      </c>
      <c r="H478" s="16" t="s">
        <v>130</v>
      </c>
      <c r="I478" s="16" t="s">
        <v>120</v>
      </c>
      <c r="J478" s="16">
        <f t="shared" si="35"/>
        <v>0.64555901288986184</v>
      </c>
      <c r="K478" s="16">
        <f t="shared" si="36"/>
        <v>650955.31666103052</v>
      </c>
      <c r="L478" s="16">
        <f t="shared" si="37"/>
        <v>43403.402226110913</v>
      </c>
      <c r="M478" s="16">
        <f t="shared" si="38"/>
        <v>40690.315641959067</v>
      </c>
      <c r="N478" s="16">
        <f t="shared" si="39"/>
        <v>525.36</v>
      </c>
    </row>
    <row r="479" spans="1:14">
      <c r="A479" s="16" t="s">
        <v>126</v>
      </c>
      <c r="B479" s="16">
        <v>8.1827044486999498E-2</v>
      </c>
      <c r="C479" s="16">
        <v>100</v>
      </c>
      <c r="D479" s="16">
        <v>0.87682700157165505</v>
      </c>
      <c r="E479" s="16">
        <v>53361</v>
      </c>
      <c r="F479" s="16" t="s">
        <v>82</v>
      </c>
      <c r="G479" s="16" t="s">
        <v>103</v>
      </c>
      <c r="H479" s="16" t="s">
        <v>130</v>
      </c>
      <c r="I479" s="16" t="s">
        <v>120</v>
      </c>
      <c r="J479" s="16">
        <f t="shared" si="35"/>
        <v>0.95865404605865456</v>
      </c>
      <c r="K479" s="16">
        <f t="shared" si="36"/>
        <v>652119.3614475209</v>
      </c>
      <c r="L479" s="16">
        <f t="shared" si="37"/>
        <v>60856.930619556537</v>
      </c>
      <c r="M479" s="16">
        <f t="shared" si="38"/>
        <v>55662.415674752338</v>
      </c>
      <c r="N479" s="16">
        <f t="shared" si="39"/>
        <v>533.61</v>
      </c>
    </row>
    <row r="480" spans="1:14">
      <c r="A480" s="16" t="s">
        <v>126</v>
      </c>
      <c r="B480" s="16">
        <v>0.121286988258361</v>
      </c>
      <c r="C480" s="16">
        <v>150</v>
      </c>
      <c r="D480" s="16">
        <v>1.0461969971656799</v>
      </c>
      <c r="E480" s="16">
        <v>79160</v>
      </c>
      <c r="F480" s="16" t="s">
        <v>82</v>
      </c>
      <c r="G480" s="16" t="s">
        <v>103</v>
      </c>
      <c r="H480" s="16" t="s">
        <v>130</v>
      </c>
      <c r="I480" s="16" t="s">
        <v>120</v>
      </c>
      <c r="J480" s="16">
        <f t="shared" si="35"/>
        <v>1.1674839854240409</v>
      </c>
      <c r="K480" s="16">
        <f t="shared" si="36"/>
        <v>652666.87825883133</v>
      </c>
      <c r="L480" s="16">
        <f t="shared" si="37"/>
        <v>75664.526102117947</v>
      </c>
      <c r="M480" s="16">
        <f t="shared" si="38"/>
        <v>67803.927923900701</v>
      </c>
      <c r="N480" s="16">
        <f t="shared" si="39"/>
        <v>527.73333333333335</v>
      </c>
    </row>
    <row r="481" spans="1:14">
      <c r="A481" s="16" t="s">
        <v>126</v>
      </c>
      <c r="B481" s="16">
        <v>0.160656988620758</v>
      </c>
      <c r="C481" s="16">
        <v>200</v>
      </c>
      <c r="D481" s="16">
        <v>1.0594079494476301</v>
      </c>
      <c r="E481" s="16">
        <v>105217</v>
      </c>
      <c r="F481" s="16" t="s">
        <v>82</v>
      </c>
      <c r="G481" s="16" t="s">
        <v>103</v>
      </c>
      <c r="H481" s="16" t="s">
        <v>130</v>
      </c>
      <c r="I481" s="16" t="s">
        <v>120</v>
      </c>
      <c r="J481" s="16">
        <f t="shared" si="35"/>
        <v>1.2200649380683881</v>
      </c>
      <c r="K481" s="16">
        <f t="shared" si="36"/>
        <v>654917.04346813099</v>
      </c>
      <c r="L481" s="16">
        <f t="shared" si="37"/>
        <v>99316.79298315593</v>
      </c>
      <c r="M481" s="16">
        <f t="shared" si="38"/>
        <v>86238.852307795998</v>
      </c>
      <c r="N481" s="16">
        <f t="shared" si="39"/>
        <v>526.08500000000004</v>
      </c>
    </row>
    <row r="482" spans="1:14">
      <c r="A482" s="16" t="s">
        <v>127</v>
      </c>
      <c r="B482" s="16">
        <v>4.8173010349273598E-2</v>
      </c>
      <c r="C482" s="16">
        <v>50</v>
      </c>
      <c r="D482" s="16">
        <v>0.39249300956726002</v>
      </c>
      <c r="E482" s="16">
        <v>13529</v>
      </c>
      <c r="F482" s="16" t="s">
        <v>82</v>
      </c>
      <c r="G482" s="16" t="s">
        <v>105</v>
      </c>
      <c r="H482" s="16" t="s">
        <v>130</v>
      </c>
      <c r="I482" s="16" t="s">
        <v>120</v>
      </c>
      <c r="J482" s="16">
        <f t="shared" si="35"/>
        <v>0.44066601991653365</v>
      </c>
      <c r="K482" s="16">
        <f t="shared" si="36"/>
        <v>280841.90508148313</v>
      </c>
      <c r="L482" s="16">
        <f t="shared" si="37"/>
        <v>34469.40370967699</v>
      </c>
      <c r="M482" s="16">
        <f t="shared" si="38"/>
        <v>30701.255346537775</v>
      </c>
      <c r="N482" s="16">
        <f t="shared" si="39"/>
        <v>270.58</v>
      </c>
    </row>
    <row r="483" spans="1:14">
      <c r="A483" s="16" t="s">
        <v>127</v>
      </c>
      <c r="B483" s="16">
        <v>6.52130246162414E-2</v>
      </c>
      <c r="C483" s="16">
        <v>100</v>
      </c>
      <c r="D483" s="16">
        <v>0.66524899005889804</v>
      </c>
      <c r="E483" s="16">
        <v>26678</v>
      </c>
      <c r="F483" s="16" t="s">
        <v>82</v>
      </c>
      <c r="G483" s="16" t="s">
        <v>105</v>
      </c>
      <c r="H483" s="16" t="s">
        <v>130</v>
      </c>
      <c r="I483" s="16" t="s">
        <v>120</v>
      </c>
      <c r="J483" s="16">
        <f t="shared" si="35"/>
        <v>0.73046201467513949</v>
      </c>
      <c r="K483" s="16">
        <f t="shared" si="36"/>
        <v>409090.05765323457</v>
      </c>
      <c r="L483" s="16">
        <f t="shared" si="37"/>
        <v>40102.278092354645</v>
      </c>
      <c r="M483" s="16">
        <f t="shared" si="38"/>
        <v>36522.090764520566</v>
      </c>
      <c r="N483" s="16">
        <f t="shared" si="39"/>
        <v>266.77999999999997</v>
      </c>
    </row>
    <row r="484" spans="1:14">
      <c r="A484" s="16" t="s">
        <v>127</v>
      </c>
      <c r="B484" s="16">
        <v>8.8407993316650293E-2</v>
      </c>
      <c r="C484" s="16">
        <v>150</v>
      </c>
      <c r="D484" s="16">
        <v>1.0639249682426399</v>
      </c>
      <c r="E484" s="16">
        <v>39945</v>
      </c>
      <c r="F484" s="16" t="s">
        <v>82</v>
      </c>
      <c r="G484" s="16" t="s">
        <v>105</v>
      </c>
      <c r="H484" s="16" t="s">
        <v>130</v>
      </c>
      <c r="I484" s="16" t="s">
        <v>120</v>
      </c>
      <c r="J484" s="16">
        <f t="shared" si="35"/>
        <v>1.1523329615592903</v>
      </c>
      <c r="K484" s="16">
        <f t="shared" si="36"/>
        <v>451825.66079663491</v>
      </c>
      <c r="L484" s="16">
        <f t="shared" si="37"/>
        <v>37544.940848582562</v>
      </c>
      <c r="M484" s="16">
        <f t="shared" si="38"/>
        <v>34664.46012786794</v>
      </c>
      <c r="N484" s="16">
        <f t="shared" si="39"/>
        <v>266.3</v>
      </c>
    </row>
    <row r="485" spans="1:14">
      <c r="A485" s="16" t="s">
        <v>127</v>
      </c>
      <c r="B485" s="16">
        <v>0.11885505914688101</v>
      </c>
      <c r="C485" s="16">
        <v>200</v>
      </c>
      <c r="D485" s="16">
        <v>1.14139801263809</v>
      </c>
      <c r="E485" s="16">
        <v>53611</v>
      </c>
      <c r="F485" s="16" t="s">
        <v>82</v>
      </c>
      <c r="G485" s="16" t="s">
        <v>105</v>
      </c>
      <c r="H485" s="16" t="s">
        <v>130</v>
      </c>
      <c r="I485" s="16" t="s">
        <v>120</v>
      </c>
      <c r="J485" s="16">
        <f t="shared" si="35"/>
        <v>1.2602530717849711</v>
      </c>
      <c r="K485" s="16">
        <f t="shared" si="36"/>
        <v>451061.99420377688</v>
      </c>
      <c r="L485" s="16">
        <f t="shared" si="37"/>
        <v>46969.592908340521</v>
      </c>
      <c r="M485" s="16">
        <f t="shared" si="38"/>
        <v>42539.868539314535</v>
      </c>
      <c r="N485" s="16">
        <f t="shared" si="39"/>
        <v>268.05500000000001</v>
      </c>
    </row>
    <row r="486" spans="1:14">
      <c r="A486" s="16" t="s">
        <v>126</v>
      </c>
      <c r="B486" s="16">
        <v>1.66389942169189E-2</v>
      </c>
      <c r="C486" s="16">
        <v>50</v>
      </c>
      <c r="D486" s="16">
        <v>0.68719702959060602</v>
      </c>
      <c r="E486" s="16">
        <v>26616</v>
      </c>
      <c r="F486" s="16" t="s">
        <v>82</v>
      </c>
      <c r="G486" s="16" t="s">
        <v>106</v>
      </c>
      <c r="H486" s="16" t="s">
        <v>130</v>
      </c>
      <c r="I486" s="16" t="s">
        <v>120</v>
      </c>
      <c r="J486" s="16">
        <f t="shared" si="35"/>
        <v>0.70383602380752497</v>
      </c>
      <c r="K486" s="16">
        <f t="shared" si="36"/>
        <v>1599615.9174655075</v>
      </c>
      <c r="L486" s="16">
        <f t="shared" si="37"/>
        <v>38731.250069367066</v>
      </c>
      <c r="M486" s="16">
        <f t="shared" si="38"/>
        <v>37815.626225006301</v>
      </c>
      <c r="N486" s="16">
        <f t="shared" si="39"/>
        <v>532.32000000000005</v>
      </c>
    </row>
    <row r="487" spans="1:14">
      <c r="A487" s="16" t="s">
        <v>126</v>
      </c>
      <c r="B487" s="16">
        <v>2.9896974563598602E-2</v>
      </c>
      <c r="C487" s="16">
        <v>100</v>
      </c>
      <c r="D487" s="16">
        <v>1.1102179884910499</v>
      </c>
      <c r="E487" s="16">
        <v>52660</v>
      </c>
      <c r="F487" s="16" t="s">
        <v>82</v>
      </c>
      <c r="G487" s="16" t="s">
        <v>106</v>
      </c>
      <c r="H487" s="16" t="s">
        <v>130</v>
      </c>
      <c r="I487" s="16" t="s">
        <v>120</v>
      </c>
      <c r="J487" s="16">
        <f t="shared" si="35"/>
        <v>1.1401149630546485</v>
      </c>
      <c r="K487" s="16">
        <f t="shared" si="36"/>
        <v>1761382.2391285296</v>
      </c>
      <c r="L487" s="16">
        <f t="shared" si="37"/>
        <v>47432.126434532656</v>
      </c>
      <c r="M487" s="16">
        <f t="shared" si="38"/>
        <v>46188.32460448629</v>
      </c>
      <c r="N487" s="16">
        <f t="shared" si="39"/>
        <v>526.6</v>
      </c>
    </row>
    <row r="488" spans="1:14">
      <c r="A488" s="16" t="s">
        <v>126</v>
      </c>
      <c r="B488" s="16">
        <v>4.5372962951660101E-2</v>
      </c>
      <c r="C488" s="16">
        <v>150</v>
      </c>
      <c r="D488" s="16">
        <v>1.7193470001220701</v>
      </c>
      <c r="E488" s="16">
        <v>79643</v>
      </c>
      <c r="F488" s="16" t="s">
        <v>82</v>
      </c>
      <c r="G488" s="16" t="s">
        <v>106</v>
      </c>
      <c r="H488" s="16" t="s">
        <v>130</v>
      </c>
      <c r="I488" s="16" t="s">
        <v>120</v>
      </c>
      <c r="J488" s="16">
        <f t="shared" si="35"/>
        <v>1.7647199630737302</v>
      </c>
      <c r="K488" s="16">
        <f t="shared" si="36"/>
        <v>1755296.43247788</v>
      </c>
      <c r="L488" s="16">
        <f t="shared" si="37"/>
        <v>46321.655834654382</v>
      </c>
      <c r="M488" s="16">
        <f t="shared" si="38"/>
        <v>45130.673232301677</v>
      </c>
      <c r="N488" s="16">
        <f t="shared" si="39"/>
        <v>530.95333333333338</v>
      </c>
    </row>
    <row r="489" spans="1:14">
      <c r="A489" s="16" t="s">
        <v>126</v>
      </c>
      <c r="B489" s="16">
        <v>5.6421041488647398E-2</v>
      </c>
      <c r="C489" s="16">
        <v>200</v>
      </c>
      <c r="D489" s="16">
        <v>3.9368160367012002</v>
      </c>
      <c r="E489" s="16">
        <v>105793</v>
      </c>
      <c r="F489" s="16" t="s">
        <v>82</v>
      </c>
      <c r="G489" s="16" t="s">
        <v>106</v>
      </c>
      <c r="H489" s="16" t="s">
        <v>130</v>
      </c>
      <c r="I489" s="16" t="s">
        <v>120</v>
      </c>
      <c r="J489" s="16">
        <f t="shared" si="35"/>
        <v>3.9932370781898476</v>
      </c>
      <c r="K489" s="16">
        <f t="shared" si="36"/>
        <v>1875062.8703173946</v>
      </c>
      <c r="L489" s="16">
        <f t="shared" si="37"/>
        <v>26872.731418928011</v>
      </c>
      <c r="M489" s="16">
        <f t="shared" si="38"/>
        <v>26493.042593893886</v>
      </c>
      <c r="N489" s="16">
        <f t="shared" si="39"/>
        <v>528.96500000000003</v>
      </c>
    </row>
    <row r="490" spans="1:14">
      <c r="A490" s="16" t="s">
        <v>126</v>
      </c>
      <c r="B490" s="16">
        <v>3.9511024951934801E-2</v>
      </c>
      <c r="C490" s="16">
        <v>50</v>
      </c>
      <c r="D490" s="16">
        <v>0.86653095483779896</v>
      </c>
      <c r="E490" s="16">
        <v>26339</v>
      </c>
      <c r="F490" s="16" t="s">
        <v>82</v>
      </c>
      <c r="G490" s="16" t="s">
        <v>107</v>
      </c>
      <c r="H490" s="16" t="s">
        <v>130</v>
      </c>
      <c r="I490" s="16" t="s">
        <v>120</v>
      </c>
      <c r="J490" s="16">
        <f t="shared" si="35"/>
        <v>0.90604197978973378</v>
      </c>
      <c r="K490" s="16">
        <f t="shared" si="36"/>
        <v>666624.06333526957</v>
      </c>
      <c r="L490" s="16">
        <f t="shared" si="37"/>
        <v>30395.913559637633</v>
      </c>
      <c r="M490" s="16">
        <f t="shared" si="38"/>
        <v>29070.396943541757</v>
      </c>
      <c r="N490" s="16">
        <f t="shared" si="39"/>
        <v>526.78</v>
      </c>
    </row>
    <row r="491" spans="1:14">
      <c r="A491" s="16" t="s">
        <v>126</v>
      </c>
      <c r="B491" s="16">
        <v>7.4746012687683105E-2</v>
      </c>
      <c r="C491" s="16">
        <v>100</v>
      </c>
      <c r="D491" s="16">
        <v>1.1800599694252001</v>
      </c>
      <c r="E491" s="16">
        <v>53141</v>
      </c>
      <c r="F491" s="16" t="s">
        <v>82</v>
      </c>
      <c r="G491" s="16" t="s">
        <v>107</v>
      </c>
      <c r="H491" s="16" t="s">
        <v>130</v>
      </c>
      <c r="I491" s="16" t="s">
        <v>120</v>
      </c>
      <c r="J491" s="16">
        <f t="shared" si="35"/>
        <v>1.2548059821128832</v>
      </c>
      <c r="K491" s="16">
        <f t="shared" si="36"/>
        <v>710954.31166399526</v>
      </c>
      <c r="L491" s="16">
        <f t="shared" si="37"/>
        <v>45032.457143584536</v>
      </c>
      <c r="M491" s="16">
        <f t="shared" si="38"/>
        <v>42349.973428178477</v>
      </c>
      <c r="N491" s="16">
        <f t="shared" si="39"/>
        <v>531.41</v>
      </c>
    </row>
    <row r="492" spans="1:14">
      <c r="A492" s="16" t="s">
        <v>126</v>
      </c>
      <c r="B492" s="16">
        <v>0.10860598087310699</v>
      </c>
      <c r="C492" s="16">
        <v>150</v>
      </c>
      <c r="D492" s="16">
        <v>1.15696400403976</v>
      </c>
      <c r="E492" s="16">
        <v>79570</v>
      </c>
      <c r="F492" s="16" t="s">
        <v>82</v>
      </c>
      <c r="G492" s="16" t="s">
        <v>107</v>
      </c>
      <c r="H492" s="16" t="s">
        <v>130</v>
      </c>
      <c r="I492" s="16" t="s">
        <v>120</v>
      </c>
      <c r="J492" s="16">
        <f t="shared" si="35"/>
        <v>1.265569984912867</v>
      </c>
      <c r="K492" s="16">
        <f t="shared" si="36"/>
        <v>732648.41733686801</v>
      </c>
      <c r="L492" s="16">
        <f t="shared" si="37"/>
        <v>68774.827671531879</v>
      </c>
      <c r="M492" s="16">
        <f t="shared" si="38"/>
        <v>62872.856458806033</v>
      </c>
      <c r="N492" s="16">
        <f t="shared" si="39"/>
        <v>530.4666666666667</v>
      </c>
    </row>
    <row r="493" spans="1:14">
      <c r="A493" s="16" t="s">
        <v>126</v>
      </c>
      <c r="B493" s="16">
        <v>0.15316396951675401</v>
      </c>
      <c r="C493" s="16">
        <v>200</v>
      </c>
      <c r="D493" s="16">
        <v>1.53857398033142</v>
      </c>
      <c r="E493" s="16">
        <v>105683</v>
      </c>
      <c r="F493" s="16" t="s">
        <v>82</v>
      </c>
      <c r="G493" s="16" t="s">
        <v>107</v>
      </c>
      <c r="H493" s="16" t="s">
        <v>130</v>
      </c>
      <c r="I493" s="16" t="s">
        <v>120</v>
      </c>
      <c r="J493" s="16">
        <f t="shared" si="35"/>
        <v>1.6917379498481739</v>
      </c>
      <c r="K493" s="16">
        <f t="shared" si="36"/>
        <v>689999.09269418451</v>
      </c>
      <c r="L493" s="16">
        <f t="shared" si="37"/>
        <v>68688.929717396575</v>
      </c>
      <c r="M493" s="16">
        <f t="shared" si="38"/>
        <v>62470.077005415988</v>
      </c>
      <c r="N493" s="16">
        <f t="shared" si="39"/>
        <v>528.41499999999996</v>
      </c>
    </row>
    <row r="494" spans="1:14">
      <c r="A494" s="16" t="s">
        <v>126</v>
      </c>
      <c r="B494" s="16">
        <v>6.2095046043396003E-2</v>
      </c>
      <c r="C494" s="16">
        <v>50</v>
      </c>
      <c r="D494" s="16">
        <v>0.85733002424240101</v>
      </c>
      <c r="E494" s="16">
        <v>26856</v>
      </c>
      <c r="F494" s="16" t="s">
        <v>82</v>
      </c>
      <c r="G494" s="16" t="s">
        <v>108</v>
      </c>
      <c r="H494" s="16" t="s">
        <v>130</v>
      </c>
      <c r="I494" s="16" t="s">
        <v>120</v>
      </c>
      <c r="J494" s="16">
        <f t="shared" si="35"/>
        <v>0.91942507028579701</v>
      </c>
      <c r="K494" s="16">
        <f t="shared" si="36"/>
        <v>432498.27017168654</v>
      </c>
      <c r="L494" s="16">
        <f t="shared" si="37"/>
        <v>31325.159787483135</v>
      </c>
      <c r="M494" s="16">
        <f t="shared" si="38"/>
        <v>29209.558090092101</v>
      </c>
      <c r="N494" s="16">
        <f t="shared" si="39"/>
        <v>537.12</v>
      </c>
    </row>
    <row r="495" spans="1:14">
      <c r="A495" s="16" t="s">
        <v>126</v>
      </c>
      <c r="B495" s="16">
        <v>0.118265986442565</v>
      </c>
      <c r="C495" s="16">
        <v>100</v>
      </c>
      <c r="D495" s="16">
        <v>1.16635197401046</v>
      </c>
      <c r="E495" s="16">
        <v>52756</v>
      </c>
      <c r="F495" s="16" t="s">
        <v>82</v>
      </c>
      <c r="G495" s="16" t="s">
        <v>108</v>
      </c>
      <c r="H495" s="16" t="s">
        <v>130</v>
      </c>
      <c r="I495" s="16" t="s">
        <v>120</v>
      </c>
      <c r="J495" s="16">
        <f t="shared" si="35"/>
        <v>1.284617960453025</v>
      </c>
      <c r="K495" s="16">
        <f t="shared" si="36"/>
        <v>446079.22858378693</v>
      </c>
      <c r="L495" s="16">
        <f t="shared" si="37"/>
        <v>45231.629195602385</v>
      </c>
      <c r="M495" s="16">
        <f t="shared" si="38"/>
        <v>41067.46256404154</v>
      </c>
      <c r="N495" s="16">
        <f t="shared" si="39"/>
        <v>527.55999999999995</v>
      </c>
    </row>
    <row r="496" spans="1:14">
      <c r="A496" s="16" t="s">
        <v>126</v>
      </c>
      <c r="B496" s="16">
        <v>0.176720976829528</v>
      </c>
      <c r="C496" s="16">
        <v>150</v>
      </c>
      <c r="D496" s="16">
        <v>1.1148299574851901</v>
      </c>
      <c r="E496" s="16">
        <v>80217</v>
      </c>
      <c r="F496" s="16" t="s">
        <v>82</v>
      </c>
      <c r="G496" s="16" t="s">
        <v>108</v>
      </c>
      <c r="H496" s="16" t="s">
        <v>130</v>
      </c>
      <c r="I496" s="16" t="s">
        <v>120</v>
      </c>
      <c r="J496" s="16">
        <f t="shared" si="35"/>
        <v>1.291550934314718</v>
      </c>
      <c r="K496" s="16">
        <f t="shared" si="36"/>
        <v>453918.94861117972</v>
      </c>
      <c r="L496" s="16">
        <f t="shared" si="37"/>
        <v>71954.471138317647</v>
      </c>
      <c r="M496" s="16">
        <f t="shared" si="38"/>
        <v>62109.048794550414</v>
      </c>
      <c r="N496" s="16">
        <f t="shared" si="39"/>
        <v>534.78</v>
      </c>
    </row>
    <row r="497" spans="1:14">
      <c r="A497" s="16" t="s">
        <v>126</v>
      </c>
      <c r="B497" s="16">
        <v>0.23225003480911199</v>
      </c>
      <c r="C497" s="16">
        <v>200</v>
      </c>
      <c r="D497" s="16">
        <v>1.1444669961929299</v>
      </c>
      <c r="E497" s="16">
        <v>105619</v>
      </c>
      <c r="F497" s="16" t="s">
        <v>82</v>
      </c>
      <c r="G497" s="16" t="s">
        <v>108</v>
      </c>
      <c r="H497" s="16" t="s">
        <v>130</v>
      </c>
      <c r="I497" s="16" t="s">
        <v>120</v>
      </c>
      <c r="J497" s="16">
        <f t="shared" si="35"/>
        <v>1.376717031002042</v>
      </c>
      <c r="K497" s="16">
        <f t="shared" si="36"/>
        <v>454764.19448896544</v>
      </c>
      <c r="L497" s="16">
        <f t="shared" si="37"/>
        <v>92286.628055978596</v>
      </c>
      <c r="M497" s="16">
        <f t="shared" si="38"/>
        <v>76718.016572458117</v>
      </c>
      <c r="N497" s="16">
        <f t="shared" si="39"/>
        <v>528.09500000000003</v>
      </c>
    </row>
    <row r="498" spans="1:14">
      <c r="A498" s="16" t="s">
        <v>126</v>
      </c>
      <c r="B498" s="16">
        <v>4.1915953159332199E-2</v>
      </c>
      <c r="C498" s="16">
        <v>50</v>
      </c>
      <c r="D498" s="16">
        <v>0.68198996782302801</v>
      </c>
      <c r="E498" s="16">
        <v>26508</v>
      </c>
      <c r="F498" s="16" t="s">
        <v>82</v>
      </c>
      <c r="G498" s="16" t="s">
        <v>109</v>
      </c>
      <c r="H498" s="16" t="s">
        <v>130</v>
      </c>
      <c r="I498" s="16" t="s">
        <v>120</v>
      </c>
      <c r="J498" s="16">
        <f t="shared" si="35"/>
        <v>0.72390592098236017</v>
      </c>
      <c r="K498" s="16">
        <f t="shared" si="36"/>
        <v>632408.37919722311</v>
      </c>
      <c r="L498" s="16">
        <f t="shared" si="37"/>
        <v>38868.606945371743</v>
      </c>
      <c r="M498" s="16">
        <f t="shared" si="38"/>
        <v>36618.017938060126</v>
      </c>
      <c r="N498" s="16">
        <f t="shared" si="39"/>
        <v>530.16</v>
      </c>
    </row>
    <row r="499" spans="1:14">
      <c r="A499" s="16" t="s">
        <v>126</v>
      </c>
      <c r="B499" s="16">
        <v>7.9706966876983601E-2</v>
      </c>
      <c r="C499" s="16">
        <v>100</v>
      </c>
      <c r="D499" s="16">
        <v>0.88123601675033503</v>
      </c>
      <c r="E499" s="16">
        <v>53029</v>
      </c>
      <c r="F499" s="16" t="s">
        <v>82</v>
      </c>
      <c r="G499" s="16" t="s">
        <v>109</v>
      </c>
      <c r="H499" s="16" t="s">
        <v>130</v>
      </c>
      <c r="I499" s="16" t="s">
        <v>120</v>
      </c>
      <c r="J499" s="16">
        <f t="shared" si="35"/>
        <v>0.96094298362731867</v>
      </c>
      <c r="K499" s="16">
        <f t="shared" si="36"/>
        <v>665299.43463841418</v>
      </c>
      <c r="L499" s="16">
        <f t="shared" si="37"/>
        <v>60175.706612118382</v>
      </c>
      <c r="M499" s="16">
        <f t="shared" si="38"/>
        <v>55184.335494941472</v>
      </c>
      <c r="N499" s="16">
        <f t="shared" si="39"/>
        <v>530.29</v>
      </c>
    </row>
    <row r="500" spans="1:14">
      <c r="A500" s="16" t="s">
        <v>126</v>
      </c>
      <c r="B500" s="16">
        <v>0.114280998706817</v>
      </c>
      <c r="C500" s="16">
        <v>150</v>
      </c>
      <c r="D500" s="16">
        <v>1.1516459584236101</v>
      </c>
      <c r="E500" s="16">
        <v>79456</v>
      </c>
      <c r="F500" s="16" t="s">
        <v>82</v>
      </c>
      <c r="G500" s="16" t="s">
        <v>109</v>
      </c>
      <c r="H500" s="16" t="s">
        <v>130</v>
      </c>
      <c r="I500" s="16" t="s">
        <v>120</v>
      </c>
      <c r="J500" s="16">
        <f t="shared" si="35"/>
        <v>1.265926957130427</v>
      </c>
      <c r="K500" s="16">
        <f t="shared" si="36"/>
        <v>695268.68770057708</v>
      </c>
      <c r="L500" s="16">
        <f t="shared" si="37"/>
        <v>68993.425817045834</v>
      </c>
      <c r="M500" s="16">
        <f t="shared" si="38"/>
        <v>62765.07467706428</v>
      </c>
      <c r="N500" s="16">
        <f t="shared" si="39"/>
        <v>529.70666666666671</v>
      </c>
    </row>
    <row r="501" spans="1:14">
      <c r="A501" s="16" t="s">
        <v>126</v>
      </c>
      <c r="B501" s="16">
        <v>0.14818602800369199</v>
      </c>
      <c r="C501" s="16">
        <v>200</v>
      </c>
      <c r="D501" s="16">
        <v>1.1163720488548201</v>
      </c>
      <c r="E501" s="16">
        <v>106080</v>
      </c>
      <c r="F501" s="16" t="s">
        <v>82</v>
      </c>
      <c r="G501" s="16" t="s">
        <v>109</v>
      </c>
      <c r="H501" s="16" t="s">
        <v>130</v>
      </c>
      <c r="I501" s="16" t="s">
        <v>120</v>
      </c>
      <c r="J501" s="16">
        <f t="shared" si="35"/>
        <v>1.2645580768585121</v>
      </c>
      <c r="K501" s="16">
        <f t="shared" si="36"/>
        <v>715856.96323108859</v>
      </c>
      <c r="L501" s="16">
        <f t="shared" si="37"/>
        <v>95022.085252687379</v>
      </c>
      <c r="M501" s="16">
        <f t="shared" si="38"/>
        <v>83887.01313231104</v>
      </c>
      <c r="N501" s="16">
        <f t="shared" si="39"/>
        <v>530.4</v>
      </c>
    </row>
    <row r="502" spans="1:14">
      <c r="A502" s="16" t="s">
        <v>126</v>
      </c>
      <c r="B502" s="16">
        <v>6.8253993988037095E-2</v>
      </c>
      <c r="C502" s="16">
        <v>50</v>
      </c>
      <c r="D502" s="16">
        <v>0.652917981147766</v>
      </c>
      <c r="E502" s="16">
        <v>26682</v>
      </c>
      <c r="F502" s="16" t="s">
        <v>82</v>
      </c>
      <c r="G502" s="16" t="s">
        <v>110</v>
      </c>
      <c r="H502" s="16" t="s">
        <v>130</v>
      </c>
      <c r="I502" s="16" t="s">
        <v>120</v>
      </c>
      <c r="J502" s="16">
        <f t="shared" si="35"/>
        <v>0.72117197513580311</v>
      </c>
      <c r="K502" s="16">
        <f t="shared" si="36"/>
        <v>390922.17819043034</v>
      </c>
      <c r="L502" s="16">
        <f t="shared" si="37"/>
        <v>40865.776055203212</v>
      </c>
      <c r="M502" s="16">
        <f t="shared" si="38"/>
        <v>36998.109909880426</v>
      </c>
      <c r="N502" s="16">
        <f t="shared" si="39"/>
        <v>533.64</v>
      </c>
    </row>
    <row r="503" spans="1:14">
      <c r="A503" s="16" t="s">
        <v>126</v>
      </c>
      <c r="B503" s="16">
        <v>0.12909799814224199</v>
      </c>
      <c r="C503" s="16">
        <v>100</v>
      </c>
      <c r="D503" s="16">
        <v>0.86271899938583296</v>
      </c>
      <c r="E503" s="16">
        <v>52867</v>
      </c>
      <c r="F503" s="16" t="s">
        <v>82</v>
      </c>
      <c r="G503" s="16" t="s">
        <v>110</v>
      </c>
      <c r="H503" s="16" t="s">
        <v>130</v>
      </c>
      <c r="I503" s="16" t="s">
        <v>120</v>
      </c>
      <c r="J503" s="16">
        <f t="shared" si="35"/>
        <v>0.99181699752807495</v>
      </c>
      <c r="K503" s="16">
        <f t="shared" si="36"/>
        <v>409510.6102400627</v>
      </c>
      <c r="L503" s="16">
        <f t="shared" si="37"/>
        <v>61279.512839795876</v>
      </c>
      <c r="M503" s="16">
        <f t="shared" si="38"/>
        <v>53303.180054144534</v>
      </c>
      <c r="N503" s="16">
        <f t="shared" si="39"/>
        <v>528.66999999999996</v>
      </c>
    </row>
    <row r="504" spans="1:14">
      <c r="A504" s="16" t="s">
        <v>126</v>
      </c>
      <c r="B504" s="16">
        <v>0.19217699766158999</v>
      </c>
      <c r="C504" s="16">
        <v>150</v>
      </c>
      <c r="D504" s="16">
        <v>1.0910649895668001</v>
      </c>
      <c r="E504" s="16">
        <v>79430</v>
      </c>
      <c r="F504" s="16" t="s">
        <v>82</v>
      </c>
      <c r="G504" s="16" t="s">
        <v>110</v>
      </c>
      <c r="H504" s="16" t="s">
        <v>130</v>
      </c>
      <c r="I504" s="16" t="s">
        <v>120</v>
      </c>
      <c r="J504" s="16">
        <f t="shared" si="35"/>
        <v>1.28324198722839</v>
      </c>
      <c r="K504" s="16">
        <f t="shared" si="36"/>
        <v>413316.89518779231</v>
      </c>
      <c r="L504" s="16">
        <f t="shared" si="37"/>
        <v>72800.429634844331</v>
      </c>
      <c r="M504" s="16">
        <f t="shared" si="38"/>
        <v>61897.912311579574</v>
      </c>
      <c r="N504" s="16">
        <f t="shared" si="39"/>
        <v>529.5333333333333</v>
      </c>
    </row>
    <row r="505" spans="1:14">
      <c r="A505" s="16" t="s">
        <v>126</v>
      </c>
      <c r="B505" s="16">
        <v>0.255113005638122</v>
      </c>
      <c r="C505" s="16">
        <v>200</v>
      </c>
      <c r="D505" s="16">
        <v>1.1496259570121701</v>
      </c>
      <c r="E505" s="16">
        <v>105773</v>
      </c>
      <c r="F505" s="16" t="s">
        <v>82</v>
      </c>
      <c r="G505" s="16" t="s">
        <v>110</v>
      </c>
      <c r="H505" s="16" t="s">
        <v>130</v>
      </c>
      <c r="I505" s="16" t="s">
        <v>120</v>
      </c>
      <c r="J505" s="16">
        <f t="shared" si="35"/>
        <v>1.404738962650292</v>
      </c>
      <c r="K505" s="16">
        <f t="shared" si="36"/>
        <v>414612.33909038367</v>
      </c>
      <c r="L505" s="16">
        <f t="shared" si="37"/>
        <v>92006.447275163839</v>
      </c>
      <c r="M505" s="16">
        <f t="shared" si="38"/>
        <v>75297.263628567875</v>
      </c>
      <c r="N505" s="16">
        <f t="shared" si="39"/>
        <v>528.86500000000001</v>
      </c>
    </row>
    <row r="506" spans="1:14">
      <c r="A506" s="16" t="s">
        <v>128</v>
      </c>
      <c r="B506" s="16">
        <v>1.7848968505859299E-2</v>
      </c>
      <c r="C506" s="16">
        <v>50</v>
      </c>
      <c r="D506" s="16">
        <v>0.55474495887756303</v>
      </c>
      <c r="E506" s="16">
        <v>13851</v>
      </c>
      <c r="F506" s="16" t="s">
        <v>82</v>
      </c>
      <c r="G506" s="16" t="s">
        <v>112</v>
      </c>
      <c r="H506" s="16" t="s">
        <v>130</v>
      </c>
      <c r="I506" s="16" t="s">
        <v>120</v>
      </c>
      <c r="J506" s="16">
        <f t="shared" si="35"/>
        <v>0.5725939273834223</v>
      </c>
      <c r="K506" s="16">
        <f t="shared" si="36"/>
        <v>776011.22974994988</v>
      </c>
      <c r="L506" s="16">
        <f t="shared" si="37"/>
        <v>24968.230496452397</v>
      </c>
      <c r="M506" s="16">
        <f t="shared" si="38"/>
        <v>24189.917736806605</v>
      </c>
      <c r="N506" s="16">
        <f t="shared" si="39"/>
        <v>277.02</v>
      </c>
    </row>
    <row r="507" spans="1:14">
      <c r="A507" s="16" t="s">
        <v>128</v>
      </c>
      <c r="B507" s="16">
        <v>3.52839827537536E-2</v>
      </c>
      <c r="C507" s="16">
        <v>100</v>
      </c>
      <c r="D507" s="16">
        <v>0.64904898405074996</v>
      </c>
      <c r="E507" s="16">
        <v>27218</v>
      </c>
      <c r="F507" s="16" t="s">
        <v>82</v>
      </c>
      <c r="G507" s="16" t="s">
        <v>112</v>
      </c>
      <c r="H507" s="16" t="s">
        <v>130</v>
      </c>
      <c r="I507" s="16" t="s">
        <v>120</v>
      </c>
      <c r="J507" s="16">
        <f t="shared" si="35"/>
        <v>0.68433296680450351</v>
      </c>
      <c r="K507" s="16">
        <f t="shared" si="36"/>
        <v>771398.17774977454</v>
      </c>
      <c r="L507" s="16">
        <f t="shared" si="37"/>
        <v>41935.201608561169</v>
      </c>
      <c r="M507" s="16">
        <f t="shared" si="38"/>
        <v>39773.036402286154</v>
      </c>
      <c r="N507" s="16">
        <f t="shared" si="39"/>
        <v>272.18</v>
      </c>
    </row>
    <row r="508" spans="1:14">
      <c r="A508" s="16" t="s">
        <v>128</v>
      </c>
      <c r="B508" s="16">
        <v>5.2644014358520501E-2</v>
      </c>
      <c r="C508" s="16">
        <v>150</v>
      </c>
      <c r="D508" s="16">
        <v>0.92993599176406805</v>
      </c>
      <c r="E508" s="16">
        <v>40979</v>
      </c>
      <c r="F508" s="16" t="s">
        <v>82</v>
      </c>
      <c r="G508" s="16" t="s">
        <v>112</v>
      </c>
      <c r="H508" s="16" t="s">
        <v>130</v>
      </c>
      <c r="I508" s="16" t="s">
        <v>120</v>
      </c>
      <c r="J508" s="16">
        <f t="shared" si="35"/>
        <v>0.98258000612258856</v>
      </c>
      <c r="K508" s="16">
        <f t="shared" si="36"/>
        <v>778417.0812074003</v>
      </c>
      <c r="L508" s="16">
        <f t="shared" si="37"/>
        <v>44066.473781989815</v>
      </c>
      <c r="M508" s="16">
        <f t="shared" si="38"/>
        <v>41705.509724047224</v>
      </c>
      <c r="N508" s="16">
        <f t="shared" si="39"/>
        <v>273.19333333333333</v>
      </c>
    </row>
    <row r="509" spans="1:14">
      <c r="A509" s="16" t="s">
        <v>128</v>
      </c>
      <c r="B509" s="16">
        <v>6.8917036056518499E-2</v>
      </c>
      <c r="C509" s="16">
        <v>200</v>
      </c>
      <c r="D509" s="16">
        <v>1.14359402656555</v>
      </c>
      <c r="E509" s="16">
        <v>54712</v>
      </c>
      <c r="F509" s="16" t="s">
        <v>82</v>
      </c>
      <c r="G509" s="16" t="s">
        <v>112</v>
      </c>
      <c r="H509" s="16" t="s">
        <v>130</v>
      </c>
      <c r="I509" s="16" t="s">
        <v>120</v>
      </c>
      <c r="J509" s="16">
        <f t="shared" si="35"/>
        <v>1.2125110626220685</v>
      </c>
      <c r="K509" s="16">
        <f t="shared" si="36"/>
        <v>793882.08098692715</v>
      </c>
      <c r="L509" s="16">
        <f t="shared" si="37"/>
        <v>47842.152659988511</v>
      </c>
      <c r="M509" s="16">
        <f t="shared" si="38"/>
        <v>45122.887276331072</v>
      </c>
      <c r="N509" s="16">
        <f t="shared" si="39"/>
        <v>273.56</v>
      </c>
    </row>
    <row r="510" spans="1:14">
      <c r="A510" s="16" t="s">
        <v>126</v>
      </c>
      <c r="B510" s="16">
        <v>5.74719905853271E-2</v>
      </c>
      <c r="C510" s="16">
        <v>50</v>
      </c>
      <c r="D510" s="16">
        <v>0.67197000980377197</v>
      </c>
      <c r="E510" s="16">
        <v>26570</v>
      </c>
      <c r="F510" s="16" t="s">
        <v>82</v>
      </c>
      <c r="G510" s="16" t="s">
        <v>113</v>
      </c>
      <c r="H510" s="16" t="s">
        <v>130</v>
      </c>
      <c r="I510" s="16" t="s">
        <v>120</v>
      </c>
      <c r="J510" s="16">
        <f t="shared" si="35"/>
        <v>0.72944200038909912</v>
      </c>
      <c r="K510" s="16">
        <f t="shared" si="36"/>
        <v>462312.15813818463</v>
      </c>
      <c r="L510" s="16">
        <f t="shared" si="37"/>
        <v>39540.455098225211</v>
      </c>
      <c r="M510" s="16">
        <f t="shared" si="38"/>
        <v>36425.103004525408</v>
      </c>
      <c r="N510" s="16">
        <f t="shared" si="39"/>
        <v>531.4</v>
      </c>
    </row>
    <row r="511" spans="1:14">
      <c r="A511" s="16" t="s">
        <v>126</v>
      </c>
      <c r="B511" s="16">
        <v>0.109090983867645</v>
      </c>
      <c r="C511" s="16">
        <v>100</v>
      </c>
      <c r="D511" s="16">
        <v>1.0632350444793699</v>
      </c>
      <c r="E511" s="16">
        <v>52719</v>
      </c>
      <c r="F511" s="16" t="s">
        <v>82</v>
      </c>
      <c r="G511" s="16" t="s">
        <v>113</v>
      </c>
      <c r="H511" s="16" t="s">
        <v>130</v>
      </c>
      <c r="I511" s="16" t="s">
        <v>120</v>
      </c>
      <c r="J511" s="16">
        <f t="shared" si="35"/>
        <v>1.1723260283470149</v>
      </c>
      <c r="K511" s="16">
        <f t="shared" si="36"/>
        <v>483257.16874972457</v>
      </c>
      <c r="L511" s="16">
        <f t="shared" si="37"/>
        <v>49583.58010651794</v>
      </c>
      <c r="M511" s="16">
        <f t="shared" si="38"/>
        <v>44969.572222442279</v>
      </c>
      <c r="N511" s="16">
        <f t="shared" si="39"/>
        <v>527.19000000000005</v>
      </c>
    </row>
    <row r="512" spans="1:14">
      <c r="A512" s="16" t="s">
        <v>126</v>
      </c>
      <c r="B512" s="16">
        <v>0.16211104393005299</v>
      </c>
      <c r="C512" s="16">
        <v>150</v>
      </c>
      <c r="D512" s="16">
        <v>1.1272280216217001</v>
      </c>
      <c r="E512" s="16">
        <v>79592</v>
      </c>
      <c r="F512" s="16" t="s">
        <v>82</v>
      </c>
      <c r="G512" s="16" t="s">
        <v>113</v>
      </c>
      <c r="H512" s="16" t="s">
        <v>130</v>
      </c>
      <c r="I512" s="16" t="s">
        <v>120</v>
      </c>
      <c r="J512" s="16">
        <f t="shared" si="35"/>
        <v>1.2893390655517531</v>
      </c>
      <c r="K512" s="16">
        <f t="shared" si="36"/>
        <v>490972.10202620144</v>
      </c>
      <c r="L512" s="16">
        <f t="shared" si="37"/>
        <v>70608.606664598366</v>
      </c>
      <c r="M512" s="16">
        <f t="shared" si="38"/>
        <v>61730.852749691418</v>
      </c>
      <c r="N512" s="16">
        <f t="shared" si="39"/>
        <v>530.61333333333334</v>
      </c>
    </row>
    <row r="513" spans="1:14">
      <c r="A513" s="16" t="s">
        <v>126</v>
      </c>
      <c r="B513" s="16">
        <v>0.214533030986785</v>
      </c>
      <c r="C513" s="16">
        <v>200</v>
      </c>
      <c r="D513" s="16">
        <v>1.0675989985465999</v>
      </c>
      <c r="E513" s="16">
        <v>105862</v>
      </c>
      <c r="F513" s="16" t="s">
        <v>82</v>
      </c>
      <c r="G513" s="16" t="s">
        <v>113</v>
      </c>
      <c r="H513" s="16" t="s">
        <v>130</v>
      </c>
      <c r="I513" s="16" t="s">
        <v>120</v>
      </c>
      <c r="J513" s="16">
        <f t="shared" si="35"/>
        <v>1.2821320295333849</v>
      </c>
      <c r="K513" s="16">
        <f t="shared" si="36"/>
        <v>493453.15037534235</v>
      </c>
      <c r="L513" s="16">
        <f t="shared" si="37"/>
        <v>99158.954011869282</v>
      </c>
      <c r="M513" s="16">
        <f t="shared" si="38"/>
        <v>82567.159669606786</v>
      </c>
      <c r="N513" s="16">
        <f t="shared" si="39"/>
        <v>529.30999999999995</v>
      </c>
    </row>
    <row r="514" spans="1:14">
      <c r="A514" s="16" t="s">
        <v>129</v>
      </c>
      <c r="B514" s="16">
        <v>3.2117009162902797E-2</v>
      </c>
      <c r="C514" s="16">
        <v>50</v>
      </c>
      <c r="D514" s="16">
        <v>0.89677602052688599</v>
      </c>
      <c r="E514" s="16">
        <v>41997</v>
      </c>
      <c r="F514" s="16" t="s">
        <v>84</v>
      </c>
      <c r="G514" s="16" t="s">
        <v>84</v>
      </c>
      <c r="H514" s="16" t="s">
        <v>130</v>
      </c>
      <c r="I514" s="16" t="s">
        <v>120</v>
      </c>
      <c r="J514" s="16">
        <f t="shared" ref="J514:J577" si="40">D514+B514</f>
        <v>0.92889302968978882</v>
      </c>
      <c r="K514" s="16">
        <f t="shared" ref="K514:K577" si="41">E514/B514</f>
        <v>1307624.8721350189</v>
      </c>
      <c r="L514" s="16">
        <f t="shared" ref="L514:L577" si="42">E514/D514</f>
        <v>46831.09164239846</v>
      </c>
      <c r="M514" s="16">
        <f t="shared" ref="M514:M577" si="43">E514/J514</f>
        <v>45211.879794194632</v>
      </c>
      <c r="N514" s="16">
        <f t="shared" si="39"/>
        <v>839.94</v>
      </c>
    </row>
    <row r="515" spans="1:14">
      <c r="A515" s="16" t="s">
        <v>129</v>
      </c>
      <c r="B515" s="16">
        <v>6.2659978866577107E-2</v>
      </c>
      <c r="C515" s="16">
        <v>100</v>
      </c>
      <c r="D515" s="16">
        <v>0.88871103525161699</v>
      </c>
      <c r="E515" s="16">
        <v>83579</v>
      </c>
      <c r="F515" s="16" t="s">
        <v>84</v>
      </c>
      <c r="G515" s="16" t="s">
        <v>84</v>
      </c>
      <c r="H515" s="16" t="s">
        <v>130</v>
      </c>
      <c r="I515" s="16" t="s">
        <v>120</v>
      </c>
      <c r="J515" s="16">
        <f t="shared" si="40"/>
        <v>0.95137101411819414</v>
      </c>
      <c r="K515" s="16">
        <f t="shared" si="41"/>
        <v>1333849.7955443952</v>
      </c>
      <c r="L515" s="16">
        <f t="shared" si="42"/>
        <v>94045.192064411167</v>
      </c>
      <c r="M515" s="16">
        <f t="shared" si="43"/>
        <v>87851.110407717875</v>
      </c>
      <c r="N515" s="16">
        <f t="shared" ref="N515:N578" si="44">E515/C515</f>
        <v>835.79</v>
      </c>
    </row>
    <row r="516" spans="1:14">
      <c r="A516" s="16" t="s">
        <v>129</v>
      </c>
      <c r="B516" s="16">
        <v>9.0151011943817097E-2</v>
      </c>
      <c r="C516" s="16">
        <v>150</v>
      </c>
      <c r="D516" s="16">
        <v>0.96189898252487105</v>
      </c>
      <c r="E516" s="16">
        <v>125382</v>
      </c>
      <c r="F516" s="16" t="s">
        <v>84</v>
      </c>
      <c r="G516" s="16" t="s">
        <v>84</v>
      </c>
      <c r="H516" s="16" t="s">
        <v>130</v>
      </c>
      <c r="I516" s="16" t="s">
        <v>120</v>
      </c>
      <c r="J516" s="16">
        <f t="shared" si="40"/>
        <v>1.0520499944686881</v>
      </c>
      <c r="K516" s="16">
        <f t="shared" si="41"/>
        <v>1390799.6959384012</v>
      </c>
      <c r="L516" s="16">
        <f t="shared" si="42"/>
        <v>130348.40693030684</v>
      </c>
      <c r="M516" s="16">
        <f t="shared" si="43"/>
        <v>119178.74688390744</v>
      </c>
      <c r="N516" s="16">
        <f t="shared" si="44"/>
        <v>835.88</v>
      </c>
    </row>
    <row r="517" spans="1:14">
      <c r="A517" s="16" t="s">
        <v>129</v>
      </c>
      <c r="B517" s="16">
        <v>0.12580299377441401</v>
      </c>
      <c r="C517" s="16">
        <v>200</v>
      </c>
      <c r="D517" s="16">
        <v>1.33213698863983</v>
      </c>
      <c r="E517" s="16">
        <v>166789</v>
      </c>
      <c r="F517" s="16" t="s">
        <v>84</v>
      </c>
      <c r="G517" s="16" t="s">
        <v>84</v>
      </c>
      <c r="H517" s="16" t="s">
        <v>130</v>
      </c>
      <c r="I517" s="16" t="s">
        <v>120</v>
      </c>
      <c r="J517" s="16">
        <f t="shared" si="40"/>
        <v>1.4579399824142441</v>
      </c>
      <c r="K517" s="16">
        <f t="shared" si="41"/>
        <v>1325795.1579362317</v>
      </c>
      <c r="L517" s="16">
        <f t="shared" si="42"/>
        <v>125204.09043689932</v>
      </c>
      <c r="M517" s="16">
        <f t="shared" si="43"/>
        <v>114400.45681702849</v>
      </c>
      <c r="N517" s="16">
        <f t="shared" si="44"/>
        <v>833.94500000000005</v>
      </c>
    </row>
    <row r="518" spans="1:14">
      <c r="A518" s="16" t="s">
        <v>121</v>
      </c>
      <c r="B518" s="16">
        <v>0.22152602672576899</v>
      </c>
      <c r="C518" s="16">
        <v>50</v>
      </c>
      <c r="D518" s="16">
        <v>1.11192202568054</v>
      </c>
      <c r="E518" s="16">
        <v>21699</v>
      </c>
      <c r="F518" s="16" t="s">
        <v>66</v>
      </c>
      <c r="G518" s="16" t="s">
        <v>86</v>
      </c>
      <c r="H518" s="16" t="s">
        <v>131</v>
      </c>
      <c r="I518" s="16" t="s">
        <v>120</v>
      </c>
      <c r="J518" s="16">
        <f t="shared" si="40"/>
        <v>1.333448052406309</v>
      </c>
      <c r="K518" s="16">
        <f t="shared" si="41"/>
        <v>97952.373004286215</v>
      </c>
      <c r="L518" s="16">
        <f t="shared" si="42"/>
        <v>19514.857605882353</v>
      </c>
      <c r="M518" s="16">
        <f t="shared" si="43"/>
        <v>16272.849895309004</v>
      </c>
      <c r="N518" s="16">
        <f t="shared" si="44"/>
        <v>433.98</v>
      </c>
    </row>
    <row r="519" spans="1:14">
      <c r="A519" s="16" t="s">
        <v>121</v>
      </c>
      <c r="B519" s="16">
        <v>0.39322096109390198</v>
      </c>
      <c r="C519" s="16">
        <v>100</v>
      </c>
      <c r="D519" s="16">
        <v>0.90320700407028198</v>
      </c>
      <c r="E519" s="16">
        <v>43037</v>
      </c>
      <c r="F519" s="16" t="s">
        <v>66</v>
      </c>
      <c r="G519" s="16" t="s">
        <v>86</v>
      </c>
      <c r="H519" s="16" t="s">
        <v>131</v>
      </c>
      <c r="I519" s="16" t="s">
        <v>120</v>
      </c>
      <c r="J519" s="16">
        <f t="shared" si="40"/>
        <v>1.2964279651641839</v>
      </c>
      <c r="K519" s="16">
        <f t="shared" si="41"/>
        <v>109447.36994761242</v>
      </c>
      <c r="L519" s="16">
        <f t="shared" si="42"/>
        <v>47649.099050444398</v>
      </c>
      <c r="M519" s="16">
        <f t="shared" si="43"/>
        <v>33196.599546161175</v>
      </c>
      <c r="N519" s="16">
        <f t="shared" si="44"/>
        <v>430.37</v>
      </c>
    </row>
    <row r="520" spans="1:14">
      <c r="A520" s="16" t="s">
        <v>121</v>
      </c>
      <c r="B520" s="16">
        <v>0.58707898855209295</v>
      </c>
      <c r="C520" s="16">
        <v>150</v>
      </c>
      <c r="D520" s="16">
        <v>1.19593101739883</v>
      </c>
      <c r="E520" s="16">
        <v>64354</v>
      </c>
      <c r="F520" s="16" t="s">
        <v>66</v>
      </c>
      <c r="G520" s="16" t="s">
        <v>86</v>
      </c>
      <c r="H520" s="16" t="s">
        <v>131</v>
      </c>
      <c r="I520" s="16" t="s">
        <v>120</v>
      </c>
      <c r="J520" s="16">
        <f t="shared" si="40"/>
        <v>1.7830100059509228</v>
      </c>
      <c r="K520" s="16">
        <f t="shared" si="41"/>
        <v>109617.27681434422</v>
      </c>
      <c r="L520" s="16">
        <f t="shared" si="42"/>
        <v>53810.795993878499</v>
      </c>
      <c r="M520" s="16">
        <f t="shared" si="43"/>
        <v>36092.898965913788</v>
      </c>
      <c r="N520" s="16">
        <f t="shared" si="44"/>
        <v>429.02666666666664</v>
      </c>
    </row>
    <row r="521" spans="1:14">
      <c r="A521" s="16" t="s">
        <v>121</v>
      </c>
      <c r="B521" s="16">
        <v>0.80360597372054998</v>
      </c>
      <c r="C521" s="16">
        <v>200</v>
      </c>
      <c r="D521" s="16">
        <v>2.42218202352523</v>
      </c>
      <c r="E521" s="16">
        <v>86260</v>
      </c>
      <c r="F521" s="16" t="s">
        <v>66</v>
      </c>
      <c r="G521" s="16" t="s">
        <v>86</v>
      </c>
      <c r="H521" s="16" t="s">
        <v>131</v>
      </c>
      <c r="I521" s="16" t="s">
        <v>120</v>
      </c>
      <c r="J521" s="16">
        <f t="shared" si="40"/>
        <v>3.2257879972457801</v>
      </c>
      <c r="K521" s="16">
        <f t="shared" si="41"/>
        <v>107341.16323281152</v>
      </c>
      <c r="L521" s="16">
        <f t="shared" si="42"/>
        <v>35612.517623451633</v>
      </c>
      <c r="M521" s="16">
        <f t="shared" si="43"/>
        <v>26740.752979938519</v>
      </c>
      <c r="N521" s="16">
        <f t="shared" si="44"/>
        <v>431.3</v>
      </c>
    </row>
    <row r="522" spans="1:14">
      <c r="A522" s="16" t="s">
        <v>121</v>
      </c>
      <c r="B522" s="16">
        <v>0.140290021896362</v>
      </c>
      <c r="C522" s="16">
        <v>50</v>
      </c>
      <c r="D522" s="16">
        <v>1.1376940011978101</v>
      </c>
      <c r="E522" s="16">
        <v>21416</v>
      </c>
      <c r="F522" s="16" t="s">
        <v>66</v>
      </c>
      <c r="G522" s="16" t="s">
        <v>87</v>
      </c>
      <c r="H522" s="16" t="s">
        <v>131</v>
      </c>
      <c r="I522" s="16" t="s">
        <v>120</v>
      </c>
      <c r="J522" s="16">
        <f t="shared" si="40"/>
        <v>1.2779840230941721</v>
      </c>
      <c r="K522" s="16">
        <f t="shared" si="41"/>
        <v>152655.1903728469</v>
      </c>
      <c r="L522" s="16">
        <f t="shared" si="42"/>
        <v>18824.042297359723</v>
      </c>
      <c r="M522" s="16">
        <f t="shared" si="43"/>
        <v>16757.642985355145</v>
      </c>
      <c r="N522" s="16">
        <f t="shared" si="44"/>
        <v>428.32</v>
      </c>
    </row>
    <row r="523" spans="1:14">
      <c r="A523" s="16" t="s">
        <v>121</v>
      </c>
      <c r="B523" s="16">
        <v>0.27836000919342002</v>
      </c>
      <c r="C523" s="16">
        <v>100</v>
      </c>
      <c r="D523" s="16">
        <v>0.97779899835586503</v>
      </c>
      <c r="E523" s="16">
        <v>42933</v>
      </c>
      <c r="F523" s="16" t="s">
        <v>66</v>
      </c>
      <c r="G523" s="16" t="s">
        <v>87</v>
      </c>
      <c r="H523" s="16" t="s">
        <v>131</v>
      </c>
      <c r="I523" s="16" t="s">
        <v>120</v>
      </c>
      <c r="J523" s="16">
        <f t="shared" si="40"/>
        <v>1.256159007549285</v>
      </c>
      <c r="K523" s="16">
        <f t="shared" si="41"/>
        <v>154235.51725121465</v>
      </c>
      <c r="L523" s="16">
        <f t="shared" si="42"/>
        <v>43907.797075053611</v>
      </c>
      <c r="M523" s="16">
        <f t="shared" si="43"/>
        <v>34177.997962025947</v>
      </c>
      <c r="N523" s="16">
        <f t="shared" si="44"/>
        <v>429.33</v>
      </c>
    </row>
    <row r="524" spans="1:14">
      <c r="A524" s="16" t="s">
        <v>121</v>
      </c>
      <c r="B524" s="16">
        <v>0.41709500551223699</v>
      </c>
      <c r="C524" s="16">
        <v>150</v>
      </c>
      <c r="D524" s="16">
        <v>2.1711249947547899</v>
      </c>
      <c r="E524" s="16">
        <v>64825</v>
      </c>
      <c r="F524" s="16" t="s">
        <v>66</v>
      </c>
      <c r="G524" s="16" t="s">
        <v>87</v>
      </c>
      <c r="H524" s="16" t="s">
        <v>131</v>
      </c>
      <c r="I524" s="16" t="s">
        <v>120</v>
      </c>
      <c r="J524" s="16">
        <f t="shared" si="40"/>
        <v>2.588220000267027</v>
      </c>
      <c r="K524" s="16">
        <f t="shared" si="41"/>
        <v>155420.22595161025</v>
      </c>
      <c r="L524" s="16">
        <f t="shared" si="42"/>
        <v>29857.792691167204</v>
      </c>
      <c r="M524" s="16">
        <f t="shared" si="43"/>
        <v>25046.170724788462</v>
      </c>
      <c r="N524" s="16">
        <f t="shared" si="44"/>
        <v>432.16666666666669</v>
      </c>
    </row>
    <row r="525" spans="1:14">
      <c r="A525" s="16" t="s">
        <v>121</v>
      </c>
      <c r="B525" s="16">
        <v>0.55331498384475697</v>
      </c>
      <c r="C525" s="16">
        <v>200</v>
      </c>
      <c r="D525" s="16">
        <v>1.8447459936141899</v>
      </c>
      <c r="E525" s="16">
        <v>85825</v>
      </c>
      <c r="F525" s="16" t="s">
        <v>66</v>
      </c>
      <c r="G525" s="16" t="s">
        <v>87</v>
      </c>
      <c r="H525" s="16" t="s">
        <v>131</v>
      </c>
      <c r="I525" s="16" t="s">
        <v>120</v>
      </c>
      <c r="J525" s="16">
        <f t="shared" si="40"/>
        <v>2.3980609774589468</v>
      </c>
      <c r="K525" s="16">
        <f t="shared" si="41"/>
        <v>155110.56542087035</v>
      </c>
      <c r="L525" s="16">
        <f t="shared" si="42"/>
        <v>46524.020270049943</v>
      </c>
      <c r="M525" s="16">
        <f t="shared" si="43"/>
        <v>35789.331800454296</v>
      </c>
      <c r="N525" s="16">
        <f t="shared" si="44"/>
        <v>429.125</v>
      </c>
    </row>
    <row r="526" spans="1:14">
      <c r="A526" s="16" t="s">
        <v>121</v>
      </c>
      <c r="B526" s="16">
        <v>5.5421054363250698E-2</v>
      </c>
      <c r="C526" s="16">
        <v>50</v>
      </c>
      <c r="D526" s="16">
        <v>0.97478598356246904</v>
      </c>
      <c r="E526" s="16">
        <v>21330</v>
      </c>
      <c r="F526" s="16" t="s">
        <v>66</v>
      </c>
      <c r="G526" s="16" t="s">
        <v>88</v>
      </c>
      <c r="H526" s="16" t="s">
        <v>131</v>
      </c>
      <c r="I526" s="16" t="s">
        <v>120</v>
      </c>
      <c r="J526" s="16">
        <f t="shared" si="40"/>
        <v>1.0302070379257198</v>
      </c>
      <c r="K526" s="16">
        <f t="shared" si="41"/>
        <v>384871.78284619155</v>
      </c>
      <c r="L526" s="16">
        <f t="shared" si="42"/>
        <v>21881.726204194103</v>
      </c>
      <c r="M526" s="16">
        <f t="shared" si="43"/>
        <v>20704.576084965498</v>
      </c>
      <c r="N526" s="16">
        <f t="shared" si="44"/>
        <v>426.6</v>
      </c>
    </row>
    <row r="527" spans="1:14">
      <c r="A527" s="16" t="s">
        <v>121</v>
      </c>
      <c r="B527" s="16">
        <v>0.111984014511108</v>
      </c>
      <c r="C527" s="16">
        <v>100</v>
      </c>
      <c r="D527" s="16">
        <v>1.06207299232482</v>
      </c>
      <c r="E527" s="16">
        <v>43104</v>
      </c>
      <c r="F527" s="16" t="s">
        <v>66</v>
      </c>
      <c r="G527" s="16" t="s">
        <v>88</v>
      </c>
      <c r="H527" s="16" t="s">
        <v>131</v>
      </c>
      <c r="I527" s="16" t="s">
        <v>120</v>
      </c>
      <c r="J527" s="16">
        <f t="shared" si="40"/>
        <v>1.174057006835928</v>
      </c>
      <c r="K527" s="16">
        <f t="shared" si="41"/>
        <v>384912.08042666124</v>
      </c>
      <c r="L527" s="16">
        <f t="shared" si="42"/>
        <v>40584.781188765272</v>
      </c>
      <c r="M527" s="16">
        <f t="shared" si="43"/>
        <v>36713.71981856729</v>
      </c>
      <c r="N527" s="16">
        <f t="shared" si="44"/>
        <v>431.04</v>
      </c>
    </row>
    <row r="528" spans="1:14">
      <c r="A528" s="16" t="s">
        <v>121</v>
      </c>
      <c r="B528" s="16">
        <v>0.17100000381469699</v>
      </c>
      <c r="C528" s="16">
        <v>150</v>
      </c>
      <c r="D528" s="16">
        <v>1.4088810086250301</v>
      </c>
      <c r="E528" s="16">
        <v>64286</v>
      </c>
      <c r="F528" s="16" t="s">
        <v>66</v>
      </c>
      <c r="G528" s="16" t="s">
        <v>88</v>
      </c>
      <c r="H528" s="16" t="s">
        <v>131</v>
      </c>
      <c r="I528" s="16" t="s">
        <v>120</v>
      </c>
      <c r="J528" s="16">
        <f t="shared" si="40"/>
        <v>1.5798810124397271</v>
      </c>
      <c r="K528" s="16">
        <f t="shared" si="41"/>
        <v>375941.51208126929</v>
      </c>
      <c r="L528" s="16">
        <f t="shared" si="42"/>
        <v>45629.119568258408</v>
      </c>
      <c r="M528" s="16">
        <f t="shared" si="43"/>
        <v>40690.406108955329</v>
      </c>
      <c r="N528" s="16">
        <f t="shared" si="44"/>
        <v>428.57333333333332</v>
      </c>
    </row>
    <row r="529" spans="1:14">
      <c r="A529" s="16" t="s">
        <v>121</v>
      </c>
      <c r="B529" s="16">
        <v>0.23109698295593201</v>
      </c>
      <c r="C529" s="16">
        <v>200</v>
      </c>
      <c r="D529" s="16">
        <v>1.9569690227508501</v>
      </c>
      <c r="E529" s="16">
        <v>86373</v>
      </c>
      <c r="F529" s="16" t="s">
        <v>66</v>
      </c>
      <c r="G529" s="16" t="s">
        <v>88</v>
      </c>
      <c r="H529" s="16" t="s">
        <v>131</v>
      </c>
      <c r="I529" s="16" t="s">
        <v>120</v>
      </c>
      <c r="J529" s="16">
        <f t="shared" si="40"/>
        <v>2.1880660057067822</v>
      </c>
      <c r="K529" s="16">
        <f t="shared" si="41"/>
        <v>373752.17493198736</v>
      </c>
      <c r="L529" s="16">
        <f t="shared" si="42"/>
        <v>44136.109972036335</v>
      </c>
      <c r="M529" s="16">
        <f t="shared" si="43"/>
        <v>39474.586129818359</v>
      </c>
      <c r="N529" s="16">
        <f t="shared" si="44"/>
        <v>431.86500000000001</v>
      </c>
    </row>
    <row r="530" spans="1:14">
      <c r="A530" s="16" t="s">
        <v>121</v>
      </c>
      <c r="B530" s="16">
        <v>8.3464980125427204E-2</v>
      </c>
      <c r="C530" s="16">
        <v>50</v>
      </c>
      <c r="D530" s="16">
        <v>0.99354100227355902</v>
      </c>
      <c r="E530" s="16">
        <v>21424</v>
      </c>
      <c r="F530" s="16" t="s">
        <v>66</v>
      </c>
      <c r="G530" s="16" t="s">
        <v>89</v>
      </c>
      <c r="H530" s="16" t="s">
        <v>131</v>
      </c>
      <c r="I530" s="16" t="s">
        <v>120</v>
      </c>
      <c r="J530" s="16">
        <f t="shared" si="40"/>
        <v>1.0770059823989862</v>
      </c>
      <c r="K530" s="16">
        <f t="shared" si="41"/>
        <v>256682.50286293763</v>
      </c>
      <c r="L530" s="16">
        <f t="shared" si="42"/>
        <v>21563.277158139037</v>
      </c>
      <c r="M530" s="16">
        <f t="shared" si="43"/>
        <v>19892.182912743836</v>
      </c>
      <c r="N530" s="16">
        <f t="shared" si="44"/>
        <v>428.48</v>
      </c>
    </row>
    <row r="531" spans="1:14">
      <c r="A531" s="16" t="s">
        <v>121</v>
      </c>
      <c r="B531" s="16">
        <v>0.16646701097488401</v>
      </c>
      <c r="C531" s="16">
        <v>100</v>
      </c>
      <c r="D531" s="16">
        <v>1.74867296218872</v>
      </c>
      <c r="E531" s="16">
        <v>43021</v>
      </c>
      <c r="F531" s="16" t="s">
        <v>66</v>
      </c>
      <c r="G531" s="16" t="s">
        <v>89</v>
      </c>
      <c r="H531" s="16" t="s">
        <v>131</v>
      </c>
      <c r="I531" s="16" t="s">
        <v>120</v>
      </c>
      <c r="J531" s="16">
        <f t="shared" si="40"/>
        <v>1.9151399731636041</v>
      </c>
      <c r="K531" s="16">
        <f t="shared" si="41"/>
        <v>258435.58881759981</v>
      </c>
      <c r="L531" s="16">
        <f t="shared" si="42"/>
        <v>24602.084512219441</v>
      </c>
      <c r="M531" s="16">
        <f t="shared" si="43"/>
        <v>22463.63221636169</v>
      </c>
      <c r="N531" s="16">
        <f t="shared" si="44"/>
        <v>430.21</v>
      </c>
    </row>
    <row r="532" spans="1:14">
      <c r="A532" s="16" t="s">
        <v>121</v>
      </c>
      <c r="B532" s="16">
        <v>0.25063496828079201</v>
      </c>
      <c r="C532" s="16">
        <v>150</v>
      </c>
      <c r="D532" s="16">
        <v>1.7719759941101001</v>
      </c>
      <c r="E532" s="16">
        <v>64415</v>
      </c>
      <c r="F532" s="16" t="s">
        <v>66</v>
      </c>
      <c r="G532" s="16" t="s">
        <v>89</v>
      </c>
      <c r="H532" s="16" t="s">
        <v>131</v>
      </c>
      <c r="I532" s="16" t="s">
        <v>120</v>
      </c>
      <c r="J532" s="16">
        <f t="shared" si="40"/>
        <v>2.0226109623908921</v>
      </c>
      <c r="K532" s="16">
        <f t="shared" si="41"/>
        <v>257007.23423331106</v>
      </c>
      <c r="L532" s="16">
        <f t="shared" si="42"/>
        <v>36352.072609397685</v>
      </c>
      <c r="M532" s="16">
        <f t="shared" si="43"/>
        <v>31847.449261253973</v>
      </c>
      <c r="N532" s="16">
        <f t="shared" si="44"/>
        <v>429.43333333333334</v>
      </c>
    </row>
    <row r="533" spans="1:14">
      <c r="A533" s="16" t="s">
        <v>121</v>
      </c>
      <c r="B533" s="16">
        <v>0.32533198595047003</v>
      </c>
      <c r="C533" s="16">
        <v>200</v>
      </c>
      <c r="D533" s="16">
        <v>2.0971149802207898</v>
      </c>
      <c r="E533" s="16">
        <v>85587</v>
      </c>
      <c r="F533" s="16" t="s">
        <v>66</v>
      </c>
      <c r="G533" s="16" t="s">
        <v>89</v>
      </c>
      <c r="H533" s="16" t="s">
        <v>131</v>
      </c>
      <c r="I533" s="16" t="s">
        <v>120</v>
      </c>
      <c r="J533" s="16">
        <f t="shared" si="40"/>
        <v>2.4224469661712598</v>
      </c>
      <c r="K533" s="16">
        <f t="shared" si="41"/>
        <v>263075.88462276239</v>
      </c>
      <c r="L533" s="16">
        <f t="shared" si="42"/>
        <v>40811.782285294234</v>
      </c>
      <c r="M533" s="16">
        <f t="shared" si="43"/>
        <v>35330.804428413336</v>
      </c>
      <c r="N533" s="16">
        <f t="shared" si="44"/>
        <v>427.935</v>
      </c>
    </row>
    <row r="534" spans="1:14">
      <c r="A534" s="16" t="s">
        <v>121</v>
      </c>
      <c r="B534" s="16">
        <v>1.12966400384903</v>
      </c>
      <c r="C534" s="16">
        <v>50</v>
      </c>
      <c r="D534" s="16">
        <v>0.69291299581527699</v>
      </c>
      <c r="E534" s="16">
        <v>21427</v>
      </c>
      <c r="F534" s="16" t="s">
        <v>66</v>
      </c>
      <c r="G534" s="16" t="s">
        <v>90</v>
      </c>
      <c r="H534" s="16" t="s">
        <v>131</v>
      </c>
      <c r="I534" s="16" t="s">
        <v>120</v>
      </c>
      <c r="J534" s="16">
        <f t="shared" si="40"/>
        <v>1.8225769996643071</v>
      </c>
      <c r="K534" s="16">
        <f t="shared" si="41"/>
        <v>18967.586757649344</v>
      </c>
      <c r="L534" s="16">
        <f t="shared" si="42"/>
        <v>30923.074223466007</v>
      </c>
      <c r="M534" s="16">
        <f t="shared" si="43"/>
        <v>11756.430594672571</v>
      </c>
      <c r="N534" s="16">
        <f t="shared" si="44"/>
        <v>428.54</v>
      </c>
    </row>
    <row r="535" spans="1:14">
      <c r="A535" s="16" t="s">
        <v>121</v>
      </c>
      <c r="B535" s="16">
        <v>2.22921395301818</v>
      </c>
      <c r="C535" s="16">
        <v>100</v>
      </c>
      <c r="D535" s="16">
        <v>1.2135279774665799</v>
      </c>
      <c r="E535" s="16">
        <v>43192</v>
      </c>
      <c r="F535" s="16" t="s">
        <v>66</v>
      </c>
      <c r="G535" s="16" t="s">
        <v>90</v>
      </c>
      <c r="H535" s="16" t="s">
        <v>131</v>
      </c>
      <c r="I535" s="16" t="s">
        <v>120</v>
      </c>
      <c r="J535" s="16">
        <f t="shared" si="40"/>
        <v>3.4427419304847602</v>
      </c>
      <c r="K535" s="16">
        <f t="shared" si="41"/>
        <v>19375.439464445051</v>
      </c>
      <c r="L535" s="16">
        <f t="shared" si="42"/>
        <v>35592.092479128267</v>
      </c>
      <c r="M535" s="16">
        <f t="shared" si="43"/>
        <v>12545.814026181826</v>
      </c>
      <c r="N535" s="16">
        <f t="shared" si="44"/>
        <v>431.92</v>
      </c>
    </row>
    <row r="536" spans="1:14">
      <c r="A536" s="16" t="s">
        <v>121</v>
      </c>
      <c r="B536" s="16">
        <v>3.3491550087928701</v>
      </c>
      <c r="C536" s="16">
        <v>150</v>
      </c>
      <c r="D536" s="16">
        <v>1.9567739963531401</v>
      </c>
      <c r="E536" s="16">
        <v>64403</v>
      </c>
      <c r="F536" s="16" t="s">
        <v>66</v>
      </c>
      <c r="G536" s="16" t="s">
        <v>90</v>
      </c>
      <c r="H536" s="16" t="s">
        <v>131</v>
      </c>
      <c r="I536" s="16" t="s">
        <v>120</v>
      </c>
      <c r="J536" s="16">
        <f t="shared" si="40"/>
        <v>5.3059290051460106</v>
      </c>
      <c r="K536" s="16">
        <f t="shared" si="41"/>
        <v>19229.626526964679</v>
      </c>
      <c r="L536" s="16">
        <f t="shared" si="42"/>
        <v>32912.845387371526</v>
      </c>
      <c r="M536" s="16">
        <f t="shared" si="43"/>
        <v>12137.930970719373</v>
      </c>
      <c r="N536" s="16">
        <f t="shared" si="44"/>
        <v>429.35333333333335</v>
      </c>
    </row>
    <row r="537" spans="1:14">
      <c r="A537" s="16" t="s">
        <v>121</v>
      </c>
      <c r="B537" s="16">
        <v>4.3701339960098204</v>
      </c>
      <c r="C537" s="16">
        <v>200</v>
      </c>
      <c r="D537" s="16">
        <v>2.67677098512649</v>
      </c>
      <c r="E537" s="16">
        <v>85240</v>
      </c>
      <c r="F537" s="16" t="s">
        <v>66</v>
      </c>
      <c r="G537" s="16" t="s">
        <v>90</v>
      </c>
      <c r="H537" s="16" t="s">
        <v>131</v>
      </c>
      <c r="I537" s="16" t="s">
        <v>120</v>
      </c>
      <c r="J537" s="16">
        <f t="shared" si="40"/>
        <v>7.0469049811363105</v>
      </c>
      <c r="K537" s="16">
        <f t="shared" si="41"/>
        <v>19505.122744023167</v>
      </c>
      <c r="L537" s="16">
        <f t="shared" si="42"/>
        <v>31844.338000388183</v>
      </c>
      <c r="M537" s="16">
        <f t="shared" si="43"/>
        <v>12096.090443702149</v>
      </c>
      <c r="N537" s="16">
        <f t="shared" si="44"/>
        <v>426.2</v>
      </c>
    </row>
    <row r="538" spans="1:14">
      <c r="A538" s="16" t="s">
        <v>122</v>
      </c>
      <c r="B538" s="16">
        <v>0.23470699787139801</v>
      </c>
      <c r="C538" s="16">
        <v>50</v>
      </c>
      <c r="D538" s="16">
        <v>1.45658403635025</v>
      </c>
      <c r="E538" s="16">
        <v>23023</v>
      </c>
      <c r="F538" s="16" t="s">
        <v>66</v>
      </c>
      <c r="G538" s="16" t="s">
        <v>92</v>
      </c>
      <c r="H538" s="16" t="s">
        <v>131</v>
      </c>
      <c r="I538" s="16" t="s">
        <v>120</v>
      </c>
      <c r="J538" s="16">
        <f t="shared" si="40"/>
        <v>1.6912910342216481</v>
      </c>
      <c r="K538" s="16">
        <f t="shared" si="41"/>
        <v>98092.516238543903</v>
      </c>
      <c r="L538" s="16">
        <f t="shared" si="42"/>
        <v>15806.159772070914</v>
      </c>
      <c r="M538" s="16">
        <f t="shared" si="43"/>
        <v>13612.677850323646</v>
      </c>
      <c r="N538" s="16">
        <f t="shared" si="44"/>
        <v>460.46</v>
      </c>
    </row>
    <row r="539" spans="1:14">
      <c r="A539" s="16" t="s">
        <v>122</v>
      </c>
      <c r="B539" s="16">
        <v>0.456045031547546</v>
      </c>
      <c r="C539" s="16">
        <v>100</v>
      </c>
      <c r="D539" s="16">
        <v>1.1979219913482599</v>
      </c>
      <c r="E539" s="16">
        <v>46287</v>
      </c>
      <c r="F539" s="16" t="s">
        <v>66</v>
      </c>
      <c r="G539" s="16" t="s">
        <v>92</v>
      </c>
      <c r="H539" s="16" t="s">
        <v>131</v>
      </c>
      <c r="I539" s="16" t="s">
        <v>120</v>
      </c>
      <c r="J539" s="16">
        <f t="shared" si="40"/>
        <v>1.6539670228958059</v>
      </c>
      <c r="K539" s="16">
        <f t="shared" si="41"/>
        <v>101496.55581802834</v>
      </c>
      <c r="L539" s="16">
        <f t="shared" si="42"/>
        <v>38639.410858384887</v>
      </c>
      <c r="M539" s="16">
        <f t="shared" si="43"/>
        <v>27985.443094844533</v>
      </c>
      <c r="N539" s="16">
        <f t="shared" si="44"/>
        <v>462.87</v>
      </c>
    </row>
    <row r="540" spans="1:14">
      <c r="A540" s="16" t="s">
        <v>122</v>
      </c>
      <c r="B540" s="16">
        <v>0.68404000997543302</v>
      </c>
      <c r="C540" s="16">
        <v>150</v>
      </c>
      <c r="D540" s="16">
        <v>1.78426498174667</v>
      </c>
      <c r="E540" s="16">
        <v>70040</v>
      </c>
      <c r="F540" s="16" t="s">
        <v>66</v>
      </c>
      <c r="G540" s="16" t="s">
        <v>92</v>
      </c>
      <c r="H540" s="16" t="s">
        <v>131</v>
      </c>
      <c r="I540" s="16" t="s">
        <v>120</v>
      </c>
      <c r="J540" s="16">
        <f t="shared" si="40"/>
        <v>2.4683049917221029</v>
      </c>
      <c r="K540" s="16">
        <f t="shared" si="41"/>
        <v>102391.67150838948</v>
      </c>
      <c r="L540" s="16">
        <f t="shared" si="42"/>
        <v>39254.25915798435</v>
      </c>
      <c r="M540" s="16">
        <f t="shared" si="43"/>
        <v>28375.747824880444</v>
      </c>
      <c r="N540" s="16">
        <f t="shared" si="44"/>
        <v>466.93333333333334</v>
      </c>
    </row>
    <row r="541" spans="1:14">
      <c r="A541" s="16" t="s">
        <v>122</v>
      </c>
      <c r="B541" s="16">
        <v>0.90621799230575495</v>
      </c>
      <c r="C541" s="16">
        <v>200</v>
      </c>
      <c r="D541" s="16">
        <v>3.62328201532363</v>
      </c>
      <c r="E541" s="16">
        <v>92695</v>
      </c>
      <c r="F541" s="16" t="s">
        <v>66</v>
      </c>
      <c r="G541" s="16" t="s">
        <v>92</v>
      </c>
      <c r="H541" s="16" t="s">
        <v>131</v>
      </c>
      <c r="I541" s="16" t="s">
        <v>120</v>
      </c>
      <c r="J541" s="16">
        <f t="shared" si="40"/>
        <v>4.5295000076293848</v>
      </c>
      <c r="K541" s="16">
        <f t="shared" si="41"/>
        <v>102287.75061522395</v>
      </c>
      <c r="L541" s="16">
        <f t="shared" si="42"/>
        <v>25583.159027636582</v>
      </c>
      <c r="M541" s="16">
        <f t="shared" si="43"/>
        <v>20464.731172064618</v>
      </c>
      <c r="N541" s="16">
        <f t="shared" si="44"/>
        <v>463.47500000000002</v>
      </c>
    </row>
    <row r="542" spans="1:14">
      <c r="A542" s="16" t="s">
        <v>123</v>
      </c>
      <c r="B542" s="16">
        <v>1.9629001617431599E-2</v>
      </c>
      <c r="C542" s="16">
        <v>50</v>
      </c>
      <c r="D542" s="16">
        <v>1.4365940093994101</v>
      </c>
      <c r="E542" s="16">
        <v>17619</v>
      </c>
      <c r="F542" s="16" t="s">
        <v>66</v>
      </c>
      <c r="G542" s="16" t="s">
        <v>94</v>
      </c>
      <c r="H542" s="16" t="s">
        <v>131</v>
      </c>
      <c r="I542" s="16" t="s">
        <v>120</v>
      </c>
      <c r="J542" s="16">
        <f t="shared" si="40"/>
        <v>1.4562230110168417</v>
      </c>
      <c r="K542" s="16">
        <f t="shared" si="41"/>
        <v>897600.41510992544</v>
      </c>
      <c r="L542" s="16">
        <f t="shared" si="42"/>
        <v>12264.425359371984</v>
      </c>
      <c r="M542" s="16">
        <f t="shared" si="43"/>
        <v>12099.108355455201</v>
      </c>
      <c r="N542" s="16">
        <f t="shared" si="44"/>
        <v>352.38</v>
      </c>
    </row>
    <row r="543" spans="1:14">
      <c r="A543" s="16" t="s">
        <v>123</v>
      </c>
      <c r="B543" s="16">
        <v>3.5759985446929897E-2</v>
      </c>
      <c r="C543" s="16">
        <v>100</v>
      </c>
      <c r="D543" s="16">
        <v>1.39160495996475</v>
      </c>
      <c r="E543" s="16">
        <v>34739</v>
      </c>
      <c r="F543" s="16" t="s">
        <v>66</v>
      </c>
      <c r="G543" s="16" t="s">
        <v>94</v>
      </c>
      <c r="H543" s="16" t="s">
        <v>131</v>
      </c>
      <c r="I543" s="16" t="s">
        <v>120</v>
      </c>
      <c r="J543" s="16">
        <f t="shared" si="40"/>
        <v>1.4273649454116799</v>
      </c>
      <c r="K543" s="16">
        <f t="shared" si="41"/>
        <v>971448.94120706222</v>
      </c>
      <c r="L543" s="16">
        <f t="shared" si="42"/>
        <v>24963.262563306725</v>
      </c>
      <c r="M543" s="16">
        <f t="shared" si="43"/>
        <v>24337.854247906162</v>
      </c>
      <c r="N543" s="16">
        <f t="shared" si="44"/>
        <v>347.39</v>
      </c>
    </row>
    <row r="544" spans="1:14">
      <c r="A544" s="16" t="s">
        <v>123</v>
      </c>
      <c r="B544" s="16">
        <v>5.5131971836089998E-2</v>
      </c>
      <c r="C544" s="16">
        <v>150</v>
      </c>
      <c r="D544" s="16">
        <v>1.8030779957771299</v>
      </c>
      <c r="E544" s="16">
        <v>51140</v>
      </c>
      <c r="F544" s="16" t="s">
        <v>66</v>
      </c>
      <c r="G544" s="16" t="s">
        <v>94</v>
      </c>
      <c r="H544" s="16" t="s">
        <v>131</v>
      </c>
      <c r="I544" s="16" t="s">
        <v>120</v>
      </c>
      <c r="J544" s="16">
        <f t="shared" si="40"/>
        <v>1.85820996761322</v>
      </c>
      <c r="K544" s="16">
        <f t="shared" si="41"/>
        <v>927592.43496752984</v>
      </c>
      <c r="L544" s="16">
        <f t="shared" si="42"/>
        <v>28362.611112648272</v>
      </c>
      <c r="M544" s="16">
        <f t="shared" si="43"/>
        <v>27521.109503942029</v>
      </c>
      <c r="N544" s="16">
        <f t="shared" si="44"/>
        <v>340.93333333333334</v>
      </c>
    </row>
    <row r="545" spans="1:14">
      <c r="A545" s="16" t="s">
        <v>123</v>
      </c>
      <c r="B545" s="16">
        <v>7.3060989379882799E-2</v>
      </c>
      <c r="C545" s="16">
        <v>200</v>
      </c>
      <c r="D545" s="16">
        <v>1.9804239869117699</v>
      </c>
      <c r="E545" s="16">
        <v>68114</v>
      </c>
      <c r="F545" s="16" t="s">
        <v>66</v>
      </c>
      <c r="G545" s="16" t="s">
        <v>94</v>
      </c>
      <c r="H545" s="16" t="s">
        <v>131</v>
      </c>
      <c r="I545" s="16" t="s">
        <v>120</v>
      </c>
      <c r="J545" s="16">
        <f t="shared" si="40"/>
        <v>2.0534849762916525</v>
      </c>
      <c r="K545" s="16">
        <f t="shared" si="41"/>
        <v>932289.5922725494</v>
      </c>
      <c r="L545" s="16">
        <f t="shared" si="42"/>
        <v>34393.645224533706</v>
      </c>
      <c r="M545" s="16">
        <f t="shared" si="43"/>
        <v>33169.952927050734</v>
      </c>
      <c r="N545" s="16">
        <f t="shared" si="44"/>
        <v>340.57</v>
      </c>
    </row>
    <row r="546" spans="1:14">
      <c r="A546" s="16" t="s">
        <v>124</v>
      </c>
      <c r="B546" s="16">
        <v>7.3020040988922105E-2</v>
      </c>
      <c r="C546" s="16">
        <v>50</v>
      </c>
      <c r="D546" s="16">
        <v>1.55398100614547</v>
      </c>
      <c r="E546" s="16">
        <v>37564</v>
      </c>
      <c r="F546" s="16" t="s">
        <v>66</v>
      </c>
      <c r="G546" s="16" t="s">
        <v>96</v>
      </c>
      <c r="H546" s="16" t="s">
        <v>131</v>
      </c>
      <c r="I546" s="16" t="s">
        <v>120</v>
      </c>
      <c r="J546" s="16">
        <f t="shared" si="40"/>
        <v>1.6270010471343921</v>
      </c>
      <c r="K546" s="16">
        <f t="shared" si="41"/>
        <v>514434.11276225996</v>
      </c>
      <c r="L546" s="16">
        <f t="shared" si="42"/>
        <v>24172.753625332014</v>
      </c>
      <c r="M546" s="16">
        <f t="shared" si="43"/>
        <v>23087.876966127835</v>
      </c>
      <c r="N546" s="16">
        <f t="shared" si="44"/>
        <v>751.28</v>
      </c>
    </row>
    <row r="547" spans="1:14">
      <c r="A547" s="16" t="s">
        <v>124</v>
      </c>
      <c r="B547" s="16">
        <v>0.14341199398040699</v>
      </c>
      <c r="C547" s="16">
        <v>100</v>
      </c>
      <c r="D547" s="16">
        <v>1.8654199838638299</v>
      </c>
      <c r="E547" s="16">
        <v>75415</v>
      </c>
      <c r="F547" s="16" t="s">
        <v>66</v>
      </c>
      <c r="G547" s="16" t="s">
        <v>96</v>
      </c>
      <c r="H547" s="16" t="s">
        <v>131</v>
      </c>
      <c r="I547" s="16" t="s">
        <v>120</v>
      </c>
      <c r="J547" s="16">
        <f t="shared" si="40"/>
        <v>2.0088319778442369</v>
      </c>
      <c r="K547" s="16">
        <f t="shared" si="41"/>
        <v>525862.57192897843</v>
      </c>
      <c r="L547" s="16">
        <f t="shared" si="42"/>
        <v>40427.893263903767</v>
      </c>
      <c r="M547" s="16">
        <f t="shared" si="43"/>
        <v>37541.716197156042</v>
      </c>
      <c r="N547" s="16">
        <f t="shared" si="44"/>
        <v>754.15</v>
      </c>
    </row>
    <row r="548" spans="1:14">
      <c r="A548" s="16" t="s">
        <v>124</v>
      </c>
      <c r="B548" s="16">
        <v>0.21550297737121499</v>
      </c>
      <c r="C548" s="16">
        <v>150</v>
      </c>
      <c r="D548" s="16">
        <v>3.00143098831176</v>
      </c>
      <c r="E548" s="16">
        <v>112466</v>
      </c>
      <c r="F548" s="16" t="s">
        <v>66</v>
      </c>
      <c r="G548" s="16" t="s">
        <v>96</v>
      </c>
      <c r="H548" s="16" t="s">
        <v>131</v>
      </c>
      <c r="I548" s="16" t="s">
        <v>120</v>
      </c>
      <c r="J548" s="16">
        <f t="shared" si="40"/>
        <v>3.216933965682975</v>
      </c>
      <c r="K548" s="16">
        <f t="shared" si="41"/>
        <v>521876.78041343956</v>
      </c>
      <c r="L548" s="16">
        <f t="shared" si="42"/>
        <v>37470.793244278357</v>
      </c>
      <c r="M548" s="16">
        <f t="shared" si="43"/>
        <v>34960.618153727868</v>
      </c>
      <c r="N548" s="16">
        <f t="shared" si="44"/>
        <v>749.77333333333331</v>
      </c>
    </row>
    <row r="549" spans="1:14">
      <c r="A549" s="16" t="s">
        <v>124</v>
      </c>
      <c r="B549" s="16">
        <v>0.27459502220153797</v>
      </c>
      <c r="C549" s="16">
        <v>200</v>
      </c>
      <c r="D549" s="16">
        <v>3.4867149591445901</v>
      </c>
      <c r="E549" s="16">
        <v>150268</v>
      </c>
      <c r="F549" s="16" t="s">
        <v>66</v>
      </c>
      <c r="G549" s="16" t="s">
        <v>96</v>
      </c>
      <c r="H549" s="16" t="s">
        <v>131</v>
      </c>
      <c r="I549" s="16" t="s">
        <v>120</v>
      </c>
      <c r="J549" s="16">
        <f t="shared" si="40"/>
        <v>3.7613099813461282</v>
      </c>
      <c r="K549" s="16">
        <f t="shared" si="41"/>
        <v>547234.97460092837</v>
      </c>
      <c r="L549" s="16">
        <f t="shared" si="42"/>
        <v>43097.299825410984</v>
      </c>
      <c r="M549" s="16">
        <f t="shared" si="43"/>
        <v>39950.974725624947</v>
      </c>
      <c r="N549" s="16">
        <f t="shared" si="44"/>
        <v>751.34</v>
      </c>
    </row>
    <row r="550" spans="1:14">
      <c r="A550" s="16" t="s">
        <v>125</v>
      </c>
      <c r="B550" s="16">
        <v>7.0996999740600503E-2</v>
      </c>
      <c r="C550" s="16">
        <v>50</v>
      </c>
      <c r="D550" s="16">
        <v>1.6529089808463999</v>
      </c>
      <c r="E550" s="16">
        <v>48034</v>
      </c>
      <c r="F550" s="16" t="s">
        <v>66</v>
      </c>
      <c r="G550" s="16" t="s">
        <v>98</v>
      </c>
      <c r="H550" s="16" t="s">
        <v>131</v>
      </c>
      <c r="I550" s="16" t="s">
        <v>120</v>
      </c>
      <c r="J550" s="16">
        <f t="shared" si="40"/>
        <v>1.7239059805870005</v>
      </c>
      <c r="K550" s="16">
        <f t="shared" si="41"/>
        <v>676563.80094229768</v>
      </c>
      <c r="L550" s="16">
        <f t="shared" si="42"/>
        <v>29060.281332250601</v>
      </c>
      <c r="M550" s="16">
        <f t="shared" si="43"/>
        <v>27863.468507513462</v>
      </c>
      <c r="N550" s="16">
        <f t="shared" si="44"/>
        <v>960.68</v>
      </c>
    </row>
    <row r="551" spans="1:14">
      <c r="A551" s="16" t="s">
        <v>125</v>
      </c>
      <c r="B551" s="16">
        <v>0.13942801952361999</v>
      </c>
      <c r="C551" s="16">
        <v>100</v>
      </c>
      <c r="D551" s="16">
        <v>4.1194440126418996</v>
      </c>
      <c r="E551" s="16">
        <v>95703</v>
      </c>
      <c r="F551" s="16" t="s">
        <v>66</v>
      </c>
      <c r="G551" s="16" t="s">
        <v>98</v>
      </c>
      <c r="H551" s="16" t="s">
        <v>131</v>
      </c>
      <c r="I551" s="16" t="s">
        <v>120</v>
      </c>
      <c r="J551" s="16">
        <f t="shared" si="40"/>
        <v>4.2588720321655194</v>
      </c>
      <c r="K551" s="16">
        <f t="shared" si="41"/>
        <v>686397.1842029019</v>
      </c>
      <c r="L551" s="16">
        <f t="shared" si="42"/>
        <v>23232.018618605605</v>
      </c>
      <c r="M551" s="16">
        <f t="shared" si="43"/>
        <v>22471.44297297368</v>
      </c>
      <c r="N551" s="16">
        <f t="shared" si="44"/>
        <v>957.03</v>
      </c>
    </row>
    <row r="552" spans="1:14">
      <c r="A552" s="16" t="s">
        <v>125</v>
      </c>
      <c r="B552" s="16">
        <v>0.222665965557098</v>
      </c>
      <c r="C552" s="16">
        <v>150</v>
      </c>
      <c r="D552" s="16">
        <v>4.3307290077209402</v>
      </c>
      <c r="E552" s="16">
        <v>143579</v>
      </c>
      <c r="F552" s="16" t="s">
        <v>66</v>
      </c>
      <c r="G552" s="16" t="s">
        <v>98</v>
      </c>
      <c r="H552" s="16" t="s">
        <v>131</v>
      </c>
      <c r="I552" s="16" t="s">
        <v>120</v>
      </c>
      <c r="J552" s="16">
        <f t="shared" si="40"/>
        <v>4.5533949732780385</v>
      </c>
      <c r="K552" s="16">
        <f t="shared" si="41"/>
        <v>644817.8985987968</v>
      </c>
      <c r="L552" s="16">
        <f t="shared" si="42"/>
        <v>33153.540603446556</v>
      </c>
      <c r="M552" s="16">
        <f t="shared" si="43"/>
        <v>31532.296416762616</v>
      </c>
      <c r="N552" s="16">
        <f t="shared" si="44"/>
        <v>957.19333333333338</v>
      </c>
    </row>
    <row r="553" spans="1:14">
      <c r="A553" s="16" t="s">
        <v>125</v>
      </c>
      <c r="B553" s="16">
        <v>0.28680098056793202</v>
      </c>
      <c r="C553" s="16">
        <v>200</v>
      </c>
      <c r="D553" s="16">
        <v>5.4304049611091596</v>
      </c>
      <c r="E553" s="16">
        <v>191839</v>
      </c>
      <c r="F553" s="16" t="s">
        <v>66</v>
      </c>
      <c r="G553" s="16" t="s">
        <v>98</v>
      </c>
      <c r="H553" s="16" t="s">
        <v>131</v>
      </c>
      <c r="I553" s="16" t="s">
        <v>120</v>
      </c>
      <c r="J553" s="16">
        <f t="shared" si="40"/>
        <v>5.7172059416770917</v>
      </c>
      <c r="K553" s="16">
        <f t="shared" si="41"/>
        <v>668892.41319926654</v>
      </c>
      <c r="L553" s="16">
        <f t="shared" si="42"/>
        <v>35326.831308878463</v>
      </c>
      <c r="M553" s="16">
        <f t="shared" si="43"/>
        <v>33554.677224680439</v>
      </c>
      <c r="N553" s="16">
        <f t="shared" si="44"/>
        <v>959.19500000000005</v>
      </c>
    </row>
    <row r="554" spans="1:14">
      <c r="A554" s="16" t="s">
        <v>126</v>
      </c>
      <c r="B554" s="16">
        <v>0.29215401411056502</v>
      </c>
      <c r="C554" s="16">
        <v>50</v>
      </c>
      <c r="D554" s="16">
        <v>1.5422279834747299</v>
      </c>
      <c r="E554" s="16">
        <v>26683</v>
      </c>
      <c r="F554" s="16" t="s">
        <v>66</v>
      </c>
      <c r="G554" s="16" t="s">
        <v>100</v>
      </c>
      <c r="H554" s="16" t="s">
        <v>131</v>
      </c>
      <c r="I554" s="16" t="s">
        <v>120</v>
      </c>
      <c r="J554" s="16">
        <f t="shared" si="40"/>
        <v>1.8343819975852949</v>
      </c>
      <c r="K554" s="16">
        <f t="shared" si="41"/>
        <v>91331.964345017972</v>
      </c>
      <c r="L554" s="16">
        <f t="shared" si="42"/>
        <v>17301.592427263342</v>
      </c>
      <c r="M554" s="16">
        <f t="shared" si="43"/>
        <v>14546.043318744081</v>
      </c>
      <c r="N554" s="16">
        <f t="shared" si="44"/>
        <v>533.66</v>
      </c>
    </row>
    <row r="555" spans="1:14">
      <c r="A555" s="16" t="s">
        <v>126</v>
      </c>
      <c r="B555" s="16">
        <v>0.51957601308822599</v>
      </c>
      <c r="C555" s="16">
        <v>100</v>
      </c>
      <c r="D555" s="16">
        <v>1.4000719785690301</v>
      </c>
      <c r="E555" s="16">
        <v>52741</v>
      </c>
      <c r="F555" s="16" t="s">
        <v>66</v>
      </c>
      <c r="G555" s="16" t="s">
        <v>100</v>
      </c>
      <c r="H555" s="16" t="s">
        <v>131</v>
      </c>
      <c r="I555" s="16" t="s">
        <v>120</v>
      </c>
      <c r="J555" s="16">
        <f t="shared" si="40"/>
        <v>1.9196479916572562</v>
      </c>
      <c r="K555" s="16">
        <f t="shared" si="41"/>
        <v>101507.76531526365</v>
      </c>
      <c r="L555" s="16">
        <f t="shared" si="42"/>
        <v>37670.206108906583</v>
      </c>
      <c r="M555" s="16">
        <f t="shared" si="43"/>
        <v>27474.307909164134</v>
      </c>
      <c r="N555" s="16">
        <f t="shared" si="44"/>
        <v>527.41</v>
      </c>
    </row>
    <row r="556" spans="1:14">
      <c r="A556" s="16" t="s">
        <v>126</v>
      </c>
      <c r="B556" s="16">
        <v>0.79010897874832098</v>
      </c>
      <c r="C556" s="16">
        <v>150</v>
      </c>
      <c r="D556" s="16">
        <v>2.0651519894599901</v>
      </c>
      <c r="E556" s="16">
        <v>79079</v>
      </c>
      <c r="F556" s="16" t="s">
        <v>66</v>
      </c>
      <c r="G556" s="16" t="s">
        <v>100</v>
      </c>
      <c r="H556" s="16" t="s">
        <v>131</v>
      </c>
      <c r="I556" s="16" t="s">
        <v>120</v>
      </c>
      <c r="J556" s="16">
        <f t="shared" si="40"/>
        <v>2.8552609682083112</v>
      </c>
      <c r="K556" s="16">
        <f t="shared" si="41"/>
        <v>100086.19333155255</v>
      </c>
      <c r="L556" s="16">
        <f t="shared" si="42"/>
        <v>38292.096854662072</v>
      </c>
      <c r="M556" s="16">
        <f t="shared" si="43"/>
        <v>27695.892207577235</v>
      </c>
      <c r="N556" s="16">
        <f t="shared" si="44"/>
        <v>527.19333333333338</v>
      </c>
    </row>
    <row r="557" spans="1:14">
      <c r="A557" s="16" t="s">
        <v>126</v>
      </c>
      <c r="B557" s="16">
        <v>1.0857779979705799</v>
      </c>
      <c r="C557" s="16">
        <v>200</v>
      </c>
      <c r="D557" s="16">
        <v>2.5791330337524401</v>
      </c>
      <c r="E557" s="16">
        <v>106426</v>
      </c>
      <c r="F557" s="16" t="s">
        <v>66</v>
      </c>
      <c r="G557" s="16" t="s">
        <v>100</v>
      </c>
      <c r="H557" s="16" t="s">
        <v>131</v>
      </c>
      <c r="I557" s="16" t="s">
        <v>120</v>
      </c>
      <c r="J557" s="16">
        <f t="shared" si="40"/>
        <v>3.6649110317230198</v>
      </c>
      <c r="K557" s="16">
        <f t="shared" si="41"/>
        <v>98018.195431220825</v>
      </c>
      <c r="L557" s="16">
        <f t="shared" si="42"/>
        <v>41264.253765599038</v>
      </c>
      <c r="M557" s="16">
        <f t="shared" si="43"/>
        <v>29039.176961947949</v>
      </c>
      <c r="N557" s="16">
        <f t="shared" si="44"/>
        <v>532.13</v>
      </c>
    </row>
    <row r="558" spans="1:14">
      <c r="A558" s="16" t="s">
        <v>126</v>
      </c>
      <c r="B558" s="16">
        <v>0.173514008522033</v>
      </c>
      <c r="C558" s="16">
        <v>50</v>
      </c>
      <c r="D558" s="16">
        <v>1.3658609986305199</v>
      </c>
      <c r="E558" s="16">
        <v>26352</v>
      </c>
      <c r="F558" s="16" t="s">
        <v>66</v>
      </c>
      <c r="G558" s="16" t="s">
        <v>101</v>
      </c>
      <c r="H558" s="16" t="s">
        <v>131</v>
      </c>
      <c r="I558" s="16" t="s">
        <v>120</v>
      </c>
      <c r="J558" s="16">
        <f t="shared" si="40"/>
        <v>1.5393750071525529</v>
      </c>
      <c r="K558" s="16">
        <f t="shared" si="41"/>
        <v>151872.46392647194</v>
      </c>
      <c r="L558" s="16">
        <f t="shared" si="42"/>
        <v>19293.324889151841</v>
      </c>
      <c r="M558" s="16">
        <f t="shared" si="43"/>
        <v>17118.635730447779</v>
      </c>
      <c r="N558" s="16">
        <f t="shared" si="44"/>
        <v>527.04</v>
      </c>
    </row>
    <row r="559" spans="1:14">
      <c r="A559" s="16" t="s">
        <v>126</v>
      </c>
      <c r="B559" s="16">
        <v>0.35295695066451999</v>
      </c>
      <c r="C559" s="16">
        <v>100</v>
      </c>
      <c r="D559" s="16">
        <v>1.3515499830245901</v>
      </c>
      <c r="E559" s="16">
        <v>53206</v>
      </c>
      <c r="F559" s="16" t="s">
        <v>66</v>
      </c>
      <c r="G559" s="16" t="s">
        <v>101</v>
      </c>
      <c r="H559" s="16" t="s">
        <v>131</v>
      </c>
      <c r="I559" s="16" t="s">
        <v>120</v>
      </c>
      <c r="J559" s="16">
        <f t="shared" si="40"/>
        <v>1.7045069336891101</v>
      </c>
      <c r="K559" s="16">
        <f t="shared" si="41"/>
        <v>150743.59606696473</v>
      </c>
      <c r="L559" s="16">
        <f t="shared" si="42"/>
        <v>39366.653596437485</v>
      </c>
      <c r="M559" s="16">
        <f t="shared" si="43"/>
        <v>31214.892088966059</v>
      </c>
      <c r="N559" s="16">
        <f t="shared" si="44"/>
        <v>532.05999999999995</v>
      </c>
    </row>
    <row r="560" spans="1:14">
      <c r="A560" s="16" t="s">
        <v>126</v>
      </c>
      <c r="B560" s="16">
        <v>0.51846897602081299</v>
      </c>
      <c r="C560" s="16">
        <v>150</v>
      </c>
      <c r="D560" s="16">
        <v>2.1983709931373601</v>
      </c>
      <c r="E560" s="16">
        <v>79370</v>
      </c>
      <c r="F560" s="16" t="s">
        <v>66</v>
      </c>
      <c r="G560" s="16" t="s">
        <v>101</v>
      </c>
      <c r="H560" s="16" t="s">
        <v>131</v>
      </c>
      <c r="I560" s="16" t="s">
        <v>120</v>
      </c>
      <c r="J560" s="16">
        <f t="shared" si="40"/>
        <v>2.7168399691581731</v>
      </c>
      <c r="K560" s="16">
        <f t="shared" si="41"/>
        <v>153085.34101530086</v>
      </c>
      <c r="L560" s="16">
        <f t="shared" si="42"/>
        <v>36104.006215406225</v>
      </c>
      <c r="M560" s="16">
        <f t="shared" si="43"/>
        <v>29214.087285602327</v>
      </c>
      <c r="N560" s="16">
        <f t="shared" si="44"/>
        <v>529.13333333333333</v>
      </c>
    </row>
    <row r="561" spans="1:14">
      <c r="A561" s="16" t="s">
        <v>126</v>
      </c>
      <c r="B561" s="16">
        <v>0.69596797227859497</v>
      </c>
      <c r="C561" s="16">
        <v>200</v>
      </c>
      <c r="D561" s="16">
        <v>4.5650820136070198</v>
      </c>
      <c r="E561" s="16">
        <v>106079</v>
      </c>
      <c r="F561" s="16" t="s">
        <v>66</v>
      </c>
      <c r="G561" s="16" t="s">
        <v>101</v>
      </c>
      <c r="H561" s="16" t="s">
        <v>131</v>
      </c>
      <c r="I561" s="16" t="s">
        <v>120</v>
      </c>
      <c r="J561" s="16">
        <f t="shared" si="40"/>
        <v>5.2610499858856148</v>
      </c>
      <c r="K561" s="16">
        <f t="shared" si="41"/>
        <v>152419.37017977709</v>
      </c>
      <c r="L561" s="16">
        <f t="shared" si="42"/>
        <v>23237.041455950435</v>
      </c>
      <c r="M561" s="16">
        <f t="shared" si="43"/>
        <v>20163.085369762604</v>
      </c>
      <c r="N561" s="16">
        <f t="shared" si="44"/>
        <v>530.39499999999998</v>
      </c>
    </row>
    <row r="562" spans="1:14">
      <c r="A562" s="16" t="s">
        <v>126</v>
      </c>
      <c r="B562" s="16">
        <v>0.103713035583496</v>
      </c>
      <c r="C562" s="16">
        <v>50</v>
      </c>
      <c r="D562" s="16">
        <v>1.4678470492362901</v>
      </c>
      <c r="E562" s="16">
        <v>26397</v>
      </c>
      <c r="F562" s="16" t="s">
        <v>66</v>
      </c>
      <c r="G562" s="16" t="s">
        <v>102</v>
      </c>
      <c r="H562" s="16" t="s">
        <v>131</v>
      </c>
      <c r="I562" s="16" t="s">
        <v>120</v>
      </c>
      <c r="J562" s="16">
        <f t="shared" si="40"/>
        <v>1.5715600848197862</v>
      </c>
      <c r="K562" s="16">
        <f t="shared" si="41"/>
        <v>254519.5968037078</v>
      </c>
      <c r="L562" s="16">
        <f t="shared" si="42"/>
        <v>17983.481326432589</v>
      </c>
      <c r="M562" s="16">
        <f t="shared" si="43"/>
        <v>16796.685188798871</v>
      </c>
      <c r="N562" s="16">
        <f t="shared" si="44"/>
        <v>527.94000000000005</v>
      </c>
    </row>
    <row r="563" spans="1:14">
      <c r="A563" s="16" t="s">
        <v>126</v>
      </c>
      <c r="B563" s="16">
        <v>0.20916301012039101</v>
      </c>
      <c r="C563" s="16">
        <v>100</v>
      </c>
      <c r="D563" s="16">
        <v>1.73896700143814</v>
      </c>
      <c r="E563" s="16">
        <v>52781</v>
      </c>
      <c r="F563" s="16" t="s">
        <v>66</v>
      </c>
      <c r="G563" s="16" t="s">
        <v>102</v>
      </c>
      <c r="H563" s="16" t="s">
        <v>131</v>
      </c>
      <c r="I563" s="16" t="s">
        <v>120</v>
      </c>
      <c r="J563" s="16">
        <f t="shared" si="40"/>
        <v>1.9481300115585309</v>
      </c>
      <c r="K563" s="16">
        <f t="shared" si="41"/>
        <v>252343.85357917764</v>
      </c>
      <c r="L563" s="16">
        <f t="shared" si="42"/>
        <v>30351.927297268827</v>
      </c>
      <c r="M563" s="16">
        <f t="shared" si="43"/>
        <v>27093.160973263006</v>
      </c>
      <c r="N563" s="16">
        <f t="shared" si="44"/>
        <v>527.80999999999995</v>
      </c>
    </row>
    <row r="564" spans="1:14">
      <c r="A564" s="16" t="s">
        <v>126</v>
      </c>
      <c r="B564" s="16">
        <v>0.312292039394378</v>
      </c>
      <c r="C564" s="16">
        <v>150</v>
      </c>
      <c r="D564" s="16">
        <v>1.9365049600601201</v>
      </c>
      <c r="E564" s="16">
        <v>79191</v>
      </c>
      <c r="F564" s="16" t="s">
        <v>66</v>
      </c>
      <c r="G564" s="16" t="s">
        <v>102</v>
      </c>
      <c r="H564" s="16" t="s">
        <v>131</v>
      </c>
      <c r="I564" s="16" t="s">
        <v>120</v>
      </c>
      <c r="J564" s="16">
        <f t="shared" si="40"/>
        <v>2.2487969994544983</v>
      </c>
      <c r="K564" s="16">
        <f t="shared" si="41"/>
        <v>253579.95084848657</v>
      </c>
      <c r="L564" s="16">
        <f t="shared" si="42"/>
        <v>40893.775969229362</v>
      </c>
      <c r="M564" s="16">
        <f t="shared" si="43"/>
        <v>35214.828203350393</v>
      </c>
      <c r="N564" s="16">
        <f t="shared" si="44"/>
        <v>527.94000000000005</v>
      </c>
    </row>
    <row r="565" spans="1:14">
      <c r="A565" s="16" t="s">
        <v>126</v>
      </c>
      <c r="B565" s="16">
        <v>0.411706984043121</v>
      </c>
      <c r="C565" s="16">
        <v>200</v>
      </c>
      <c r="D565" s="16">
        <v>2.4293860197067199</v>
      </c>
      <c r="E565" s="16">
        <v>105971</v>
      </c>
      <c r="F565" s="16" t="s">
        <v>66</v>
      </c>
      <c r="G565" s="16" t="s">
        <v>102</v>
      </c>
      <c r="H565" s="16" t="s">
        <v>131</v>
      </c>
      <c r="I565" s="16" t="s">
        <v>120</v>
      </c>
      <c r="J565" s="16">
        <f t="shared" si="40"/>
        <v>2.8410930037498408</v>
      </c>
      <c r="K565" s="16">
        <f t="shared" si="41"/>
        <v>257394.22479386674</v>
      </c>
      <c r="L565" s="16">
        <f t="shared" si="42"/>
        <v>43620.486468755189</v>
      </c>
      <c r="M565" s="16">
        <f t="shared" si="43"/>
        <v>37299.377338275539</v>
      </c>
      <c r="N565" s="16">
        <f t="shared" si="44"/>
        <v>529.85500000000002</v>
      </c>
    </row>
    <row r="566" spans="1:14">
      <c r="A566" s="16" t="s">
        <v>126</v>
      </c>
      <c r="B566" s="16">
        <v>0.25545501708984297</v>
      </c>
      <c r="C566" s="16">
        <v>50</v>
      </c>
      <c r="D566" s="16">
        <v>1.32332599163055</v>
      </c>
      <c r="E566" s="16">
        <v>26407</v>
      </c>
      <c r="F566" s="16" t="s">
        <v>66</v>
      </c>
      <c r="G566" s="16" t="s">
        <v>103</v>
      </c>
      <c r="H566" s="16" t="s">
        <v>131</v>
      </c>
      <c r="I566" s="16" t="s">
        <v>120</v>
      </c>
      <c r="J566" s="16">
        <f t="shared" si="40"/>
        <v>1.5787810087203931</v>
      </c>
      <c r="K566" s="16">
        <f t="shared" si="41"/>
        <v>103372.40701251413</v>
      </c>
      <c r="L566" s="16">
        <f t="shared" si="42"/>
        <v>19955.022546985823</v>
      </c>
      <c r="M566" s="16">
        <f t="shared" si="43"/>
        <v>16726.195624434928</v>
      </c>
      <c r="N566" s="16">
        <f t="shared" si="44"/>
        <v>528.14</v>
      </c>
    </row>
    <row r="567" spans="1:14">
      <c r="A567" s="16" t="s">
        <v>126</v>
      </c>
      <c r="B567" s="16">
        <v>0.42722499370574901</v>
      </c>
      <c r="C567" s="16">
        <v>100</v>
      </c>
      <c r="D567" s="16">
        <v>2.3230569958686802</v>
      </c>
      <c r="E567" s="16">
        <v>53023</v>
      </c>
      <c r="F567" s="16" t="s">
        <v>66</v>
      </c>
      <c r="G567" s="16" t="s">
        <v>103</v>
      </c>
      <c r="H567" s="16" t="s">
        <v>131</v>
      </c>
      <c r="I567" s="16" t="s">
        <v>120</v>
      </c>
      <c r="J567" s="16">
        <f t="shared" si="40"/>
        <v>2.7502819895744293</v>
      </c>
      <c r="K567" s="16">
        <f t="shared" si="41"/>
        <v>124110.24818580619</v>
      </c>
      <c r="L567" s="16">
        <f t="shared" si="42"/>
        <v>22824.665987229757</v>
      </c>
      <c r="M567" s="16">
        <f t="shared" si="43"/>
        <v>19279.113996672255</v>
      </c>
      <c r="N567" s="16">
        <f t="shared" si="44"/>
        <v>530.23</v>
      </c>
    </row>
    <row r="568" spans="1:14">
      <c r="A568" s="16" t="s">
        <v>126</v>
      </c>
      <c r="B568" s="16">
        <v>0.65224796533584495</v>
      </c>
      <c r="C568" s="16">
        <v>150</v>
      </c>
      <c r="D568" s="16">
        <v>1.96331602334976</v>
      </c>
      <c r="E568" s="16">
        <v>79237</v>
      </c>
      <c r="F568" s="16" t="s">
        <v>66</v>
      </c>
      <c r="G568" s="16" t="s">
        <v>103</v>
      </c>
      <c r="H568" s="16" t="s">
        <v>131</v>
      </c>
      <c r="I568" s="16" t="s">
        <v>120</v>
      </c>
      <c r="J568" s="16">
        <f t="shared" si="40"/>
        <v>2.6155639886856048</v>
      </c>
      <c r="K568" s="16">
        <f t="shared" si="41"/>
        <v>121482.9393284509</v>
      </c>
      <c r="L568" s="16">
        <f t="shared" si="42"/>
        <v>40358.75990295635</v>
      </c>
      <c r="M568" s="16">
        <f t="shared" si="43"/>
        <v>30294.422290092334</v>
      </c>
      <c r="N568" s="16">
        <f t="shared" si="44"/>
        <v>528.24666666666667</v>
      </c>
    </row>
    <row r="569" spans="1:14">
      <c r="A569" s="16" t="s">
        <v>126</v>
      </c>
      <c r="B569" s="16">
        <v>0.87268000841140703</v>
      </c>
      <c r="C569" s="16">
        <v>200</v>
      </c>
      <c r="D569" s="16">
        <v>1.43297499418258</v>
      </c>
      <c r="E569" s="16">
        <v>105687</v>
      </c>
      <c r="F569" s="16" t="s">
        <v>66</v>
      </c>
      <c r="G569" s="16" t="s">
        <v>103</v>
      </c>
      <c r="H569" s="16" t="s">
        <v>131</v>
      </c>
      <c r="I569" s="16" t="s">
        <v>120</v>
      </c>
      <c r="J569" s="16">
        <f t="shared" si="40"/>
        <v>2.305655002593987</v>
      </c>
      <c r="K569" s="16">
        <f t="shared" si="41"/>
        <v>121106.24625444158</v>
      </c>
      <c r="L569" s="16">
        <f t="shared" si="42"/>
        <v>73753.554967152537</v>
      </c>
      <c r="M569" s="16">
        <f t="shared" si="43"/>
        <v>45838.167410604095</v>
      </c>
      <c r="N569" s="16">
        <f t="shared" si="44"/>
        <v>528.43499999999995</v>
      </c>
    </row>
    <row r="570" spans="1:14">
      <c r="A570" s="16" t="s">
        <v>127</v>
      </c>
      <c r="B570" s="16">
        <v>0.14968001842498699</v>
      </c>
      <c r="C570" s="16">
        <v>50</v>
      </c>
      <c r="D570" s="16">
        <v>0.837455034255981</v>
      </c>
      <c r="E570" s="16">
        <v>13321</v>
      </c>
      <c r="F570" s="16" t="s">
        <v>66</v>
      </c>
      <c r="G570" s="16" t="s">
        <v>105</v>
      </c>
      <c r="H570" s="16" t="s">
        <v>131</v>
      </c>
      <c r="I570" s="16" t="s">
        <v>120</v>
      </c>
      <c r="J570" s="16">
        <f t="shared" si="40"/>
        <v>0.98713505268096802</v>
      </c>
      <c r="K570" s="16">
        <f t="shared" si="41"/>
        <v>88996.514966865114</v>
      </c>
      <c r="L570" s="16">
        <f t="shared" si="42"/>
        <v>15906.525670163004</v>
      </c>
      <c r="M570" s="16">
        <f t="shared" si="43"/>
        <v>13494.607413465248</v>
      </c>
      <c r="N570" s="16">
        <f t="shared" si="44"/>
        <v>266.42</v>
      </c>
    </row>
    <row r="571" spans="1:14">
      <c r="A571" s="16" t="s">
        <v>127</v>
      </c>
      <c r="B571" s="16">
        <v>0.27977699041366499</v>
      </c>
      <c r="C571" s="16">
        <v>100</v>
      </c>
      <c r="D571" s="16">
        <v>0.876240015029907</v>
      </c>
      <c r="E571" s="16">
        <v>26589</v>
      </c>
      <c r="F571" s="16" t="s">
        <v>66</v>
      </c>
      <c r="G571" s="16" t="s">
        <v>105</v>
      </c>
      <c r="H571" s="16" t="s">
        <v>131</v>
      </c>
      <c r="I571" s="16" t="s">
        <v>120</v>
      </c>
      <c r="J571" s="16">
        <f t="shared" si="40"/>
        <v>1.1560170054435721</v>
      </c>
      <c r="K571" s="16">
        <f t="shared" si="41"/>
        <v>95036.407249526717</v>
      </c>
      <c r="L571" s="16">
        <f t="shared" si="42"/>
        <v>30344.425664117254</v>
      </c>
      <c r="M571" s="16">
        <f t="shared" si="43"/>
        <v>23000.526700554554</v>
      </c>
      <c r="N571" s="16">
        <f t="shared" si="44"/>
        <v>265.89</v>
      </c>
    </row>
    <row r="572" spans="1:14">
      <c r="A572" s="16" t="s">
        <v>127</v>
      </c>
      <c r="B572" s="16">
        <v>0.407952010631561</v>
      </c>
      <c r="C572" s="16">
        <v>150</v>
      </c>
      <c r="D572" s="16">
        <v>1.2442610263824401</v>
      </c>
      <c r="E572" s="16">
        <v>40812</v>
      </c>
      <c r="F572" s="16" t="s">
        <v>66</v>
      </c>
      <c r="G572" s="16" t="s">
        <v>105</v>
      </c>
      <c r="H572" s="16" t="s">
        <v>131</v>
      </c>
      <c r="I572" s="16" t="s">
        <v>120</v>
      </c>
      <c r="J572" s="16">
        <f t="shared" si="40"/>
        <v>1.6522130370140011</v>
      </c>
      <c r="K572" s="16">
        <f t="shared" si="41"/>
        <v>100041.17870829438</v>
      </c>
      <c r="L572" s="16">
        <f t="shared" si="42"/>
        <v>32800.191547152011</v>
      </c>
      <c r="M572" s="16">
        <f t="shared" si="43"/>
        <v>24701.415063131568</v>
      </c>
      <c r="N572" s="16">
        <f t="shared" si="44"/>
        <v>272.08</v>
      </c>
    </row>
    <row r="573" spans="1:14">
      <c r="A573" s="16" t="s">
        <v>127</v>
      </c>
      <c r="B573" s="16">
        <v>0.53792697191238403</v>
      </c>
      <c r="C573" s="16">
        <v>200</v>
      </c>
      <c r="D573" s="16">
        <v>1.72980403900146</v>
      </c>
      <c r="E573" s="16">
        <v>54138</v>
      </c>
      <c r="F573" s="16" t="s">
        <v>66</v>
      </c>
      <c r="G573" s="16" t="s">
        <v>105</v>
      </c>
      <c r="H573" s="16" t="s">
        <v>131</v>
      </c>
      <c r="I573" s="16" t="s">
        <v>120</v>
      </c>
      <c r="J573" s="16">
        <f t="shared" si="40"/>
        <v>2.267731010913844</v>
      </c>
      <c r="K573" s="16">
        <f t="shared" si="41"/>
        <v>100641.91391544099</v>
      </c>
      <c r="L573" s="16">
        <f t="shared" si="42"/>
        <v>31297.186721364978</v>
      </c>
      <c r="M573" s="16">
        <f t="shared" si="43"/>
        <v>23873.20177721767</v>
      </c>
      <c r="N573" s="16">
        <f t="shared" si="44"/>
        <v>270.69</v>
      </c>
    </row>
    <row r="574" spans="1:14">
      <c r="A574" s="16" t="s">
        <v>126</v>
      </c>
      <c r="B574" s="16">
        <v>6.1067998409271199E-2</v>
      </c>
      <c r="C574" s="16">
        <v>50</v>
      </c>
      <c r="D574" s="16">
        <v>0.99555897712707497</v>
      </c>
      <c r="E574" s="16">
        <v>26567</v>
      </c>
      <c r="F574" s="16" t="s">
        <v>66</v>
      </c>
      <c r="G574" s="16" t="s">
        <v>106</v>
      </c>
      <c r="H574" s="16" t="s">
        <v>131</v>
      </c>
      <c r="I574" s="16" t="s">
        <v>120</v>
      </c>
      <c r="J574" s="16">
        <f t="shared" si="40"/>
        <v>1.0566269755363462</v>
      </c>
      <c r="K574" s="16">
        <f t="shared" si="41"/>
        <v>435039.63928784442</v>
      </c>
      <c r="L574" s="16">
        <f t="shared" si="42"/>
        <v>26685.510964569345</v>
      </c>
      <c r="M574" s="16">
        <f t="shared" si="43"/>
        <v>25143.215737526039</v>
      </c>
      <c r="N574" s="16">
        <f t="shared" si="44"/>
        <v>531.34</v>
      </c>
    </row>
    <row r="575" spans="1:14">
      <c r="A575" s="16" t="s">
        <v>126</v>
      </c>
      <c r="B575" s="16">
        <v>0.123556017875671</v>
      </c>
      <c r="C575" s="16">
        <v>100</v>
      </c>
      <c r="D575" s="16">
        <v>1.3088389635086</v>
      </c>
      <c r="E575" s="16">
        <v>52990</v>
      </c>
      <c r="F575" s="16" t="s">
        <v>66</v>
      </c>
      <c r="G575" s="16" t="s">
        <v>106</v>
      </c>
      <c r="H575" s="16" t="s">
        <v>131</v>
      </c>
      <c r="I575" s="16" t="s">
        <v>120</v>
      </c>
      <c r="J575" s="16">
        <f t="shared" si="40"/>
        <v>1.4323949813842709</v>
      </c>
      <c r="K575" s="16">
        <f t="shared" si="41"/>
        <v>428874.29451895668</v>
      </c>
      <c r="L575" s="16">
        <f t="shared" si="42"/>
        <v>40486.264145093832</v>
      </c>
      <c r="M575" s="16">
        <f t="shared" si="43"/>
        <v>36993.986078330367</v>
      </c>
      <c r="N575" s="16">
        <f t="shared" si="44"/>
        <v>529.9</v>
      </c>
    </row>
    <row r="576" spans="1:14">
      <c r="A576" s="16" t="s">
        <v>126</v>
      </c>
      <c r="B576" s="16">
        <v>0.18507897853851299</v>
      </c>
      <c r="C576" s="16">
        <v>150</v>
      </c>
      <c r="D576" s="16">
        <v>1.5625500082969599</v>
      </c>
      <c r="E576" s="16">
        <v>78865</v>
      </c>
      <c r="F576" s="16" t="s">
        <v>66</v>
      </c>
      <c r="G576" s="16" t="s">
        <v>106</v>
      </c>
      <c r="H576" s="16" t="s">
        <v>131</v>
      </c>
      <c r="I576" s="16" t="s">
        <v>120</v>
      </c>
      <c r="J576" s="16">
        <f t="shared" si="40"/>
        <v>1.7476289868354729</v>
      </c>
      <c r="K576" s="16">
        <f t="shared" si="41"/>
        <v>426115.38394453056</v>
      </c>
      <c r="L576" s="16">
        <f t="shared" si="42"/>
        <v>50471.984628482911</v>
      </c>
      <c r="M576" s="16">
        <f t="shared" si="43"/>
        <v>45126.855067107324</v>
      </c>
      <c r="N576" s="16">
        <f t="shared" si="44"/>
        <v>525.76666666666665</v>
      </c>
    </row>
    <row r="577" spans="1:14">
      <c r="A577" s="16" t="s">
        <v>126</v>
      </c>
      <c r="B577" s="16">
        <v>0.24376803636550901</v>
      </c>
      <c r="C577" s="16">
        <v>200</v>
      </c>
      <c r="D577" s="16">
        <v>2.35644894838333</v>
      </c>
      <c r="E577" s="16">
        <v>105287</v>
      </c>
      <c r="F577" s="16" t="s">
        <v>66</v>
      </c>
      <c r="G577" s="16" t="s">
        <v>106</v>
      </c>
      <c r="H577" s="16" t="s">
        <v>131</v>
      </c>
      <c r="I577" s="16" t="s">
        <v>120</v>
      </c>
      <c r="J577" s="16">
        <f t="shared" si="40"/>
        <v>2.600216984748839</v>
      </c>
      <c r="K577" s="16">
        <f t="shared" si="41"/>
        <v>431914.70698861964</v>
      </c>
      <c r="L577" s="16">
        <f t="shared" si="42"/>
        <v>44680.365374447603</v>
      </c>
      <c r="M577" s="16">
        <f t="shared" si="43"/>
        <v>40491.620744554872</v>
      </c>
      <c r="N577" s="16">
        <f t="shared" si="44"/>
        <v>526.43499999999995</v>
      </c>
    </row>
    <row r="578" spans="1:14">
      <c r="A578" s="16" t="s">
        <v>126</v>
      </c>
      <c r="B578" s="16">
        <v>0.170758962631225</v>
      </c>
      <c r="C578" s="16">
        <v>50</v>
      </c>
      <c r="D578" s="16">
        <v>1.3832550048828101</v>
      </c>
      <c r="E578" s="16">
        <v>26504</v>
      </c>
      <c r="F578" s="16" t="s">
        <v>66</v>
      </c>
      <c r="G578" s="16" t="s">
        <v>107</v>
      </c>
      <c r="H578" s="16" t="s">
        <v>131</v>
      </c>
      <c r="I578" s="16" t="s">
        <v>120</v>
      </c>
      <c r="J578" s="16">
        <f t="shared" ref="J578:J641" si="45">D578+B578</f>
        <v>1.554013967514035</v>
      </c>
      <c r="K578" s="16">
        <f t="shared" ref="K578:K641" si="46">E578/B578</f>
        <v>155212.93636128868</v>
      </c>
      <c r="L578" s="16">
        <f t="shared" ref="L578:L641" si="47">E578/D578</f>
        <v>19160.603002658521</v>
      </c>
      <c r="M578" s="16">
        <f t="shared" ref="M578:M641" si="48">E578/J578</f>
        <v>17055.187761535119</v>
      </c>
      <c r="N578" s="16">
        <f t="shared" si="44"/>
        <v>530.08000000000004</v>
      </c>
    </row>
    <row r="579" spans="1:14">
      <c r="A579" s="16" t="s">
        <v>126</v>
      </c>
      <c r="B579" s="16">
        <v>0.33615100383758501</v>
      </c>
      <c r="C579" s="16">
        <v>100</v>
      </c>
      <c r="D579" s="16">
        <v>2.0642560124397198</v>
      </c>
      <c r="E579" s="16">
        <v>53087</v>
      </c>
      <c r="F579" s="16" t="s">
        <v>66</v>
      </c>
      <c r="G579" s="16" t="s">
        <v>107</v>
      </c>
      <c r="H579" s="16" t="s">
        <v>131</v>
      </c>
      <c r="I579" s="16" t="s">
        <v>120</v>
      </c>
      <c r="J579" s="16">
        <f t="shared" si="45"/>
        <v>2.4004070162773048</v>
      </c>
      <c r="K579" s="16">
        <f t="shared" si="46"/>
        <v>157926.0492872113</v>
      </c>
      <c r="L579" s="16">
        <f t="shared" si="47"/>
        <v>25717.25584427733</v>
      </c>
      <c r="M579" s="16">
        <f t="shared" si="48"/>
        <v>22115.832706709258</v>
      </c>
      <c r="N579" s="16">
        <f t="shared" ref="N579:N642" si="49">E579/C579</f>
        <v>530.87</v>
      </c>
    </row>
    <row r="580" spans="1:14">
      <c r="A580" s="16" t="s">
        <v>126</v>
      </c>
      <c r="B580" s="16">
        <v>0.49313801527023299</v>
      </c>
      <c r="C580" s="16">
        <v>150</v>
      </c>
      <c r="D580" s="16">
        <v>1.8677219748497</v>
      </c>
      <c r="E580" s="16">
        <v>78844</v>
      </c>
      <c r="F580" s="16" t="s">
        <v>66</v>
      </c>
      <c r="G580" s="16" t="s">
        <v>107</v>
      </c>
      <c r="H580" s="16" t="s">
        <v>131</v>
      </c>
      <c r="I580" s="16" t="s">
        <v>120</v>
      </c>
      <c r="J580" s="16">
        <f t="shared" si="45"/>
        <v>2.3608599901199332</v>
      </c>
      <c r="K580" s="16">
        <f t="shared" si="46"/>
        <v>159882.21868637434</v>
      </c>
      <c r="L580" s="16">
        <f t="shared" si="47"/>
        <v>42213.991729869093</v>
      </c>
      <c r="M580" s="16">
        <f t="shared" si="48"/>
        <v>33396.304876171278</v>
      </c>
      <c r="N580" s="16">
        <f t="shared" si="49"/>
        <v>525.62666666666667</v>
      </c>
    </row>
    <row r="581" spans="1:14">
      <c r="A581" s="16" t="s">
        <v>126</v>
      </c>
      <c r="B581" s="16">
        <v>0.69580596685409501</v>
      </c>
      <c r="C581" s="16">
        <v>200</v>
      </c>
      <c r="D581" s="16">
        <v>3.4319689869880601</v>
      </c>
      <c r="E581" s="16">
        <v>105686</v>
      </c>
      <c r="F581" s="16" t="s">
        <v>66</v>
      </c>
      <c r="G581" s="16" t="s">
        <v>107</v>
      </c>
      <c r="H581" s="16" t="s">
        <v>131</v>
      </c>
      <c r="I581" s="16" t="s">
        <v>120</v>
      </c>
      <c r="J581" s="16">
        <f t="shared" si="45"/>
        <v>4.1277749538421551</v>
      </c>
      <c r="K581" s="16">
        <f t="shared" si="46"/>
        <v>151890.04555081879</v>
      </c>
      <c r="L581" s="16">
        <f t="shared" si="47"/>
        <v>30794.567317099034</v>
      </c>
      <c r="M581" s="16">
        <f t="shared" si="48"/>
        <v>25603.624514855612</v>
      </c>
      <c r="N581" s="16">
        <f t="shared" si="49"/>
        <v>528.42999999999995</v>
      </c>
    </row>
    <row r="582" spans="1:14">
      <c r="A582" s="16" t="s">
        <v>126</v>
      </c>
      <c r="B582" s="16">
        <v>0.28412401676177901</v>
      </c>
      <c r="C582" s="16">
        <v>50</v>
      </c>
      <c r="D582" s="16">
        <v>1.6546540260314899</v>
      </c>
      <c r="E582" s="16">
        <v>26771</v>
      </c>
      <c r="F582" s="16" t="s">
        <v>66</v>
      </c>
      <c r="G582" s="16" t="s">
        <v>108</v>
      </c>
      <c r="H582" s="16" t="s">
        <v>131</v>
      </c>
      <c r="I582" s="16" t="s">
        <v>120</v>
      </c>
      <c r="J582" s="16">
        <f t="shared" si="45"/>
        <v>1.938778042793269</v>
      </c>
      <c r="K582" s="16">
        <f t="shared" si="46"/>
        <v>94222.93935273301</v>
      </c>
      <c r="L582" s="16">
        <f t="shared" si="47"/>
        <v>16179.213043228965</v>
      </c>
      <c r="M582" s="16">
        <f t="shared" si="48"/>
        <v>13808.181962608794</v>
      </c>
      <c r="N582" s="16">
        <f t="shared" si="49"/>
        <v>535.41999999999996</v>
      </c>
    </row>
    <row r="583" spans="1:14">
      <c r="A583" s="16" t="s">
        <v>126</v>
      </c>
      <c r="B583" s="16">
        <v>0.56121504306793202</v>
      </c>
      <c r="C583" s="16">
        <v>100</v>
      </c>
      <c r="D583" s="16">
        <v>2.1655719876289301</v>
      </c>
      <c r="E583" s="16">
        <v>53072</v>
      </c>
      <c r="F583" s="16" t="s">
        <v>66</v>
      </c>
      <c r="G583" s="16" t="s">
        <v>108</v>
      </c>
      <c r="H583" s="16" t="s">
        <v>131</v>
      </c>
      <c r="I583" s="16" t="s">
        <v>120</v>
      </c>
      <c r="J583" s="16">
        <f t="shared" si="45"/>
        <v>2.7267870306968622</v>
      </c>
      <c r="K583" s="16">
        <f t="shared" si="46"/>
        <v>94566.24631777007</v>
      </c>
      <c r="L583" s="16">
        <f t="shared" si="47"/>
        <v>24507.151137519177</v>
      </c>
      <c r="M583" s="16">
        <f t="shared" si="48"/>
        <v>19463.199510097726</v>
      </c>
      <c r="N583" s="16">
        <f t="shared" si="49"/>
        <v>530.72</v>
      </c>
    </row>
    <row r="584" spans="1:14">
      <c r="A584" s="16" t="s">
        <v>126</v>
      </c>
      <c r="B584" s="16">
        <v>0.85635000467300404</v>
      </c>
      <c r="C584" s="16">
        <v>150</v>
      </c>
      <c r="D584" s="16">
        <v>3.3180879950523301</v>
      </c>
      <c r="E584" s="16">
        <v>80041</v>
      </c>
      <c r="F584" s="16" t="s">
        <v>66</v>
      </c>
      <c r="G584" s="16" t="s">
        <v>108</v>
      </c>
      <c r="H584" s="16" t="s">
        <v>131</v>
      </c>
      <c r="I584" s="16" t="s">
        <v>120</v>
      </c>
      <c r="J584" s="16">
        <f t="shared" si="45"/>
        <v>4.1744379997253338</v>
      </c>
      <c r="K584" s="16">
        <f t="shared" si="46"/>
        <v>93467.623709027175</v>
      </c>
      <c r="L584" s="16">
        <f t="shared" si="47"/>
        <v>24122.627283951118</v>
      </c>
      <c r="M584" s="16">
        <f t="shared" si="48"/>
        <v>19174.078044820995</v>
      </c>
      <c r="N584" s="16">
        <f t="shared" si="49"/>
        <v>533.60666666666668</v>
      </c>
    </row>
    <row r="585" spans="1:14">
      <c r="A585" s="16" t="s">
        <v>126</v>
      </c>
      <c r="B585" s="16">
        <v>1.1280159950256301</v>
      </c>
      <c r="C585" s="16">
        <v>200</v>
      </c>
      <c r="D585" s="16">
        <v>3.9556410312652499</v>
      </c>
      <c r="E585" s="16">
        <v>105258</v>
      </c>
      <c r="F585" s="16" t="s">
        <v>66</v>
      </c>
      <c r="G585" s="16" t="s">
        <v>108</v>
      </c>
      <c r="H585" s="16" t="s">
        <v>131</v>
      </c>
      <c r="I585" s="16" t="s">
        <v>120</v>
      </c>
      <c r="J585" s="16">
        <f t="shared" si="45"/>
        <v>5.0836570262908802</v>
      </c>
      <c r="K585" s="16">
        <f t="shared" si="46"/>
        <v>93312.506617078951</v>
      </c>
      <c r="L585" s="16">
        <f t="shared" si="47"/>
        <v>26609.593531881281</v>
      </c>
      <c r="M585" s="16">
        <f t="shared" si="48"/>
        <v>20705.173353678812</v>
      </c>
      <c r="N585" s="16">
        <f t="shared" si="49"/>
        <v>526.29</v>
      </c>
    </row>
    <row r="586" spans="1:14">
      <c r="A586" s="16" t="s">
        <v>126</v>
      </c>
      <c r="B586" s="16">
        <v>0.18065398931503299</v>
      </c>
      <c r="C586" s="16">
        <v>50</v>
      </c>
      <c r="D586" s="16">
        <v>1.4151309728622401</v>
      </c>
      <c r="E586" s="16">
        <v>26473</v>
      </c>
      <c r="F586" s="16" t="s">
        <v>66</v>
      </c>
      <c r="G586" s="16" t="s">
        <v>109</v>
      </c>
      <c r="H586" s="16" t="s">
        <v>131</v>
      </c>
      <c r="I586" s="16" t="s">
        <v>120</v>
      </c>
      <c r="J586" s="16">
        <f t="shared" si="45"/>
        <v>1.5957849621772731</v>
      </c>
      <c r="K586" s="16">
        <f t="shared" si="46"/>
        <v>146539.80297016929</v>
      </c>
      <c r="L586" s="16">
        <f t="shared" si="47"/>
        <v>18707.10238675349</v>
      </c>
      <c r="M586" s="16">
        <f t="shared" si="48"/>
        <v>16589.32790285259</v>
      </c>
      <c r="N586" s="16">
        <f t="shared" si="49"/>
        <v>529.46</v>
      </c>
    </row>
    <row r="587" spans="1:14">
      <c r="A587" s="16" t="s">
        <v>126</v>
      </c>
      <c r="B587" s="16">
        <v>0.36028301715850802</v>
      </c>
      <c r="C587" s="16">
        <v>100</v>
      </c>
      <c r="D587" s="16">
        <v>1.6453519463539099</v>
      </c>
      <c r="E587" s="16">
        <v>53287</v>
      </c>
      <c r="F587" s="16" t="s">
        <v>66</v>
      </c>
      <c r="G587" s="16" t="s">
        <v>109</v>
      </c>
      <c r="H587" s="16" t="s">
        <v>131</v>
      </c>
      <c r="I587" s="16" t="s">
        <v>120</v>
      </c>
      <c r="J587" s="16">
        <f t="shared" si="45"/>
        <v>2.005634963512418</v>
      </c>
      <c r="K587" s="16">
        <f t="shared" si="46"/>
        <v>147903.16907043156</v>
      </c>
      <c r="L587" s="16">
        <f t="shared" si="47"/>
        <v>32386.384030531386</v>
      </c>
      <c r="M587" s="16">
        <f t="shared" si="48"/>
        <v>26568.643332124517</v>
      </c>
      <c r="N587" s="16">
        <f t="shared" si="49"/>
        <v>532.87</v>
      </c>
    </row>
    <row r="588" spans="1:14">
      <c r="A588" s="16" t="s">
        <v>126</v>
      </c>
      <c r="B588" s="16">
        <v>0.52877098321914595</v>
      </c>
      <c r="C588" s="16">
        <v>150</v>
      </c>
      <c r="D588" s="16">
        <v>1.7841359972953801</v>
      </c>
      <c r="E588" s="16">
        <v>78958</v>
      </c>
      <c r="F588" s="16" t="s">
        <v>66</v>
      </c>
      <c r="G588" s="16" t="s">
        <v>109</v>
      </c>
      <c r="H588" s="16" t="s">
        <v>131</v>
      </c>
      <c r="I588" s="16" t="s">
        <v>120</v>
      </c>
      <c r="J588" s="16">
        <f t="shared" si="45"/>
        <v>2.3129069805145259</v>
      </c>
      <c r="K588" s="16">
        <f t="shared" si="46"/>
        <v>149323.62498279588</v>
      </c>
      <c r="L588" s="16">
        <f t="shared" si="47"/>
        <v>44255.594932053704</v>
      </c>
      <c r="M588" s="16">
        <f t="shared" si="48"/>
        <v>34137.992001059691</v>
      </c>
      <c r="N588" s="16">
        <f t="shared" si="49"/>
        <v>526.38666666666666</v>
      </c>
    </row>
    <row r="589" spans="1:14">
      <c r="A589" s="16" t="s">
        <v>126</v>
      </c>
      <c r="B589" s="16">
        <v>0.71987199783325195</v>
      </c>
      <c r="C589" s="16">
        <v>200</v>
      </c>
      <c r="D589" s="16">
        <v>3.4681919813156101</v>
      </c>
      <c r="E589" s="16">
        <v>105626</v>
      </c>
      <c r="F589" s="16" t="s">
        <v>66</v>
      </c>
      <c r="G589" s="16" t="s">
        <v>109</v>
      </c>
      <c r="H589" s="16" t="s">
        <v>131</v>
      </c>
      <c r="I589" s="16" t="s">
        <v>120</v>
      </c>
      <c r="J589" s="16">
        <f t="shared" si="45"/>
        <v>4.1880639791488621</v>
      </c>
      <c r="K589" s="16">
        <f t="shared" si="46"/>
        <v>146728.8633506019</v>
      </c>
      <c r="L589" s="16">
        <f t="shared" si="47"/>
        <v>30455.638144902307</v>
      </c>
      <c r="M589" s="16">
        <f t="shared" si="48"/>
        <v>25220.722636015296</v>
      </c>
      <c r="N589" s="16">
        <f t="shared" si="49"/>
        <v>528.13</v>
      </c>
    </row>
    <row r="590" spans="1:14">
      <c r="A590" s="16" t="s">
        <v>126</v>
      </c>
      <c r="B590" s="16">
        <v>0.35548698902130099</v>
      </c>
      <c r="C590" s="16">
        <v>50</v>
      </c>
      <c r="D590" s="16">
        <v>1.4133020043373099</v>
      </c>
      <c r="E590" s="16">
        <v>26647</v>
      </c>
      <c r="F590" s="16" t="s">
        <v>66</v>
      </c>
      <c r="G590" s="16" t="s">
        <v>110</v>
      </c>
      <c r="H590" s="16" t="s">
        <v>131</v>
      </c>
      <c r="I590" s="16" t="s">
        <v>120</v>
      </c>
      <c r="J590" s="16">
        <f t="shared" si="45"/>
        <v>1.768788993358611</v>
      </c>
      <c r="K590" s="16">
        <f t="shared" si="46"/>
        <v>74959.142874293204</v>
      </c>
      <c r="L590" s="16">
        <f t="shared" si="47"/>
        <v>18854.427375198298</v>
      </c>
      <c r="M590" s="16">
        <f t="shared" si="48"/>
        <v>15065.109574999196</v>
      </c>
      <c r="N590" s="16">
        <f t="shared" si="49"/>
        <v>532.94000000000005</v>
      </c>
    </row>
    <row r="591" spans="1:14">
      <c r="A591" s="16" t="s">
        <v>126</v>
      </c>
      <c r="B591" s="16">
        <v>0.71446800231933505</v>
      </c>
      <c r="C591" s="16">
        <v>100</v>
      </c>
      <c r="D591" s="16">
        <v>1.8921049833297701</v>
      </c>
      <c r="E591" s="16">
        <v>52784</v>
      </c>
      <c r="F591" s="16" t="s">
        <v>66</v>
      </c>
      <c r="G591" s="16" t="s">
        <v>110</v>
      </c>
      <c r="H591" s="16" t="s">
        <v>131</v>
      </c>
      <c r="I591" s="16" t="s">
        <v>120</v>
      </c>
      <c r="J591" s="16">
        <f t="shared" si="45"/>
        <v>2.6065729856491053</v>
      </c>
      <c r="K591" s="16">
        <f t="shared" si="46"/>
        <v>73878.745904155876</v>
      </c>
      <c r="L591" s="16">
        <f t="shared" si="47"/>
        <v>27896.972136878736</v>
      </c>
      <c r="M591" s="16">
        <f t="shared" si="48"/>
        <v>20250.344145592913</v>
      </c>
      <c r="N591" s="16">
        <f t="shared" si="49"/>
        <v>527.84</v>
      </c>
    </row>
    <row r="592" spans="1:14">
      <c r="A592" s="16" t="s">
        <v>126</v>
      </c>
      <c r="B592" s="16">
        <v>1.0445460081100399</v>
      </c>
      <c r="C592" s="16">
        <v>150</v>
      </c>
      <c r="D592" s="16">
        <v>1.5287249684333799</v>
      </c>
      <c r="E592" s="16">
        <v>79403</v>
      </c>
      <c r="F592" s="16" t="s">
        <v>66</v>
      </c>
      <c r="G592" s="16" t="s">
        <v>110</v>
      </c>
      <c r="H592" s="16" t="s">
        <v>131</v>
      </c>
      <c r="I592" s="16" t="s">
        <v>120</v>
      </c>
      <c r="J592" s="16">
        <f t="shared" si="45"/>
        <v>2.5732709765434199</v>
      </c>
      <c r="K592" s="16">
        <f t="shared" si="46"/>
        <v>76016.756929327254</v>
      </c>
      <c r="L592" s="16">
        <f t="shared" si="47"/>
        <v>51940.67058469732</v>
      </c>
      <c r="M592" s="16">
        <f t="shared" si="48"/>
        <v>30856.835803067708</v>
      </c>
      <c r="N592" s="16">
        <f t="shared" si="49"/>
        <v>529.35333333333335</v>
      </c>
    </row>
    <row r="593" spans="1:14">
      <c r="A593" s="16" t="s">
        <v>126</v>
      </c>
      <c r="B593" s="16">
        <v>1.41391497850418</v>
      </c>
      <c r="C593" s="16">
        <v>200</v>
      </c>
      <c r="D593" s="16">
        <v>4.5739809870719901</v>
      </c>
      <c r="E593" s="16">
        <v>105519</v>
      </c>
      <c r="F593" s="16" t="s">
        <v>66</v>
      </c>
      <c r="G593" s="16" t="s">
        <v>110</v>
      </c>
      <c r="H593" s="16" t="s">
        <v>131</v>
      </c>
      <c r="I593" s="16" t="s">
        <v>120</v>
      </c>
      <c r="J593" s="16">
        <f t="shared" si="45"/>
        <v>5.9878959655761701</v>
      </c>
      <c r="K593" s="16">
        <f t="shared" si="46"/>
        <v>74628.956906327905</v>
      </c>
      <c r="L593" s="16">
        <f t="shared" si="47"/>
        <v>23069.400659565799</v>
      </c>
      <c r="M593" s="16">
        <f t="shared" si="48"/>
        <v>17622.049649262186</v>
      </c>
      <c r="N593" s="16">
        <f t="shared" si="49"/>
        <v>527.59500000000003</v>
      </c>
    </row>
    <row r="594" spans="1:14">
      <c r="A594" s="16" t="s">
        <v>128</v>
      </c>
      <c r="B594" s="16">
        <v>8.7866008281707694E-2</v>
      </c>
      <c r="C594" s="16">
        <v>50</v>
      </c>
      <c r="D594" s="16">
        <v>1.5956760048866201</v>
      </c>
      <c r="E594" s="16">
        <v>14007</v>
      </c>
      <c r="F594" s="16" t="s">
        <v>66</v>
      </c>
      <c r="G594" s="16" t="s">
        <v>112</v>
      </c>
      <c r="H594" s="16" t="s">
        <v>131</v>
      </c>
      <c r="I594" s="16" t="s">
        <v>120</v>
      </c>
      <c r="J594" s="16">
        <f t="shared" si="45"/>
        <v>1.6835420131683279</v>
      </c>
      <c r="K594" s="16">
        <f t="shared" si="46"/>
        <v>159413.18234341635</v>
      </c>
      <c r="L594" s="16">
        <f t="shared" si="47"/>
        <v>8778.0977824475467</v>
      </c>
      <c r="M594" s="16">
        <f t="shared" si="48"/>
        <v>8319.9586885507197</v>
      </c>
      <c r="N594" s="16">
        <f t="shared" si="49"/>
        <v>280.14</v>
      </c>
    </row>
    <row r="595" spans="1:14">
      <c r="A595" s="16" t="s">
        <v>128</v>
      </c>
      <c r="B595" s="16">
        <v>0.180236041545867</v>
      </c>
      <c r="C595" s="16">
        <v>100</v>
      </c>
      <c r="D595" s="16">
        <v>1.3889889717102</v>
      </c>
      <c r="E595" s="16">
        <v>27183</v>
      </c>
      <c r="F595" s="16" t="s">
        <v>66</v>
      </c>
      <c r="G595" s="16" t="s">
        <v>112</v>
      </c>
      <c r="H595" s="16" t="s">
        <v>131</v>
      </c>
      <c r="I595" s="16" t="s">
        <v>120</v>
      </c>
      <c r="J595" s="16">
        <f t="shared" si="45"/>
        <v>1.569225013256067</v>
      </c>
      <c r="K595" s="16">
        <f t="shared" si="46"/>
        <v>150818.89153164957</v>
      </c>
      <c r="L595" s="16">
        <f t="shared" si="47"/>
        <v>19570.349767810458</v>
      </c>
      <c r="M595" s="16">
        <f t="shared" si="48"/>
        <v>17322.563539563122</v>
      </c>
      <c r="N595" s="16">
        <f t="shared" si="49"/>
        <v>271.83</v>
      </c>
    </row>
    <row r="596" spans="1:14">
      <c r="A596" s="16" t="s">
        <v>128</v>
      </c>
      <c r="B596" s="16">
        <v>0.266351997852325</v>
      </c>
      <c r="C596" s="16">
        <v>150</v>
      </c>
      <c r="D596" s="16">
        <v>1.05037301778793</v>
      </c>
      <c r="E596" s="16">
        <v>40906</v>
      </c>
      <c r="F596" s="16" t="s">
        <v>66</v>
      </c>
      <c r="G596" s="16" t="s">
        <v>112</v>
      </c>
      <c r="H596" s="16" t="s">
        <v>131</v>
      </c>
      <c r="I596" s="16" t="s">
        <v>120</v>
      </c>
      <c r="J596" s="16">
        <f t="shared" si="45"/>
        <v>1.316725015640255</v>
      </c>
      <c r="K596" s="16">
        <f t="shared" si="46"/>
        <v>153578.72413136446</v>
      </c>
      <c r="L596" s="16">
        <f t="shared" si="47"/>
        <v>38944.260093568882</v>
      </c>
      <c r="M596" s="16">
        <f t="shared" si="48"/>
        <v>31066.471369581701</v>
      </c>
      <c r="N596" s="16">
        <f t="shared" si="49"/>
        <v>272.70666666666665</v>
      </c>
    </row>
    <row r="597" spans="1:14">
      <c r="A597" s="16" t="s">
        <v>128</v>
      </c>
      <c r="B597" s="16">
        <v>0.35640901327133101</v>
      </c>
      <c r="C597" s="16">
        <v>200</v>
      </c>
      <c r="D597" s="16">
        <v>1.33652299642562</v>
      </c>
      <c r="E597" s="16">
        <v>54031</v>
      </c>
      <c r="F597" s="16" t="s">
        <v>66</v>
      </c>
      <c r="G597" s="16" t="s">
        <v>112</v>
      </c>
      <c r="H597" s="16" t="s">
        <v>131</v>
      </c>
      <c r="I597" s="16" t="s">
        <v>120</v>
      </c>
      <c r="J597" s="16">
        <f t="shared" si="45"/>
        <v>1.6929320096969511</v>
      </c>
      <c r="K597" s="16">
        <f t="shared" si="46"/>
        <v>151598.29855051023</v>
      </c>
      <c r="L597" s="16">
        <f t="shared" si="47"/>
        <v>40426.539718732725</v>
      </c>
      <c r="M597" s="16">
        <f t="shared" si="48"/>
        <v>31915.634940160413</v>
      </c>
      <c r="N597" s="16">
        <f t="shared" si="49"/>
        <v>270.15499999999997</v>
      </c>
    </row>
    <row r="598" spans="1:14">
      <c r="A598" s="16" t="s">
        <v>126</v>
      </c>
      <c r="B598" s="16">
        <v>0.36889004707336398</v>
      </c>
      <c r="C598" s="16">
        <v>50</v>
      </c>
      <c r="D598" s="16">
        <v>6.6037870049476597</v>
      </c>
      <c r="E598" s="16">
        <v>26071</v>
      </c>
      <c r="F598" s="16" t="s">
        <v>66</v>
      </c>
      <c r="G598" s="16" t="s">
        <v>113</v>
      </c>
      <c r="H598" s="16" t="s">
        <v>131</v>
      </c>
      <c r="I598" s="16" t="s">
        <v>120</v>
      </c>
      <c r="J598" s="16">
        <f t="shared" si="45"/>
        <v>6.9726770520210239</v>
      </c>
      <c r="K598" s="16">
        <f t="shared" si="46"/>
        <v>70674.175697711529</v>
      </c>
      <c r="L598" s="16">
        <f t="shared" si="47"/>
        <v>3947.8862629075106</v>
      </c>
      <c r="M598" s="16">
        <f t="shared" si="48"/>
        <v>3739.0230187763173</v>
      </c>
      <c r="N598" s="16">
        <f t="shared" si="49"/>
        <v>521.41999999999996</v>
      </c>
    </row>
    <row r="599" spans="1:14">
      <c r="A599" s="16" t="s">
        <v>126</v>
      </c>
      <c r="B599" s="16">
        <v>0.64064395427703802</v>
      </c>
      <c r="C599" s="16">
        <v>100</v>
      </c>
      <c r="D599" s="16">
        <v>2.5014699697494498</v>
      </c>
      <c r="E599" s="16">
        <v>53157</v>
      </c>
      <c r="F599" s="16" t="s">
        <v>66</v>
      </c>
      <c r="G599" s="16" t="s">
        <v>113</v>
      </c>
      <c r="H599" s="16" t="s">
        <v>131</v>
      </c>
      <c r="I599" s="16" t="s">
        <v>120</v>
      </c>
      <c r="J599" s="16">
        <f t="shared" si="45"/>
        <v>3.1421139240264879</v>
      </c>
      <c r="K599" s="16">
        <f t="shared" si="46"/>
        <v>82974.325512815121</v>
      </c>
      <c r="L599" s="16">
        <f t="shared" si="47"/>
        <v>21250.305077747653</v>
      </c>
      <c r="M599" s="16">
        <f t="shared" si="48"/>
        <v>16917.59155946883</v>
      </c>
      <c r="N599" s="16">
        <f t="shared" si="49"/>
        <v>531.57000000000005</v>
      </c>
    </row>
    <row r="600" spans="1:14">
      <c r="A600" s="16" t="s">
        <v>126</v>
      </c>
      <c r="B600" s="16">
        <v>0.95319700241088801</v>
      </c>
      <c r="C600" s="16">
        <v>150</v>
      </c>
      <c r="D600" s="16">
        <v>2.5266040563583299</v>
      </c>
      <c r="E600" s="16">
        <v>79164</v>
      </c>
      <c r="F600" s="16" t="s">
        <v>66</v>
      </c>
      <c r="G600" s="16" t="s">
        <v>113</v>
      </c>
      <c r="H600" s="16" t="s">
        <v>131</v>
      </c>
      <c r="I600" s="16" t="s">
        <v>120</v>
      </c>
      <c r="J600" s="16">
        <f t="shared" si="45"/>
        <v>3.4798010587692181</v>
      </c>
      <c r="K600" s="16">
        <f t="shared" si="46"/>
        <v>83051.037508272944</v>
      </c>
      <c r="L600" s="16">
        <f t="shared" si="47"/>
        <v>31332.174822081717</v>
      </c>
      <c r="M600" s="16">
        <f t="shared" si="48"/>
        <v>22749.57638756503</v>
      </c>
      <c r="N600" s="16">
        <f t="shared" si="49"/>
        <v>527.76</v>
      </c>
    </row>
    <row r="601" spans="1:14">
      <c r="A601" s="16" t="s">
        <v>126</v>
      </c>
      <c r="B601" s="16">
        <v>1.2928759455680801</v>
      </c>
      <c r="C601" s="16">
        <v>200</v>
      </c>
      <c r="D601" s="16">
        <v>2.62272000312805</v>
      </c>
      <c r="E601" s="16">
        <v>106174</v>
      </c>
      <c r="F601" s="16" t="s">
        <v>66</v>
      </c>
      <c r="G601" s="16" t="s">
        <v>113</v>
      </c>
      <c r="H601" s="16" t="s">
        <v>131</v>
      </c>
      <c r="I601" s="16" t="s">
        <v>120</v>
      </c>
      <c r="J601" s="16">
        <f t="shared" si="45"/>
        <v>3.9155959486961303</v>
      </c>
      <c r="K601" s="16">
        <f t="shared" si="46"/>
        <v>82122.341562591246</v>
      </c>
      <c r="L601" s="16">
        <f t="shared" si="47"/>
        <v>40482.399902913399</v>
      </c>
      <c r="M601" s="16">
        <f t="shared" si="48"/>
        <v>27115.66805950836</v>
      </c>
      <c r="N601" s="16">
        <f t="shared" si="49"/>
        <v>530.87</v>
      </c>
    </row>
    <row r="602" spans="1:14">
      <c r="A602" s="16" t="s">
        <v>121</v>
      </c>
      <c r="B602" s="16">
        <v>0.203580021858215</v>
      </c>
      <c r="C602" s="16">
        <v>50</v>
      </c>
      <c r="D602" s="16">
        <v>1.26323902606964</v>
      </c>
      <c r="E602" s="16">
        <v>21384</v>
      </c>
      <c r="F602" s="16" t="s">
        <v>82</v>
      </c>
      <c r="G602" s="16" t="s">
        <v>86</v>
      </c>
      <c r="H602" s="16" t="s">
        <v>131</v>
      </c>
      <c r="I602" s="16" t="s">
        <v>120</v>
      </c>
      <c r="J602" s="16">
        <f t="shared" si="45"/>
        <v>1.4668190479278551</v>
      </c>
      <c r="K602" s="16">
        <f t="shared" si="46"/>
        <v>105039.77652037519</v>
      </c>
      <c r="L602" s="16">
        <f t="shared" si="47"/>
        <v>16927.912737570176</v>
      </c>
      <c r="M602" s="16">
        <f t="shared" si="48"/>
        <v>14578.485349102013</v>
      </c>
      <c r="N602" s="16">
        <f t="shared" si="49"/>
        <v>427.68</v>
      </c>
    </row>
    <row r="603" spans="1:14">
      <c r="A603" s="16" t="s">
        <v>121</v>
      </c>
      <c r="B603" s="16">
        <v>0.40477097034454301</v>
      </c>
      <c r="C603" s="16">
        <v>100</v>
      </c>
      <c r="D603" s="16">
        <v>1.22327196598053</v>
      </c>
      <c r="E603" s="16">
        <v>43175</v>
      </c>
      <c r="F603" s="16" t="s">
        <v>82</v>
      </c>
      <c r="G603" s="16" t="s">
        <v>86</v>
      </c>
      <c r="H603" s="16" t="s">
        <v>131</v>
      </c>
      <c r="I603" s="16" t="s">
        <v>120</v>
      </c>
      <c r="J603" s="16">
        <f t="shared" si="45"/>
        <v>1.628042936325073</v>
      </c>
      <c r="K603" s="16">
        <f t="shared" si="46"/>
        <v>106665.25804271297</v>
      </c>
      <c r="L603" s="16">
        <f t="shared" si="47"/>
        <v>35294.686055682228</v>
      </c>
      <c r="M603" s="16">
        <f t="shared" si="48"/>
        <v>26519.570852017874</v>
      </c>
      <c r="N603" s="16">
        <f t="shared" si="49"/>
        <v>431.75</v>
      </c>
    </row>
    <row r="604" spans="1:14">
      <c r="A604" s="16" t="s">
        <v>121</v>
      </c>
      <c r="B604" s="16">
        <v>0.60629802942276001</v>
      </c>
      <c r="C604" s="16">
        <v>150</v>
      </c>
      <c r="D604" s="16">
        <v>2.2382900118827802</v>
      </c>
      <c r="E604" s="16">
        <v>64989</v>
      </c>
      <c r="F604" s="16" t="s">
        <v>82</v>
      </c>
      <c r="G604" s="16" t="s">
        <v>86</v>
      </c>
      <c r="H604" s="16" t="s">
        <v>131</v>
      </c>
      <c r="I604" s="16" t="s">
        <v>120</v>
      </c>
      <c r="J604" s="16">
        <f t="shared" si="45"/>
        <v>2.8445880413055402</v>
      </c>
      <c r="K604" s="16">
        <f t="shared" si="46"/>
        <v>107189.85852860889</v>
      </c>
      <c r="L604" s="16">
        <f t="shared" si="47"/>
        <v>29035.111471249103</v>
      </c>
      <c r="M604" s="16">
        <f t="shared" si="48"/>
        <v>22846.54194432067</v>
      </c>
      <c r="N604" s="16">
        <f t="shared" si="49"/>
        <v>433.26</v>
      </c>
    </row>
    <row r="605" spans="1:14">
      <c r="A605" s="16" t="s">
        <v>121</v>
      </c>
      <c r="B605" s="16">
        <v>0.78870600461959794</v>
      </c>
      <c r="C605" s="16">
        <v>200</v>
      </c>
      <c r="D605" s="16">
        <v>2.15499699115753</v>
      </c>
      <c r="E605" s="16">
        <v>85329</v>
      </c>
      <c r="F605" s="16" t="s">
        <v>82</v>
      </c>
      <c r="G605" s="16" t="s">
        <v>86</v>
      </c>
      <c r="H605" s="16" t="s">
        <v>131</v>
      </c>
      <c r="I605" s="16" t="s">
        <v>120</v>
      </c>
      <c r="J605" s="16">
        <f t="shared" si="45"/>
        <v>2.9437029957771279</v>
      </c>
      <c r="K605" s="16">
        <f t="shared" si="46"/>
        <v>108188.60196348469</v>
      </c>
      <c r="L605" s="16">
        <f t="shared" si="47"/>
        <v>39595.878950237689</v>
      </c>
      <c r="M605" s="16">
        <f t="shared" si="48"/>
        <v>28986.959663528633</v>
      </c>
      <c r="N605" s="16">
        <f t="shared" si="49"/>
        <v>426.64499999999998</v>
      </c>
    </row>
    <row r="606" spans="1:14">
      <c r="A606" s="16" t="s">
        <v>121</v>
      </c>
      <c r="B606" s="16">
        <v>0.142110049724578</v>
      </c>
      <c r="C606" s="16">
        <v>50</v>
      </c>
      <c r="D606" s="16">
        <v>0.74254494905471802</v>
      </c>
      <c r="E606" s="16">
        <v>21625</v>
      </c>
      <c r="F606" s="16" t="s">
        <v>82</v>
      </c>
      <c r="G606" s="16" t="s">
        <v>87</v>
      </c>
      <c r="H606" s="16" t="s">
        <v>131</v>
      </c>
      <c r="I606" s="16" t="s">
        <v>120</v>
      </c>
      <c r="J606" s="16">
        <f t="shared" si="45"/>
        <v>0.88465499877929599</v>
      </c>
      <c r="K606" s="16">
        <f t="shared" si="46"/>
        <v>152170.80031926796</v>
      </c>
      <c r="L606" s="16">
        <f t="shared" si="47"/>
        <v>29122.81610363019</v>
      </c>
      <c r="M606" s="16">
        <f t="shared" si="48"/>
        <v>24444.557516590728</v>
      </c>
      <c r="N606" s="16">
        <f t="shared" si="49"/>
        <v>432.5</v>
      </c>
    </row>
    <row r="607" spans="1:14">
      <c r="A607" s="16" t="s">
        <v>121</v>
      </c>
      <c r="B607" s="16">
        <v>0.28258001804351801</v>
      </c>
      <c r="C607" s="16">
        <v>100</v>
      </c>
      <c r="D607" s="16">
        <v>1.1750490069389301</v>
      </c>
      <c r="E607" s="16">
        <v>43020</v>
      </c>
      <c r="F607" s="16" t="s">
        <v>82</v>
      </c>
      <c r="G607" s="16" t="s">
        <v>87</v>
      </c>
      <c r="H607" s="16" t="s">
        <v>131</v>
      </c>
      <c r="I607" s="16" t="s">
        <v>120</v>
      </c>
      <c r="J607" s="16">
        <f t="shared" si="45"/>
        <v>1.4576290249824482</v>
      </c>
      <c r="K607" s="16">
        <f t="shared" si="46"/>
        <v>152240.06388652298</v>
      </c>
      <c r="L607" s="16">
        <f t="shared" si="47"/>
        <v>36611.23897467865</v>
      </c>
      <c r="M607" s="16">
        <f t="shared" si="48"/>
        <v>29513.682331152824</v>
      </c>
      <c r="N607" s="16">
        <f t="shared" si="49"/>
        <v>430.2</v>
      </c>
    </row>
    <row r="608" spans="1:14">
      <c r="A608" s="16" t="s">
        <v>121</v>
      </c>
      <c r="B608" s="16">
        <v>0.41844898462295499</v>
      </c>
      <c r="C608" s="16">
        <v>150</v>
      </c>
      <c r="D608" s="16">
        <v>1.3500230312347401</v>
      </c>
      <c r="E608" s="16">
        <v>64300</v>
      </c>
      <c r="F608" s="16" t="s">
        <v>82</v>
      </c>
      <c r="G608" s="16" t="s">
        <v>87</v>
      </c>
      <c r="H608" s="16" t="s">
        <v>131</v>
      </c>
      <c r="I608" s="16" t="s">
        <v>120</v>
      </c>
      <c r="J608" s="16">
        <f t="shared" si="45"/>
        <v>1.7684720158576952</v>
      </c>
      <c r="K608" s="16">
        <f t="shared" si="46"/>
        <v>153662.69811345762</v>
      </c>
      <c r="L608" s="16">
        <f t="shared" si="47"/>
        <v>47628.817073728576</v>
      </c>
      <c r="M608" s="16">
        <f t="shared" si="48"/>
        <v>36359.071234053423</v>
      </c>
      <c r="N608" s="16">
        <f t="shared" si="49"/>
        <v>428.66666666666669</v>
      </c>
    </row>
    <row r="609" spans="1:14">
      <c r="A609" s="16" t="s">
        <v>121</v>
      </c>
      <c r="B609" s="16">
        <v>0.55294501781463601</v>
      </c>
      <c r="C609" s="16">
        <v>200</v>
      </c>
      <c r="D609" s="16">
        <v>2.2385660409927302</v>
      </c>
      <c r="E609" s="16">
        <v>86251</v>
      </c>
      <c r="F609" s="16" t="s">
        <v>82</v>
      </c>
      <c r="G609" s="16" t="s">
        <v>87</v>
      </c>
      <c r="H609" s="16" t="s">
        <v>131</v>
      </c>
      <c r="I609" s="16" t="s">
        <v>120</v>
      </c>
      <c r="J609" s="16">
        <f t="shared" si="45"/>
        <v>2.7915110588073659</v>
      </c>
      <c r="K609" s="16">
        <f t="shared" si="46"/>
        <v>155984.76742024641</v>
      </c>
      <c r="L609" s="16">
        <f t="shared" si="47"/>
        <v>38529.575817986828</v>
      </c>
      <c r="M609" s="16">
        <f t="shared" si="48"/>
        <v>30897.602833373527</v>
      </c>
      <c r="N609" s="16">
        <f t="shared" si="49"/>
        <v>431.255</v>
      </c>
    </row>
    <row r="610" spans="1:14">
      <c r="A610" s="16" t="s">
        <v>121</v>
      </c>
      <c r="B610" s="16">
        <v>6.2030017375946003E-2</v>
      </c>
      <c r="C610" s="16">
        <v>50</v>
      </c>
      <c r="D610" s="16">
        <v>1.0736789703369101</v>
      </c>
      <c r="E610" s="16">
        <v>21340</v>
      </c>
      <c r="F610" s="16" t="s">
        <v>82</v>
      </c>
      <c r="G610" s="16" t="s">
        <v>88</v>
      </c>
      <c r="H610" s="16" t="s">
        <v>131</v>
      </c>
      <c r="I610" s="16" t="s">
        <v>120</v>
      </c>
      <c r="J610" s="16">
        <f t="shared" si="45"/>
        <v>1.1357089877128561</v>
      </c>
      <c r="K610" s="16">
        <f t="shared" si="46"/>
        <v>344026.98729978473</v>
      </c>
      <c r="L610" s="16">
        <f t="shared" si="47"/>
        <v>19875.587200244514</v>
      </c>
      <c r="M610" s="16">
        <f t="shared" si="48"/>
        <v>18790.024760634755</v>
      </c>
      <c r="N610" s="16">
        <f t="shared" si="49"/>
        <v>426.8</v>
      </c>
    </row>
    <row r="611" spans="1:14">
      <c r="A611" s="16" t="s">
        <v>121</v>
      </c>
      <c r="B611" s="16">
        <v>0.115859985351562</v>
      </c>
      <c r="C611" s="16">
        <v>100</v>
      </c>
      <c r="D611" s="16">
        <v>1.5688310265540999</v>
      </c>
      <c r="E611" s="16">
        <v>42701</v>
      </c>
      <c r="F611" s="16" t="s">
        <v>82</v>
      </c>
      <c r="G611" s="16" t="s">
        <v>88</v>
      </c>
      <c r="H611" s="16" t="s">
        <v>131</v>
      </c>
      <c r="I611" s="16" t="s">
        <v>120</v>
      </c>
      <c r="J611" s="16">
        <f t="shared" si="45"/>
        <v>1.684691011905662</v>
      </c>
      <c r="K611" s="16">
        <f t="shared" si="46"/>
        <v>368556.92558936018</v>
      </c>
      <c r="L611" s="16">
        <f t="shared" si="47"/>
        <v>27218.355117435261</v>
      </c>
      <c r="M611" s="16">
        <f t="shared" si="48"/>
        <v>25346.487693133808</v>
      </c>
      <c r="N611" s="16">
        <f t="shared" si="49"/>
        <v>427.01</v>
      </c>
    </row>
    <row r="612" spans="1:14">
      <c r="A612" s="16" t="s">
        <v>121</v>
      </c>
      <c r="B612" s="16">
        <v>0.18268400430679299</v>
      </c>
      <c r="C612" s="16">
        <v>150</v>
      </c>
      <c r="D612" s="16">
        <v>1.4627340435981699</v>
      </c>
      <c r="E612" s="16">
        <v>64458</v>
      </c>
      <c r="F612" s="16" t="s">
        <v>82</v>
      </c>
      <c r="G612" s="16" t="s">
        <v>88</v>
      </c>
      <c r="H612" s="16" t="s">
        <v>131</v>
      </c>
      <c r="I612" s="16" t="s">
        <v>120</v>
      </c>
      <c r="J612" s="16">
        <f t="shared" si="45"/>
        <v>1.6454180479049629</v>
      </c>
      <c r="K612" s="16">
        <f t="shared" si="46"/>
        <v>352838.77340323426</v>
      </c>
      <c r="L612" s="16">
        <f t="shared" si="47"/>
        <v>44066.794153119037</v>
      </c>
      <c r="M612" s="16">
        <f t="shared" si="48"/>
        <v>39174.239082931832</v>
      </c>
      <c r="N612" s="16">
        <f t="shared" si="49"/>
        <v>429.72</v>
      </c>
    </row>
    <row r="613" spans="1:14">
      <c r="A613" s="16" t="s">
        <v>121</v>
      </c>
      <c r="B613" s="16">
        <v>0.244105994701385</v>
      </c>
      <c r="C613" s="16">
        <v>200</v>
      </c>
      <c r="D613" s="16">
        <v>2.0063489675521802</v>
      </c>
      <c r="E613" s="16">
        <v>85624</v>
      </c>
      <c r="F613" s="16" t="s">
        <v>82</v>
      </c>
      <c r="G613" s="16" t="s">
        <v>88</v>
      </c>
      <c r="H613" s="16" t="s">
        <v>131</v>
      </c>
      <c r="I613" s="16" t="s">
        <v>120</v>
      </c>
      <c r="J613" s="16">
        <f t="shared" si="45"/>
        <v>2.2504549622535652</v>
      </c>
      <c r="K613" s="16">
        <f t="shared" si="46"/>
        <v>350765.65860147716</v>
      </c>
      <c r="L613" s="16">
        <f t="shared" si="47"/>
        <v>42676.52406673025</v>
      </c>
      <c r="M613" s="16">
        <f t="shared" si="48"/>
        <v>38047.417716041586</v>
      </c>
      <c r="N613" s="16">
        <f t="shared" si="49"/>
        <v>428.12</v>
      </c>
    </row>
    <row r="614" spans="1:14">
      <c r="A614" s="16" t="s">
        <v>121</v>
      </c>
      <c r="B614" s="16">
        <v>9.0790987014770494E-2</v>
      </c>
      <c r="C614" s="16">
        <v>50</v>
      </c>
      <c r="D614" s="16">
        <v>0.76470899581909102</v>
      </c>
      <c r="E614" s="16">
        <v>21474</v>
      </c>
      <c r="F614" s="16" t="s">
        <v>82</v>
      </c>
      <c r="G614" s="16" t="s">
        <v>89</v>
      </c>
      <c r="H614" s="16" t="s">
        <v>131</v>
      </c>
      <c r="I614" s="16" t="s">
        <v>120</v>
      </c>
      <c r="J614" s="16">
        <f t="shared" si="45"/>
        <v>0.85549998283386153</v>
      </c>
      <c r="K614" s="16">
        <f t="shared" si="46"/>
        <v>236521.27492023481</v>
      </c>
      <c r="L614" s="16">
        <f t="shared" si="47"/>
        <v>28081.270283735688</v>
      </c>
      <c r="M614" s="16">
        <f t="shared" si="48"/>
        <v>25101.110965387663</v>
      </c>
      <c r="N614" s="16">
        <f t="shared" si="49"/>
        <v>429.48</v>
      </c>
    </row>
    <row r="615" spans="1:14">
      <c r="A615" s="16" t="s">
        <v>121</v>
      </c>
      <c r="B615" s="16">
        <v>0.17239397764205899</v>
      </c>
      <c r="C615" s="16">
        <v>100</v>
      </c>
      <c r="D615" s="16">
        <v>1.16682904958725</v>
      </c>
      <c r="E615" s="16">
        <v>42706</v>
      </c>
      <c r="F615" s="16" t="s">
        <v>82</v>
      </c>
      <c r="G615" s="16" t="s">
        <v>89</v>
      </c>
      <c r="H615" s="16" t="s">
        <v>131</v>
      </c>
      <c r="I615" s="16" t="s">
        <v>120</v>
      </c>
      <c r="J615" s="16">
        <f t="shared" si="45"/>
        <v>1.3392230272293091</v>
      </c>
      <c r="K615" s="16">
        <f t="shared" si="46"/>
        <v>247723.2707552599</v>
      </c>
      <c r="L615" s="16">
        <f t="shared" si="47"/>
        <v>36600.048666174938</v>
      </c>
      <c r="M615" s="16">
        <f t="shared" si="48"/>
        <v>31888.63925701275</v>
      </c>
      <c r="N615" s="16">
        <f t="shared" si="49"/>
        <v>427.06</v>
      </c>
    </row>
    <row r="616" spans="1:14">
      <c r="A616" s="16" t="s">
        <v>121</v>
      </c>
      <c r="B616" s="16">
        <v>0.25520199537277199</v>
      </c>
      <c r="C616" s="16">
        <v>150</v>
      </c>
      <c r="D616" s="16">
        <v>1.2510299682617101</v>
      </c>
      <c r="E616" s="16">
        <v>64469</v>
      </c>
      <c r="F616" s="16" t="s">
        <v>82</v>
      </c>
      <c r="G616" s="16" t="s">
        <v>89</v>
      </c>
      <c r="H616" s="16" t="s">
        <v>131</v>
      </c>
      <c r="I616" s="16" t="s">
        <v>120</v>
      </c>
      <c r="J616" s="16">
        <f t="shared" si="45"/>
        <v>1.5062319636344821</v>
      </c>
      <c r="K616" s="16">
        <f t="shared" si="46"/>
        <v>252619.49815803958</v>
      </c>
      <c r="L616" s="16">
        <f t="shared" si="47"/>
        <v>51532.738332063171</v>
      </c>
      <c r="M616" s="16">
        <f t="shared" si="48"/>
        <v>42801.508370887765</v>
      </c>
      <c r="N616" s="16">
        <f t="shared" si="49"/>
        <v>429.79333333333335</v>
      </c>
    </row>
    <row r="617" spans="1:14">
      <c r="A617" s="16" t="s">
        <v>121</v>
      </c>
      <c r="B617" s="16">
        <v>0.338414967060089</v>
      </c>
      <c r="C617" s="16">
        <v>200</v>
      </c>
      <c r="D617" s="16">
        <v>1.84672999382019</v>
      </c>
      <c r="E617" s="16">
        <v>86816</v>
      </c>
      <c r="F617" s="16" t="s">
        <v>82</v>
      </c>
      <c r="G617" s="16" t="s">
        <v>89</v>
      </c>
      <c r="H617" s="16" t="s">
        <v>131</v>
      </c>
      <c r="I617" s="16" t="s">
        <v>120</v>
      </c>
      <c r="J617" s="16">
        <f t="shared" si="45"/>
        <v>2.1851449608802791</v>
      </c>
      <c r="K617" s="16">
        <f t="shared" si="46"/>
        <v>256537.1170022304</v>
      </c>
      <c r="L617" s="16">
        <f t="shared" si="47"/>
        <v>47010.662246520587</v>
      </c>
      <c r="M617" s="16">
        <f t="shared" si="48"/>
        <v>39730.087273032193</v>
      </c>
      <c r="N617" s="16">
        <f t="shared" si="49"/>
        <v>434.08</v>
      </c>
    </row>
    <row r="618" spans="1:14">
      <c r="A618" s="16" t="s">
        <v>121</v>
      </c>
      <c r="B618" s="16">
        <v>1.09836500883102</v>
      </c>
      <c r="C618" s="16">
        <v>50</v>
      </c>
      <c r="D618" s="16">
        <v>1.71039098501205</v>
      </c>
      <c r="E618" s="16">
        <v>21606</v>
      </c>
      <c r="F618" s="16" t="s">
        <v>82</v>
      </c>
      <c r="G618" s="16" t="s">
        <v>90</v>
      </c>
      <c r="H618" s="16" t="s">
        <v>131</v>
      </c>
      <c r="I618" s="16" t="s">
        <v>120</v>
      </c>
      <c r="J618" s="16">
        <f t="shared" si="45"/>
        <v>2.8087559938430697</v>
      </c>
      <c r="K618" s="16">
        <f t="shared" si="46"/>
        <v>19671.056366767429</v>
      </c>
      <c r="L618" s="16">
        <f t="shared" si="47"/>
        <v>12632.19941483016</v>
      </c>
      <c r="M618" s="16">
        <f t="shared" si="48"/>
        <v>7692.3734376932016</v>
      </c>
      <c r="N618" s="16">
        <f t="shared" si="49"/>
        <v>432.12</v>
      </c>
    </row>
    <row r="619" spans="1:14">
      <c r="A619" s="16" t="s">
        <v>121</v>
      </c>
      <c r="B619" s="16">
        <v>2.1575390100479099</v>
      </c>
      <c r="C619" s="16">
        <v>100</v>
      </c>
      <c r="D619" s="16">
        <v>1.04433101415634</v>
      </c>
      <c r="E619" s="16">
        <v>42604</v>
      </c>
      <c r="F619" s="16" t="s">
        <v>82</v>
      </c>
      <c r="G619" s="16" t="s">
        <v>90</v>
      </c>
      <c r="H619" s="16" t="s">
        <v>131</v>
      </c>
      <c r="I619" s="16" t="s">
        <v>120</v>
      </c>
      <c r="J619" s="16">
        <f t="shared" si="45"/>
        <v>3.2018700242042497</v>
      </c>
      <c r="K619" s="16">
        <f t="shared" si="46"/>
        <v>19746.572275907049</v>
      </c>
      <c r="L619" s="16">
        <f t="shared" si="47"/>
        <v>40795.494361926547</v>
      </c>
      <c r="M619" s="16">
        <f t="shared" si="48"/>
        <v>13305.974220670694</v>
      </c>
      <c r="N619" s="16">
        <f t="shared" si="49"/>
        <v>426.04</v>
      </c>
    </row>
    <row r="620" spans="1:14">
      <c r="A620" s="16" t="s">
        <v>121</v>
      </c>
      <c r="B620" s="16">
        <v>3.2668559551239</v>
      </c>
      <c r="C620" s="16">
        <v>150</v>
      </c>
      <c r="D620" s="16">
        <v>1.6130119562148999</v>
      </c>
      <c r="E620" s="16">
        <v>64543</v>
      </c>
      <c r="F620" s="16" t="s">
        <v>82</v>
      </c>
      <c r="G620" s="16" t="s">
        <v>90</v>
      </c>
      <c r="H620" s="16" t="s">
        <v>131</v>
      </c>
      <c r="I620" s="16" t="s">
        <v>120</v>
      </c>
      <c r="J620" s="16">
        <f t="shared" si="45"/>
        <v>4.8798679113387999</v>
      </c>
      <c r="K620" s="16">
        <f t="shared" si="46"/>
        <v>19756.916401155533</v>
      </c>
      <c r="L620" s="16">
        <f t="shared" si="47"/>
        <v>40013.962544615511</v>
      </c>
      <c r="M620" s="16">
        <f t="shared" si="48"/>
        <v>13226.38259327239</v>
      </c>
      <c r="N620" s="16">
        <f t="shared" si="49"/>
        <v>430.28666666666669</v>
      </c>
    </row>
    <row r="621" spans="1:14">
      <c r="A621" s="16" t="s">
        <v>121</v>
      </c>
      <c r="B621" s="16">
        <v>4.3435089588165203</v>
      </c>
      <c r="C621" s="16">
        <v>200</v>
      </c>
      <c r="D621" s="16">
        <v>2.36158895492553</v>
      </c>
      <c r="E621" s="16">
        <v>85982</v>
      </c>
      <c r="F621" s="16" t="s">
        <v>82</v>
      </c>
      <c r="G621" s="16" t="s">
        <v>90</v>
      </c>
      <c r="H621" s="16" t="s">
        <v>131</v>
      </c>
      <c r="I621" s="16" t="s">
        <v>120</v>
      </c>
      <c r="J621" s="16">
        <f t="shared" si="45"/>
        <v>6.7050979137420503</v>
      </c>
      <c r="K621" s="16">
        <f t="shared" si="46"/>
        <v>19795.515748959704</v>
      </c>
      <c r="L621" s="16">
        <f t="shared" si="47"/>
        <v>36408.537489417307</v>
      </c>
      <c r="M621" s="16">
        <f t="shared" si="48"/>
        <v>12823.377243124296</v>
      </c>
      <c r="N621" s="16">
        <f t="shared" si="49"/>
        <v>429.91</v>
      </c>
    </row>
    <row r="622" spans="1:14">
      <c r="A622" s="16" t="s">
        <v>122</v>
      </c>
      <c r="B622" s="16">
        <v>0.244621992111206</v>
      </c>
      <c r="C622" s="16">
        <v>50</v>
      </c>
      <c r="D622" s="16">
        <v>1.38342404365539</v>
      </c>
      <c r="E622" s="16">
        <v>22920</v>
      </c>
      <c r="F622" s="16" t="s">
        <v>82</v>
      </c>
      <c r="G622" s="16" t="s">
        <v>92</v>
      </c>
      <c r="H622" s="16" t="s">
        <v>131</v>
      </c>
      <c r="I622" s="16" t="s">
        <v>120</v>
      </c>
      <c r="J622" s="16">
        <f t="shared" si="45"/>
        <v>1.628046035766596</v>
      </c>
      <c r="K622" s="16">
        <f t="shared" si="46"/>
        <v>93695.582323524242</v>
      </c>
      <c r="L622" s="16">
        <f t="shared" si="47"/>
        <v>16567.588300286443</v>
      </c>
      <c r="M622" s="16">
        <f t="shared" si="48"/>
        <v>14078.22598161832</v>
      </c>
      <c r="N622" s="16">
        <f t="shared" si="49"/>
        <v>458.4</v>
      </c>
    </row>
    <row r="623" spans="1:14">
      <c r="A623" s="16" t="s">
        <v>122</v>
      </c>
      <c r="B623" s="16">
        <v>0.46261996030807501</v>
      </c>
      <c r="C623" s="16">
        <v>100</v>
      </c>
      <c r="D623" s="16">
        <v>1.4780579805374101</v>
      </c>
      <c r="E623" s="16">
        <v>46345</v>
      </c>
      <c r="F623" s="16" t="s">
        <v>82</v>
      </c>
      <c r="G623" s="16" t="s">
        <v>92</v>
      </c>
      <c r="H623" s="16" t="s">
        <v>131</v>
      </c>
      <c r="I623" s="16" t="s">
        <v>120</v>
      </c>
      <c r="J623" s="16">
        <f t="shared" si="45"/>
        <v>1.9406779408454851</v>
      </c>
      <c r="K623" s="16">
        <f t="shared" si="46"/>
        <v>100179.4215042888</v>
      </c>
      <c r="L623" s="16">
        <f t="shared" si="47"/>
        <v>31355.332882915274</v>
      </c>
      <c r="M623" s="16">
        <f t="shared" si="48"/>
        <v>23880.830005111056</v>
      </c>
      <c r="N623" s="16">
        <f t="shared" si="49"/>
        <v>463.45</v>
      </c>
    </row>
    <row r="624" spans="1:14">
      <c r="A624" s="16" t="s">
        <v>122</v>
      </c>
      <c r="B624" s="16">
        <v>0.688570976257324</v>
      </c>
      <c r="C624" s="16">
        <v>150</v>
      </c>
      <c r="D624" s="16">
        <v>1.3800989985465999</v>
      </c>
      <c r="E624" s="16">
        <v>69912</v>
      </c>
      <c r="F624" s="16" t="s">
        <v>82</v>
      </c>
      <c r="G624" s="16" t="s">
        <v>92</v>
      </c>
      <c r="H624" s="16" t="s">
        <v>131</v>
      </c>
      <c r="I624" s="16" t="s">
        <v>120</v>
      </c>
      <c r="J624" s="16">
        <f t="shared" si="45"/>
        <v>2.0686699748039237</v>
      </c>
      <c r="K624" s="16">
        <f t="shared" si="46"/>
        <v>101532.01690260232</v>
      </c>
      <c r="L624" s="16">
        <f t="shared" si="47"/>
        <v>50657.235512543106</v>
      </c>
      <c r="M624" s="16">
        <f t="shared" si="48"/>
        <v>33795.627553702237</v>
      </c>
      <c r="N624" s="16">
        <f t="shared" si="49"/>
        <v>466.08</v>
      </c>
    </row>
    <row r="625" spans="1:14">
      <c r="A625" s="16" t="s">
        <v>122</v>
      </c>
      <c r="B625" s="16">
        <v>0.90475398302078203</v>
      </c>
      <c r="C625" s="16">
        <v>200</v>
      </c>
      <c r="D625" s="16">
        <v>2.06311702728271</v>
      </c>
      <c r="E625" s="16">
        <v>92783</v>
      </c>
      <c r="F625" s="16" t="s">
        <v>82</v>
      </c>
      <c r="G625" s="16" t="s">
        <v>92</v>
      </c>
      <c r="H625" s="16" t="s">
        <v>131</v>
      </c>
      <c r="I625" s="16" t="s">
        <v>120</v>
      </c>
      <c r="J625" s="16">
        <f t="shared" si="45"/>
        <v>2.967871010303492</v>
      </c>
      <c r="K625" s="16">
        <f t="shared" si="46"/>
        <v>102550.5294712461</v>
      </c>
      <c r="L625" s="16">
        <f t="shared" si="47"/>
        <v>44972.242860213621</v>
      </c>
      <c r="M625" s="16">
        <f t="shared" si="48"/>
        <v>31262.477270032057</v>
      </c>
      <c r="N625" s="16">
        <f t="shared" si="49"/>
        <v>463.91500000000002</v>
      </c>
    </row>
    <row r="626" spans="1:14">
      <c r="A626" s="16" t="s">
        <v>123</v>
      </c>
      <c r="B626" s="16">
        <v>2.4314045906066801E-2</v>
      </c>
      <c r="C626" s="16">
        <v>50</v>
      </c>
      <c r="D626" s="16">
        <v>1.0366359949111901</v>
      </c>
      <c r="E626" s="16">
        <v>17574</v>
      </c>
      <c r="F626" s="16" t="s">
        <v>82</v>
      </c>
      <c r="G626" s="16" t="s">
        <v>94</v>
      </c>
      <c r="H626" s="16" t="s">
        <v>131</v>
      </c>
      <c r="I626" s="16" t="s">
        <v>120</v>
      </c>
      <c r="J626" s="16">
        <f t="shared" si="45"/>
        <v>1.060950040817257</v>
      </c>
      <c r="K626" s="16">
        <f t="shared" si="46"/>
        <v>722792.08766382083</v>
      </c>
      <c r="L626" s="16">
        <f t="shared" si="47"/>
        <v>16952.913159749569</v>
      </c>
      <c r="M626" s="16">
        <f t="shared" si="48"/>
        <v>16564.399193069101</v>
      </c>
      <c r="N626" s="16">
        <f t="shared" si="49"/>
        <v>351.48</v>
      </c>
    </row>
    <row r="627" spans="1:14">
      <c r="A627" s="16" t="s">
        <v>123</v>
      </c>
      <c r="B627" s="16">
        <v>4.4461011886596603E-2</v>
      </c>
      <c r="C627" s="16">
        <v>100</v>
      </c>
      <c r="D627" s="16">
        <v>1.19132399559021</v>
      </c>
      <c r="E627" s="16">
        <v>34544</v>
      </c>
      <c r="F627" s="16" t="s">
        <v>82</v>
      </c>
      <c r="G627" s="16" t="s">
        <v>94</v>
      </c>
      <c r="H627" s="16" t="s">
        <v>131</v>
      </c>
      <c r="I627" s="16" t="s">
        <v>120</v>
      </c>
      <c r="J627" s="16">
        <f t="shared" si="45"/>
        <v>1.2357850074768066</v>
      </c>
      <c r="K627" s="16">
        <f t="shared" si="46"/>
        <v>776950.37818997039</v>
      </c>
      <c r="L627" s="16">
        <f t="shared" si="47"/>
        <v>28996.310095211411</v>
      </c>
      <c r="M627" s="16">
        <f t="shared" si="48"/>
        <v>27953.082284539956</v>
      </c>
      <c r="N627" s="16">
        <f t="shared" si="49"/>
        <v>345.44</v>
      </c>
    </row>
    <row r="628" spans="1:14">
      <c r="A628" s="16" t="s">
        <v>123</v>
      </c>
      <c r="B628" s="16">
        <v>6.1623990535736001E-2</v>
      </c>
      <c r="C628" s="16">
        <v>150</v>
      </c>
      <c r="D628" s="16">
        <v>1.3794130086898799</v>
      </c>
      <c r="E628" s="16">
        <v>51568</v>
      </c>
      <c r="F628" s="16" t="s">
        <v>82</v>
      </c>
      <c r="G628" s="16" t="s">
        <v>94</v>
      </c>
      <c r="H628" s="16" t="s">
        <v>131</v>
      </c>
      <c r="I628" s="16" t="s">
        <v>120</v>
      </c>
      <c r="J628" s="16">
        <f t="shared" si="45"/>
        <v>1.441036999225616</v>
      </c>
      <c r="K628" s="16">
        <f t="shared" si="46"/>
        <v>836816.95313281449</v>
      </c>
      <c r="L628" s="16">
        <f t="shared" si="47"/>
        <v>37384.017458975213</v>
      </c>
      <c r="M628" s="16">
        <f t="shared" si="48"/>
        <v>35785.34071485437</v>
      </c>
      <c r="N628" s="16">
        <f t="shared" si="49"/>
        <v>343.78666666666669</v>
      </c>
    </row>
    <row r="629" spans="1:14">
      <c r="A629" s="16" t="s">
        <v>123</v>
      </c>
      <c r="B629" s="16">
        <v>8.1337988376617404E-2</v>
      </c>
      <c r="C629" s="16">
        <v>200</v>
      </c>
      <c r="D629" s="16">
        <v>1.87711697816848</v>
      </c>
      <c r="E629" s="16">
        <v>68322</v>
      </c>
      <c r="F629" s="16" t="s">
        <v>82</v>
      </c>
      <c r="G629" s="16" t="s">
        <v>94</v>
      </c>
      <c r="H629" s="16" t="s">
        <v>131</v>
      </c>
      <c r="I629" s="16" t="s">
        <v>120</v>
      </c>
      <c r="J629" s="16">
        <f t="shared" si="45"/>
        <v>1.9584549665450974</v>
      </c>
      <c r="K629" s="16">
        <f t="shared" si="46"/>
        <v>839976.51483154739</v>
      </c>
      <c r="L629" s="16">
        <f t="shared" si="47"/>
        <v>36397.305439463016</v>
      </c>
      <c r="M629" s="16">
        <f t="shared" si="48"/>
        <v>34885.663018602143</v>
      </c>
      <c r="N629" s="16">
        <f t="shared" si="49"/>
        <v>341.61</v>
      </c>
    </row>
    <row r="630" spans="1:14">
      <c r="A630" s="16" t="s">
        <v>124</v>
      </c>
      <c r="B630" s="16">
        <v>7.4105978012084905E-2</v>
      </c>
      <c r="C630" s="16">
        <v>50</v>
      </c>
      <c r="D630" s="16">
        <v>1.7448449730873099</v>
      </c>
      <c r="E630" s="16">
        <v>37594</v>
      </c>
      <c r="F630" s="16" t="s">
        <v>82</v>
      </c>
      <c r="G630" s="16" t="s">
        <v>96</v>
      </c>
      <c r="H630" s="16" t="s">
        <v>131</v>
      </c>
      <c r="I630" s="16" t="s">
        <v>120</v>
      </c>
      <c r="J630" s="16">
        <f t="shared" si="45"/>
        <v>1.8189509510993949</v>
      </c>
      <c r="K630" s="16">
        <f t="shared" si="46"/>
        <v>507300.50406823214</v>
      </c>
      <c r="L630" s="16">
        <f t="shared" si="47"/>
        <v>21545.753680042752</v>
      </c>
      <c r="M630" s="16">
        <f t="shared" si="48"/>
        <v>20667.956976672602</v>
      </c>
      <c r="N630" s="16">
        <f t="shared" si="49"/>
        <v>751.88</v>
      </c>
    </row>
    <row r="631" spans="1:14">
      <c r="A631" s="16" t="s">
        <v>124</v>
      </c>
      <c r="B631" s="16">
        <v>0.143770992755889</v>
      </c>
      <c r="C631" s="16">
        <v>100</v>
      </c>
      <c r="D631" s="16">
        <v>2.5798550248145999</v>
      </c>
      <c r="E631" s="16">
        <v>75146</v>
      </c>
      <c r="F631" s="16" t="s">
        <v>82</v>
      </c>
      <c r="G631" s="16" t="s">
        <v>96</v>
      </c>
      <c r="H631" s="16" t="s">
        <v>131</v>
      </c>
      <c r="I631" s="16" t="s">
        <v>120</v>
      </c>
      <c r="J631" s="16">
        <f t="shared" si="45"/>
        <v>2.7236260175704889</v>
      </c>
      <c r="K631" s="16">
        <f t="shared" si="46"/>
        <v>522678.45244410017</v>
      </c>
      <c r="L631" s="16">
        <f t="shared" si="47"/>
        <v>29127.993347378244</v>
      </c>
      <c r="M631" s="16">
        <f t="shared" si="48"/>
        <v>27590.425232841342</v>
      </c>
      <c r="N631" s="16">
        <f t="shared" si="49"/>
        <v>751.46</v>
      </c>
    </row>
    <row r="632" spans="1:14">
      <c r="A632" s="16" t="s">
        <v>124</v>
      </c>
      <c r="B632" s="16">
        <v>0.21431696414947499</v>
      </c>
      <c r="C632" s="16">
        <v>150</v>
      </c>
      <c r="D632" s="16">
        <v>3.2234370112419102</v>
      </c>
      <c r="E632" s="16">
        <v>112996</v>
      </c>
      <c r="F632" s="16" t="s">
        <v>82</v>
      </c>
      <c r="G632" s="16" t="s">
        <v>96</v>
      </c>
      <c r="H632" s="16" t="s">
        <v>131</v>
      </c>
      <c r="I632" s="16" t="s">
        <v>120</v>
      </c>
      <c r="J632" s="16">
        <f t="shared" si="45"/>
        <v>3.4377539753913853</v>
      </c>
      <c r="K632" s="16">
        <f t="shared" si="46"/>
        <v>527237.77815922746</v>
      </c>
      <c r="L632" s="16">
        <f t="shared" si="47"/>
        <v>35054.508465938801</v>
      </c>
      <c r="M632" s="16">
        <f t="shared" si="48"/>
        <v>32869.135141392864</v>
      </c>
      <c r="N632" s="16">
        <f t="shared" si="49"/>
        <v>753.30666666666662</v>
      </c>
    </row>
    <row r="633" spans="1:14">
      <c r="A633" s="16" t="s">
        <v>124</v>
      </c>
      <c r="B633" s="16">
        <v>0.28310298919677701</v>
      </c>
      <c r="C633" s="16">
        <v>200</v>
      </c>
      <c r="D633" s="16">
        <v>3.77315998077392</v>
      </c>
      <c r="E633" s="16">
        <v>150429</v>
      </c>
      <c r="F633" s="16" t="s">
        <v>82</v>
      </c>
      <c r="G633" s="16" t="s">
        <v>96</v>
      </c>
      <c r="H633" s="16" t="s">
        <v>131</v>
      </c>
      <c r="I633" s="16" t="s">
        <v>120</v>
      </c>
      <c r="J633" s="16">
        <f t="shared" si="45"/>
        <v>4.0562629699706969</v>
      </c>
      <c r="K633" s="16">
        <f t="shared" si="46"/>
        <v>531357.86530124198</v>
      </c>
      <c r="L633" s="16">
        <f t="shared" si="47"/>
        <v>39868.174359557692</v>
      </c>
      <c r="M633" s="16">
        <f t="shared" si="48"/>
        <v>37085.613312957052</v>
      </c>
      <c r="N633" s="16">
        <f t="shared" si="49"/>
        <v>752.14499999999998</v>
      </c>
    </row>
    <row r="634" spans="1:14">
      <c r="A634" s="16" t="s">
        <v>125</v>
      </c>
      <c r="B634" s="16">
        <v>7.6077997684478704E-2</v>
      </c>
      <c r="C634" s="16">
        <v>50</v>
      </c>
      <c r="D634" s="16">
        <v>1.54162001609802</v>
      </c>
      <c r="E634" s="16">
        <v>48507</v>
      </c>
      <c r="F634" s="16" t="s">
        <v>82</v>
      </c>
      <c r="G634" s="16" t="s">
        <v>98</v>
      </c>
      <c r="H634" s="16" t="s">
        <v>131</v>
      </c>
      <c r="I634" s="16" t="s">
        <v>120</v>
      </c>
      <c r="J634" s="16">
        <f t="shared" si="45"/>
        <v>1.6176980137824988</v>
      </c>
      <c r="K634" s="16">
        <f t="shared" si="46"/>
        <v>637595.64494816237</v>
      </c>
      <c r="L634" s="16">
        <f t="shared" si="47"/>
        <v>31464.952124049098</v>
      </c>
      <c r="M634" s="16">
        <f t="shared" si="48"/>
        <v>29985.200937832033</v>
      </c>
      <c r="N634" s="16">
        <f t="shared" si="49"/>
        <v>970.14</v>
      </c>
    </row>
    <row r="635" spans="1:14">
      <c r="A635" s="16" t="s">
        <v>125</v>
      </c>
      <c r="B635" s="16">
        <v>0.146587014198303</v>
      </c>
      <c r="C635" s="16">
        <v>100</v>
      </c>
      <c r="D635" s="16">
        <v>2.6819619536399801</v>
      </c>
      <c r="E635" s="16">
        <v>95901</v>
      </c>
      <c r="F635" s="16" t="s">
        <v>82</v>
      </c>
      <c r="G635" s="16" t="s">
        <v>98</v>
      </c>
      <c r="H635" s="16" t="s">
        <v>131</v>
      </c>
      <c r="I635" s="16" t="s">
        <v>120</v>
      </c>
      <c r="J635" s="16">
        <f t="shared" si="45"/>
        <v>2.8285489678382829</v>
      </c>
      <c r="K635" s="16">
        <f t="shared" si="46"/>
        <v>654225.75474704104</v>
      </c>
      <c r="L635" s="16">
        <f t="shared" si="47"/>
        <v>35757.777946790928</v>
      </c>
      <c r="M635" s="16">
        <f t="shared" si="48"/>
        <v>33904.663164906167</v>
      </c>
      <c r="N635" s="16">
        <f t="shared" si="49"/>
        <v>959.01</v>
      </c>
    </row>
    <row r="636" spans="1:14">
      <c r="A636" s="16" t="s">
        <v>125</v>
      </c>
      <c r="B636" s="16">
        <v>0.219897985458374</v>
      </c>
      <c r="C636" s="16">
        <v>150</v>
      </c>
      <c r="D636" s="16">
        <v>2.79597699642181</v>
      </c>
      <c r="E636" s="16">
        <v>143463</v>
      </c>
      <c r="F636" s="16" t="s">
        <v>82</v>
      </c>
      <c r="G636" s="16" t="s">
        <v>98</v>
      </c>
      <c r="H636" s="16" t="s">
        <v>131</v>
      </c>
      <c r="I636" s="16" t="s">
        <v>120</v>
      </c>
      <c r="J636" s="16">
        <f t="shared" si="45"/>
        <v>3.015874981880184</v>
      </c>
      <c r="K636" s="16">
        <f t="shared" si="46"/>
        <v>652407.06821826298</v>
      </c>
      <c r="L636" s="16">
        <f t="shared" si="47"/>
        <v>51310.507984721888</v>
      </c>
      <c r="M636" s="16">
        <f t="shared" si="48"/>
        <v>47569.279516540504</v>
      </c>
      <c r="N636" s="16">
        <f t="shared" si="49"/>
        <v>956.42</v>
      </c>
    </row>
    <row r="637" spans="1:14">
      <c r="A637" s="16" t="s">
        <v>125</v>
      </c>
      <c r="B637" s="16">
        <v>0.29236298799514698</v>
      </c>
      <c r="C637" s="16">
        <v>200</v>
      </c>
      <c r="D637" s="16">
        <v>3.7823359966278001</v>
      </c>
      <c r="E637" s="16">
        <v>191185</v>
      </c>
      <c r="F637" s="16" t="s">
        <v>82</v>
      </c>
      <c r="G637" s="16" t="s">
        <v>98</v>
      </c>
      <c r="H637" s="16" t="s">
        <v>131</v>
      </c>
      <c r="I637" s="16" t="s">
        <v>120</v>
      </c>
      <c r="J637" s="16">
        <f t="shared" si="45"/>
        <v>4.0746989846229473</v>
      </c>
      <c r="K637" s="16">
        <f t="shared" si="46"/>
        <v>653930.2437392436</v>
      </c>
      <c r="L637" s="16">
        <f t="shared" si="47"/>
        <v>50546.804982543574</v>
      </c>
      <c r="M637" s="16">
        <f t="shared" si="48"/>
        <v>46920.030343711711</v>
      </c>
      <c r="N637" s="16">
        <f t="shared" si="49"/>
        <v>955.92499999999995</v>
      </c>
    </row>
    <row r="638" spans="1:14">
      <c r="A638" s="16" t="s">
        <v>126</v>
      </c>
      <c r="B638" s="16">
        <v>0.26164299249648998</v>
      </c>
      <c r="C638" s="16">
        <v>50</v>
      </c>
      <c r="D638" s="16">
        <v>0.93844199180603005</v>
      </c>
      <c r="E638" s="16">
        <v>26316</v>
      </c>
      <c r="F638" s="16" t="s">
        <v>82</v>
      </c>
      <c r="G638" s="16" t="s">
        <v>100</v>
      </c>
      <c r="H638" s="16" t="s">
        <v>131</v>
      </c>
      <c r="I638" s="16" t="s">
        <v>120</v>
      </c>
      <c r="J638" s="16">
        <f t="shared" si="45"/>
        <v>1.2000849843025201</v>
      </c>
      <c r="K638" s="16">
        <f t="shared" si="46"/>
        <v>100579.80054769875</v>
      </c>
      <c r="L638" s="16">
        <f t="shared" si="47"/>
        <v>28042.223419004196</v>
      </c>
      <c r="M638" s="16">
        <f t="shared" si="48"/>
        <v>21928.44702185375</v>
      </c>
      <c r="N638" s="16">
        <f t="shared" si="49"/>
        <v>526.32000000000005</v>
      </c>
    </row>
    <row r="639" spans="1:14">
      <c r="A639" s="16" t="s">
        <v>126</v>
      </c>
      <c r="B639" s="16">
        <v>0.53323203325271595</v>
      </c>
      <c r="C639" s="16">
        <v>100</v>
      </c>
      <c r="D639" s="16">
        <v>1.15858298540115</v>
      </c>
      <c r="E639" s="16">
        <v>52672</v>
      </c>
      <c r="F639" s="16" t="s">
        <v>82</v>
      </c>
      <c r="G639" s="16" t="s">
        <v>100</v>
      </c>
      <c r="H639" s="16" t="s">
        <v>131</v>
      </c>
      <c r="I639" s="16" t="s">
        <v>120</v>
      </c>
      <c r="J639" s="16">
        <f t="shared" si="45"/>
        <v>1.6918150186538661</v>
      </c>
      <c r="K639" s="16">
        <f t="shared" si="46"/>
        <v>98778.761806001683</v>
      </c>
      <c r="L639" s="16">
        <f t="shared" si="47"/>
        <v>45462.431835871255</v>
      </c>
      <c r="M639" s="16">
        <f t="shared" si="48"/>
        <v>31133.42736601887</v>
      </c>
      <c r="N639" s="16">
        <f t="shared" si="49"/>
        <v>526.72</v>
      </c>
    </row>
    <row r="640" spans="1:14">
      <c r="A640" s="16" t="s">
        <v>126</v>
      </c>
      <c r="B640" s="16">
        <v>0.79749900102615301</v>
      </c>
      <c r="C640" s="16">
        <v>150</v>
      </c>
      <c r="D640" s="16">
        <v>1.55949598550796</v>
      </c>
      <c r="E640" s="16">
        <v>79085</v>
      </c>
      <c r="F640" s="16" t="s">
        <v>82</v>
      </c>
      <c r="G640" s="16" t="s">
        <v>100</v>
      </c>
      <c r="H640" s="16" t="s">
        <v>131</v>
      </c>
      <c r="I640" s="16" t="s">
        <v>120</v>
      </c>
      <c r="J640" s="16">
        <f t="shared" si="45"/>
        <v>2.3569949865341129</v>
      </c>
      <c r="K640" s="16">
        <f t="shared" si="46"/>
        <v>99166.268419446584</v>
      </c>
      <c r="L640" s="16">
        <f t="shared" si="47"/>
        <v>50711.897135304513</v>
      </c>
      <c r="M640" s="16">
        <f t="shared" si="48"/>
        <v>33553.317020963208</v>
      </c>
      <c r="N640" s="16">
        <f t="shared" si="49"/>
        <v>527.23333333333335</v>
      </c>
    </row>
    <row r="641" spans="1:14">
      <c r="A641" s="16" t="s">
        <v>126</v>
      </c>
      <c r="B641" s="16">
        <v>1.06918597221374</v>
      </c>
      <c r="C641" s="16">
        <v>200</v>
      </c>
      <c r="D641" s="16">
        <v>1.5998460054397501</v>
      </c>
      <c r="E641" s="16">
        <v>105476</v>
      </c>
      <c r="F641" s="16" t="s">
        <v>82</v>
      </c>
      <c r="G641" s="16" t="s">
        <v>100</v>
      </c>
      <c r="H641" s="16" t="s">
        <v>131</v>
      </c>
      <c r="I641" s="16" t="s">
        <v>120</v>
      </c>
      <c r="J641" s="16">
        <f t="shared" si="45"/>
        <v>2.6690319776534901</v>
      </c>
      <c r="K641" s="16">
        <f t="shared" si="46"/>
        <v>98650.751825346975</v>
      </c>
      <c r="L641" s="16">
        <f t="shared" si="47"/>
        <v>65928.845427224587</v>
      </c>
      <c r="M641" s="16">
        <f t="shared" si="48"/>
        <v>39518.447468257924</v>
      </c>
      <c r="N641" s="16">
        <f t="shared" si="49"/>
        <v>527.38</v>
      </c>
    </row>
    <row r="642" spans="1:14">
      <c r="A642" s="16" t="s">
        <v>126</v>
      </c>
      <c r="B642" s="16">
        <v>0.17997497320175099</v>
      </c>
      <c r="C642" s="16">
        <v>50</v>
      </c>
      <c r="D642" s="16">
        <v>0.75252902507781905</v>
      </c>
      <c r="E642" s="16">
        <v>26495</v>
      </c>
      <c r="F642" s="16" t="s">
        <v>82</v>
      </c>
      <c r="G642" s="16" t="s">
        <v>101</v>
      </c>
      <c r="H642" s="16" t="s">
        <v>131</v>
      </c>
      <c r="I642" s="16" t="s">
        <v>120</v>
      </c>
      <c r="J642" s="16">
        <f t="shared" ref="J642:J705" si="50">D642+B642</f>
        <v>0.93250399827956998</v>
      </c>
      <c r="K642" s="16">
        <f t="shared" ref="K642:K705" si="51">E642/B642</f>
        <v>147214.9128773546</v>
      </c>
      <c r="L642" s="16">
        <f t="shared" ref="L642:L705" si="52">E642/D642</f>
        <v>35207.944301231641</v>
      </c>
      <c r="M642" s="16">
        <f t="shared" ref="M642:M705" si="53">E642/J642</f>
        <v>28412.746807394007</v>
      </c>
      <c r="N642" s="16">
        <f t="shared" si="49"/>
        <v>529.9</v>
      </c>
    </row>
    <row r="643" spans="1:14">
      <c r="A643" s="16" t="s">
        <v>126</v>
      </c>
      <c r="B643" s="16">
        <v>0.35389000177383401</v>
      </c>
      <c r="C643" s="16">
        <v>100</v>
      </c>
      <c r="D643" s="16">
        <v>1.4546620249748199</v>
      </c>
      <c r="E643" s="16">
        <v>53142</v>
      </c>
      <c r="F643" s="16" t="s">
        <v>82</v>
      </c>
      <c r="G643" s="16" t="s">
        <v>101</v>
      </c>
      <c r="H643" s="16" t="s">
        <v>131</v>
      </c>
      <c r="I643" s="16" t="s">
        <v>120</v>
      </c>
      <c r="J643" s="16">
        <f t="shared" si="50"/>
        <v>1.8085520267486539</v>
      </c>
      <c r="K643" s="16">
        <f t="shared" si="51"/>
        <v>150165.30485074932</v>
      </c>
      <c r="L643" s="16">
        <f t="shared" si="52"/>
        <v>36532.19723043219</v>
      </c>
      <c r="M643" s="16">
        <f t="shared" si="53"/>
        <v>29383.727542268534</v>
      </c>
      <c r="N643" s="16">
        <f t="shared" ref="N643:N706" si="54">E643/C643</f>
        <v>531.41999999999996</v>
      </c>
    </row>
    <row r="644" spans="1:14">
      <c r="A644" s="16" t="s">
        <v>126</v>
      </c>
      <c r="B644" s="16">
        <v>0.52622801065444902</v>
      </c>
      <c r="C644" s="16">
        <v>150</v>
      </c>
      <c r="D644" s="16">
        <v>1.4821169972419701</v>
      </c>
      <c r="E644" s="16">
        <v>79792</v>
      </c>
      <c r="F644" s="16" t="s">
        <v>82</v>
      </c>
      <c r="G644" s="16" t="s">
        <v>101</v>
      </c>
      <c r="H644" s="16" t="s">
        <v>131</v>
      </c>
      <c r="I644" s="16" t="s">
        <v>120</v>
      </c>
      <c r="J644" s="16">
        <f t="shared" si="50"/>
        <v>2.0083450078964189</v>
      </c>
      <c r="K644" s="16">
        <f t="shared" si="51"/>
        <v>151630.08882930013</v>
      </c>
      <c r="L644" s="16">
        <f t="shared" si="52"/>
        <v>53836.50558524239</v>
      </c>
      <c r="M644" s="16">
        <f t="shared" si="53"/>
        <v>39730.225477332577</v>
      </c>
      <c r="N644" s="16">
        <f t="shared" si="54"/>
        <v>531.94666666666672</v>
      </c>
    </row>
    <row r="645" spans="1:14">
      <c r="A645" s="16" t="s">
        <v>126</v>
      </c>
      <c r="B645" s="16">
        <v>0.71318501234054499</v>
      </c>
      <c r="C645" s="16">
        <v>200</v>
      </c>
      <c r="D645" s="16">
        <v>2.5330170392990099</v>
      </c>
      <c r="E645" s="16">
        <v>105265</v>
      </c>
      <c r="F645" s="16" t="s">
        <v>82</v>
      </c>
      <c r="G645" s="16" t="s">
        <v>101</v>
      </c>
      <c r="H645" s="16" t="s">
        <v>131</v>
      </c>
      <c r="I645" s="16" t="s">
        <v>120</v>
      </c>
      <c r="J645" s="16">
        <f t="shared" si="50"/>
        <v>3.2462020516395551</v>
      </c>
      <c r="K645" s="16">
        <f t="shared" si="51"/>
        <v>147598.44665627394</v>
      </c>
      <c r="L645" s="16">
        <f t="shared" si="52"/>
        <v>41557.162216773388</v>
      </c>
      <c r="M645" s="16">
        <f t="shared" si="53"/>
        <v>32427.12509125362</v>
      </c>
      <c r="N645" s="16">
        <f t="shared" si="54"/>
        <v>526.32500000000005</v>
      </c>
    </row>
    <row r="646" spans="1:14">
      <c r="A646" s="16" t="s">
        <v>126</v>
      </c>
      <c r="B646" s="16">
        <v>0.114976048469543</v>
      </c>
      <c r="C646" s="16">
        <v>50</v>
      </c>
      <c r="D646" s="16">
        <v>1.0228979587554901</v>
      </c>
      <c r="E646" s="16">
        <v>26397</v>
      </c>
      <c r="F646" s="16" t="s">
        <v>82</v>
      </c>
      <c r="G646" s="16" t="s">
        <v>102</v>
      </c>
      <c r="H646" s="16" t="s">
        <v>131</v>
      </c>
      <c r="I646" s="16" t="s">
        <v>120</v>
      </c>
      <c r="J646" s="16">
        <f t="shared" si="50"/>
        <v>1.1378740072250331</v>
      </c>
      <c r="K646" s="16">
        <f t="shared" si="51"/>
        <v>229586.94746751999</v>
      </c>
      <c r="L646" s="16">
        <f t="shared" si="52"/>
        <v>25806.093143558464</v>
      </c>
      <c r="M646" s="16">
        <f t="shared" si="53"/>
        <v>23198.526227323833</v>
      </c>
      <c r="N646" s="16">
        <f t="shared" si="54"/>
        <v>527.94000000000005</v>
      </c>
    </row>
    <row r="647" spans="1:14">
      <c r="A647" s="16" t="s">
        <v>126</v>
      </c>
      <c r="B647" s="16">
        <v>0.22355604171752899</v>
      </c>
      <c r="C647" s="16">
        <v>100</v>
      </c>
      <c r="D647" s="16">
        <v>6.5328779816627502</v>
      </c>
      <c r="E647" s="16">
        <v>52482</v>
      </c>
      <c r="F647" s="16" t="s">
        <v>82</v>
      </c>
      <c r="G647" s="16" t="s">
        <v>102</v>
      </c>
      <c r="H647" s="16" t="s">
        <v>131</v>
      </c>
      <c r="I647" s="16" t="s">
        <v>120</v>
      </c>
      <c r="J647" s="16">
        <f t="shared" si="50"/>
        <v>6.7564340233802795</v>
      </c>
      <c r="K647" s="16">
        <f t="shared" si="51"/>
        <v>234759.92684784101</v>
      </c>
      <c r="L647" s="16">
        <f t="shared" si="52"/>
        <v>8033.5190933173171</v>
      </c>
      <c r="M647" s="16">
        <f t="shared" si="53"/>
        <v>7767.7070209505246</v>
      </c>
      <c r="N647" s="16">
        <f t="shared" si="54"/>
        <v>524.82000000000005</v>
      </c>
    </row>
    <row r="648" spans="1:14">
      <c r="A648" s="16" t="s">
        <v>126</v>
      </c>
      <c r="B648" s="16">
        <v>0.32968795299530002</v>
      </c>
      <c r="C648" s="16">
        <v>150</v>
      </c>
      <c r="D648" s="16">
        <v>3.2522559762001002</v>
      </c>
      <c r="E648" s="16">
        <v>79557</v>
      </c>
      <c r="F648" s="16" t="s">
        <v>82</v>
      </c>
      <c r="G648" s="16" t="s">
        <v>102</v>
      </c>
      <c r="H648" s="16" t="s">
        <v>131</v>
      </c>
      <c r="I648" s="16" t="s">
        <v>120</v>
      </c>
      <c r="J648" s="16">
        <f t="shared" si="50"/>
        <v>3.5819439291954001</v>
      </c>
      <c r="K648" s="16">
        <f t="shared" si="51"/>
        <v>241310.00019019243</v>
      </c>
      <c r="L648" s="16">
        <f t="shared" si="52"/>
        <v>24462.096643743742</v>
      </c>
      <c r="M648" s="16">
        <f t="shared" si="53"/>
        <v>22210.565428328919</v>
      </c>
      <c r="N648" s="16">
        <f t="shared" si="54"/>
        <v>530.38</v>
      </c>
    </row>
    <row r="649" spans="1:14">
      <c r="A649" s="16" t="s">
        <v>126</v>
      </c>
      <c r="B649" s="16">
        <v>0.42934501171111999</v>
      </c>
      <c r="C649" s="16">
        <v>200</v>
      </c>
      <c r="D649" s="16">
        <v>2.1092510223388601</v>
      </c>
      <c r="E649" s="16">
        <v>106043</v>
      </c>
      <c r="F649" s="16" t="s">
        <v>82</v>
      </c>
      <c r="G649" s="16" t="s">
        <v>102</v>
      </c>
      <c r="H649" s="16" t="s">
        <v>131</v>
      </c>
      <c r="I649" s="16" t="s">
        <v>120</v>
      </c>
      <c r="J649" s="16">
        <f t="shared" si="50"/>
        <v>2.5385960340499802</v>
      </c>
      <c r="K649" s="16">
        <f t="shared" si="51"/>
        <v>246987.84685391863</v>
      </c>
      <c r="L649" s="16">
        <f t="shared" si="52"/>
        <v>50275.191941077435</v>
      </c>
      <c r="M649" s="16">
        <f t="shared" si="53"/>
        <v>41772.301925022315</v>
      </c>
      <c r="N649" s="16">
        <f t="shared" si="54"/>
        <v>530.21500000000003</v>
      </c>
    </row>
    <row r="650" spans="1:14">
      <c r="A650" s="16" t="s">
        <v>126</v>
      </c>
      <c r="B650" s="16">
        <v>0.21272200345993</v>
      </c>
      <c r="C650" s="16">
        <v>50</v>
      </c>
      <c r="D650" s="16">
        <v>1.1032689809799101</v>
      </c>
      <c r="E650" s="16">
        <v>26465</v>
      </c>
      <c r="F650" s="16" t="s">
        <v>82</v>
      </c>
      <c r="G650" s="16" t="s">
        <v>103</v>
      </c>
      <c r="H650" s="16" t="s">
        <v>131</v>
      </c>
      <c r="I650" s="16" t="s">
        <v>120</v>
      </c>
      <c r="J650" s="16">
        <f t="shared" si="50"/>
        <v>1.3159909844398401</v>
      </c>
      <c r="K650" s="16">
        <f t="shared" si="51"/>
        <v>124411.20133106098</v>
      </c>
      <c r="L650" s="16">
        <f t="shared" si="52"/>
        <v>23987.803931996808</v>
      </c>
      <c r="M650" s="16">
        <f t="shared" si="53"/>
        <v>20110.320141186221</v>
      </c>
      <c r="N650" s="16">
        <f t="shared" si="54"/>
        <v>529.29999999999995</v>
      </c>
    </row>
    <row r="651" spans="1:14">
      <c r="A651" s="16" t="s">
        <v>126</v>
      </c>
      <c r="B651" s="16">
        <v>0.43558198213577198</v>
      </c>
      <c r="C651" s="16">
        <v>100</v>
      </c>
      <c r="D651" s="16">
        <v>1.41469198465347</v>
      </c>
      <c r="E651" s="16">
        <v>53310</v>
      </c>
      <c r="F651" s="16" t="s">
        <v>82</v>
      </c>
      <c r="G651" s="16" t="s">
        <v>103</v>
      </c>
      <c r="H651" s="16" t="s">
        <v>131</v>
      </c>
      <c r="I651" s="16" t="s">
        <v>120</v>
      </c>
      <c r="J651" s="16">
        <f t="shared" si="50"/>
        <v>1.8502739667892421</v>
      </c>
      <c r="K651" s="16">
        <f t="shared" si="51"/>
        <v>122387.98248404852</v>
      </c>
      <c r="L651" s="16">
        <f t="shared" si="52"/>
        <v>37683.114471775516</v>
      </c>
      <c r="M651" s="16">
        <f t="shared" si="53"/>
        <v>28811.949450117485</v>
      </c>
      <c r="N651" s="16">
        <f t="shared" si="54"/>
        <v>533.1</v>
      </c>
    </row>
    <row r="652" spans="1:14">
      <c r="A652" s="16" t="s">
        <v>126</v>
      </c>
      <c r="B652" s="16">
        <v>0.65585201978683405</v>
      </c>
      <c r="C652" s="16">
        <v>150</v>
      </c>
      <c r="D652" s="16">
        <v>2.42346096038818</v>
      </c>
      <c r="E652" s="16">
        <v>78973</v>
      </c>
      <c r="F652" s="16" t="s">
        <v>82</v>
      </c>
      <c r="G652" s="16" t="s">
        <v>103</v>
      </c>
      <c r="H652" s="16" t="s">
        <v>131</v>
      </c>
      <c r="I652" s="16" t="s">
        <v>120</v>
      </c>
      <c r="J652" s="16">
        <f t="shared" si="50"/>
        <v>3.0793129801750139</v>
      </c>
      <c r="K652" s="16">
        <f t="shared" si="51"/>
        <v>120412.83340968884</v>
      </c>
      <c r="L652" s="16">
        <f t="shared" si="52"/>
        <v>32586.86700170752</v>
      </c>
      <c r="M652" s="16">
        <f t="shared" si="53"/>
        <v>25646.305038960847</v>
      </c>
      <c r="N652" s="16">
        <f t="shared" si="54"/>
        <v>526.48666666666668</v>
      </c>
    </row>
    <row r="653" spans="1:14">
      <c r="A653" s="16" t="s">
        <v>126</v>
      </c>
      <c r="B653" s="16">
        <v>0.87064999341964699</v>
      </c>
      <c r="C653" s="16">
        <v>200</v>
      </c>
      <c r="D653" s="16">
        <v>2.5081270337104802</v>
      </c>
      <c r="E653" s="16">
        <v>105602</v>
      </c>
      <c r="F653" s="16" t="s">
        <v>82</v>
      </c>
      <c r="G653" s="16" t="s">
        <v>103</v>
      </c>
      <c r="H653" s="16" t="s">
        <v>131</v>
      </c>
      <c r="I653" s="16" t="s">
        <v>120</v>
      </c>
      <c r="J653" s="16">
        <f t="shared" si="50"/>
        <v>3.378777027130127</v>
      </c>
      <c r="K653" s="16">
        <f t="shared" si="51"/>
        <v>121290.99040732502</v>
      </c>
      <c r="L653" s="16">
        <f t="shared" si="52"/>
        <v>42103.927983174843</v>
      </c>
      <c r="M653" s="16">
        <f t="shared" si="53"/>
        <v>31254.503967578014</v>
      </c>
      <c r="N653" s="16">
        <f t="shared" si="54"/>
        <v>528.01</v>
      </c>
    </row>
    <row r="654" spans="1:14">
      <c r="A654" s="16" t="s">
        <v>127</v>
      </c>
      <c r="B654" s="16">
        <v>0.162254989147186</v>
      </c>
      <c r="C654" s="16">
        <v>50</v>
      </c>
      <c r="D654" s="16">
        <v>0.64960294961929299</v>
      </c>
      <c r="E654" s="16">
        <v>13530</v>
      </c>
      <c r="F654" s="16" t="s">
        <v>82</v>
      </c>
      <c r="G654" s="16" t="s">
        <v>105</v>
      </c>
      <c r="H654" s="16" t="s">
        <v>131</v>
      </c>
      <c r="I654" s="16" t="s">
        <v>120</v>
      </c>
      <c r="J654" s="16">
        <f t="shared" si="50"/>
        <v>0.81185793876647905</v>
      </c>
      <c r="K654" s="16">
        <f t="shared" si="51"/>
        <v>83387.266370752783</v>
      </c>
      <c r="L654" s="16">
        <f t="shared" si="52"/>
        <v>20828.107396878979</v>
      </c>
      <c r="M654" s="16">
        <f t="shared" si="53"/>
        <v>16665.477239228843</v>
      </c>
      <c r="N654" s="16">
        <f t="shared" si="54"/>
        <v>270.60000000000002</v>
      </c>
    </row>
    <row r="655" spans="1:14">
      <c r="A655" s="16" t="s">
        <v>127</v>
      </c>
      <c r="B655" s="16">
        <v>0.27249097824096602</v>
      </c>
      <c r="C655" s="16">
        <v>100</v>
      </c>
      <c r="D655" s="16">
        <v>0.95765799283981301</v>
      </c>
      <c r="E655" s="16">
        <v>26574</v>
      </c>
      <c r="F655" s="16" t="s">
        <v>82</v>
      </c>
      <c r="G655" s="16" t="s">
        <v>105</v>
      </c>
      <c r="H655" s="16" t="s">
        <v>131</v>
      </c>
      <c r="I655" s="16" t="s">
        <v>120</v>
      </c>
      <c r="J655" s="16">
        <f t="shared" si="50"/>
        <v>1.2301489710807791</v>
      </c>
      <c r="K655" s="16">
        <f t="shared" si="51"/>
        <v>97522.494768617224</v>
      </c>
      <c r="L655" s="16">
        <f t="shared" si="52"/>
        <v>27748.946073324343</v>
      </c>
      <c r="M655" s="16">
        <f t="shared" si="53"/>
        <v>21602.261697339571</v>
      </c>
      <c r="N655" s="16">
        <f t="shared" si="54"/>
        <v>265.74</v>
      </c>
    </row>
    <row r="656" spans="1:14">
      <c r="A656" s="16" t="s">
        <v>127</v>
      </c>
      <c r="B656" s="16">
        <v>0.40697503089904702</v>
      </c>
      <c r="C656" s="16">
        <v>150</v>
      </c>
      <c r="D656" s="16">
        <v>1.0538810491561801</v>
      </c>
      <c r="E656" s="16">
        <v>40461</v>
      </c>
      <c r="F656" s="16" t="s">
        <v>82</v>
      </c>
      <c r="G656" s="16" t="s">
        <v>105</v>
      </c>
      <c r="H656" s="16" t="s">
        <v>131</v>
      </c>
      <c r="I656" s="16" t="s">
        <v>120</v>
      </c>
      <c r="J656" s="16">
        <f t="shared" si="50"/>
        <v>1.460856080055227</v>
      </c>
      <c r="K656" s="16">
        <f t="shared" si="51"/>
        <v>99418.875675536547</v>
      </c>
      <c r="L656" s="16">
        <f t="shared" si="52"/>
        <v>38392.378373627893</v>
      </c>
      <c r="M656" s="16">
        <f t="shared" si="53"/>
        <v>27696.773523693304</v>
      </c>
      <c r="N656" s="16">
        <f t="shared" si="54"/>
        <v>269.74</v>
      </c>
    </row>
    <row r="657" spans="1:14">
      <c r="A657" s="16" t="s">
        <v>127</v>
      </c>
      <c r="B657" s="16">
        <v>0.53803801536560003</v>
      </c>
      <c r="C657" s="16">
        <v>200</v>
      </c>
      <c r="D657" s="16">
        <v>1.4257410168647699</v>
      </c>
      <c r="E657" s="16">
        <v>53502</v>
      </c>
      <c r="F657" s="16" t="s">
        <v>82</v>
      </c>
      <c r="G657" s="16" t="s">
        <v>105</v>
      </c>
      <c r="H657" s="16" t="s">
        <v>131</v>
      </c>
      <c r="I657" s="16" t="s">
        <v>120</v>
      </c>
      <c r="J657" s="16">
        <f t="shared" si="50"/>
        <v>1.9637790322303701</v>
      </c>
      <c r="K657" s="16">
        <f t="shared" si="51"/>
        <v>99439.070236784421</v>
      </c>
      <c r="L657" s="16">
        <f t="shared" si="52"/>
        <v>37525.749324131713</v>
      </c>
      <c r="M657" s="16">
        <f t="shared" si="53"/>
        <v>27244.409438079641</v>
      </c>
      <c r="N657" s="16">
        <f t="shared" si="54"/>
        <v>267.51</v>
      </c>
    </row>
    <row r="658" spans="1:14">
      <c r="A658" s="16" t="s">
        <v>126</v>
      </c>
      <c r="B658" s="16">
        <v>6.38610124588012E-2</v>
      </c>
      <c r="C658" s="16">
        <v>50</v>
      </c>
      <c r="D658" s="16">
        <v>0.89286899566650302</v>
      </c>
      <c r="E658" s="16">
        <v>26365</v>
      </c>
      <c r="F658" s="16" t="s">
        <v>82</v>
      </c>
      <c r="G658" s="16" t="s">
        <v>106</v>
      </c>
      <c r="H658" s="16" t="s">
        <v>131</v>
      </c>
      <c r="I658" s="16" t="s">
        <v>120</v>
      </c>
      <c r="J658" s="16">
        <f t="shared" si="50"/>
        <v>0.95673000812530418</v>
      </c>
      <c r="K658" s="16">
        <f t="shared" si="51"/>
        <v>412849.70257884514</v>
      </c>
      <c r="L658" s="16">
        <f t="shared" si="52"/>
        <v>29528.4080060583</v>
      </c>
      <c r="M658" s="16">
        <f t="shared" si="53"/>
        <v>27557.408857344988</v>
      </c>
      <c r="N658" s="16">
        <f t="shared" si="54"/>
        <v>527.29999999999995</v>
      </c>
    </row>
    <row r="659" spans="1:14">
      <c r="A659" s="16" t="s">
        <v>126</v>
      </c>
      <c r="B659" s="16">
        <v>0.12642902135848999</v>
      </c>
      <c r="C659" s="16">
        <v>100</v>
      </c>
      <c r="D659" s="16">
        <v>1.96248298883438</v>
      </c>
      <c r="E659" s="16">
        <v>53173</v>
      </c>
      <c r="F659" s="16" t="s">
        <v>82</v>
      </c>
      <c r="G659" s="16" t="s">
        <v>106</v>
      </c>
      <c r="H659" s="16" t="s">
        <v>131</v>
      </c>
      <c r="I659" s="16" t="s">
        <v>120</v>
      </c>
      <c r="J659" s="16">
        <f t="shared" si="50"/>
        <v>2.0889120101928702</v>
      </c>
      <c r="K659" s="16">
        <f t="shared" si="51"/>
        <v>420575.90439799218</v>
      </c>
      <c r="L659" s="16">
        <f t="shared" si="52"/>
        <v>27094.75715332554</v>
      </c>
      <c r="M659" s="16">
        <f t="shared" si="53"/>
        <v>25454.877821823866</v>
      </c>
      <c r="N659" s="16">
        <f t="shared" si="54"/>
        <v>531.73</v>
      </c>
    </row>
    <row r="660" spans="1:14">
      <c r="A660" s="16" t="s">
        <v>126</v>
      </c>
      <c r="B660" s="16">
        <v>0.19165700674057001</v>
      </c>
      <c r="C660" s="16">
        <v>150</v>
      </c>
      <c r="D660" s="16">
        <v>2.11998295783996</v>
      </c>
      <c r="E660" s="16">
        <v>79470</v>
      </c>
      <c r="F660" s="16" t="s">
        <v>82</v>
      </c>
      <c r="G660" s="16" t="s">
        <v>106</v>
      </c>
      <c r="H660" s="16" t="s">
        <v>131</v>
      </c>
      <c r="I660" s="16" t="s">
        <v>120</v>
      </c>
      <c r="J660" s="16">
        <f t="shared" si="50"/>
        <v>2.3116399645805301</v>
      </c>
      <c r="K660" s="16">
        <f t="shared" si="51"/>
        <v>414646.9850046853</v>
      </c>
      <c r="L660" s="16">
        <f t="shared" si="52"/>
        <v>37486.15039857282</v>
      </c>
      <c r="M660" s="16">
        <f t="shared" si="53"/>
        <v>34378.190902414433</v>
      </c>
      <c r="N660" s="16">
        <f t="shared" si="54"/>
        <v>529.79999999999995</v>
      </c>
    </row>
    <row r="661" spans="1:14">
      <c r="A661" s="16" t="s">
        <v>126</v>
      </c>
      <c r="B661" s="16">
        <v>0.249445021152496</v>
      </c>
      <c r="C661" s="16">
        <v>200</v>
      </c>
      <c r="D661" s="16">
        <v>2.2510669827461198</v>
      </c>
      <c r="E661" s="16">
        <v>105600</v>
      </c>
      <c r="F661" s="16" t="s">
        <v>82</v>
      </c>
      <c r="G661" s="16" t="s">
        <v>106</v>
      </c>
      <c r="H661" s="16" t="s">
        <v>131</v>
      </c>
      <c r="I661" s="16" t="s">
        <v>120</v>
      </c>
      <c r="J661" s="16">
        <f t="shared" si="50"/>
        <v>2.5005120038986157</v>
      </c>
      <c r="K661" s="16">
        <f t="shared" si="51"/>
        <v>423339.77848947473</v>
      </c>
      <c r="L661" s="16">
        <f t="shared" si="52"/>
        <v>46911.087412946072</v>
      </c>
      <c r="M661" s="16">
        <f t="shared" si="53"/>
        <v>42231.350953467205</v>
      </c>
      <c r="N661" s="16">
        <f t="shared" si="54"/>
        <v>528</v>
      </c>
    </row>
    <row r="662" spans="1:14">
      <c r="A662" s="16" t="s">
        <v>126</v>
      </c>
      <c r="B662" s="16">
        <v>0.177540957927703</v>
      </c>
      <c r="C662" s="16">
        <v>50</v>
      </c>
      <c r="D662" s="16">
        <v>1.17684298753738</v>
      </c>
      <c r="E662" s="16">
        <v>26628</v>
      </c>
      <c r="F662" s="16" t="s">
        <v>82</v>
      </c>
      <c r="G662" s="16" t="s">
        <v>107</v>
      </c>
      <c r="H662" s="16" t="s">
        <v>131</v>
      </c>
      <c r="I662" s="16" t="s">
        <v>120</v>
      </c>
      <c r="J662" s="16">
        <f t="shared" si="50"/>
        <v>1.354383945465083</v>
      </c>
      <c r="K662" s="16">
        <f t="shared" si="51"/>
        <v>149982.29316101398</v>
      </c>
      <c r="L662" s="16">
        <f t="shared" si="52"/>
        <v>22626.63777750064</v>
      </c>
      <c r="M662" s="16">
        <f t="shared" si="53"/>
        <v>19660.599262977965</v>
      </c>
      <c r="N662" s="16">
        <f t="shared" si="54"/>
        <v>532.55999999999995</v>
      </c>
    </row>
    <row r="663" spans="1:14">
      <c r="A663" s="16" t="s">
        <v>126</v>
      </c>
      <c r="B663" s="16">
        <v>0.33299601078033397</v>
      </c>
      <c r="C663" s="16">
        <v>100</v>
      </c>
      <c r="D663" s="16">
        <v>1.44992399215698</v>
      </c>
      <c r="E663" s="16">
        <v>52269</v>
      </c>
      <c r="F663" s="16" t="s">
        <v>82</v>
      </c>
      <c r="G663" s="16" t="s">
        <v>107</v>
      </c>
      <c r="H663" s="16" t="s">
        <v>131</v>
      </c>
      <c r="I663" s="16" t="s">
        <v>120</v>
      </c>
      <c r="J663" s="16">
        <f t="shared" si="50"/>
        <v>1.782920002937314</v>
      </c>
      <c r="K663" s="16">
        <f t="shared" si="51"/>
        <v>156965.84435805769</v>
      </c>
      <c r="L663" s="16">
        <f t="shared" si="52"/>
        <v>36049.475891658294</v>
      </c>
      <c r="M663" s="16">
        <f t="shared" si="53"/>
        <v>29316.514433563028</v>
      </c>
      <c r="N663" s="16">
        <f t="shared" si="54"/>
        <v>522.69000000000005</v>
      </c>
    </row>
    <row r="664" spans="1:14">
      <c r="A664" s="16" t="s">
        <v>126</v>
      </c>
      <c r="B664" s="16">
        <v>0.48219001293182301</v>
      </c>
      <c r="C664" s="16">
        <v>150</v>
      </c>
      <c r="D664" s="16">
        <v>2.1262170076370199</v>
      </c>
      <c r="E664" s="16">
        <v>78723</v>
      </c>
      <c r="F664" s="16" t="s">
        <v>82</v>
      </c>
      <c r="G664" s="16" t="s">
        <v>107</v>
      </c>
      <c r="H664" s="16" t="s">
        <v>131</v>
      </c>
      <c r="I664" s="16" t="s">
        <v>120</v>
      </c>
      <c r="J664" s="16">
        <f t="shared" si="50"/>
        <v>2.6084070205688428</v>
      </c>
      <c r="K664" s="16">
        <f t="shared" si="51"/>
        <v>163261.36562088164</v>
      </c>
      <c r="L664" s="16">
        <f t="shared" si="52"/>
        <v>37024.913128453023</v>
      </c>
      <c r="M664" s="16">
        <f t="shared" si="53"/>
        <v>30180.48923316885</v>
      </c>
      <c r="N664" s="16">
        <f t="shared" si="54"/>
        <v>524.82000000000005</v>
      </c>
    </row>
    <row r="665" spans="1:14">
      <c r="A665" s="16" t="s">
        <v>126</v>
      </c>
      <c r="B665" s="16">
        <v>0.65936100482940596</v>
      </c>
      <c r="C665" s="16">
        <v>200</v>
      </c>
      <c r="D665" s="16">
        <v>2.2388589978217999</v>
      </c>
      <c r="E665" s="16">
        <v>106335</v>
      </c>
      <c r="F665" s="16" t="s">
        <v>82</v>
      </c>
      <c r="G665" s="16" t="s">
        <v>107</v>
      </c>
      <c r="H665" s="16" t="s">
        <v>131</v>
      </c>
      <c r="I665" s="16" t="s">
        <v>120</v>
      </c>
      <c r="J665" s="16">
        <f t="shared" si="50"/>
        <v>2.8982200026512057</v>
      </c>
      <c r="K665" s="16">
        <f t="shared" si="51"/>
        <v>161269.77364624658</v>
      </c>
      <c r="L665" s="16">
        <f t="shared" si="52"/>
        <v>47495.175043829913</v>
      </c>
      <c r="M665" s="16">
        <f t="shared" si="53"/>
        <v>36689.761268201823</v>
      </c>
      <c r="N665" s="16">
        <f t="shared" si="54"/>
        <v>531.67499999999995</v>
      </c>
    </row>
    <row r="666" spans="1:14">
      <c r="A666" s="16" t="s">
        <v>126</v>
      </c>
      <c r="B666" s="16">
        <v>0.29229897260665799</v>
      </c>
      <c r="C666" s="16">
        <v>50</v>
      </c>
      <c r="D666" s="16">
        <v>1.2031980156898501</v>
      </c>
      <c r="E666" s="16">
        <v>26766</v>
      </c>
      <c r="F666" s="16" t="s">
        <v>82</v>
      </c>
      <c r="G666" s="16" t="s">
        <v>108</v>
      </c>
      <c r="H666" s="16" t="s">
        <v>131</v>
      </c>
      <c r="I666" s="16" t="s">
        <v>120</v>
      </c>
      <c r="J666" s="16">
        <f t="shared" si="50"/>
        <v>1.4954969882965081</v>
      </c>
      <c r="K666" s="16">
        <f t="shared" si="51"/>
        <v>91570.626339554656</v>
      </c>
      <c r="L666" s="16">
        <f t="shared" si="52"/>
        <v>22245.714878987554</v>
      </c>
      <c r="M666" s="16">
        <f t="shared" si="53"/>
        <v>17897.729122469605</v>
      </c>
      <c r="N666" s="16">
        <f t="shared" si="54"/>
        <v>535.32000000000005</v>
      </c>
    </row>
    <row r="667" spans="1:14">
      <c r="A667" s="16" t="s">
        <v>126</v>
      </c>
      <c r="B667" s="16">
        <v>0.57252401113510099</v>
      </c>
      <c r="C667" s="16">
        <v>100</v>
      </c>
      <c r="D667" s="16">
        <v>1.8518189787864601</v>
      </c>
      <c r="E667" s="16">
        <v>53177</v>
      </c>
      <c r="F667" s="16" t="s">
        <v>82</v>
      </c>
      <c r="G667" s="16" t="s">
        <v>108</v>
      </c>
      <c r="H667" s="16" t="s">
        <v>131</v>
      </c>
      <c r="I667" s="16" t="s">
        <v>120</v>
      </c>
      <c r="J667" s="16">
        <f t="shared" si="50"/>
        <v>2.4243429899215609</v>
      </c>
      <c r="K667" s="16">
        <f t="shared" si="51"/>
        <v>92881.69398270284</v>
      </c>
      <c r="L667" s="16">
        <f t="shared" si="52"/>
        <v>28716.089752383963</v>
      </c>
      <c r="M667" s="16">
        <f t="shared" si="53"/>
        <v>21934.602579365444</v>
      </c>
      <c r="N667" s="16">
        <f t="shared" si="54"/>
        <v>531.77</v>
      </c>
    </row>
    <row r="668" spans="1:14">
      <c r="A668" s="16" t="s">
        <v>126</v>
      </c>
      <c r="B668" s="16">
        <v>0.87347900867462103</v>
      </c>
      <c r="C668" s="16">
        <v>150</v>
      </c>
      <c r="D668" s="16">
        <v>1.8189280033111499</v>
      </c>
      <c r="E668" s="16">
        <v>78860</v>
      </c>
      <c r="F668" s="16" t="s">
        <v>82</v>
      </c>
      <c r="G668" s="16" t="s">
        <v>108</v>
      </c>
      <c r="H668" s="16" t="s">
        <v>131</v>
      </c>
      <c r="I668" s="16" t="s">
        <v>120</v>
      </c>
      <c r="J668" s="16">
        <f t="shared" si="50"/>
        <v>2.6924070119857708</v>
      </c>
      <c r="K668" s="16">
        <f t="shared" si="51"/>
        <v>90282.650432159469</v>
      </c>
      <c r="L668" s="16">
        <f t="shared" si="52"/>
        <v>43355.206944114565</v>
      </c>
      <c r="M668" s="16">
        <f t="shared" si="53"/>
        <v>29289.776638130657</v>
      </c>
      <c r="N668" s="16">
        <f t="shared" si="54"/>
        <v>525.73333333333335</v>
      </c>
    </row>
    <row r="669" spans="1:14">
      <c r="A669" s="16" t="s">
        <v>126</v>
      </c>
      <c r="B669" s="16">
        <v>1.1309530138969399</v>
      </c>
      <c r="C669" s="16">
        <v>200</v>
      </c>
      <c r="D669" s="16">
        <v>3.47242903709411</v>
      </c>
      <c r="E669" s="16">
        <v>106139</v>
      </c>
      <c r="F669" s="16" t="s">
        <v>82</v>
      </c>
      <c r="G669" s="16" t="s">
        <v>108</v>
      </c>
      <c r="H669" s="16" t="s">
        <v>131</v>
      </c>
      <c r="I669" s="16" t="s">
        <v>120</v>
      </c>
      <c r="J669" s="16">
        <f t="shared" si="50"/>
        <v>4.6033820509910495</v>
      </c>
      <c r="K669" s="16">
        <f t="shared" si="51"/>
        <v>93849.168529358634</v>
      </c>
      <c r="L669" s="16">
        <f t="shared" si="52"/>
        <v>30566.211394437032</v>
      </c>
      <c r="M669" s="16">
        <f t="shared" si="53"/>
        <v>23056.743677651008</v>
      </c>
      <c r="N669" s="16">
        <f t="shared" si="54"/>
        <v>530.69500000000005</v>
      </c>
    </row>
    <row r="670" spans="1:14">
      <c r="A670" s="16" t="s">
        <v>126</v>
      </c>
      <c r="B670" s="16">
        <v>0.18478697538375799</v>
      </c>
      <c r="C670" s="16">
        <v>50</v>
      </c>
      <c r="D670" s="16">
        <v>0.89969104528427102</v>
      </c>
      <c r="E670" s="16">
        <v>26270</v>
      </c>
      <c r="F670" s="16" t="s">
        <v>82</v>
      </c>
      <c r="G670" s="16" t="s">
        <v>109</v>
      </c>
      <c r="H670" s="16" t="s">
        <v>131</v>
      </c>
      <c r="I670" s="16" t="s">
        <v>120</v>
      </c>
      <c r="J670" s="16">
        <f t="shared" si="50"/>
        <v>1.0844780206680289</v>
      </c>
      <c r="K670" s="16">
        <f t="shared" si="51"/>
        <v>142163.69928369435</v>
      </c>
      <c r="L670" s="16">
        <f t="shared" si="52"/>
        <v>29198.912379637608</v>
      </c>
      <c r="M670" s="16">
        <f t="shared" si="53"/>
        <v>24223.635241420488</v>
      </c>
      <c r="N670" s="16">
        <f t="shared" si="54"/>
        <v>525.4</v>
      </c>
    </row>
    <row r="671" spans="1:14">
      <c r="A671" s="16" t="s">
        <v>126</v>
      </c>
      <c r="B671" s="16">
        <v>0.37269502878188998</v>
      </c>
      <c r="C671" s="16">
        <v>100</v>
      </c>
      <c r="D671" s="16">
        <v>1.45293200016021</v>
      </c>
      <c r="E671" s="16">
        <v>52839</v>
      </c>
      <c r="F671" s="16" t="s">
        <v>82</v>
      </c>
      <c r="G671" s="16" t="s">
        <v>109</v>
      </c>
      <c r="H671" s="16" t="s">
        <v>131</v>
      </c>
      <c r="I671" s="16" t="s">
        <v>120</v>
      </c>
      <c r="J671" s="16">
        <f t="shared" si="50"/>
        <v>1.8256270289420999</v>
      </c>
      <c r="K671" s="16">
        <f t="shared" si="51"/>
        <v>141775.43546179857</v>
      </c>
      <c r="L671" s="16">
        <f t="shared" si="52"/>
        <v>36367.15276019361</v>
      </c>
      <c r="M671" s="16">
        <f t="shared" si="53"/>
        <v>28942.932571840116</v>
      </c>
      <c r="N671" s="16">
        <f t="shared" si="54"/>
        <v>528.39</v>
      </c>
    </row>
    <row r="672" spans="1:14">
      <c r="A672" s="16" t="s">
        <v>126</v>
      </c>
      <c r="B672" s="16">
        <v>0.52614402770996005</v>
      </c>
      <c r="C672" s="16">
        <v>150</v>
      </c>
      <c r="D672" s="16">
        <v>1.85761803388595</v>
      </c>
      <c r="E672" s="16">
        <v>79549</v>
      </c>
      <c r="F672" s="16" t="s">
        <v>82</v>
      </c>
      <c r="G672" s="16" t="s">
        <v>109</v>
      </c>
      <c r="H672" s="16" t="s">
        <v>131</v>
      </c>
      <c r="I672" s="16" t="s">
        <v>120</v>
      </c>
      <c r="J672" s="16">
        <f t="shared" si="50"/>
        <v>2.3837620615959101</v>
      </c>
      <c r="K672" s="16">
        <f t="shared" si="51"/>
        <v>151192.44125270552</v>
      </c>
      <c r="L672" s="16">
        <f t="shared" si="52"/>
        <v>42823.120011163701</v>
      </c>
      <c r="M672" s="16">
        <f t="shared" si="53"/>
        <v>33371.199786082077</v>
      </c>
      <c r="N672" s="16">
        <f t="shared" si="54"/>
        <v>530.32666666666671</v>
      </c>
    </row>
    <row r="673" spans="1:14">
      <c r="A673" s="16" t="s">
        <v>126</v>
      </c>
      <c r="B673" s="16">
        <v>0.67733997106552102</v>
      </c>
      <c r="C673" s="16">
        <v>200</v>
      </c>
      <c r="D673" s="16">
        <v>2.3299040198326102</v>
      </c>
      <c r="E673" s="16">
        <v>105807</v>
      </c>
      <c r="F673" s="16" t="s">
        <v>82</v>
      </c>
      <c r="G673" s="16" t="s">
        <v>109</v>
      </c>
      <c r="H673" s="16" t="s">
        <v>131</v>
      </c>
      <c r="I673" s="16" t="s">
        <v>120</v>
      </c>
      <c r="J673" s="16">
        <f t="shared" si="50"/>
        <v>3.0072439908981314</v>
      </c>
      <c r="K673" s="16">
        <f t="shared" si="51"/>
        <v>156209.59122426424</v>
      </c>
      <c r="L673" s="16">
        <f t="shared" si="52"/>
        <v>45412.600304282751</v>
      </c>
      <c r="M673" s="16">
        <f t="shared" si="53"/>
        <v>35184.042372431548</v>
      </c>
      <c r="N673" s="16">
        <f t="shared" si="54"/>
        <v>529.03499999999997</v>
      </c>
    </row>
    <row r="674" spans="1:14">
      <c r="A674" s="16" t="s">
        <v>126</v>
      </c>
      <c r="B674" s="16">
        <v>0.36213201284408503</v>
      </c>
      <c r="C674" s="16">
        <v>50</v>
      </c>
      <c r="D674" s="16">
        <v>0.94616401195526101</v>
      </c>
      <c r="E674" s="16">
        <v>26321</v>
      </c>
      <c r="F674" s="16" t="s">
        <v>82</v>
      </c>
      <c r="G674" s="16" t="s">
        <v>110</v>
      </c>
      <c r="H674" s="16" t="s">
        <v>131</v>
      </c>
      <c r="I674" s="16" t="s">
        <v>120</v>
      </c>
      <c r="J674" s="16">
        <f t="shared" si="50"/>
        <v>1.308296024799346</v>
      </c>
      <c r="K674" s="16">
        <f t="shared" si="51"/>
        <v>72683.438819125993</v>
      </c>
      <c r="L674" s="16">
        <f t="shared" si="52"/>
        <v>27818.644196377001</v>
      </c>
      <c r="M674" s="16">
        <f t="shared" si="53"/>
        <v>20118.535485145163</v>
      </c>
      <c r="N674" s="16">
        <f t="shared" si="54"/>
        <v>526.41999999999996</v>
      </c>
    </row>
    <row r="675" spans="1:14">
      <c r="A675" s="16" t="s">
        <v>126</v>
      </c>
      <c r="B675" s="16">
        <v>0.714496970176696</v>
      </c>
      <c r="C675" s="16">
        <v>100</v>
      </c>
      <c r="D675" s="16">
        <v>1.88360595703125</v>
      </c>
      <c r="E675" s="16">
        <v>53008</v>
      </c>
      <c r="F675" s="16" t="s">
        <v>82</v>
      </c>
      <c r="G675" s="16" t="s">
        <v>110</v>
      </c>
      <c r="H675" s="16" t="s">
        <v>131</v>
      </c>
      <c r="I675" s="16" t="s">
        <v>120</v>
      </c>
      <c r="J675" s="16">
        <f t="shared" si="50"/>
        <v>2.5981029272079459</v>
      </c>
      <c r="K675" s="16">
        <f t="shared" si="51"/>
        <v>74189.257915105016</v>
      </c>
      <c r="L675" s="16">
        <f t="shared" si="52"/>
        <v>28141.767019863259</v>
      </c>
      <c r="M675" s="16">
        <f t="shared" si="53"/>
        <v>20402.578914363916</v>
      </c>
      <c r="N675" s="16">
        <f t="shared" si="54"/>
        <v>530.08000000000004</v>
      </c>
    </row>
    <row r="676" spans="1:14">
      <c r="A676" s="16" t="s">
        <v>126</v>
      </c>
      <c r="B676" s="16">
        <v>1.07205301523208</v>
      </c>
      <c r="C676" s="16">
        <v>150</v>
      </c>
      <c r="D676" s="16">
        <v>2.1459069848060599</v>
      </c>
      <c r="E676" s="16">
        <v>79100</v>
      </c>
      <c r="F676" s="16" t="s">
        <v>82</v>
      </c>
      <c r="G676" s="16" t="s">
        <v>110</v>
      </c>
      <c r="H676" s="16" t="s">
        <v>131</v>
      </c>
      <c r="I676" s="16" t="s">
        <v>120</v>
      </c>
      <c r="J676" s="16">
        <f t="shared" si="50"/>
        <v>3.2179600000381399</v>
      </c>
      <c r="K676" s="16">
        <f t="shared" si="51"/>
        <v>73783.66449804377</v>
      </c>
      <c r="L676" s="16">
        <f t="shared" si="52"/>
        <v>36860.870746058361</v>
      </c>
      <c r="M676" s="16">
        <f t="shared" si="53"/>
        <v>24580.790314069316</v>
      </c>
      <c r="N676" s="16">
        <f t="shared" si="54"/>
        <v>527.33333333333337</v>
      </c>
    </row>
    <row r="677" spans="1:14">
      <c r="A677" s="16" t="s">
        <v>126</v>
      </c>
      <c r="B677" s="16">
        <v>1.4335529804229701</v>
      </c>
      <c r="C677" s="16">
        <v>200</v>
      </c>
      <c r="D677" s="16">
        <v>3.3362079858779898</v>
      </c>
      <c r="E677" s="16">
        <v>105944</v>
      </c>
      <c r="F677" s="16" t="s">
        <v>82</v>
      </c>
      <c r="G677" s="16" t="s">
        <v>110</v>
      </c>
      <c r="H677" s="16" t="s">
        <v>131</v>
      </c>
      <c r="I677" s="16" t="s">
        <v>120</v>
      </c>
      <c r="J677" s="16">
        <f t="shared" si="50"/>
        <v>4.7697609663009599</v>
      </c>
      <c r="K677" s="16">
        <f t="shared" si="51"/>
        <v>73903.093535295222</v>
      </c>
      <c r="L677" s="16">
        <f t="shared" si="52"/>
        <v>31755.813920611643</v>
      </c>
      <c r="M677" s="16">
        <f t="shared" si="53"/>
        <v>22211.59524523544</v>
      </c>
      <c r="N677" s="16">
        <f t="shared" si="54"/>
        <v>529.72</v>
      </c>
    </row>
    <row r="678" spans="1:14">
      <c r="A678" s="16" t="s">
        <v>128</v>
      </c>
      <c r="B678" s="16">
        <v>9.6235990524291895E-2</v>
      </c>
      <c r="C678" s="16">
        <v>50</v>
      </c>
      <c r="D678" s="16">
        <v>0.67089700698852495</v>
      </c>
      <c r="E678" s="16">
        <v>13801</v>
      </c>
      <c r="F678" s="16" t="s">
        <v>82</v>
      </c>
      <c r="G678" s="16" t="s">
        <v>112</v>
      </c>
      <c r="H678" s="16" t="s">
        <v>131</v>
      </c>
      <c r="I678" s="16" t="s">
        <v>120</v>
      </c>
      <c r="J678" s="16">
        <f t="shared" si="50"/>
        <v>0.76713299751281683</v>
      </c>
      <c r="K678" s="16">
        <f t="shared" si="51"/>
        <v>143407.88643429975</v>
      </c>
      <c r="L678" s="16">
        <f t="shared" si="52"/>
        <v>20570.966715068462</v>
      </c>
      <c r="M678" s="16">
        <f t="shared" si="53"/>
        <v>17990.361573215236</v>
      </c>
      <c r="N678" s="16">
        <f t="shared" si="54"/>
        <v>276.02</v>
      </c>
    </row>
    <row r="679" spans="1:14">
      <c r="A679" s="16" t="s">
        <v>128</v>
      </c>
      <c r="B679" s="16">
        <v>0.18745803833007799</v>
      </c>
      <c r="C679" s="16">
        <v>100</v>
      </c>
      <c r="D679" s="16">
        <v>1.04699498414993</v>
      </c>
      <c r="E679" s="16">
        <v>27842</v>
      </c>
      <c r="F679" s="16" t="s">
        <v>82</v>
      </c>
      <c r="G679" s="16" t="s">
        <v>112</v>
      </c>
      <c r="H679" s="16" t="s">
        <v>131</v>
      </c>
      <c r="I679" s="16" t="s">
        <v>120</v>
      </c>
      <c r="J679" s="16">
        <f t="shared" si="50"/>
        <v>1.2344530224800079</v>
      </c>
      <c r="K679" s="16">
        <f t="shared" si="51"/>
        <v>148523.90565922559</v>
      </c>
      <c r="L679" s="16">
        <f t="shared" si="52"/>
        <v>26592.295494715585</v>
      </c>
      <c r="M679" s="16">
        <f t="shared" si="53"/>
        <v>22554.118701143936</v>
      </c>
      <c r="N679" s="16">
        <f t="shared" si="54"/>
        <v>278.42</v>
      </c>
    </row>
    <row r="680" spans="1:14">
      <c r="A680" s="16" t="s">
        <v>128</v>
      </c>
      <c r="B680" s="16">
        <v>0.27445101737976002</v>
      </c>
      <c r="C680" s="16">
        <v>150</v>
      </c>
      <c r="D680" s="16">
        <v>1.2274630069732599</v>
      </c>
      <c r="E680" s="16">
        <v>41055</v>
      </c>
      <c r="F680" s="16" t="s">
        <v>82</v>
      </c>
      <c r="G680" s="16" t="s">
        <v>112</v>
      </c>
      <c r="H680" s="16" t="s">
        <v>131</v>
      </c>
      <c r="I680" s="16" t="s">
        <v>120</v>
      </c>
      <c r="J680" s="16">
        <f t="shared" si="50"/>
        <v>1.50191402435302</v>
      </c>
      <c r="K680" s="16">
        <f t="shared" si="51"/>
        <v>149589.53474452556</v>
      </c>
      <c r="L680" s="16">
        <f t="shared" si="52"/>
        <v>33447.036502741932</v>
      </c>
      <c r="M680" s="16">
        <f t="shared" si="53"/>
        <v>27335.119943157384</v>
      </c>
      <c r="N680" s="16">
        <f t="shared" si="54"/>
        <v>273.7</v>
      </c>
    </row>
    <row r="681" spans="1:14">
      <c r="A681" s="16" t="s">
        <v>128</v>
      </c>
      <c r="B681" s="16">
        <v>0.37118899822235102</v>
      </c>
      <c r="C681" s="16">
        <v>200</v>
      </c>
      <c r="D681" s="16">
        <v>1.26759797334671</v>
      </c>
      <c r="E681" s="16">
        <v>55464</v>
      </c>
      <c r="F681" s="16" t="s">
        <v>82</v>
      </c>
      <c r="G681" s="16" t="s">
        <v>112</v>
      </c>
      <c r="H681" s="16" t="s">
        <v>131</v>
      </c>
      <c r="I681" s="16" t="s">
        <v>120</v>
      </c>
      <c r="J681" s="16">
        <f t="shared" si="50"/>
        <v>1.6387869715690611</v>
      </c>
      <c r="K681" s="16">
        <f t="shared" si="51"/>
        <v>149422.53209448775</v>
      </c>
      <c r="L681" s="16">
        <f t="shared" si="52"/>
        <v>43755.197756875583</v>
      </c>
      <c r="M681" s="16">
        <f t="shared" si="53"/>
        <v>33844.545363266981</v>
      </c>
      <c r="N681" s="16">
        <f t="shared" si="54"/>
        <v>277.32</v>
      </c>
    </row>
    <row r="682" spans="1:14">
      <c r="A682" s="16" t="s">
        <v>126</v>
      </c>
      <c r="B682" s="16">
        <v>0.31657898426055903</v>
      </c>
      <c r="C682" s="16">
        <v>50</v>
      </c>
      <c r="D682" s="16">
        <v>0.71433800458908003</v>
      </c>
      <c r="E682" s="16">
        <v>26417</v>
      </c>
      <c r="F682" s="16" t="s">
        <v>82</v>
      </c>
      <c r="G682" s="16" t="s">
        <v>113</v>
      </c>
      <c r="H682" s="16" t="s">
        <v>131</v>
      </c>
      <c r="I682" s="16" t="s">
        <v>120</v>
      </c>
      <c r="J682" s="16">
        <f t="shared" si="50"/>
        <v>1.030916988849639</v>
      </c>
      <c r="K682" s="16">
        <f t="shared" si="51"/>
        <v>83445.21055844186</v>
      </c>
      <c r="L682" s="16">
        <f t="shared" si="52"/>
        <v>36981.092746418093</v>
      </c>
      <c r="M682" s="16">
        <f t="shared" si="53"/>
        <v>25624.759593376886</v>
      </c>
      <c r="N682" s="16">
        <f t="shared" si="54"/>
        <v>528.34</v>
      </c>
    </row>
    <row r="683" spans="1:14">
      <c r="A683" s="16" t="s">
        <v>126</v>
      </c>
      <c r="B683" s="16">
        <v>0.63040900230407704</v>
      </c>
      <c r="C683" s="16">
        <v>100</v>
      </c>
      <c r="D683" s="16">
        <v>1.1308709979057301</v>
      </c>
      <c r="E683" s="16">
        <v>52721</v>
      </c>
      <c r="F683" s="16" t="s">
        <v>82</v>
      </c>
      <c r="G683" s="16" t="s">
        <v>113</v>
      </c>
      <c r="H683" s="16" t="s">
        <v>131</v>
      </c>
      <c r="I683" s="16" t="s">
        <v>120</v>
      </c>
      <c r="J683" s="16">
        <f t="shared" si="50"/>
        <v>1.761280000209807</v>
      </c>
      <c r="K683" s="16">
        <f t="shared" si="51"/>
        <v>83629.833659275842</v>
      </c>
      <c r="L683" s="16">
        <f t="shared" si="52"/>
        <v>46619.817908173864</v>
      </c>
      <c r="M683" s="16">
        <f t="shared" si="53"/>
        <v>29933.343928120328</v>
      </c>
      <c r="N683" s="16">
        <f t="shared" si="54"/>
        <v>527.21</v>
      </c>
    </row>
    <row r="684" spans="1:14">
      <c r="A684" s="16" t="s">
        <v>126</v>
      </c>
      <c r="B684" s="16">
        <v>0.95118504762649503</v>
      </c>
      <c r="C684" s="16">
        <v>150</v>
      </c>
      <c r="D684" s="16">
        <v>1.9176110029220499</v>
      </c>
      <c r="E684" s="16">
        <v>78968</v>
      </c>
      <c r="F684" s="16" t="s">
        <v>82</v>
      </c>
      <c r="G684" s="16" t="s">
        <v>113</v>
      </c>
      <c r="H684" s="16" t="s">
        <v>131</v>
      </c>
      <c r="I684" s="16" t="s">
        <v>120</v>
      </c>
      <c r="J684" s="16">
        <f t="shared" si="50"/>
        <v>2.868796050548545</v>
      </c>
      <c r="K684" s="16">
        <f t="shared" si="51"/>
        <v>83020.649028335683</v>
      </c>
      <c r="L684" s="16">
        <f t="shared" si="52"/>
        <v>41180.406182311635</v>
      </c>
      <c r="M684" s="16">
        <f t="shared" si="53"/>
        <v>27526.529808523843</v>
      </c>
      <c r="N684" s="16">
        <f t="shared" si="54"/>
        <v>526.45333333333338</v>
      </c>
    </row>
    <row r="685" spans="1:14">
      <c r="A685" s="16" t="s">
        <v>126</v>
      </c>
      <c r="B685" s="16">
        <v>1.2630270123481699</v>
      </c>
      <c r="C685" s="16">
        <v>200</v>
      </c>
      <c r="D685" s="16">
        <v>2.2115490436553902</v>
      </c>
      <c r="E685" s="16">
        <v>105971</v>
      </c>
      <c r="F685" s="16" t="s">
        <v>82</v>
      </c>
      <c r="G685" s="16" t="s">
        <v>113</v>
      </c>
      <c r="H685" s="16" t="s">
        <v>131</v>
      </c>
      <c r="I685" s="16" t="s">
        <v>120</v>
      </c>
      <c r="J685" s="16">
        <f t="shared" si="50"/>
        <v>3.4745760560035599</v>
      </c>
      <c r="K685" s="16">
        <f t="shared" si="51"/>
        <v>83902.40189953096</v>
      </c>
      <c r="L685" s="16">
        <f t="shared" si="52"/>
        <v>47917.092457892919</v>
      </c>
      <c r="M685" s="16">
        <f t="shared" si="53"/>
        <v>30498.972620529516</v>
      </c>
      <c r="N685" s="16">
        <f t="shared" si="54"/>
        <v>529.85500000000002</v>
      </c>
    </row>
    <row r="686" spans="1:14">
      <c r="A686" s="16" t="s">
        <v>129</v>
      </c>
      <c r="B686" s="16">
        <v>0.151598036289215</v>
      </c>
      <c r="C686" s="16">
        <v>50</v>
      </c>
      <c r="D686" s="16">
        <v>0.96905201673507602</v>
      </c>
      <c r="E686" s="16">
        <v>41997</v>
      </c>
      <c r="F686" s="16" t="s">
        <v>84</v>
      </c>
      <c r="G686" s="16" t="s">
        <v>84</v>
      </c>
      <c r="H686" s="16" t="s">
        <v>131</v>
      </c>
      <c r="I686" s="16" t="s">
        <v>120</v>
      </c>
      <c r="J686" s="16">
        <f t="shared" si="50"/>
        <v>1.1206500530242911</v>
      </c>
      <c r="K686" s="16">
        <f t="shared" si="51"/>
        <v>277028.65438097861</v>
      </c>
      <c r="L686" s="16">
        <f t="shared" si="52"/>
        <v>43338.230842856123</v>
      </c>
      <c r="M686" s="16">
        <f t="shared" si="53"/>
        <v>37475.570439373972</v>
      </c>
      <c r="N686" s="16">
        <f t="shared" si="54"/>
        <v>839.94</v>
      </c>
    </row>
    <row r="687" spans="1:14">
      <c r="A687" s="16" t="s">
        <v>129</v>
      </c>
      <c r="B687" s="16">
        <v>0.29941695928573597</v>
      </c>
      <c r="C687" s="16">
        <v>100</v>
      </c>
      <c r="D687" s="16">
        <v>1.3684759736061101</v>
      </c>
      <c r="E687" s="16">
        <v>83579</v>
      </c>
      <c r="F687" s="16" t="s">
        <v>84</v>
      </c>
      <c r="G687" s="16" t="s">
        <v>84</v>
      </c>
      <c r="H687" s="16" t="s">
        <v>131</v>
      </c>
      <c r="I687" s="16" t="s">
        <v>120</v>
      </c>
      <c r="J687" s="16">
        <f t="shared" si="50"/>
        <v>1.6678929328918461</v>
      </c>
      <c r="K687" s="16">
        <f t="shared" si="51"/>
        <v>279139.16499379015</v>
      </c>
      <c r="L687" s="16">
        <f t="shared" si="52"/>
        <v>61074.510339964974</v>
      </c>
      <c r="M687" s="16">
        <f t="shared" si="53"/>
        <v>50110.530689214</v>
      </c>
      <c r="N687" s="16">
        <f t="shared" si="54"/>
        <v>835.79</v>
      </c>
    </row>
    <row r="688" spans="1:14">
      <c r="A688" s="16" t="s">
        <v>129</v>
      </c>
      <c r="B688" s="16">
        <v>0.45173895359039301</v>
      </c>
      <c r="C688" s="16">
        <v>150</v>
      </c>
      <c r="D688" s="16">
        <v>1.3513559699058499</v>
      </c>
      <c r="E688" s="16">
        <v>125382</v>
      </c>
      <c r="F688" s="16" t="s">
        <v>84</v>
      </c>
      <c r="G688" s="16" t="s">
        <v>84</v>
      </c>
      <c r="H688" s="16" t="s">
        <v>131</v>
      </c>
      <c r="I688" s="16" t="s">
        <v>120</v>
      </c>
      <c r="J688" s="16">
        <f t="shared" si="50"/>
        <v>1.803094923496243</v>
      </c>
      <c r="K688" s="16">
        <f t="shared" si="51"/>
        <v>277554.10288059438</v>
      </c>
      <c r="L688" s="16">
        <f t="shared" si="52"/>
        <v>92782.362894904349</v>
      </c>
      <c r="M688" s="16">
        <f t="shared" si="53"/>
        <v>69537.104434236549</v>
      </c>
      <c r="N688" s="16">
        <f t="shared" si="54"/>
        <v>835.88</v>
      </c>
    </row>
    <row r="689" spans="1:14">
      <c r="A689" s="16" t="s">
        <v>129</v>
      </c>
      <c r="B689" s="16">
        <v>0.606584012508392</v>
      </c>
      <c r="C689" s="16">
        <v>200</v>
      </c>
      <c r="D689" s="16">
        <v>1.49059897661209</v>
      </c>
      <c r="E689" s="16">
        <v>166789</v>
      </c>
      <c r="F689" s="16" t="s">
        <v>84</v>
      </c>
      <c r="G689" s="16" t="s">
        <v>84</v>
      </c>
      <c r="H689" s="16" t="s">
        <v>131</v>
      </c>
      <c r="I689" s="16" t="s">
        <v>120</v>
      </c>
      <c r="J689" s="16">
        <f t="shared" si="50"/>
        <v>2.0971829891204821</v>
      </c>
      <c r="K689" s="16">
        <f t="shared" si="51"/>
        <v>274964.38508209528</v>
      </c>
      <c r="L689" s="16">
        <f t="shared" si="52"/>
        <v>111893.94506300187</v>
      </c>
      <c r="M689" s="16">
        <f t="shared" si="53"/>
        <v>79530.017583228677</v>
      </c>
      <c r="N689" s="16">
        <f t="shared" si="54"/>
        <v>833.94500000000005</v>
      </c>
    </row>
    <row r="690" spans="1:14">
      <c r="A690" s="16" t="s">
        <v>85</v>
      </c>
      <c r="B690" s="16">
        <v>5.1079988479614202E-2</v>
      </c>
      <c r="C690" s="16">
        <v>50</v>
      </c>
      <c r="D690" s="16">
        <v>1.0672409534454299</v>
      </c>
      <c r="E690" s="16">
        <v>21308</v>
      </c>
      <c r="F690" s="16" t="s">
        <v>66</v>
      </c>
      <c r="G690" s="16" t="s">
        <v>86</v>
      </c>
      <c r="H690" s="16" t="s">
        <v>132</v>
      </c>
      <c r="I690" s="16" t="s">
        <v>120</v>
      </c>
      <c r="J690" s="16">
        <f t="shared" si="50"/>
        <v>1.1183209419250442</v>
      </c>
      <c r="K690" s="16">
        <f t="shared" si="51"/>
        <v>417149.66338537703</v>
      </c>
      <c r="L690" s="16">
        <f t="shared" si="52"/>
        <v>19965.500697110871</v>
      </c>
      <c r="M690" s="16">
        <f t="shared" si="53"/>
        <v>19053.564322350117</v>
      </c>
      <c r="N690" s="16">
        <f t="shared" si="54"/>
        <v>426.16</v>
      </c>
    </row>
    <row r="691" spans="1:14">
      <c r="A691" s="16" t="s">
        <v>85</v>
      </c>
      <c r="B691" s="16">
        <v>9.6943020820617606E-2</v>
      </c>
      <c r="C691" s="16">
        <v>100</v>
      </c>
      <c r="D691" s="16">
        <v>1.1720429658889699</v>
      </c>
      <c r="E691" s="16">
        <v>42831</v>
      </c>
      <c r="F691" s="16" t="s">
        <v>66</v>
      </c>
      <c r="G691" s="16" t="s">
        <v>86</v>
      </c>
      <c r="H691" s="16" t="s">
        <v>132</v>
      </c>
      <c r="I691" s="16" t="s">
        <v>120</v>
      </c>
      <c r="J691" s="16">
        <f t="shared" si="50"/>
        <v>1.2689859867095876</v>
      </c>
      <c r="K691" s="16">
        <f t="shared" si="51"/>
        <v>441816.230167348</v>
      </c>
      <c r="L691" s="16">
        <f t="shared" si="52"/>
        <v>36543.882132779654</v>
      </c>
      <c r="M691" s="16">
        <f t="shared" si="53"/>
        <v>33752.145767234579</v>
      </c>
      <c r="N691" s="16">
        <f t="shared" si="54"/>
        <v>428.31</v>
      </c>
    </row>
    <row r="692" spans="1:14">
      <c r="A692" s="16" t="s">
        <v>85</v>
      </c>
      <c r="B692" s="16">
        <v>0.148787021636962</v>
      </c>
      <c r="C692" s="16">
        <v>150</v>
      </c>
      <c r="D692" s="16">
        <v>1.53217101097106</v>
      </c>
      <c r="E692" s="16">
        <v>63913</v>
      </c>
      <c r="F692" s="16" t="s">
        <v>66</v>
      </c>
      <c r="G692" s="16" t="s">
        <v>86</v>
      </c>
      <c r="H692" s="16" t="s">
        <v>132</v>
      </c>
      <c r="I692" s="16" t="s">
        <v>120</v>
      </c>
      <c r="J692" s="16">
        <f t="shared" si="50"/>
        <v>1.680958032608022</v>
      </c>
      <c r="K692" s="16">
        <f t="shared" si="51"/>
        <v>429560.31579116301</v>
      </c>
      <c r="L692" s="16">
        <f t="shared" si="52"/>
        <v>41714.012040661954</v>
      </c>
      <c r="M692" s="16">
        <f t="shared" si="53"/>
        <v>38021.770181161744</v>
      </c>
      <c r="N692" s="16">
        <f t="shared" si="54"/>
        <v>426.08666666666664</v>
      </c>
    </row>
    <row r="693" spans="1:14">
      <c r="A693" s="16" t="s">
        <v>85</v>
      </c>
      <c r="B693" s="16">
        <v>0.19430702924728299</v>
      </c>
      <c r="C693" s="16">
        <v>200</v>
      </c>
      <c r="D693" s="16">
        <v>1.28800797462463</v>
      </c>
      <c r="E693" s="16">
        <v>85958</v>
      </c>
      <c r="F693" s="16" t="s">
        <v>66</v>
      </c>
      <c r="G693" s="16" t="s">
        <v>86</v>
      </c>
      <c r="H693" s="16" t="s">
        <v>132</v>
      </c>
      <c r="I693" s="16" t="s">
        <v>120</v>
      </c>
      <c r="J693" s="16">
        <f t="shared" si="50"/>
        <v>1.4823150038719131</v>
      </c>
      <c r="K693" s="16">
        <f t="shared" si="51"/>
        <v>442382.34886812238</v>
      </c>
      <c r="L693" s="16">
        <f t="shared" si="52"/>
        <v>66737.164438016101</v>
      </c>
      <c r="M693" s="16">
        <f t="shared" si="53"/>
        <v>57989.023773942477</v>
      </c>
      <c r="N693" s="16">
        <f t="shared" si="54"/>
        <v>429.79</v>
      </c>
    </row>
    <row r="694" spans="1:14">
      <c r="A694" s="16" t="s">
        <v>85</v>
      </c>
      <c r="B694" s="16">
        <v>3.9160013198852497E-2</v>
      </c>
      <c r="C694" s="16">
        <v>50</v>
      </c>
      <c r="D694" s="16">
        <v>0.61707198619842496</v>
      </c>
      <c r="E694" s="16">
        <v>21656</v>
      </c>
      <c r="F694" s="16" t="s">
        <v>66</v>
      </c>
      <c r="G694" s="16" t="s">
        <v>87</v>
      </c>
      <c r="H694" s="16" t="s">
        <v>132</v>
      </c>
      <c r="I694" s="16" t="s">
        <v>120</v>
      </c>
      <c r="J694" s="16">
        <f t="shared" si="50"/>
        <v>0.6562319993972775</v>
      </c>
      <c r="K694" s="16">
        <f t="shared" si="51"/>
        <v>553013.09246327286</v>
      </c>
      <c r="L694" s="16">
        <f t="shared" si="52"/>
        <v>35094.770925213124</v>
      </c>
      <c r="M694" s="16">
        <f t="shared" si="53"/>
        <v>33000.524235164026</v>
      </c>
      <c r="N694" s="16">
        <f t="shared" si="54"/>
        <v>433.12</v>
      </c>
    </row>
    <row r="695" spans="1:14">
      <c r="A695" s="16" t="s">
        <v>85</v>
      </c>
      <c r="B695" s="16">
        <v>7.3478996753692599E-2</v>
      </c>
      <c r="C695" s="16">
        <v>100</v>
      </c>
      <c r="D695" s="16">
        <v>0.88341802358627297</v>
      </c>
      <c r="E695" s="16">
        <v>42595</v>
      </c>
      <c r="F695" s="16" t="s">
        <v>66</v>
      </c>
      <c r="G695" s="16" t="s">
        <v>87</v>
      </c>
      <c r="H695" s="16" t="s">
        <v>132</v>
      </c>
      <c r="I695" s="16" t="s">
        <v>120</v>
      </c>
      <c r="J695" s="16">
        <f t="shared" si="50"/>
        <v>0.9568970203399656</v>
      </c>
      <c r="K695" s="16">
        <f t="shared" si="51"/>
        <v>579689.46068740985</v>
      </c>
      <c r="L695" s="16">
        <f t="shared" si="52"/>
        <v>48216.131958779595</v>
      </c>
      <c r="M695" s="16">
        <f t="shared" si="53"/>
        <v>44513.671894251362</v>
      </c>
      <c r="N695" s="16">
        <f t="shared" si="54"/>
        <v>425.95</v>
      </c>
    </row>
    <row r="696" spans="1:14">
      <c r="A696" s="16" t="s">
        <v>85</v>
      </c>
      <c r="B696" s="16">
        <v>0.110174000263214</v>
      </c>
      <c r="C696" s="16">
        <v>150</v>
      </c>
      <c r="D696" s="16">
        <v>0.85389202833175604</v>
      </c>
      <c r="E696" s="16">
        <v>65065</v>
      </c>
      <c r="F696" s="16" t="s">
        <v>66</v>
      </c>
      <c r="G696" s="16" t="s">
        <v>87</v>
      </c>
      <c r="H696" s="16" t="s">
        <v>132</v>
      </c>
      <c r="I696" s="16" t="s">
        <v>120</v>
      </c>
      <c r="J696" s="16">
        <f t="shared" si="50"/>
        <v>0.96406602859497004</v>
      </c>
      <c r="K696" s="16">
        <f t="shared" si="51"/>
        <v>590565.83081811317</v>
      </c>
      <c r="L696" s="16">
        <f t="shared" si="52"/>
        <v>76198.158363320385</v>
      </c>
      <c r="M696" s="16">
        <f t="shared" si="53"/>
        <v>67490.190578362919</v>
      </c>
      <c r="N696" s="16">
        <f t="shared" si="54"/>
        <v>433.76666666666665</v>
      </c>
    </row>
    <row r="697" spans="1:14">
      <c r="A697" s="16" t="s">
        <v>85</v>
      </c>
      <c r="B697" s="16">
        <v>0.144482016563415</v>
      </c>
      <c r="C697" s="16">
        <v>200</v>
      </c>
      <c r="D697" s="16">
        <v>1.11054098606109</v>
      </c>
      <c r="E697" s="16">
        <v>85811</v>
      </c>
      <c r="F697" s="16" t="s">
        <v>66</v>
      </c>
      <c r="G697" s="16" t="s">
        <v>87</v>
      </c>
      <c r="H697" s="16" t="s">
        <v>132</v>
      </c>
      <c r="I697" s="16" t="s">
        <v>120</v>
      </c>
      <c r="J697" s="16">
        <f t="shared" si="50"/>
        <v>1.2550230026245051</v>
      </c>
      <c r="K697" s="16">
        <f t="shared" si="51"/>
        <v>593921.66610808938</v>
      </c>
      <c r="L697" s="16">
        <f t="shared" si="52"/>
        <v>77269.547974413625</v>
      </c>
      <c r="M697" s="16">
        <f t="shared" si="53"/>
        <v>68374.045591636153</v>
      </c>
      <c r="N697" s="16">
        <f t="shared" si="54"/>
        <v>429.05500000000001</v>
      </c>
    </row>
    <row r="698" spans="1:14">
      <c r="A698" s="16" t="s">
        <v>85</v>
      </c>
      <c r="B698" s="16">
        <v>1.5175998210906899E-2</v>
      </c>
      <c r="C698" s="16">
        <v>50</v>
      </c>
      <c r="D698" s="16">
        <v>0.76876103878021196</v>
      </c>
      <c r="E698" s="16">
        <v>21806</v>
      </c>
      <c r="F698" s="16" t="s">
        <v>66</v>
      </c>
      <c r="G698" s="16" t="s">
        <v>88</v>
      </c>
      <c r="H698" s="16" t="s">
        <v>132</v>
      </c>
      <c r="I698" s="16" t="s">
        <v>120</v>
      </c>
      <c r="J698" s="16">
        <f t="shared" si="50"/>
        <v>0.78393703699111883</v>
      </c>
      <c r="K698" s="16">
        <f t="shared" si="51"/>
        <v>1436874.1809898317</v>
      </c>
      <c r="L698" s="16">
        <f t="shared" si="52"/>
        <v>28365.121149478953</v>
      </c>
      <c r="M698" s="16">
        <f t="shared" si="53"/>
        <v>27816.00941281594</v>
      </c>
      <c r="N698" s="16">
        <f t="shared" si="54"/>
        <v>436.12</v>
      </c>
    </row>
    <row r="699" spans="1:14">
      <c r="A699" s="16" t="s">
        <v>85</v>
      </c>
      <c r="B699" s="16">
        <v>2.3227989673614498E-2</v>
      </c>
      <c r="C699" s="16">
        <v>100</v>
      </c>
      <c r="D699" s="16">
        <v>0.70699101686477595</v>
      </c>
      <c r="E699" s="16">
        <v>42917</v>
      </c>
      <c r="F699" s="16" t="s">
        <v>66</v>
      </c>
      <c r="G699" s="16" t="s">
        <v>88</v>
      </c>
      <c r="H699" s="16" t="s">
        <v>132</v>
      </c>
      <c r="I699" s="16" t="s">
        <v>120</v>
      </c>
      <c r="J699" s="16">
        <f t="shared" si="50"/>
        <v>0.73021900653839045</v>
      </c>
      <c r="K699" s="16">
        <f t="shared" si="51"/>
        <v>1847641.5997700803</v>
      </c>
      <c r="L699" s="16">
        <f t="shared" si="52"/>
        <v>60703.741598188659</v>
      </c>
      <c r="M699" s="16">
        <f t="shared" si="53"/>
        <v>58772.77859891433</v>
      </c>
      <c r="N699" s="16">
        <f t="shared" si="54"/>
        <v>429.17</v>
      </c>
    </row>
    <row r="700" spans="1:14">
      <c r="A700" s="16" t="s">
        <v>85</v>
      </c>
      <c r="B700" s="16">
        <v>3.5023987293243401E-2</v>
      </c>
      <c r="C700" s="16">
        <v>150</v>
      </c>
      <c r="D700" s="16">
        <v>0.89630800485610895</v>
      </c>
      <c r="E700" s="16">
        <v>64488</v>
      </c>
      <c r="F700" s="16" t="s">
        <v>66</v>
      </c>
      <c r="G700" s="16" t="s">
        <v>88</v>
      </c>
      <c r="H700" s="16" t="s">
        <v>132</v>
      </c>
      <c r="I700" s="16" t="s">
        <v>120</v>
      </c>
      <c r="J700" s="16">
        <f t="shared" si="50"/>
        <v>0.93133199214935236</v>
      </c>
      <c r="K700" s="16">
        <f t="shared" si="51"/>
        <v>1841252.3811199705</v>
      </c>
      <c r="L700" s="16">
        <f t="shared" si="52"/>
        <v>71948.481605218665</v>
      </c>
      <c r="M700" s="16">
        <f t="shared" si="53"/>
        <v>69242.762563297016</v>
      </c>
      <c r="N700" s="16">
        <f t="shared" si="54"/>
        <v>429.92</v>
      </c>
    </row>
    <row r="701" spans="1:14">
      <c r="A701" s="16" t="s">
        <v>85</v>
      </c>
      <c r="B701" s="16">
        <v>4.9838006496429402E-2</v>
      </c>
      <c r="C701" s="16">
        <v>200</v>
      </c>
      <c r="D701" s="16">
        <v>1.0818030238151499</v>
      </c>
      <c r="E701" s="16">
        <v>86014</v>
      </c>
      <c r="F701" s="16" t="s">
        <v>66</v>
      </c>
      <c r="G701" s="16" t="s">
        <v>88</v>
      </c>
      <c r="H701" s="16" t="s">
        <v>132</v>
      </c>
      <c r="I701" s="16" t="s">
        <v>120</v>
      </c>
      <c r="J701" s="16">
        <f t="shared" si="50"/>
        <v>1.1316410303115794</v>
      </c>
      <c r="K701" s="16">
        <f t="shared" si="51"/>
        <v>1725871.5997431076</v>
      </c>
      <c r="L701" s="16">
        <f t="shared" si="52"/>
        <v>79509.853556017973</v>
      </c>
      <c r="M701" s="16">
        <f t="shared" si="53"/>
        <v>76008.201979312653</v>
      </c>
      <c r="N701" s="16">
        <f t="shared" si="54"/>
        <v>430.07</v>
      </c>
    </row>
    <row r="702" spans="1:14">
      <c r="A702" s="16" t="s">
        <v>85</v>
      </c>
      <c r="B702" s="16">
        <v>2.1181046962737999E-2</v>
      </c>
      <c r="C702" s="16">
        <v>50</v>
      </c>
      <c r="D702" s="16">
        <v>0.66312497854232699</v>
      </c>
      <c r="E702" s="16">
        <v>21340</v>
      </c>
      <c r="F702" s="16" t="s">
        <v>66</v>
      </c>
      <c r="G702" s="16" t="s">
        <v>89</v>
      </c>
      <c r="H702" s="16" t="s">
        <v>132</v>
      </c>
      <c r="I702" s="16" t="s">
        <v>120</v>
      </c>
      <c r="J702" s="16">
        <f t="shared" si="50"/>
        <v>0.68430602550506503</v>
      </c>
      <c r="K702" s="16">
        <f t="shared" si="51"/>
        <v>1007504.4938780238</v>
      </c>
      <c r="L702" s="16">
        <f t="shared" si="52"/>
        <v>32180.96239853507</v>
      </c>
      <c r="M702" s="16">
        <f t="shared" si="53"/>
        <v>31184.878116847809</v>
      </c>
      <c r="N702" s="16">
        <f t="shared" si="54"/>
        <v>426.8</v>
      </c>
    </row>
    <row r="703" spans="1:14">
      <c r="A703" s="16" t="s">
        <v>85</v>
      </c>
      <c r="B703" s="16">
        <v>3.7753999233245801E-2</v>
      </c>
      <c r="C703" s="16">
        <v>100</v>
      </c>
      <c r="D703" s="16">
        <v>0.69868099689483598</v>
      </c>
      <c r="E703" s="16">
        <v>42688</v>
      </c>
      <c r="F703" s="16" t="s">
        <v>66</v>
      </c>
      <c r="G703" s="16" t="s">
        <v>89</v>
      </c>
      <c r="H703" s="16" t="s">
        <v>132</v>
      </c>
      <c r="I703" s="16" t="s">
        <v>120</v>
      </c>
      <c r="J703" s="16">
        <f t="shared" si="50"/>
        <v>0.73643499612808183</v>
      </c>
      <c r="K703" s="16">
        <f t="shared" si="51"/>
        <v>1130688.1619685304</v>
      </c>
      <c r="L703" s="16">
        <f t="shared" si="52"/>
        <v>61097.983471311316</v>
      </c>
      <c r="M703" s="16">
        <f t="shared" si="53"/>
        <v>57965.740662025302</v>
      </c>
      <c r="N703" s="16">
        <f t="shared" si="54"/>
        <v>426.88</v>
      </c>
    </row>
    <row r="704" spans="1:14">
      <c r="A704" s="16" t="s">
        <v>85</v>
      </c>
      <c r="B704" s="16">
        <v>5.7985007762908901E-2</v>
      </c>
      <c r="C704" s="16">
        <v>150</v>
      </c>
      <c r="D704" s="16">
        <v>0.87945801019668501</v>
      </c>
      <c r="E704" s="16">
        <v>64732</v>
      </c>
      <c r="F704" s="16" t="s">
        <v>66</v>
      </c>
      <c r="G704" s="16" t="s">
        <v>89</v>
      </c>
      <c r="H704" s="16" t="s">
        <v>132</v>
      </c>
      <c r="I704" s="16" t="s">
        <v>120</v>
      </c>
      <c r="J704" s="16">
        <f t="shared" si="50"/>
        <v>0.93744301795959395</v>
      </c>
      <c r="K704" s="16">
        <f t="shared" si="51"/>
        <v>1116357.5292544314</v>
      </c>
      <c r="L704" s="16">
        <f t="shared" si="52"/>
        <v>73604.423689907737</v>
      </c>
      <c r="M704" s="16">
        <f t="shared" si="53"/>
        <v>69051.663685002888</v>
      </c>
      <c r="N704" s="16">
        <f t="shared" si="54"/>
        <v>431.54666666666668</v>
      </c>
    </row>
    <row r="705" spans="1:14">
      <c r="A705" s="16" t="s">
        <v>85</v>
      </c>
      <c r="B705" s="16">
        <v>7.7026963233947698E-2</v>
      </c>
      <c r="C705" s="16">
        <v>200</v>
      </c>
      <c r="D705" s="16">
        <v>1.06014400720596</v>
      </c>
      <c r="E705" s="16">
        <v>85474</v>
      </c>
      <c r="F705" s="16" t="s">
        <v>66</v>
      </c>
      <c r="G705" s="16" t="s">
        <v>89</v>
      </c>
      <c r="H705" s="16" t="s">
        <v>132</v>
      </c>
      <c r="I705" s="16" t="s">
        <v>120</v>
      </c>
      <c r="J705" s="16">
        <f t="shared" si="50"/>
        <v>1.1371709704399078</v>
      </c>
      <c r="K705" s="16">
        <f t="shared" si="51"/>
        <v>1109663.3751534098</v>
      </c>
      <c r="L705" s="16">
        <f t="shared" si="52"/>
        <v>80624.895692491045</v>
      </c>
      <c r="M705" s="16">
        <f t="shared" si="53"/>
        <v>75163.719635698129</v>
      </c>
      <c r="N705" s="16">
        <f t="shared" si="54"/>
        <v>427.37</v>
      </c>
    </row>
    <row r="706" spans="1:14">
      <c r="A706" s="16" t="s">
        <v>85</v>
      </c>
      <c r="B706" s="16">
        <v>0.30180698633193898</v>
      </c>
      <c r="C706" s="16">
        <v>50</v>
      </c>
      <c r="D706" s="16">
        <v>0.63534402847289995</v>
      </c>
      <c r="E706" s="16">
        <v>21392</v>
      </c>
      <c r="F706" s="16" t="s">
        <v>66</v>
      </c>
      <c r="G706" s="16" t="s">
        <v>90</v>
      </c>
      <c r="H706" s="16" t="s">
        <v>132</v>
      </c>
      <c r="I706" s="16" t="s">
        <v>120</v>
      </c>
      <c r="J706" s="16">
        <f t="shared" ref="J706:J769" si="55">D706+B706</f>
        <v>0.93715101480483898</v>
      </c>
      <c r="K706" s="16">
        <f t="shared" ref="K706:K769" si="56">E706/B706</f>
        <v>70879.737609759148</v>
      </c>
      <c r="L706" s="16">
        <f t="shared" ref="L706:L769" si="57">E706/D706</f>
        <v>33669.947369171598</v>
      </c>
      <c r="M706" s="16">
        <f t="shared" ref="M706:M769" si="58">E706/J706</f>
        <v>22826.630566531338</v>
      </c>
      <c r="N706" s="16">
        <f t="shared" si="54"/>
        <v>427.84</v>
      </c>
    </row>
    <row r="707" spans="1:14">
      <c r="A707" s="16" t="s">
        <v>85</v>
      </c>
      <c r="B707" s="16">
        <v>0.60048902034759499</v>
      </c>
      <c r="C707" s="16">
        <v>100</v>
      </c>
      <c r="D707" s="16">
        <v>0.925637006759643</v>
      </c>
      <c r="E707" s="16">
        <v>42704</v>
      </c>
      <c r="F707" s="16" t="s">
        <v>66</v>
      </c>
      <c r="G707" s="16" t="s">
        <v>90</v>
      </c>
      <c r="H707" s="16" t="s">
        <v>132</v>
      </c>
      <c r="I707" s="16" t="s">
        <v>120</v>
      </c>
      <c r="J707" s="16">
        <f t="shared" si="55"/>
        <v>1.5261260271072379</v>
      </c>
      <c r="K707" s="16">
        <f t="shared" si="56"/>
        <v>71115.371893528805</v>
      </c>
      <c r="L707" s="16">
        <f t="shared" si="57"/>
        <v>46134.715539834506</v>
      </c>
      <c r="M707" s="16">
        <f t="shared" si="58"/>
        <v>27981.961673863305</v>
      </c>
      <c r="N707" s="16">
        <f t="shared" ref="N707:N770" si="59">E707/C707</f>
        <v>427.04</v>
      </c>
    </row>
    <row r="708" spans="1:14">
      <c r="A708" s="16" t="s">
        <v>85</v>
      </c>
      <c r="B708" s="16">
        <v>0.88660198450088501</v>
      </c>
      <c r="C708" s="16">
        <v>150</v>
      </c>
      <c r="D708" s="16">
        <v>1.03718000650405</v>
      </c>
      <c r="E708" s="16">
        <v>64063</v>
      </c>
      <c r="F708" s="16" t="s">
        <v>66</v>
      </c>
      <c r="G708" s="16" t="s">
        <v>90</v>
      </c>
      <c r="H708" s="16" t="s">
        <v>132</v>
      </c>
      <c r="I708" s="16" t="s">
        <v>120</v>
      </c>
      <c r="J708" s="16">
        <f t="shared" si="55"/>
        <v>1.923781991004935</v>
      </c>
      <c r="K708" s="16">
        <f t="shared" si="56"/>
        <v>72256.774877471587</v>
      </c>
      <c r="L708" s="16">
        <f t="shared" si="57"/>
        <v>61766.520370878214</v>
      </c>
      <c r="M708" s="16">
        <f t="shared" si="58"/>
        <v>33300.550841800483</v>
      </c>
      <c r="N708" s="16">
        <f t="shared" si="59"/>
        <v>427.08666666666664</v>
      </c>
    </row>
    <row r="709" spans="1:14">
      <c r="A709" s="16" t="s">
        <v>85</v>
      </c>
      <c r="B709" s="16">
        <v>1.1661319732666</v>
      </c>
      <c r="C709" s="16">
        <v>200</v>
      </c>
      <c r="D709" s="16">
        <v>1.0617879629135101</v>
      </c>
      <c r="E709" s="16">
        <v>85760</v>
      </c>
      <c r="F709" s="16" t="s">
        <v>66</v>
      </c>
      <c r="G709" s="16" t="s">
        <v>90</v>
      </c>
      <c r="H709" s="16" t="s">
        <v>132</v>
      </c>
      <c r="I709" s="16" t="s">
        <v>120</v>
      </c>
      <c r="J709" s="16">
        <f t="shared" si="55"/>
        <v>2.2279199361801103</v>
      </c>
      <c r="K709" s="16">
        <f t="shared" si="56"/>
        <v>73542.276488455071</v>
      </c>
      <c r="L709" s="16">
        <f t="shared" si="57"/>
        <v>80769.421951890923</v>
      </c>
      <c r="M709" s="16">
        <f t="shared" si="58"/>
        <v>38493.304273330476</v>
      </c>
      <c r="N709" s="16">
        <f t="shared" si="59"/>
        <v>428.8</v>
      </c>
    </row>
    <row r="710" spans="1:14">
      <c r="A710" s="16" t="s">
        <v>91</v>
      </c>
      <c r="B710" s="16">
        <v>5.7816028594970703E-2</v>
      </c>
      <c r="C710" s="16">
        <v>50</v>
      </c>
      <c r="D710" s="16">
        <v>0.72908002138137795</v>
      </c>
      <c r="E710" s="16">
        <v>23286</v>
      </c>
      <c r="F710" s="16" t="s">
        <v>66</v>
      </c>
      <c r="G710" s="16" t="s">
        <v>92</v>
      </c>
      <c r="H710" s="16" t="s">
        <v>132</v>
      </c>
      <c r="I710" s="16" t="s">
        <v>120</v>
      </c>
      <c r="J710" s="16">
        <f t="shared" si="55"/>
        <v>0.78689604997634865</v>
      </c>
      <c r="K710" s="16">
        <f t="shared" si="56"/>
        <v>402760.28232810169</v>
      </c>
      <c r="L710" s="16">
        <f t="shared" si="57"/>
        <v>31938.880941875672</v>
      </c>
      <c r="M710" s="16">
        <f t="shared" si="58"/>
        <v>29592.218693561743</v>
      </c>
      <c r="N710" s="16">
        <f t="shared" si="59"/>
        <v>465.72</v>
      </c>
    </row>
    <row r="711" spans="1:14">
      <c r="A711" s="16" t="s">
        <v>91</v>
      </c>
      <c r="B711" s="16">
        <v>0.110141992568969</v>
      </c>
      <c r="C711" s="16">
        <v>100</v>
      </c>
      <c r="D711" s="16">
        <v>0.93467998504638605</v>
      </c>
      <c r="E711" s="16">
        <v>46539</v>
      </c>
      <c r="F711" s="16" t="s">
        <v>66</v>
      </c>
      <c r="G711" s="16" t="s">
        <v>92</v>
      </c>
      <c r="H711" s="16" t="s">
        <v>132</v>
      </c>
      <c r="I711" s="16" t="s">
        <v>120</v>
      </c>
      <c r="J711" s="16">
        <f t="shared" si="55"/>
        <v>1.0448219776153551</v>
      </c>
      <c r="K711" s="16">
        <f t="shared" si="56"/>
        <v>422536.39065825043</v>
      </c>
      <c r="L711" s="16">
        <f t="shared" si="57"/>
        <v>49791.373244919087</v>
      </c>
      <c r="M711" s="16">
        <f t="shared" si="58"/>
        <v>44542.516330119783</v>
      </c>
      <c r="N711" s="16">
        <f t="shared" si="59"/>
        <v>465.39</v>
      </c>
    </row>
    <row r="712" spans="1:14">
      <c r="A712" s="16" t="s">
        <v>91</v>
      </c>
      <c r="B712" s="16">
        <v>0.16009503602981501</v>
      </c>
      <c r="C712" s="16">
        <v>150</v>
      </c>
      <c r="D712" s="16">
        <v>0.77844601869583097</v>
      </c>
      <c r="E712" s="16">
        <v>69763</v>
      </c>
      <c r="F712" s="16" t="s">
        <v>66</v>
      </c>
      <c r="G712" s="16" t="s">
        <v>92</v>
      </c>
      <c r="H712" s="16" t="s">
        <v>132</v>
      </c>
      <c r="I712" s="16" t="s">
        <v>120</v>
      </c>
      <c r="J712" s="16">
        <f t="shared" si="55"/>
        <v>0.93854105472564597</v>
      </c>
      <c r="K712" s="16">
        <f t="shared" si="56"/>
        <v>435759.91942066094</v>
      </c>
      <c r="L712" s="16">
        <f t="shared" si="57"/>
        <v>89618.288647525478</v>
      </c>
      <c r="M712" s="16">
        <f t="shared" si="58"/>
        <v>74331.324824563053</v>
      </c>
      <c r="N712" s="16">
        <f t="shared" si="59"/>
        <v>465.08666666666664</v>
      </c>
    </row>
    <row r="713" spans="1:14">
      <c r="A713" s="16" t="s">
        <v>91</v>
      </c>
      <c r="B713" s="16">
        <v>0.21297901868820099</v>
      </c>
      <c r="C713" s="16">
        <v>200</v>
      </c>
      <c r="D713" s="16">
        <v>1.1653870344161901</v>
      </c>
      <c r="E713" s="16">
        <v>92383</v>
      </c>
      <c r="F713" s="16" t="s">
        <v>66</v>
      </c>
      <c r="G713" s="16" t="s">
        <v>92</v>
      </c>
      <c r="H713" s="16" t="s">
        <v>132</v>
      </c>
      <c r="I713" s="16" t="s">
        <v>120</v>
      </c>
      <c r="J713" s="16">
        <f t="shared" si="55"/>
        <v>1.3783660531043911</v>
      </c>
      <c r="K713" s="16">
        <f t="shared" si="56"/>
        <v>433765.73227265984</v>
      </c>
      <c r="L713" s="16">
        <f t="shared" si="57"/>
        <v>79272.376705546587</v>
      </c>
      <c r="M713" s="16">
        <f t="shared" si="58"/>
        <v>67023.560099969574</v>
      </c>
      <c r="N713" s="16">
        <f t="shared" si="59"/>
        <v>461.91500000000002</v>
      </c>
    </row>
    <row r="714" spans="1:14">
      <c r="A714" s="16" t="s">
        <v>93</v>
      </c>
      <c r="B714" s="16">
        <v>8.8940262794494594E-3</v>
      </c>
      <c r="C714" s="16">
        <v>50</v>
      </c>
      <c r="D714" s="16">
        <v>0.70450001955032304</v>
      </c>
      <c r="E714" s="16">
        <v>17739</v>
      </c>
      <c r="F714" s="16" t="s">
        <v>66</v>
      </c>
      <c r="G714" s="16" t="s">
        <v>94</v>
      </c>
      <c r="H714" s="16" t="s">
        <v>132</v>
      </c>
      <c r="I714" s="16" t="s">
        <v>120</v>
      </c>
      <c r="J714" s="16">
        <f t="shared" si="55"/>
        <v>0.71339404582977251</v>
      </c>
      <c r="K714" s="16">
        <f t="shared" si="56"/>
        <v>1994484.7746838506</v>
      </c>
      <c r="L714" s="16">
        <f t="shared" si="57"/>
        <v>25179.559272862287</v>
      </c>
      <c r="M714" s="16">
        <f t="shared" si="58"/>
        <v>24865.6406703916</v>
      </c>
      <c r="N714" s="16">
        <f t="shared" si="59"/>
        <v>354.78</v>
      </c>
    </row>
    <row r="715" spans="1:14">
      <c r="A715" s="16" t="s">
        <v>93</v>
      </c>
      <c r="B715" s="16">
        <v>1.2007951736450201E-2</v>
      </c>
      <c r="C715" s="16">
        <v>100</v>
      </c>
      <c r="D715" s="16">
        <v>0.76472598314285201</v>
      </c>
      <c r="E715" s="16">
        <v>34610</v>
      </c>
      <c r="F715" s="16" t="s">
        <v>66</v>
      </c>
      <c r="G715" s="16" t="s">
        <v>94</v>
      </c>
      <c r="H715" s="16" t="s">
        <v>132</v>
      </c>
      <c r="I715" s="16" t="s">
        <v>120</v>
      </c>
      <c r="J715" s="16">
        <f t="shared" si="55"/>
        <v>0.7767339348793022</v>
      </c>
      <c r="K715" s="16">
        <f t="shared" si="56"/>
        <v>2882256.7544922056</v>
      </c>
      <c r="L715" s="16">
        <f t="shared" si="57"/>
        <v>45258.041132276783</v>
      </c>
      <c r="M715" s="16">
        <f t="shared" si="58"/>
        <v>44558.372495181502</v>
      </c>
      <c r="N715" s="16">
        <f t="shared" si="59"/>
        <v>346.1</v>
      </c>
    </row>
    <row r="716" spans="1:14">
      <c r="A716" s="16" t="s">
        <v>93</v>
      </c>
      <c r="B716" s="16">
        <v>2.0061969757079998E-2</v>
      </c>
      <c r="C716" s="16">
        <v>150</v>
      </c>
      <c r="D716" s="16">
        <v>1.0126850008964501</v>
      </c>
      <c r="E716" s="16">
        <v>51754</v>
      </c>
      <c r="F716" s="16" t="s">
        <v>66</v>
      </c>
      <c r="G716" s="16" t="s">
        <v>94</v>
      </c>
      <c r="H716" s="16" t="s">
        <v>132</v>
      </c>
      <c r="I716" s="16" t="s">
        <v>120</v>
      </c>
      <c r="J716" s="16">
        <f t="shared" si="55"/>
        <v>1.0327469706535302</v>
      </c>
      <c r="K716" s="16">
        <f t="shared" si="56"/>
        <v>2579706.8097830066</v>
      </c>
      <c r="L716" s="16">
        <f t="shared" si="57"/>
        <v>51105.72384718473</v>
      </c>
      <c r="M716" s="16">
        <f t="shared" si="58"/>
        <v>50112.952611470428</v>
      </c>
      <c r="N716" s="16">
        <f t="shared" si="59"/>
        <v>345.02666666666664</v>
      </c>
    </row>
    <row r="717" spans="1:14">
      <c r="A717" s="16" t="s">
        <v>93</v>
      </c>
      <c r="B717" s="16">
        <v>2.2562980651855399E-2</v>
      </c>
      <c r="C717" s="16">
        <v>200</v>
      </c>
      <c r="D717" s="16">
        <v>1.14611899852752</v>
      </c>
      <c r="E717" s="16">
        <v>67629</v>
      </c>
      <c r="F717" s="16" t="s">
        <v>66</v>
      </c>
      <c r="G717" s="16" t="s">
        <v>94</v>
      </c>
      <c r="H717" s="16" t="s">
        <v>132</v>
      </c>
      <c r="I717" s="16" t="s">
        <v>120</v>
      </c>
      <c r="J717" s="16">
        <f t="shared" si="55"/>
        <v>1.1686819791793754</v>
      </c>
      <c r="K717" s="16">
        <f t="shared" si="56"/>
        <v>2997343.3494230616</v>
      </c>
      <c r="L717" s="16">
        <f t="shared" si="57"/>
        <v>59006.961831089589</v>
      </c>
      <c r="M717" s="16">
        <f t="shared" si="58"/>
        <v>57867.752908697796</v>
      </c>
      <c r="N717" s="16">
        <f t="shared" si="59"/>
        <v>338.14499999999998</v>
      </c>
    </row>
    <row r="718" spans="1:14">
      <c r="A718" s="16" t="s">
        <v>95</v>
      </c>
      <c r="B718" s="16">
        <v>1.75789594650268E-2</v>
      </c>
      <c r="C718" s="16">
        <v>50</v>
      </c>
      <c r="D718" s="16">
        <v>0.584947049617767</v>
      </c>
      <c r="E718" s="16">
        <v>37581</v>
      </c>
      <c r="F718" s="16" t="s">
        <v>66</v>
      </c>
      <c r="G718" s="16" t="s">
        <v>96</v>
      </c>
      <c r="H718" s="16" t="s">
        <v>132</v>
      </c>
      <c r="I718" s="16" t="s">
        <v>120</v>
      </c>
      <c r="J718" s="16">
        <f t="shared" si="55"/>
        <v>0.60252600908279375</v>
      </c>
      <c r="K718" s="16">
        <f t="shared" si="56"/>
        <v>2137839.8462529653</v>
      </c>
      <c r="L718" s="16">
        <f t="shared" si="57"/>
        <v>64246.840845777857</v>
      </c>
      <c r="M718" s="16">
        <f t="shared" si="58"/>
        <v>62372.411204635573</v>
      </c>
      <c r="N718" s="16">
        <f t="shared" si="59"/>
        <v>751.62</v>
      </c>
    </row>
    <row r="719" spans="1:14">
      <c r="A719" s="16" t="s">
        <v>95</v>
      </c>
      <c r="B719" s="16">
        <v>3.3393025398254297E-2</v>
      </c>
      <c r="C719" s="16">
        <v>100</v>
      </c>
      <c r="D719" s="16">
        <v>1.1080859899520801</v>
      </c>
      <c r="E719" s="16">
        <v>76035</v>
      </c>
      <c r="F719" s="16" t="s">
        <v>66</v>
      </c>
      <c r="G719" s="16" t="s">
        <v>96</v>
      </c>
      <c r="H719" s="16" t="s">
        <v>132</v>
      </c>
      <c r="I719" s="16" t="s">
        <v>120</v>
      </c>
      <c r="J719" s="16">
        <f t="shared" si="55"/>
        <v>1.1414790153503345</v>
      </c>
      <c r="K719" s="16">
        <f t="shared" si="56"/>
        <v>2276972.4843192832</v>
      </c>
      <c r="L719" s="16">
        <f t="shared" si="57"/>
        <v>68618.320860900145</v>
      </c>
      <c r="M719" s="16">
        <f t="shared" si="58"/>
        <v>66610.948582934652</v>
      </c>
      <c r="N719" s="16">
        <f t="shared" si="59"/>
        <v>760.35</v>
      </c>
    </row>
    <row r="720" spans="1:14">
      <c r="A720" s="16" t="s">
        <v>95</v>
      </c>
      <c r="B720" s="16">
        <v>4.9602031707763602E-2</v>
      </c>
      <c r="C720" s="16">
        <v>150</v>
      </c>
      <c r="D720" s="16">
        <v>1.1944839954376201</v>
      </c>
      <c r="E720" s="16">
        <v>113339</v>
      </c>
      <c r="F720" s="16" t="s">
        <v>66</v>
      </c>
      <c r="G720" s="16" t="s">
        <v>96</v>
      </c>
      <c r="H720" s="16" t="s">
        <v>132</v>
      </c>
      <c r="I720" s="16" t="s">
        <v>120</v>
      </c>
      <c r="J720" s="16">
        <f t="shared" si="55"/>
        <v>1.2440860271453837</v>
      </c>
      <c r="K720" s="16">
        <f t="shared" si="56"/>
        <v>2284966.8873999054</v>
      </c>
      <c r="L720" s="16">
        <f t="shared" si="57"/>
        <v>94885.323229865695</v>
      </c>
      <c r="M720" s="16">
        <f t="shared" si="58"/>
        <v>91102.220848876415</v>
      </c>
      <c r="N720" s="16">
        <f t="shared" si="59"/>
        <v>755.59333333333336</v>
      </c>
    </row>
    <row r="721" spans="1:14">
      <c r="A721" s="16" t="s">
        <v>95</v>
      </c>
      <c r="B721" s="16">
        <v>6.4653992652892997E-2</v>
      </c>
      <c r="C721" s="16">
        <v>200</v>
      </c>
      <c r="D721" s="16">
        <v>1.2786700129508899</v>
      </c>
      <c r="E721" s="16">
        <v>150107</v>
      </c>
      <c r="F721" s="16" t="s">
        <v>66</v>
      </c>
      <c r="G721" s="16" t="s">
        <v>96</v>
      </c>
      <c r="H721" s="16" t="s">
        <v>132</v>
      </c>
      <c r="I721" s="16" t="s">
        <v>120</v>
      </c>
      <c r="J721" s="16">
        <f t="shared" si="55"/>
        <v>1.343324005603783</v>
      </c>
      <c r="K721" s="16">
        <f t="shared" si="56"/>
        <v>2321697.2972709881</v>
      </c>
      <c r="L721" s="16">
        <f t="shared" si="57"/>
        <v>117393.07130037872</v>
      </c>
      <c r="M721" s="16">
        <f t="shared" si="58"/>
        <v>111742.95953456999</v>
      </c>
      <c r="N721" s="16">
        <f t="shared" si="59"/>
        <v>750.53499999999997</v>
      </c>
    </row>
    <row r="722" spans="1:14">
      <c r="A722" s="16" t="s">
        <v>97</v>
      </c>
      <c r="B722" s="16">
        <v>1.9670009613037099E-2</v>
      </c>
      <c r="C722" s="16">
        <v>50</v>
      </c>
      <c r="D722" s="16">
        <v>0.64209598302841098</v>
      </c>
      <c r="E722" s="16">
        <v>48074</v>
      </c>
      <c r="F722" s="16" t="s">
        <v>66</v>
      </c>
      <c r="G722" s="16" t="s">
        <v>98</v>
      </c>
      <c r="H722" s="16" t="s">
        <v>132</v>
      </c>
      <c r="I722" s="16" t="s">
        <v>120</v>
      </c>
      <c r="J722" s="16">
        <f t="shared" si="55"/>
        <v>0.66176599264144809</v>
      </c>
      <c r="K722" s="16">
        <f t="shared" si="56"/>
        <v>2444025.2417638372</v>
      </c>
      <c r="L722" s="16">
        <f t="shared" si="57"/>
        <v>74870.426339161291</v>
      </c>
      <c r="M722" s="16">
        <f t="shared" si="58"/>
        <v>72645.014301976989</v>
      </c>
      <c r="N722" s="16">
        <f t="shared" si="59"/>
        <v>961.48</v>
      </c>
    </row>
    <row r="723" spans="1:14">
      <c r="A723" s="16" t="s">
        <v>97</v>
      </c>
      <c r="B723" s="16">
        <v>3.7078976631164502E-2</v>
      </c>
      <c r="C723" s="16">
        <v>100</v>
      </c>
      <c r="D723" s="16">
        <v>1.1036750078201201</v>
      </c>
      <c r="E723" s="16">
        <v>96047</v>
      </c>
      <c r="F723" s="16" t="s">
        <v>66</v>
      </c>
      <c r="G723" s="16" t="s">
        <v>98</v>
      </c>
      <c r="H723" s="16" t="s">
        <v>132</v>
      </c>
      <c r="I723" s="16" t="s">
        <v>120</v>
      </c>
      <c r="J723" s="16">
        <f t="shared" si="55"/>
        <v>1.1407539844512846</v>
      </c>
      <c r="K723" s="16">
        <f t="shared" si="56"/>
        <v>2590335.7839513151</v>
      </c>
      <c r="L723" s="16">
        <f t="shared" si="57"/>
        <v>87024.712274407138</v>
      </c>
      <c r="M723" s="16">
        <f t="shared" si="58"/>
        <v>84196.067959560693</v>
      </c>
      <c r="N723" s="16">
        <f t="shared" si="59"/>
        <v>960.47</v>
      </c>
    </row>
    <row r="724" spans="1:14">
      <c r="A724" s="16" t="s">
        <v>97</v>
      </c>
      <c r="B724" s="16">
        <v>5.15620112419128E-2</v>
      </c>
      <c r="C724" s="16">
        <v>150</v>
      </c>
      <c r="D724" s="16">
        <v>1.1035370230674699</v>
      </c>
      <c r="E724" s="16">
        <v>143935</v>
      </c>
      <c r="F724" s="16" t="s">
        <v>66</v>
      </c>
      <c r="G724" s="16" t="s">
        <v>98</v>
      </c>
      <c r="H724" s="16" t="s">
        <v>132</v>
      </c>
      <c r="I724" s="16" t="s">
        <v>120</v>
      </c>
      <c r="J724" s="16">
        <f t="shared" si="55"/>
        <v>1.1550990343093828</v>
      </c>
      <c r="K724" s="16">
        <f t="shared" si="56"/>
        <v>2791493.1270757085</v>
      </c>
      <c r="L724" s="16">
        <f t="shared" si="57"/>
        <v>130430.60358764225</v>
      </c>
      <c r="M724" s="16">
        <f t="shared" si="58"/>
        <v>124608.36320069879</v>
      </c>
      <c r="N724" s="16">
        <f t="shared" si="59"/>
        <v>959.56666666666672</v>
      </c>
    </row>
    <row r="725" spans="1:14">
      <c r="A725" s="16" t="s">
        <v>97</v>
      </c>
      <c r="B725" s="16">
        <v>6.8934023380279499E-2</v>
      </c>
      <c r="C725" s="16">
        <v>200</v>
      </c>
      <c r="D725" s="16">
        <v>1.77050900459289</v>
      </c>
      <c r="E725" s="16">
        <v>191316</v>
      </c>
      <c r="F725" s="16" t="s">
        <v>66</v>
      </c>
      <c r="G725" s="16" t="s">
        <v>98</v>
      </c>
      <c r="H725" s="16" t="s">
        <v>132</v>
      </c>
      <c r="I725" s="16" t="s">
        <v>120</v>
      </c>
      <c r="J725" s="16">
        <f t="shared" si="55"/>
        <v>1.8394430279731695</v>
      </c>
      <c r="K725" s="16">
        <f t="shared" si="56"/>
        <v>2775349.3937905165</v>
      </c>
      <c r="L725" s="16">
        <f t="shared" si="57"/>
        <v>108057.06127656273</v>
      </c>
      <c r="M725" s="16">
        <f t="shared" si="58"/>
        <v>104007.57027566421</v>
      </c>
      <c r="N725" s="16">
        <f t="shared" si="59"/>
        <v>956.58</v>
      </c>
    </row>
    <row r="726" spans="1:14">
      <c r="A726" s="16" t="s">
        <v>99</v>
      </c>
      <c r="B726" s="16">
        <v>6.05629682540893E-2</v>
      </c>
      <c r="C726" s="16">
        <v>50</v>
      </c>
      <c r="D726" s="16">
        <v>0.643305003643035</v>
      </c>
      <c r="E726" s="16">
        <v>26719</v>
      </c>
      <c r="F726" s="16" t="s">
        <v>66</v>
      </c>
      <c r="G726" s="16" t="s">
        <v>100</v>
      </c>
      <c r="H726" s="16" t="s">
        <v>132</v>
      </c>
      <c r="I726" s="16" t="s">
        <v>120</v>
      </c>
      <c r="J726" s="16">
        <f t="shared" si="55"/>
        <v>0.70386797189712436</v>
      </c>
      <c r="K726" s="16">
        <f t="shared" si="56"/>
        <v>441177.18748363847</v>
      </c>
      <c r="L726" s="16">
        <f t="shared" si="57"/>
        <v>41533.953332696554</v>
      </c>
      <c r="M726" s="16">
        <f t="shared" si="58"/>
        <v>37960.244061091027</v>
      </c>
      <c r="N726" s="16">
        <f t="shared" si="59"/>
        <v>534.38</v>
      </c>
    </row>
    <row r="727" spans="1:14">
      <c r="A727" s="16" t="s">
        <v>99</v>
      </c>
      <c r="B727" s="16">
        <v>0.118302047252655</v>
      </c>
      <c r="C727" s="16">
        <v>100</v>
      </c>
      <c r="D727" s="16">
        <v>0.86032497882842995</v>
      </c>
      <c r="E727" s="16">
        <v>53150</v>
      </c>
      <c r="F727" s="16" t="s">
        <v>66</v>
      </c>
      <c r="G727" s="16" t="s">
        <v>100</v>
      </c>
      <c r="H727" s="16" t="s">
        <v>132</v>
      </c>
      <c r="I727" s="16" t="s">
        <v>120</v>
      </c>
      <c r="J727" s="16">
        <f t="shared" si="55"/>
        <v>0.97862702608108498</v>
      </c>
      <c r="K727" s="16">
        <f t="shared" si="56"/>
        <v>449273.71279119753</v>
      </c>
      <c r="L727" s="16">
        <f t="shared" si="57"/>
        <v>61778.980394569509</v>
      </c>
      <c r="M727" s="16">
        <f t="shared" si="58"/>
        <v>54310.782947451742</v>
      </c>
      <c r="N727" s="16">
        <f t="shared" si="59"/>
        <v>531.5</v>
      </c>
    </row>
    <row r="728" spans="1:14">
      <c r="A728" s="16" t="s">
        <v>99</v>
      </c>
      <c r="B728" s="16">
        <v>0.176526963710784</v>
      </c>
      <c r="C728" s="16">
        <v>150</v>
      </c>
      <c r="D728" s="16">
        <v>1.11228102445602</v>
      </c>
      <c r="E728" s="16">
        <v>79266</v>
      </c>
      <c r="F728" s="16" t="s">
        <v>66</v>
      </c>
      <c r="G728" s="16" t="s">
        <v>100</v>
      </c>
      <c r="H728" s="16" t="s">
        <v>132</v>
      </c>
      <c r="I728" s="16" t="s">
        <v>120</v>
      </c>
      <c r="J728" s="16">
        <f t="shared" si="55"/>
        <v>1.288807988166804</v>
      </c>
      <c r="K728" s="16">
        <f t="shared" si="56"/>
        <v>449030.55223827914</v>
      </c>
      <c r="L728" s="16">
        <f t="shared" si="57"/>
        <v>71264.364182393911</v>
      </c>
      <c r="M728" s="16">
        <f t="shared" si="58"/>
        <v>61503.343188264749</v>
      </c>
      <c r="N728" s="16">
        <f t="shared" si="59"/>
        <v>528.44000000000005</v>
      </c>
    </row>
    <row r="729" spans="1:14">
      <c r="A729" s="16" t="s">
        <v>99</v>
      </c>
      <c r="B729" s="16">
        <v>0.236881017684936</v>
      </c>
      <c r="C729" s="16">
        <v>200</v>
      </c>
      <c r="D729" s="16">
        <v>1.0426090359687801</v>
      </c>
      <c r="E729" s="16">
        <v>105721</v>
      </c>
      <c r="F729" s="16" t="s">
        <v>66</v>
      </c>
      <c r="G729" s="16" t="s">
        <v>100</v>
      </c>
      <c r="H729" s="16" t="s">
        <v>132</v>
      </c>
      <c r="I729" s="16" t="s">
        <v>120</v>
      </c>
      <c r="J729" s="16">
        <f t="shared" si="55"/>
        <v>1.2794900536537162</v>
      </c>
      <c r="K729" s="16">
        <f t="shared" si="56"/>
        <v>446304.2291578399</v>
      </c>
      <c r="L729" s="16">
        <f t="shared" si="57"/>
        <v>101400.42561760967</v>
      </c>
      <c r="M729" s="16">
        <f t="shared" si="58"/>
        <v>82627.449660982325</v>
      </c>
      <c r="N729" s="16">
        <f t="shared" si="59"/>
        <v>528.60500000000002</v>
      </c>
    </row>
    <row r="730" spans="1:14">
      <c r="A730" s="16" t="s">
        <v>99</v>
      </c>
      <c r="B730" s="16">
        <v>4.9413025379180901E-2</v>
      </c>
      <c r="C730" s="16">
        <v>50</v>
      </c>
      <c r="D730" s="16">
        <v>0.78274196386337203</v>
      </c>
      <c r="E730" s="16">
        <v>26621</v>
      </c>
      <c r="F730" s="16" t="s">
        <v>66</v>
      </c>
      <c r="G730" s="16" t="s">
        <v>101</v>
      </c>
      <c r="H730" s="16" t="s">
        <v>132</v>
      </c>
      <c r="I730" s="16" t="s">
        <v>120</v>
      </c>
      <c r="J730" s="16">
        <f t="shared" si="55"/>
        <v>0.83215498924255293</v>
      </c>
      <c r="K730" s="16">
        <f t="shared" si="56"/>
        <v>538744.58800525451</v>
      </c>
      <c r="L730" s="16">
        <f t="shared" si="57"/>
        <v>34009.930767742393</v>
      </c>
      <c r="M730" s="16">
        <f t="shared" si="58"/>
        <v>31990.434887893975</v>
      </c>
      <c r="N730" s="16">
        <f t="shared" si="59"/>
        <v>532.41999999999996</v>
      </c>
    </row>
    <row r="731" spans="1:14">
      <c r="A731" s="16" t="s">
        <v>99</v>
      </c>
      <c r="B731" s="16">
        <v>9.0161979198455797E-2</v>
      </c>
      <c r="C731" s="16">
        <v>100</v>
      </c>
      <c r="D731" s="16">
        <v>0.82204002141952504</v>
      </c>
      <c r="E731" s="16">
        <v>52590</v>
      </c>
      <c r="F731" s="16" t="s">
        <v>66</v>
      </c>
      <c r="G731" s="16" t="s">
        <v>101</v>
      </c>
      <c r="H731" s="16" t="s">
        <v>132</v>
      </c>
      <c r="I731" s="16" t="s">
        <v>120</v>
      </c>
      <c r="J731" s="16">
        <f t="shared" si="55"/>
        <v>0.91220200061798085</v>
      </c>
      <c r="K731" s="16">
        <f t="shared" si="56"/>
        <v>583283.55774271546</v>
      </c>
      <c r="L731" s="16">
        <f t="shared" si="57"/>
        <v>63974.9873846603</v>
      </c>
      <c r="M731" s="16">
        <f t="shared" si="58"/>
        <v>57651.704298359742</v>
      </c>
      <c r="N731" s="16">
        <f t="shared" si="59"/>
        <v>525.9</v>
      </c>
    </row>
    <row r="732" spans="1:14">
      <c r="A732" s="16" t="s">
        <v>99</v>
      </c>
      <c r="B732" s="16">
        <v>0.13237297534942599</v>
      </c>
      <c r="C732" s="16">
        <v>150</v>
      </c>
      <c r="D732" s="16">
        <v>0.88302695751190097</v>
      </c>
      <c r="E732" s="16">
        <v>79486</v>
      </c>
      <c r="F732" s="16" t="s">
        <v>66</v>
      </c>
      <c r="G732" s="16" t="s">
        <v>101</v>
      </c>
      <c r="H732" s="16" t="s">
        <v>132</v>
      </c>
      <c r="I732" s="16" t="s">
        <v>120</v>
      </c>
      <c r="J732" s="16">
        <f t="shared" si="55"/>
        <v>1.015399932861327</v>
      </c>
      <c r="K732" s="16">
        <f t="shared" si="56"/>
        <v>600469.99616183119</v>
      </c>
      <c r="L732" s="16">
        <f t="shared" si="57"/>
        <v>90015.371924733947</v>
      </c>
      <c r="M732" s="16">
        <f t="shared" si="58"/>
        <v>78280.485774717294</v>
      </c>
      <c r="N732" s="16">
        <f t="shared" si="59"/>
        <v>529.90666666666664</v>
      </c>
    </row>
    <row r="733" spans="1:14">
      <c r="A733" s="16" t="s">
        <v>99</v>
      </c>
      <c r="B733" s="16">
        <v>0.18162000179290699</v>
      </c>
      <c r="C733" s="16">
        <v>200</v>
      </c>
      <c r="D733" s="16">
        <v>1.0869099497795101</v>
      </c>
      <c r="E733" s="16">
        <v>105362</v>
      </c>
      <c r="F733" s="16" t="s">
        <v>66</v>
      </c>
      <c r="G733" s="16" t="s">
        <v>101</v>
      </c>
      <c r="H733" s="16" t="s">
        <v>132</v>
      </c>
      <c r="I733" s="16" t="s">
        <v>120</v>
      </c>
      <c r="J733" s="16">
        <f t="shared" si="55"/>
        <v>1.2685299515724171</v>
      </c>
      <c r="K733" s="16">
        <f t="shared" si="56"/>
        <v>580123.32870770199</v>
      </c>
      <c r="L733" s="16">
        <f t="shared" si="57"/>
        <v>96937.193390651795</v>
      </c>
      <c r="M733" s="16">
        <f t="shared" si="58"/>
        <v>83058.346292413233</v>
      </c>
      <c r="N733" s="16">
        <f t="shared" si="59"/>
        <v>526.80999999999995</v>
      </c>
    </row>
    <row r="734" spans="1:14">
      <c r="A734" s="16" t="s">
        <v>99</v>
      </c>
      <c r="B734" s="16">
        <v>3.2494008541107101E-2</v>
      </c>
      <c r="C734" s="16">
        <v>50</v>
      </c>
      <c r="D734" s="16">
        <v>0.73492401838302601</v>
      </c>
      <c r="E734" s="16">
        <v>26534</v>
      </c>
      <c r="F734" s="16" t="s">
        <v>66</v>
      </c>
      <c r="G734" s="16" t="s">
        <v>102</v>
      </c>
      <c r="H734" s="16" t="s">
        <v>132</v>
      </c>
      <c r="I734" s="16" t="s">
        <v>120</v>
      </c>
      <c r="J734" s="16">
        <f t="shared" si="55"/>
        <v>0.76741802692413308</v>
      </c>
      <c r="K734" s="16">
        <f t="shared" si="56"/>
        <v>816581.3081027756</v>
      </c>
      <c r="L734" s="16">
        <f t="shared" si="57"/>
        <v>36104.412614490262</v>
      </c>
      <c r="M734" s="16">
        <f t="shared" si="58"/>
        <v>34575.679836907388</v>
      </c>
      <c r="N734" s="16">
        <f t="shared" si="59"/>
        <v>530.67999999999995</v>
      </c>
    </row>
    <row r="735" spans="1:14">
      <c r="A735" s="16" t="s">
        <v>99</v>
      </c>
      <c r="B735" s="16">
        <v>5.9542000293731599E-2</v>
      </c>
      <c r="C735" s="16">
        <v>100</v>
      </c>
      <c r="D735" s="16">
        <v>0.69033199548721302</v>
      </c>
      <c r="E735" s="16">
        <v>52799</v>
      </c>
      <c r="F735" s="16" t="s">
        <v>66</v>
      </c>
      <c r="G735" s="16" t="s">
        <v>102</v>
      </c>
      <c r="H735" s="16" t="s">
        <v>132</v>
      </c>
      <c r="I735" s="16" t="s">
        <v>120</v>
      </c>
      <c r="J735" s="16">
        <f t="shared" si="55"/>
        <v>0.7498739957809446</v>
      </c>
      <c r="K735" s="16">
        <f t="shared" si="56"/>
        <v>886752.20415056357</v>
      </c>
      <c r="L735" s="16">
        <f t="shared" si="57"/>
        <v>76483.489603775713</v>
      </c>
      <c r="M735" s="16">
        <f t="shared" si="58"/>
        <v>70410.496026086767</v>
      </c>
      <c r="N735" s="16">
        <f t="shared" si="59"/>
        <v>527.99</v>
      </c>
    </row>
    <row r="736" spans="1:14">
      <c r="A736" s="16" t="s">
        <v>99</v>
      </c>
      <c r="B736" s="16">
        <v>8.6863994598388602E-2</v>
      </c>
      <c r="C736" s="16">
        <v>150</v>
      </c>
      <c r="D736" s="16">
        <v>0.96024101972579901</v>
      </c>
      <c r="E736" s="16">
        <v>79876</v>
      </c>
      <c r="F736" s="16" t="s">
        <v>66</v>
      </c>
      <c r="G736" s="16" t="s">
        <v>102</v>
      </c>
      <c r="H736" s="16" t="s">
        <v>132</v>
      </c>
      <c r="I736" s="16" t="s">
        <v>120</v>
      </c>
      <c r="J736" s="16">
        <f t="shared" si="55"/>
        <v>1.0471050143241876</v>
      </c>
      <c r="K736" s="16">
        <f t="shared" si="56"/>
        <v>919552.46093968791</v>
      </c>
      <c r="L736" s="16">
        <f t="shared" si="57"/>
        <v>83183.282487566437</v>
      </c>
      <c r="M736" s="16">
        <f t="shared" si="58"/>
        <v>76282.702219273386</v>
      </c>
      <c r="N736" s="16">
        <f t="shared" si="59"/>
        <v>532.50666666666666</v>
      </c>
    </row>
    <row r="737" spans="1:14">
      <c r="A737" s="16" t="s">
        <v>99</v>
      </c>
      <c r="B737" s="16">
        <v>0.11897200345993</v>
      </c>
      <c r="C737" s="16">
        <v>200</v>
      </c>
      <c r="D737" s="16">
        <v>1.0315239429473799</v>
      </c>
      <c r="E737" s="16">
        <v>105416</v>
      </c>
      <c r="F737" s="16" t="s">
        <v>66</v>
      </c>
      <c r="G737" s="16" t="s">
        <v>102</v>
      </c>
      <c r="H737" s="16" t="s">
        <v>132</v>
      </c>
      <c r="I737" s="16" t="s">
        <v>120</v>
      </c>
      <c r="J737" s="16">
        <f t="shared" si="55"/>
        <v>1.1504959464073099</v>
      </c>
      <c r="K737" s="16">
        <f t="shared" si="56"/>
        <v>886057.19778018456</v>
      </c>
      <c r="L737" s="16">
        <f t="shared" si="57"/>
        <v>102194.42866133983</v>
      </c>
      <c r="M737" s="16">
        <f t="shared" si="58"/>
        <v>91626.572287530333</v>
      </c>
      <c r="N737" s="16">
        <f t="shared" si="59"/>
        <v>527.08000000000004</v>
      </c>
    </row>
    <row r="738" spans="1:14">
      <c r="A738" s="16" t="s">
        <v>99</v>
      </c>
      <c r="B738" s="16">
        <v>5.1742017269134501E-2</v>
      </c>
      <c r="C738" s="16">
        <v>50</v>
      </c>
      <c r="D738" s="16">
        <v>0.69423699378967196</v>
      </c>
      <c r="E738" s="16">
        <v>26324</v>
      </c>
      <c r="F738" s="16" t="s">
        <v>66</v>
      </c>
      <c r="G738" s="16" t="s">
        <v>103</v>
      </c>
      <c r="H738" s="16" t="s">
        <v>132</v>
      </c>
      <c r="I738" s="16" t="s">
        <v>120</v>
      </c>
      <c r="J738" s="16">
        <f t="shared" si="55"/>
        <v>0.74597901105880648</v>
      </c>
      <c r="K738" s="16">
        <f t="shared" si="56"/>
        <v>508754.80681544612</v>
      </c>
      <c r="L738" s="16">
        <f t="shared" si="57"/>
        <v>37917.887170350354</v>
      </c>
      <c r="M738" s="16">
        <f t="shared" si="58"/>
        <v>35287.856105545099</v>
      </c>
      <c r="N738" s="16">
        <f t="shared" si="59"/>
        <v>526.48</v>
      </c>
    </row>
    <row r="739" spans="1:14">
      <c r="A739" s="16" t="s">
        <v>99</v>
      </c>
      <c r="B739" s="16">
        <v>9.9987030029296806E-2</v>
      </c>
      <c r="C739" s="16">
        <v>100</v>
      </c>
      <c r="D739" s="16">
        <v>0.87189400196075395</v>
      </c>
      <c r="E739" s="16">
        <v>52830</v>
      </c>
      <c r="F739" s="16" t="s">
        <v>66</v>
      </c>
      <c r="G739" s="16" t="s">
        <v>103</v>
      </c>
      <c r="H739" s="16" t="s">
        <v>132</v>
      </c>
      <c r="I739" s="16" t="s">
        <v>120</v>
      </c>
      <c r="J739" s="16">
        <f t="shared" si="55"/>
        <v>0.97188103199005071</v>
      </c>
      <c r="K739" s="16">
        <f t="shared" si="56"/>
        <v>528368.52924344782</v>
      </c>
      <c r="L739" s="16">
        <f t="shared" si="57"/>
        <v>60592.227818053056</v>
      </c>
      <c r="M739" s="16">
        <f t="shared" si="58"/>
        <v>54358.50506499115</v>
      </c>
      <c r="N739" s="16">
        <f t="shared" si="59"/>
        <v>528.29999999999995</v>
      </c>
    </row>
    <row r="740" spans="1:14">
      <c r="A740" s="16" t="s">
        <v>99</v>
      </c>
      <c r="B740" s="16">
        <v>0.14914804697036699</v>
      </c>
      <c r="C740" s="16">
        <v>150</v>
      </c>
      <c r="D740" s="16">
        <v>1.02610999345779</v>
      </c>
      <c r="E740" s="16">
        <v>79428</v>
      </c>
      <c r="F740" s="16" t="s">
        <v>66</v>
      </c>
      <c r="G740" s="16" t="s">
        <v>103</v>
      </c>
      <c r="H740" s="16" t="s">
        <v>132</v>
      </c>
      <c r="I740" s="16" t="s">
        <v>120</v>
      </c>
      <c r="J740" s="16">
        <f t="shared" si="55"/>
        <v>1.175258040428157</v>
      </c>
      <c r="K740" s="16">
        <f t="shared" si="56"/>
        <v>532544.68706372601</v>
      </c>
      <c r="L740" s="16">
        <f t="shared" si="57"/>
        <v>77406.906185898435</v>
      </c>
      <c r="M740" s="16">
        <f t="shared" si="58"/>
        <v>67583.455945609763</v>
      </c>
      <c r="N740" s="16">
        <f t="shared" si="59"/>
        <v>529.52</v>
      </c>
    </row>
    <row r="741" spans="1:14">
      <c r="A741" s="16" t="s">
        <v>99</v>
      </c>
      <c r="B741" s="16">
        <v>0.20215898752212499</v>
      </c>
      <c r="C741" s="16">
        <v>200</v>
      </c>
      <c r="D741" s="16">
        <v>0.97102397680282504</v>
      </c>
      <c r="E741" s="16">
        <v>106054</v>
      </c>
      <c r="F741" s="16" t="s">
        <v>66</v>
      </c>
      <c r="G741" s="16" t="s">
        <v>103</v>
      </c>
      <c r="H741" s="16" t="s">
        <v>132</v>
      </c>
      <c r="I741" s="16" t="s">
        <v>120</v>
      </c>
      <c r="J741" s="16">
        <f t="shared" si="55"/>
        <v>1.1731829643249501</v>
      </c>
      <c r="K741" s="16">
        <f t="shared" si="56"/>
        <v>524606.90123110695</v>
      </c>
      <c r="L741" s="16">
        <f t="shared" si="57"/>
        <v>109218.7242885509</v>
      </c>
      <c r="M741" s="16">
        <f t="shared" si="58"/>
        <v>90398.51687671199</v>
      </c>
      <c r="N741" s="16">
        <f t="shared" si="59"/>
        <v>530.27</v>
      </c>
    </row>
    <row r="742" spans="1:14">
      <c r="A742" s="16" t="s">
        <v>104</v>
      </c>
      <c r="B742" s="16">
        <v>4.2261004447936998E-2</v>
      </c>
      <c r="C742" s="16">
        <v>50</v>
      </c>
      <c r="D742" s="16">
        <v>0.41234803199768</v>
      </c>
      <c r="E742" s="16">
        <v>13173</v>
      </c>
      <c r="F742" s="16" t="s">
        <v>66</v>
      </c>
      <c r="G742" s="16" t="s">
        <v>105</v>
      </c>
      <c r="H742" s="16" t="s">
        <v>132</v>
      </c>
      <c r="I742" s="16" t="s">
        <v>120</v>
      </c>
      <c r="J742" s="16">
        <f t="shared" si="55"/>
        <v>0.45460903644561701</v>
      </c>
      <c r="K742" s="16">
        <f t="shared" si="56"/>
        <v>311705.7952616422</v>
      </c>
      <c r="L742" s="16">
        <f t="shared" si="57"/>
        <v>31946.314709400907</v>
      </c>
      <c r="M742" s="16">
        <f t="shared" si="58"/>
        <v>28976.546755413718</v>
      </c>
      <c r="N742" s="16">
        <f t="shared" si="59"/>
        <v>263.45999999999998</v>
      </c>
    </row>
    <row r="743" spans="1:14">
      <c r="A743" s="16" t="s">
        <v>104</v>
      </c>
      <c r="B743" s="16">
        <v>7.4150979518890298E-2</v>
      </c>
      <c r="C743" s="16">
        <v>100</v>
      </c>
      <c r="D743" s="16">
        <v>0.66684901714324896</v>
      </c>
      <c r="E743" s="16">
        <v>26357</v>
      </c>
      <c r="F743" s="16" t="s">
        <v>66</v>
      </c>
      <c r="G743" s="16" t="s">
        <v>105</v>
      </c>
      <c r="H743" s="16" t="s">
        <v>132</v>
      </c>
      <c r="I743" s="16" t="s">
        <v>120</v>
      </c>
      <c r="J743" s="16">
        <f t="shared" si="55"/>
        <v>0.74099999666213923</v>
      </c>
      <c r="K743" s="16">
        <f t="shared" si="56"/>
        <v>355450.46297446999</v>
      </c>
      <c r="L743" s="16">
        <f t="shared" si="57"/>
        <v>39524.68898119127</v>
      </c>
      <c r="M743" s="16">
        <f t="shared" si="58"/>
        <v>35569.500834987914</v>
      </c>
      <c r="N743" s="16">
        <f t="shared" si="59"/>
        <v>263.57</v>
      </c>
    </row>
    <row r="744" spans="1:14">
      <c r="A744" s="16" t="s">
        <v>104</v>
      </c>
      <c r="B744" s="16">
        <v>0.10505104064941399</v>
      </c>
      <c r="C744" s="16">
        <v>150</v>
      </c>
      <c r="D744" s="16">
        <v>0.84603202342987005</v>
      </c>
      <c r="E744" s="16">
        <v>40292</v>
      </c>
      <c r="F744" s="16" t="s">
        <v>66</v>
      </c>
      <c r="G744" s="16" t="s">
        <v>105</v>
      </c>
      <c r="H744" s="16" t="s">
        <v>132</v>
      </c>
      <c r="I744" s="16" t="s">
        <v>120</v>
      </c>
      <c r="J744" s="16">
        <f t="shared" si="55"/>
        <v>0.951083064079284</v>
      </c>
      <c r="K744" s="16">
        <f t="shared" si="56"/>
        <v>383546.89064400771</v>
      </c>
      <c r="L744" s="16">
        <f t="shared" si="57"/>
        <v>47624.674816271792</v>
      </c>
      <c r="M744" s="16">
        <f t="shared" si="58"/>
        <v>42364.333381338802</v>
      </c>
      <c r="N744" s="16">
        <f t="shared" si="59"/>
        <v>268.61333333333334</v>
      </c>
    </row>
    <row r="745" spans="1:14">
      <c r="A745" s="16" t="s">
        <v>104</v>
      </c>
      <c r="B745" s="16">
        <v>0.13494700193405099</v>
      </c>
      <c r="C745" s="16">
        <v>200</v>
      </c>
      <c r="D745" s="16">
        <v>0.81567299365997303</v>
      </c>
      <c r="E745" s="16">
        <v>53320</v>
      </c>
      <c r="F745" s="16" t="s">
        <v>66</v>
      </c>
      <c r="G745" s="16" t="s">
        <v>105</v>
      </c>
      <c r="H745" s="16" t="s">
        <v>132</v>
      </c>
      <c r="I745" s="16" t="s">
        <v>120</v>
      </c>
      <c r="J745" s="16">
        <f t="shared" si="55"/>
        <v>0.95061999559402399</v>
      </c>
      <c r="K745" s="16">
        <f t="shared" si="56"/>
        <v>395118.07773289876</v>
      </c>
      <c r="L745" s="16">
        <f t="shared" si="57"/>
        <v>65369.333561909414</v>
      </c>
      <c r="M745" s="16">
        <f t="shared" si="58"/>
        <v>56089.710133523295</v>
      </c>
      <c r="N745" s="16">
        <f t="shared" si="59"/>
        <v>266.60000000000002</v>
      </c>
    </row>
    <row r="746" spans="1:14">
      <c r="A746" s="16" t="s">
        <v>99</v>
      </c>
      <c r="B746" s="16">
        <v>2.1688997745513899E-2</v>
      </c>
      <c r="C746" s="16">
        <v>50</v>
      </c>
      <c r="D746" s="16">
        <v>0.57225096225738503</v>
      </c>
      <c r="E746" s="16">
        <v>26491</v>
      </c>
      <c r="F746" s="16" t="s">
        <v>66</v>
      </c>
      <c r="G746" s="16" t="s">
        <v>106</v>
      </c>
      <c r="H746" s="16" t="s">
        <v>132</v>
      </c>
      <c r="I746" s="16" t="s">
        <v>120</v>
      </c>
      <c r="J746" s="16">
        <f t="shared" si="55"/>
        <v>0.59393996000289895</v>
      </c>
      <c r="K746" s="16">
        <f t="shared" si="56"/>
        <v>1221402.6812501899</v>
      </c>
      <c r="L746" s="16">
        <f t="shared" si="57"/>
        <v>46292.626395069252</v>
      </c>
      <c r="M746" s="16">
        <f t="shared" si="58"/>
        <v>44602.151368752326</v>
      </c>
      <c r="N746" s="16">
        <f t="shared" si="59"/>
        <v>529.82000000000005</v>
      </c>
    </row>
    <row r="747" spans="1:14">
      <c r="A747" s="16" t="s">
        <v>99</v>
      </c>
      <c r="B747" s="16">
        <v>3.6655008792877197E-2</v>
      </c>
      <c r="C747" s="16">
        <v>100</v>
      </c>
      <c r="D747" s="16">
        <v>0.90342199802398604</v>
      </c>
      <c r="E747" s="16">
        <v>53166</v>
      </c>
      <c r="F747" s="16" t="s">
        <v>66</v>
      </c>
      <c r="G747" s="16" t="s">
        <v>106</v>
      </c>
      <c r="H747" s="16" t="s">
        <v>132</v>
      </c>
      <c r="I747" s="16" t="s">
        <v>120</v>
      </c>
      <c r="J747" s="16">
        <f t="shared" si="55"/>
        <v>0.94007700681686324</v>
      </c>
      <c r="K747" s="16">
        <f t="shared" si="56"/>
        <v>1450442.9749402003</v>
      </c>
      <c r="L747" s="16">
        <f t="shared" si="57"/>
        <v>58849.574303357214</v>
      </c>
      <c r="M747" s="16">
        <f t="shared" si="58"/>
        <v>56554.941365944171</v>
      </c>
      <c r="N747" s="16">
        <f t="shared" si="59"/>
        <v>531.66</v>
      </c>
    </row>
    <row r="748" spans="1:14">
      <c r="A748" s="16" t="s">
        <v>99</v>
      </c>
      <c r="B748" s="16">
        <v>5.5903017520904499E-2</v>
      </c>
      <c r="C748" s="16">
        <v>150</v>
      </c>
      <c r="D748" s="16">
        <v>1.0872789621353101</v>
      </c>
      <c r="E748" s="16">
        <v>79175</v>
      </c>
      <c r="F748" s="16" t="s">
        <v>66</v>
      </c>
      <c r="G748" s="16" t="s">
        <v>106</v>
      </c>
      <c r="H748" s="16" t="s">
        <v>132</v>
      </c>
      <c r="I748" s="16" t="s">
        <v>120</v>
      </c>
      <c r="J748" s="16">
        <f t="shared" si="55"/>
        <v>1.1431819796562146</v>
      </c>
      <c r="K748" s="16">
        <f t="shared" si="56"/>
        <v>1416292.0627744847</v>
      </c>
      <c r="L748" s="16">
        <f t="shared" si="57"/>
        <v>72819.398477560913</v>
      </c>
      <c r="M748" s="16">
        <f t="shared" si="58"/>
        <v>69258.439521422508</v>
      </c>
      <c r="N748" s="16">
        <f t="shared" si="59"/>
        <v>527.83333333333337</v>
      </c>
    </row>
    <row r="749" spans="1:14">
      <c r="A749" s="16" t="s">
        <v>99</v>
      </c>
      <c r="B749" s="16">
        <v>7.3130011558532701E-2</v>
      </c>
      <c r="C749" s="16">
        <v>200</v>
      </c>
      <c r="D749" s="16">
        <v>1.06495702266693</v>
      </c>
      <c r="E749" s="16">
        <v>106035</v>
      </c>
      <c r="F749" s="16" t="s">
        <v>66</v>
      </c>
      <c r="G749" s="16" t="s">
        <v>106</v>
      </c>
      <c r="H749" s="16" t="s">
        <v>132</v>
      </c>
      <c r="I749" s="16" t="s">
        <v>120</v>
      </c>
      <c r="J749" s="16">
        <f t="shared" si="55"/>
        <v>1.1380870342254628</v>
      </c>
      <c r="K749" s="16">
        <f t="shared" si="56"/>
        <v>1449951.9108530483</v>
      </c>
      <c r="L749" s="16">
        <f t="shared" si="57"/>
        <v>99567.398254683285</v>
      </c>
      <c r="M749" s="16">
        <f t="shared" si="58"/>
        <v>93169.500056876801</v>
      </c>
      <c r="N749" s="16">
        <f t="shared" si="59"/>
        <v>530.17499999999995</v>
      </c>
    </row>
    <row r="750" spans="1:14">
      <c r="A750" s="16" t="s">
        <v>99</v>
      </c>
      <c r="B750" s="16">
        <v>4.6542048454284599E-2</v>
      </c>
      <c r="C750" s="16">
        <v>50</v>
      </c>
      <c r="D750" s="16">
        <v>0.63599401712417603</v>
      </c>
      <c r="E750" s="16">
        <v>26565</v>
      </c>
      <c r="F750" s="16" t="s">
        <v>66</v>
      </c>
      <c r="G750" s="16" t="s">
        <v>107</v>
      </c>
      <c r="H750" s="16" t="s">
        <v>132</v>
      </c>
      <c r="I750" s="16" t="s">
        <v>120</v>
      </c>
      <c r="J750" s="16">
        <f t="shared" si="55"/>
        <v>0.68253606557846058</v>
      </c>
      <c r="K750" s="16">
        <f t="shared" si="56"/>
        <v>570774.189840251</v>
      </c>
      <c r="L750" s="16">
        <f t="shared" si="57"/>
        <v>41769.260849529754</v>
      </c>
      <c r="M750" s="16">
        <f t="shared" si="58"/>
        <v>38921.020206435132</v>
      </c>
      <c r="N750" s="16">
        <f t="shared" si="59"/>
        <v>531.29999999999995</v>
      </c>
    </row>
    <row r="751" spans="1:14">
      <c r="A751" s="16" t="s">
        <v>99</v>
      </c>
      <c r="B751" s="16">
        <v>8.4033012390136705E-2</v>
      </c>
      <c r="C751" s="16">
        <v>100</v>
      </c>
      <c r="D751" s="16">
        <v>0.87769502401351895</v>
      </c>
      <c r="E751" s="16">
        <v>52521</v>
      </c>
      <c r="F751" s="16" t="s">
        <v>66</v>
      </c>
      <c r="G751" s="16" t="s">
        <v>107</v>
      </c>
      <c r="H751" s="16" t="s">
        <v>132</v>
      </c>
      <c r="I751" s="16" t="s">
        <v>120</v>
      </c>
      <c r="J751" s="16">
        <f t="shared" si="55"/>
        <v>0.96172803640365567</v>
      </c>
      <c r="K751" s="16">
        <f t="shared" si="56"/>
        <v>625004.37037961767</v>
      </c>
      <c r="L751" s="16">
        <f t="shared" si="57"/>
        <v>59839.692106071496</v>
      </c>
      <c r="M751" s="16">
        <f t="shared" si="58"/>
        <v>54611.072997726282</v>
      </c>
      <c r="N751" s="16">
        <f t="shared" si="59"/>
        <v>525.21</v>
      </c>
    </row>
    <row r="752" spans="1:14">
      <c r="A752" s="16" t="s">
        <v>99</v>
      </c>
      <c r="B752" s="16">
        <v>0.12582701444625799</v>
      </c>
      <c r="C752" s="16">
        <v>150</v>
      </c>
      <c r="D752" s="16">
        <v>1.0908290147781301</v>
      </c>
      <c r="E752" s="16">
        <v>79905</v>
      </c>
      <c r="F752" s="16" t="s">
        <v>66</v>
      </c>
      <c r="G752" s="16" t="s">
        <v>107</v>
      </c>
      <c r="H752" s="16" t="s">
        <v>132</v>
      </c>
      <c r="I752" s="16" t="s">
        <v>120</v>
      </c>
      <c r="J752" s="16">
        <f t="shared" si="55"/>
        <v>1.2166560292243882</v>
      </c>
      <c r="K752" s="16">
        <f t="shared" si="56"/>
        <v>635038.51181439462</v>
      </c>
      <c r="L752" s="16">
        <f t="shared" si="57"/>
        <v>73251.626897962866</v>
      </c>
      <c r="M752" s="16">
        <f t="shared" si="58"/>
        <v>65675.916677073488</v>
      </c>
      <c r="N752" s="16">
        <f t="shared" si="59"/>
        <v>532.70000000000005</v>
      </c>
    </row>
    <row r="753" spans="1:14">
      <c r="A753" s="16" t="s">
        <v>99</v>
      </c>
      <c r="B753" s="16">
        <v>0.164851009845733</v>
      </c>
      <c r="C753" s="16">
        <v>200</v>
      </c>
      <c r="D753" s="16">
        <v>1.1559590101242001</v>
      </c>
      <c r="E753" s="16">
        <v>105630</v>
      </c>
      <c r="F753" s="16" t="s">
        <v>66</v>
      </c>
      <c r="G753" s="16" t="s">
        <v>107</v>
      </c>
      <c r="H753" s="16" t="s">
        <v>132</v>
      </c>
      <c r="I753" s="16" t="s">
        <v>120</v>
      </c>
      <c r="J753" s="16">
        <f t="shared" si="55"/>
        <v>1.3208100199699331</v>
      </c>
      <c r="K753" s="16">
        <f t="shared" si="56"/>
        <v>640760.40601054358</v>
      </c>
      <c r="L753" s="16">
        <f t="shared" si="57"/>
        <v>91378.672664743324</v>
      </c>
      <c r="M753" s="16">
        <f t="shared" si="58"/>
        <v>79973.651322242818</v>
      </c>
      <c r="N753" s="16">
        <f t="shared" si="59"/>
        <v>528.15</v>
      </c>
    </row>
    <row r="754" spans="1:14">
      <c r="A754" s="16" t="s">
        <v>99</v>
      </c>
      <c r="B754" s="16">
        <v>8.3561956882476807E-2</v>
      </c>
      <c r="C754" s="16">
        <v>50</v>
      </c>
      <c r="D754" s="16">
        <v>0.74521601200103704</v>
      </c>
      <c r="E754" s="16">
        <v>26666</v>
      </c>
      <c r="F754" s="16" t="s">
        <v>66</v>
      </c>
      <c r="G754" s="16" t="s">
        <v>108</v>
      </c>
      <c r="H754" s="16" t="s">
        <v>132</v>
      </c>
      <c r="I754" s="16" t="s">
        <v>120</v>
      </c>
      <c r="J754" s="16">
        <f t="shared" si="55"/>
        <v>0.82877796888351385</v>
      </c>
      <c r="K754" s="16">
        <f t="shared" si="56"/>
        <v>319116.50941233453</v>
      </c>
      <c r="L754" s="16">
        <f t="shared" si="57"/>
        <v>35782.91337084541</v>
      </c>
      <c r="M754" s="16">
        <f t="shared" si="58"/>
        <v>32175.083075534734</v>
      </c>
      <c r="N754" s="16">
        <f t="shared" si="59"/>
        <v>533.32000000000005</v>
      </c>
    </row>
    <row r="755" spans="1:14">
      <c r="A755" s="16" t="s">
        <v>99</v>
      </c>
      <c r="B755" s="16">
        <v>0.160528004169464</v>
      </c>
      <c r="C755" s="16">
        <v>100</v>
      </c>
      <c r="D755" s="16">
        <v>1.04349201917648</v>
      </c>
      <c r="E755" s="16">
        <v>53236</v>
      </c>
      <c r="F755" s="16" t="s">
        <v>66</v>
      </c>
      <c r="G755" s="16" t="s">
        <v>108</v>
      </c>
      <c r="H755" s="16" t="s">
        <v>132</v>
      </c>
      <c r="I755" s="16" t="s">
        <v>120</v>
      </c>
      <c r="J755" s="16">
        <f t="shared" si="55"/>
        <v>1.2040200233459442</v>
      </c>
      <c r="K755" s="16">
        <f t="shared" si="56"/>
        <v>331630.61034385348</v>
      </c>
      <c r="L755" s="16">
        <f t="shared" si="57"/>
        <v>51017.160669818681</v>
      </c>
      <c r="M755" s="16">
        <f t="shared" si="58"/>
        <v>44215.211514554692</v>
      </c>
      <c r="N755" s="16">
        <f t="shared" si="59"/>
        <v>532.36</v>
      </c>
    </row>
    <row r="756" spans="1:14">
      <c r="A756" s="16" t="s">
        <v>99</v>
      </c>
      <c r="B756" s="16">
        <v>0.24207204580307001</v>
      </c>
      <c r="C756" s="16">
        <v>150</v>
      </c>
      <c r="D756" s="16">
        <v>1.0629490017890899</v>
      </c>
      <c r="E756" s="16">
        <v>79532</v>
      </c>
      <c r="F756" s="16" t="s">
        <v>66</v>
      </c>
      <c r="G756" s="16" t="s">
        <v>108</v>
      </c>
      <c r="H756" s="16" t="s">
        <v>132</v>
      </c>
      <c r="I756" s="16" t="s">
        <v>120</v>
      </c>
      <c r="J756" s="16">
        <f t="shared" si="55"/>
        <v>1.30502104759216</v>
      </c>
      <c r="K756" s="16">
        <f t="shared" si="56"/>
        <v>328546.8164494331</v>
      </c>
      <c r="L756" s="16">
        <f t="shared" si="57"/>
        <v>74822.028024050698</v>
      </c>
      <c r="M756" s="16">
        <f t="shared" si="58"/>
        <v>60943.078386928079</v>
      </c>
      <c r="N756" s="16">
        <f t="shared" si="59"/>
        <v>530.21333333333337</v>
      </c>
    </row>
    <row r="757" spans="1:14">
      <c r="A757" s="16" t="s">
        <v>99</v>
      </c>
      <c r="B757" s="16">
        <v>0.32280302047729398</v>
      </c>
      <c r="C757" s="16">
        <v>200</v>
      </c>
      <c r="D757" s="16">
        <v>1.0863090157508799</v>
      </c>
      <c r="E757" s="16">
        <v>105758</v>
      </c>
      <c r="F757" s="16" t="s">
        <v>66</v>
      </c>
      <c r="G757" s="16" t="s">
        <v>108</v>
      </c>
      <c r="H757" s="16" t="s">
        <v>132</v>
      </c>
      <c r="I757" s="16" t="s">
        <v>120</v>
      </c>
      <c r="J757" s="16">
        <f t="shared" si="55"/>
        <v>1.4091120362281739</v>
      </c>
      <c r="K757" s="16">
        <f t="shared" si="56"/>
        <v>327623.94801519223</v>
      </c>
      <c r="L757" s="16">
        <f t="shared" si="57"/>
        <v>97355.355121395012</v>
      </c>
      <c r="M757" s="16">
        <f t="shared" si="58"/>
        <v>75052.939213468533</v>
      </c>
      <c r="N757" s="16">
        <f t="shared" si="59"/>
        <v>528.79</v>
      </c>
    </row>
    <row r="758" spans="1:14">
      <c r="A758" s="16" t="s">
        <v>99</v>
      </c>
      <c r="B758" s="16">
        <v>5.2404999732971101E-2</v>
      </c>
      <c r="C758" s="16">
        <v>50</v>
      </c>
      <c r="D758" s="16">
        <v>0.69303697347640902</v>
      </c>
      <c r="E758" s="16">
        <v>26286</v>
      </c>
      <c r="F758" s="16" t="s">
        <v>66</v>
      </c>
      <c r="G758" s="16" t="s">
        <v>109</v>
      </c>
      <c r="H758" s="16" t="s">
        <v>132</v>
      </c>
      <c r="I758" s="16" t="s">
        <v>120</v>
      </c>
      <c r="J758" s="16">
        <f t="shared" si="55"/>
        <v>0.7454419732093801</v>
      </c>
      <c r="K758" s="16">
        <f t="shared" si="56"/>
        <v>501593.36196813133</v>
      </c>
      <c r="L758" s="16">
        <f t="shared" si="57"/>
        <v>37928.71232849855</v>
      </c>
      <c r="M758" s="16">
        <f t="shared" si="58"/>
        <v>35262.302023093587</v>
      </c>
      <c r="N758" s="16">
        <f t="shared" si="59"/>
        <v>525.72</v>
      </c>
    </row>
    <row r="759" spans="1:14">
      <c r="A759" s="16" t="s">
        <v>99</v>
      </c>
      <c r="B759" s="16">
        <v>9.6243977546691797E-2</v>
      </c>
      <c r="C759" s="16">
        <v>100</v>
      </c>
      <c r="D759" s="16">
        <v>0.87124502658843905</v>
      </c>
      <c r="E759" s="16">
        <v>52598</v>
      </c>
      <c r="F759" s="16" t="s">
        <v>66</v>
      </c>
      <c r="G759" s="16" t="s">
        <v>109</v>
      </c>
      <c r="H759" s="16" t="s">
        <v>132</v>
      </c>
      <c r="I759" s="16" t="s">
        <v>120</v>
      </c>
      <c r="J759" s="16">
        <f t="shared" si="55"/>
        <v>0.96748900413513084</v>
      </c>
      <c r="K759" s="16">
        <f t="shared" si="56"/>
        <v>546506.92272649065</v>
      </c>
      <c r="L759" s="16">
        <f t="shared" si="57"/>
        <v>60371.076327356044</v>
      </c>
      <c r="M759" s="16">
        <f t="shared" si="58"/>
        <v>54365.475757545195</v>
      </c>
      <c r="N759" s="16">
        <f t="shared" si="59"/>
        <v>525.98</v>
      </c>
    </row>
    <row r="760" spans="1:14">
      <c r="A760" s="16" t="s">
        <v>99</v>
      </c>
      <c r="B760" s="16">
        <v>0.14399194717407199</v>
      </c>
      <c r="C760" s="16">
        <v>150</v>
      </c>
      <c r="D760" s="16">
        <v>1.09467500448226</v>
      </c>
      <c r="E760" s="16">
        <v>79306</v>
      </c>
      <c r="F760" s="16" t="s">
        <v>66</v>
      </c>
      <c r="G760" s="16" t="s">
        <v>109</v>
      </c>
      <c r="H760" s="16" t="s">
        <v>132</v>
      </c>
      <c r="I760" s="16" t="s">
        <v>120</v>
      </c>
      <c r="J760" s="16">
        <f t="shared" si="55"/>
        <v>1.238666951656332</v>
      </c>
      <c r="K760" s="16">
        <f t="shared" si="56"/>
        <v>550766.91131988727</v>
      </c>
      <c r="L760" s="16">
        <f t="shared" si="57"/>
        <v>72447.073035625537</v>
      </c>
      <c r="M760" s="16">
        <f t="shared" si="58"/>
        <v>64025.281286428835</v>
      </c>
      <c r="N760" s="16">
        <f t="shared" si="59"/>
        <v>528.70666666666671</v>
      </c>
    </row>
    <row r="761" spans="1:14">
      <c r="A761" s="16" t="s">
        <v>99</v>
      </c>
      <c r="B761" s="16">
        <v>0.18674695491790699</v>
      </c>
      <c r="C761" s="16">
        <v>200</v>
      </c>
      <c r="D761" s="16">
        <v>1.1189289689063999</v>
      </c>
      <c r="E761" s="16">
        <v>105973</v>
      </c>
      <c r="F761" s="16" t="s">
        <v>66</v>
      </c>
      <c r="G761" s="16" t="s">
        <v>109</v>
      </c>
      <c r="H761" s="16" t="s">
        <v>132</v>
      </c>
      <c r="I761" s="16" t="s">
        <v>120</v>
      </c>
      <c r="J761" s="16">
        <f t="shared" si="55"/>
        <v>1.305675923824307</v>
      </c>
      <c r="K761" s="16">
        <f t="shared" si="56"/>
        <v>567468.42296081979</v>
      </c>
      <c r="L761" s="16">
        <f t="shared" si="57"/>
        <v>94709.318415068046</v>
      </c>
      <c r="M761" s="16">
        <f t="shared" si="58"/>
        <v>81163.325497805403</v>
      </c>
      <c r="N761" s="16">
        <f t="shared" si="59"/>
        <v>529.86500000000001</v>
      </c>
    </row>
    <row r="762" spans="1:14">
      <c r="A762" s="16" t="s">
        <v>99</v>
      </c>
      <c r="B762" s="16">
        <v>8.2626998424530002E-2</v>
      </c>
      <c r="C762" s="16">
        <v>50</v>
      </c>
      <c r="D762" s="16">
        <v>0.62129199504852195</v>
      </c>
      <c r="E762" s="16">
        <v>26273</v>
      </c>
      <c r="F762" s="16" t="s">
        <v>66</v>
      </c>
      <c r="G762" s="16" t="s">
        <v>110</v>
      </c>
      <c r="H762" s="16" t="s">
        <v>132</v>
      </c>
      <c r="I762" s="16" t="s">
        <v>120</v>
      </c>
      <c r="J762" s="16">
        <f t="shared" si="55"/>
        <v>0.70391899347305198</v>
      </c>
      <c r="K762" s="16">
        <f t="shared" si="56"/>
        <v>317971.12930342351</v>
      </c>
      <c r="L762" s="16">
        <f t="shared" si="57"/>
        <v>42287.684710871123</v>
      </c>
      <c r="M762" s="16">
        <f t="shared" si="58"/>
        <v>37323.896987595355</v>
      </c>
      <c r="N762" s="16">
        <f t="shared" si="59"/>
        <v>525.46</v>
      </c>
    </row>
    <row r="763" spans="1:14">
      <c r="A763" s="16" t="s">
        <v>99</v>
      </c>
      <c r="B763" s="16">
        <v>0.159459948539733</v>
      </c>
      <c r="C763" s="16">
        <v>100</v>
      </c>
      <c r="D763" s="16">
        <v>0.94153696298599199</v>
      </c>
      <c r="E763" s="16">
        <v>53056</v>
      </c>
      <c r="F763" s="16" t="s">
        <v>66</v>
      </c>
      <c r="G763" s="16" t="s">
        <v>110</v>
      </c>
      <c r="H763" s="16" t="s">
        <v>132</v>
      </c>
      <c r="I763" s="16" t="s">
        <v>120</v>
      </c>
      <c r="J763" s="16">
        <f t="shared" si="55"/>
        <v>1.100996911525725</v>
      </c>
      <c r="K763" s="16">
        <f t="shared" si="56"/>
        <v>332723.04729723348</v>
      </c>
      <c r="L763" s="16">
        <f t="shared" si="57"/>
        <v>56350.416484699766</v>
      </c>
      <c r="M763" s="16">
        <f t="shared" si="58"/>
        <v>48189.054342102339</v>
      </c>
      <c r="N763" s="16">
        <f t="shared" si="59"/>
        <v>530.55999999999995</v>
      </c>
    </row>
    <row r="764" spans="1:14">
      <c r="A764" s="16" t="s">
        <v>99</v>
      </c>
      <c r="B764" s="16">
        <v>0.235024988651275</v>
      </c>
      <c r="C764" s="16">
        <v>150</v>
      </c>
      <c r="D764" s="16">
        <v>0.86724799871444702</v>
      </c>
      <c r="E764" s="16">
        <v>79000</v>
      </c>
      <c r="F764" s="16" t="s">
        <v>66</v>
      </c>
      <c r="G764" s="16" t="s">
        <v>110</v>
      </c>
      <c r="H764" s="16" t="s">
        <v>132</v>
      </c>
      <c r="I764" s="16" t="s">
        <v>120</v>
      </c>
      <c r="J764" s="16">
        <f t="shared" si="55"/>
        <v>1.102272987365722</v>
      </c>
      <c r="K764" s="16">
        <f t="shared" si="56"/>
        <v>336134.47001254192</v>
      </c>
      <c r="L764" s="16">
        <f t="shared" si="57"/>
        <v>91092.744079092197</v>
      </c>
      <c r="M764" s="16">
        <f t="shared" si="58"/>
        <v>71670.086181463019</v>
      </c>
      <c r="N764" s="16">
        <f t="shared" si="59"/>
        <v>526.66666666666663</v>
      </c>
    </row>
    <row r="765" spans="1:14">
      <c r="A765" s="16" t="s">
        <v>99</v>
      </c>
      <c r="B765" s="16">
        <v>0.31366699934005698</v>
      </c>
      <c r="C765" s="16">
        <v>200</v>
      </c>
      <c r="D765" s="16">
        <v>1.09353899955749</v>
      </c>
      <c r="E765" s="16">
        <v>105424</v>
      </c>
      <c r="F765" s="16" t="s">
        <v>66</v>
      </c>
      <c r="G765" s="16" t="s">
        <v>110</v>
      </c>
      <c r="H765" s="16" t="s">
        <v>132</v>
      </c>
      <c r="I765" s="16" t="s">
        <v>120</v>
      </c>
      <c r="J765" s="16">
        <f t="shared" si="55"/>
        <v>1.4072059988975469</v>
      </c>
      <c r="K765" s="16">
        <f t="shared" si="56"/>
        <v>336101.66266074515</v>
      </c>
      <c r="L765" s="16">
        <f t="shared" si="57"/>
        <v>96406.255325745791</v>
      </c>
      <c r="M765" s="16">
        <f t="shared" si="58"/>
        <v>74917.247426881891</v>
      </c>
      <c r="N765" s="16">
        <f t="shared" si="59"/>
        <v>527.12</v>
      </c>
    </row>
    <row r="766" spans="1:14">
      <c r="A766" s="16" t="s">
        <v>111</v>
      </c>
      <c r="B766" s="16">
        <v>2.2142946720123201E-2</v>
      </c>
      <c r="C766" s="16">
        <v>50</v>
      </c>
      <c r="D766" s="16">
        <v>0.50029301643371504</v>
      </c>
      <c r="E766" s="16">
        <v>13532</v>
      </c>
      <c r="F766" s="16" t="s">
        <v>66</v>
      </c>
      <c r="G766" s="16" t="s">
        <v>112</v>
      </c>
      <c r="H766" s="16" t="s">
        <v>132</v>
      </c>
      <c r="I766" s="16" t="s">
        <v>120</v>
      </c>
      <c r="J766" s="16">
        <f t="shared" si="55"/>
        <v>0.52243596315383822</v>
      </c>
      <c r="K766" s="16">
        <f t="shared" si="56"/>
        <v>611120.10840464639</v>
      </c>
      <c r="L766" s="16">
        <f t="shared" si="57"/>
        <v>27048.148895743951</v>
      </c>
      <c r="M766" s="16">
        <f t="shared" si="58"/>
        <v>25901.739073072429</v>
      </c>
      <c r="N766" s="16">
        <f t="shared" si="59"/>
        <v>270.64</v>
      </c>
    </row>
    <row r="767" spans="1:14">
      <c r="A767" s="16" t="s">
        <v>111</v>
      </c>
      <c r="B767" s="16">
        <v>3.7436008453369099E-2</v>
      </c>
      <c r="C767" s="16">
        <v>100</v>
      </c>
      <c r="D767" s="16">
        <v>0.68907696008682195</v>
      </c>
      <c r="E767" s="16">
        <v>27719</v>
      </c>
      <c r="F767" s="16" t="s">
        <v>66</v>
      </c>
      <c r="G767" s="16" t="s">
        <v>112</v>
      </c>
      <c r="H767" s="16" t="s">
        <v>132</v>
      </c>
      <c r="I767" s="16" t="s">
        <v>120</v>
      </c>
      <c r="J767" s="16">
        <f t="shared" si="55"/>
        <v>0.7265129685401911</v>
      </c>
      <c r="K767" s="16">
        <f t="shared" si="56"/>
        <v>740436.84530436085</v>
      </c>
      <c r="L767" s="16">
        <f t="shared" si="57"/>
        <v>40226.276026566724</v>
      </c>
      <c r="M767" s="16">
        <f t="shared" si="58"/>
        <v>38153.482732313496</v>
      </c>
      <c r="N767" s="16">
        <f t="shared" si="59"/>
        <v>277.19</v>
      </c>
    </row>
    <row r="768" spans="1:14">
      <c r="A768" s="16" t="s">
        <v>111</v>
      </c>
      <c r="B768" s="16">
        <v>5.4280996322631801E-2</v>
      </c>
      <c r="C768" s="16">
        <v>150</v>
      </c>
      <c r="D768" s="16">
        <v>0.98507499694824197</v>
      </c>
      <c r="E768" s="16">
        <v>41084</v>
      </c>
      <c r="F768" s="16" t="s">
        <v>66</v>
      </c>
      <c r="G768" s="16" t="s">
        <v>112</v>
      </c>
      <c r="H768" s="16" t="s">
        <v>132</v>
      </c>
      <c r="I768" s="16" t="s">
        <v>120</v>
      </c>
      <c r="J768" s="16">
        <f t="shared" si="55"/>
        <v>1.0393559932708738</v>
      </c>
      <c r="K768" s="16">
        <f t="shared" si="56"/>
        <v>756876.30631920672</v>
      </c>
      <c r="L768" s="16">
        <f t="shared" si="57"/>
        <v>41706.469179786363</v>
      </c>
      <c r="M768" s="16">
        <f t="shared" si="58"/>
        <v>39528.323563813632</v>
      </c>
      <c r="N768" s="16">
        <f t="shared" si="59"/>
        <v>273.89333333333332</v>
      </c>
    </row>
    <row r="769" spans="1:14">
      <c r="A769" s="16" t="s">
        <v>111</v>
      </c>
      <c r="B769" s="16">
        <v>7.18710422515869E-2</v>
      </c>
      <c r="C769" s="16">
        <v>200</v>
      </c>
      <c r="D769" s="16">
        <v>0.96490299701690596</v>
      </c>
      <c r="E769" s="16">
        <v>55187</v>
      </c>
      <c r="F769" s="16" t="s">
        <v>66</v>
      </c>
      <c r="G769" s="16" t="s">
        <v>112</v>
      </c>
      <c r="H769" s="16" t="s">
        <v>132</v>
      </c>
      <c r="I769" s="16" t="s">
        <v>120</v>
      </c>
      <c r="J769" s="16">
        <f t="shared" si="55"/>
        <v>1.0367740392684928</v>
      </c>
      <c r="K769" s="16">
        <f t="shared" si="56"/>
        <v>767861.41220571322</v>
      </c>
      <c r="L769" s="16">
        <f t="shared" si="57"/>
        <v>57194.350282480336</v>
      </c>
      <c r="M769" s="16">
        <f t="shared" si="58"/>
        <v>53229.534990032917</v>
      </c>
      <c r="N769" s="16">
        <f t="shared" si="59"/>
        <v>275.935</v>
      </c>
    </row>
    <row r="770" spans="1:14">
      <c r="A770" s="16" t="s">
        <v>99</v>
      </c>
      <c r="B770" s="16">
        <v>7.1511030197143499E-2</v>
      </c>
      <c r="C770" s="16">
        <v>50</v>
      </c>
      <c r="D770" s="16">
        <v>0.637786984443664</v>
      </c>
      <c r="E770" s="16">
        <v>26563</v>
      </c>
      <c r="F770" s="16" t="s">
        <v>66</v>
      </c>
      <c r="G770" s="16" t="s">
        <v>113</v>
      </c>
      <c r="H770" s="16" t="s">
        <v>132</v>
      </c>
      <c r="I770" s="16" t="s">
        <v>120</v>
      </c>
      <c r="J770" s="16">
        <f t="shared" ref="J770:J833" si="60">D770+B770</f>
        <v>0.70929801464080744</v>
      </c>
      <c r="K770" s="16">
        <f t="shared" ref="K770:K833" si="61">E770/B770</f>
        <v>371453.18598781782</v>
      </c>
      <c r="L770" s="16">
        <f t="shared" ref="L770:L833" si="62">E770/D770</f>
        <v>41648.701914434132</v>
      </c>
      <c r="M770" s="16">
        <f t="shared" ref="M770:M833" si="63">E770/J770</f>
        <v>37449.70301862702</v>
      </c>
      <c r="N770" s="16">
        <f t="shared" si="59"/>
        <v>531.26</v>
      </c>
    </row>
    <row r="771" spans="1:14">
      <c r="A771" s="16" t="s">
        <v>99</v>
      </c>
      <c r="B771" s="16">
        <v>0.138058006763458</v>
      </c>
      <c r="C771" s="16">
        <v>100</v>
      </c>
      <c r="D771" s="16">
        <v>0.95629900693893399</v>
      </c>
      <c r="E771" s="16">
        <v>52607</v>
      </c>
      <c r="F771" s="16" t="s">
        <v>66</v>
      </c>
      <c r="G771" s="16" t="s">
        <v>113</v>
      </c>
      <c r="H771" s="16" t="s">
        <v>132</v>
      </c>
      <c r="I771" s="16" t="s">
        <v>120</v>
      </c>
      <c r="J771" s="16">
        <f t="shared" si="60"/>
        <v>1.0943570137023919</v>
      </c>
      <c r="K771" s="16">
        <f t="shared" si="61"/>
        <v>381049.9748133719</v>
      </c>
      <c r="L771" s="16">
        <f t="shared" si="62"/>
        <v>55011.036943761363</v>
      </c>
      <c r="M771" s="16">
        <f t="shared" si="63"/>
        <v>48071.149854490141</v>
      </c>
      <c r="N771" s="16">
        <f t="shared" ref="N771:N834" si="64">E771/C771</f>
        <v>526.07000000000005</v>
      </c>
    </row>
    <row r="772" spans="1:14">
      <c r="A772" s="16" t="s">
        <v>99</v>
      </c>
      <c r="B772" s="16">
        <v>0.208640992641449</v>
      </c>
      <c r="C772" s="16">
        <v>150</v>
      </c>
      <c r="D772" s="16">
        <v>1.07808101177215</v>
      </c>
      <c r="E772" s="16">
        <v>79513</v>
      </c>
      <c r="F772" s="16" t="s">
        <v>66</v>
      </c>
      <c r="G772" s="16" t="s">
        <v>113</v>
      </c>
      <c r="H772" s="16" t="s">
        <v>132</v>
      </c>
      <c r="I772" s="16" t="s">
        <v>120</v>
      </c>
      <c r="J772" s="16">
        <f t="shared" si="60"/>
        <v>1.286722004413599</v>
      </c>
      <c r="K772" s="16">
        <f t="shared" si="61"/>
        <v>381099.6055633403</v>
      </c>
      <c r="L772" s="16">
        <f t="shared" si="62"/>
        <v>73754.19762685227</v>
      </c>
      <c r="M772" s="16">
        <f t="shared" si="63"/>
        <v>61795.010676169062</v>
      </c>
      <c r="N772" s="16">
        <f t="shared" si="64"/>
        <v>530.0866666666667</v>
      </c>
    </row>
    <row r="773" spans="1:14">
      <c r="A773" s="16" t="s">
        <v>99</v>
      </c>
      <c r="B773" s="16">
        <v>0.27779400348663302</v>
      </c>
      <c r="C773" s="16">
        <v>200</v>
      </c>
      <c r="D773" s="16">
        <v>1.1269069910049401</v>
      </c>
      <c r="E773" s="16">
        <v>105265</v>
      </c>
      <c r="F773" s="16" t="s">
        <v>66</v>
      </c>
      <c r="G773" s="16" t="s">
        <v>113</v>
      </c>
      <c r="H773" s="16" t="s">
        <v>132</v>
      </c>
      <c r="I773" s="16" t="s">
        <v>120</v>
      </c>
      <c r="J773" s="16">
        <f t="shared" si="60"/>
        <v>1.4047009944915732</v>
      </c>
      <c r="K773" s="16">
        <f t="shared" si="61"/>
        <v>378931.86562274076</v>
      </c>
      <c r="L773" s="16">
        <f t="shared" si="62"/>
        <v>93410.548377313724</v>
      </c>
      <c r="M773" s="16">
        <f t="shared" si="63"/>
        <v>74937.656065446383</v>
      </c>
      <c r="N773" s="16">
        <f t="shared" si="64"/>
        <v>526.32500000000005</v>
      </c>
    </row>
    <row r="774" spans="1:14">
      <c r="A774" s="16" t="s">
        <v>85</v>
      </c>
      <c r="B774" s="16">
        <v>5.4893970489501898E-2</v>
      </c>
      <c r="C774" s="16">
        <v>50</v>
      </c>
      <c r="D774" s="16">
        <v>1.2550979852676301</v>
      </c>
      <c r="E774" s="16">
        <v>21590</v>
      </c>
      <c r="F774" s="16" t="s">
        <v>82</v>
      </c>
      <c r="G774" s="16" t="s">
        <v>86</v>
      </c>
      <c r="H774" s="16" t="s">
        <v>132</v>
      </c>
      <c r="I774" s="16" t="s">
        <v>120</v>
      </c>
      <c r="J774" s="16">
        <f t="shared" si="60"/>
        <v>1.309991955757132</v>
      </c>
      <c r="K774" s="16">
        <f t="shared" si="61"/>
        <v>393303.66900912992</v>
      </c>
      <c r="L774" s="16">
        <f t="shared" si="62"/>
        <v>17201.844201348365</v>
      </c>
      <c r="M774" s="16">
        <f t="shared" si="63"/>
        <v>16481.017234584233</v>
      </c>
      <c r="N774" s="16">
        <f t="shared" si="64"/>
        <v>431.8</v>
      </c>
    </row>
    <row r="775" spans="1:14">
      <c r="A775" s="16" t="s">
        <v>85</v>
      </c>
      <c r="B775" s="16">
        <v>0.10462999343872</v>
      </c>
      <c r="C775" s="16">
        <v>100</v>
      </c>
      <c r="D775" s="16">
        <v>0.96837103366851796</v>
      </c>
      <c r="E775" s="16">
        <v>42527</v>
      </c>
      <c r="F775" s="16" t="s">
        <v>82</v>
      </c>
      <c r="G775" s="16" t="s">
        <v>86</v>
      </c>
      <c r="H775" s="16" t="s">
        <v>132</v>
      </c>
      <c r="I775" s="16" t="s">
        <v>120</v>
      </c>
      <c r="J775" s="16">
        <f t="shared" si="60"/>
        <v>1.0730010271072379</v>
      </c>
      <c r="K775" s="16">
        <f t="shared" si="61"/>
        <v>406451.33008545334</v>
      </c>
      <c r="L775" s="16">
        <f t="shared" si="62"/>
        <v>43916.018263054917</v>
      </c>
      <c r="M775" s="16">
        <f t="shared" si="63"/>
        <v>39633.699246915785</v>
      </c>
      <c r="N775" s="16">
        <f t="shared" si="64"/>
        <v>425.27</v>
      </c>
    </row>
    <row r="776" spans="1:14">
      <c r="A776" s="16" t="s">
        <v>85</v>
      </c>
      <c r="B776" s="16">
        <v>0.161743998527526</v>
      </c>
      <c r="C776" s="16">
        <v>150</v>
      </c>
      <c r="D776" s="16">
        <v>0.66432797908782903</v>
      </c>
      <c r="E776" s="16">
        <v>64123</v>
      </c>
      <c r="F776" s="16" t="s">
        <v>82</v>
      </c>
      <c r="G776" s="16" t="s">
        <v>86</v>
      </c>
      <c r="H776" s="16" t="s">
        <v>132</v>
      </c>
      <c r="I776" s="16" t="s">
        <v>120</v>
      </c>
      <c r="J776" s="16">
        <f t="shared" si="60"/>
        <v>0.826071977615355</v>
      </c>
      <c r="K776" s="16">
        <f t="shared" si="61"/>
        <v>396447.47615836508</v>
      </c>
      <c r="L776" s="16">
        <f t="shared" si="62"/>
        <v>96523.106083903884</v>
      </c>
      <c r="M776" s="16">
        <f t="shared" si="63"/>
        <v>77623.986453463353</v>
      </c>
      <c r="N776" s="16">
        <f t="shared" si="64"/>
        <v>427.48666666666668</v>
      </c>
    </row>
    <row r="777" spans="1:14">
      <c r="A777" s="16" t="s">
        <v>85</v>
      </c>
      <c r="B777" s="16">
        <v>0.22202599048614499</v>
      </c>
      <c r="C777" s="16">
        <v>200</v>
      </c>
      <c r="D777" s="16">
        <v>0.71220999956130904</v>
      </c>
      <c r="E777" s="16">
        <v>85425</v>
      </c>
      <c r="F777" s="16" t="s">
        <v>82</v>
      </c>
      <c r="G777" s="16" t="s">
        <v>86</v>
      </c>
      <c r="H777" s="16" t="s">
        <v>132</v>
      </c>
      <c r="I777" s="16" t="s">
        <v>120</v>
      </c>
      <c r="J777" s="16">
        <f t="shared" si="60"/>
        <v>0.93423599004745406</v>
      </c>
      <c r="K777" s="16">
        <f t="shared" si="61"/>
        <v>384752.25271129125</v>
      </c>
      <c r="L777" s="16">
        <f t="shared" si="62"/>
        <v>119943.55604753956</v>
      </c>
      <c r="M777" s="16">
        <f t="shared" si="63"/>
        <v>91438.352739612266</v>
      </c>
      <c r="N777" s="16">
        <f t="shared" si="64"/>
        <v>427.125</v>
      </c>
    </row>
    <row r="778" spans="1:14">
      <c r="A778" s="16" t="s">
        <v>85</v>
      </c>
      <c r="B778" s="16">
        <v>3.8033962249755797E-2</v>
      </c>
      <c r="C778" s="16">
        <v>50</v>
      </c>
      <c r="D778" s="16">
        <v>0.67425101995468095</v>
      </c>
      <c r="E778" s="16">
        <v>21504</v>
      </c>
      <c r="F778" s="16" t="s">
        <v>82</v>
      </c>
      <c r="G778" s="16" t="s">
        <v>87</v>
      </c>
      <c r="H778" s="16" t="s">
        <v>132</v>
      </c>
      <c r="I778" s="16" t="s">
        <v>120</v>
      </c>
      <c r="J778" s="16">
        <f t="shared" si="60"/>
        <v>0.7122849822044367</v>
      </c>
      <c r="K778" s="16">
        <f t="shared" si="61"/>
        <v>565389.42376791337</v>
      </c>
      <c r="L778" s="16">
        <f t="shared" si="62"/>
        <v>31893.166437398002</v>
      </c>
      <c r="M778" s="16">
        <f t="shared" si="63"/>
        <v>30190.163399834284</v>
      </c>
      <c r="N778" s="16">
        <f t="shared" si="64"/>
        <v>430.08</v>
      </c>
    </row>
    <row r="779" spans="1:14">
      <c r="A779" s="16" t="s">
        <v>85</v>
      </c>
      <c r="B779" s="16">
        <v>8.9332044124603202E-2</v>
      </c>
      <c r="C779" s="16">
        <v>100</v>
      </c>
      <c r="D779" s="16">
        <v>0.68960601091384799</v>
      </c>
      <c r="E779" s="16">
        <v>43185</v>
      </c>
      <c r="F779" s="16" t="s">
        <v>82</v>
      </c>
      <c r="G779" s="16" t="s">
        <v>87</v>
      </c>
      <c r="H779" s="16" t="s">
        <v>132</v>
      </c>
      <c r="I779" s="16" t="s">
        <v>120</v>
      </c>
      <c r="J779" s="16">
        <f t="shared" si="60"/>
        <v>0.77893805503845115</v>
      </c>
      <c r="K779" s="16">
        <f t="shared" si="61"/>
        <v>483421.15556836664</v>
      </c>
      <c r="L779" s="16">
        <f t="shared" si="62"/>
        <v>62622.714008499373</v>
      </c>
      <c r="M779" s="16">
        <f t="shared" si="63"/>
        <v>55440.86557418001</v>
      </c>
      <c r="N779" s="16">
        <f t="shared" si="64"/>
        <v>431.85</v>
      </c>
    </row>
    <row r="780" spans="1:14">
      <c r="A780" s="16" t="s">
        <v>85</v>
      </c>
      <c r="B780" s="16">
        <v>0.11724597215652401</v>
      </c>
      <c r="C780" s="16">
        <v>150</v>
      </c>
      <c r="D780" s="16">
        <v>0.824302017688751</v>
      </c>
      <c r="E780" s="16">
        <v>64371</v>
      </c>
      <c r="F780" s="16" t="s">
        <v>82</v>
      </c>
      <c r="G780" s="16" t="s">
        <v>87</v>
      </c>
      <c r="H780" s="16" t="s">
        <v>132</v>
      </c>
      <c r="I780" s="16" t="s">
        <v>120</v>
      </c>
      <c r="J780" s="16">
        <f t="shared" si="60"/>
        <v>0.94154798984527499</v>
      </c>
      <c r="K780" s="16">
        <f t="shared" si="61"/>
        <v>549025.25703880354</v>
      </c>
      <c r="L780" s="16">
        <f t="shared" si="62"/>
        <v>78091.523032406199</v>
      </c>
      <c r="M780" s="16">
        <f t="shared" si="63"/>
        <v>68367.200285328116</v>
      </c>
      <c r="N780" s="16">
        <f t="shared" si="64"/>
        <v>429.14</v>
      </c>
    </row>
    <row r="781" spans="1:14">
      <c r="A781" s="16" t="s">
        <v>85</v>
      </c>
      <c r="B781" s="16">
        <v>0.161104977130889</v>
      </c>
      <c r="C781" s="16">
        <v>200</v>
      </c>
      <c r="D781" s="16">
        <v>0.86174899339675903</v>
      </c>
      <c r="E781" s="16">
        <v>85919</v>
      </c>
      <c r="F781" s="16" t="s">
        <v>82</v>
      </c>
      <c r="G781" s="16" t="s">
        <v>87</v>
      </c>
      <c r="H781" s="16" t="s">
        <v>132</v>
      </c>
      <c r="I781" s="16" t="s">
        <v>120</v>
      </c>
      <c r="J781" s="16">
        <f t="shared" si="60"/>
        <v>1.022853970527648</v>
      </c>
      <c r="K781" s="16">
        <f t="shared" si="61"/>
        <v>533310.64955364785</v>
      </c>
      <c r="L781" s="16">
        <f t="shared" si="62"/>
        <v>99703.046546457539</v>
      </c>
      <c r="M781" s="16">
        <f t="shared" si="63"/>
        <v>83999.282865058383</v>
      </c>
      <c r="N781" s="16">
        <f t="shared" si="64"/>
        <v>429.59500000000003</v>
      </c>
    </row>
    <row r="782" spans="1:14">
      <c r="A782" s="16" t="s">
        <v>85</v>
      </c>
      <c r="B782" s="16">
        <v>1.4681041240692101E-2</v>
      </c>
      <c r="C782" s="16">
        <v>50</v>
      </c>
      <c r="D782" s="16">
        <v>0.68935400247573797</v>
      </c>
      <c r="E782" s="16">
        <v>21517</v>
      </c>
      <c r="F782" s="16" t="s">
        <v>82</v>
      </c>
      <c r="G782" s="16" t="s">
        <v>88</v>
      </c>
      <c r="H782" s="16" t="s">
        <v>132</v>
      </c>
      <c r="I782" s="16" t="s">
        <v>120</v>
      </c>
      <c r="J782" s="16">
        <f t="shared" si="60"/>
        <v>0.70403504371643011</v>
      </c>
      <c r="K782" s="16">
        <f t="shared" si="61"/>
        <v>1465631.7387325612</v>
      </c>
      <c r="L782" s="16">
        <f t="shared" si="62"/>
        <v>31213.280727643702</v>
      </c>
      <c r="M782" s="16">
        <f t="shared" si="63"/>
        <v>30562.399119249774</v>
      </c>
      <c r="N782" s="16">
        <f t="shared" si="64"/>
        <v>430.34</v>
      </c>
    </row>
    <row r="783" spans="1:14">
      <c r="A783" s="16" t="s">
        <v>85</v>
      </c>
      <c r="B783" s="16">
        <v>2.6009023189544601E-2</v>
      </c>
      <c r="C783" s="16">
        <v>100</v>
      </c>
      <c r="D783" s="16">
        <v>0.70956897735595703</v>
      </c>
      <c r="E783" s="16">
        <v>42805</v>
      </c>
      <c r="F783" s="16" t="s">
        <v>82</v>
      </c>
      <c r="G783" s="16" t="s">
        <v>88</v>
      </c>
      <c r="H783" s="16" t="s">
        <v>132</v>
      </c>
      <c r="I783" s="16" t="s">
        <v>120</v>
      </c>
      <c r="J783" s="16">
        <f t="shared" si="60"/>
        <v>0.7355780005455016</v>
      </c>
      <c r="K783" s="16">
        <f t="shared" si="61"/>
        <v>1645774.9946259893</v>
      </c>
      <c r="L783" s="16">
        <f t="shared" si="62"/>
        <v>60325.354357377386</v>
      </c>
      <c r="M783" s="16">
        <f t="shared" si="63"/>
        <v>58192.333060880002</v>
      </c>
      <c r="N783" s="16">
        <f t="shared" si="64"/>
        <v>428.05</v>
      </c>
    </row>
    <row r="784" spans="1:14">
      <c r="A784" s="16" t="s">
        <v>85</v>
      </c>
      <c r="B784" s="16">
        <v>3.9703011512756299E-2</v>
      </c>
      <c r="C784" s="16">
        <v>150</v>
      </c>
      <c r="D784" s="16">
        <v>1.0046510100364601</v>
      </c>
      <c r="E784" s="16">
        <v>64499</v>
      </c>
      <c r="F784" s="16" t="s">
        <v>82</v>
      </c>
      <c r="G784" s="16" t="s">
        <v>88</v>
      </c>
      <c r="H784" s="16" t="s">
        <v>132</v>
      </c>
      <c r="I784" s="16" t="s">
        <v>120</v>
      </c>
      <c r="J784" s="16">
        <f t="shared" si="60"/>
        <v>1.0443540215492164</v>
      </c>
      <c r="K784" s="16">
        <f t="shared" si="61"/>
        <v>1624536.7175554661</v>
      </c>
      <c r="L784" s="16">
        <f t="shared" si="62"/>
        <v>64200.403279999933</v>
      </c>
      <c r="M784" s="16">
        <f t="shared" si="63"/>
        <v>61759.708555840909</v>
      </c>
      <c r="N784" s="16">
        <f t="shared" si="64"/>
        <v>429.99333333333334</v>
      </c>
    </row>
    <row r="785" spans="1:14">
      <c r="A785" s="16" t="s">
        <v>85</v>
      </c>
      <c r="B785" s="16">
        <v>5.3007006645202602E-2</v>
      </c>
      <c r="C785" s="16">
        <v>200</v>
      </c>
      <c r="D785" s="16">
        <v>0.81127196550369196</v>
      </c>
      <c r="E785" s="16">
        <v>86065</v>
      </c>
      <c r="F785" s="16" t="s">
        <v>82</v>
      </c>
      <c r="G785" s="16" t="s">
        <v>88</v>
      </c>
      <c r="H785" s="16" t="s">
        <v>132</v>
      </c>
      <c r="I785" s="16" t="s">
        <v>120</v>
      </c>
      <c r="J785" s="16">
        <f t="shared" si="60"/>
        <v>0.8642789721488946</v>
      </c>
      <c r="K785" s="16">
        <f t="shared" si="61"/>
        <v>1623653.2761804105</v>
      </c>
      <c r="L785" s="16">
        <f t="shared" si="62"/>
        <v>106086.49584799234</v>
      </c>
      <c r="M785" s="16">
        <f t="shared" si="63"/>
        <v>99580.115649479267</v>
      </c>
      <c r="N785" s="16">
        <f t="shared" si="64"/>
        <v>430.32499999999999</v>
      </c>
    </row>
    <row r="786" spans="1:14">
      <c r="A786" s="16" t="s">
        <v>85</v>
      </c>
      <c r="B786" s="16">
        <v>1.9736051559448201E-2</v>
      </c>
      <c r="C786" s="16">
        <v>50</v>
      </c>
      <c r="D786" s="16">
        <v>0.51082700490951505</v>
      </c>
      <c r="E786" s="16">
        <v>21428</v>
      </c>
      <c r="F786" s="16" t="s">
        <v>82</v>
      </c>
      <c r="G786" s="16" t="s">
        <v>89</v>
      </c>
      <c r="H786" s="16" t="s">
        <v>132</v>
      </c>
      <c r="I786" s="16" t="s">
        <v>120</v>
      </c>
      <c r="J786" s="16">
        <f t="shared" si="60"/>
        <v>0.53056305646896329</v>
      </c>
      <c r="K786" s="16">
        <f t="shared" si="61"/>
        <v>1085728.8214643833</v>
      </c>
      <c r="L786" s="16">
        <f t="shared" si="62"/>
        <v>41947.664853379538</v>
      </c>
      <c r="M786" s="16">
        <f t="shared" si="63"/>
        <v>40387.282413911322</v>
      </c>
      <c r="N786" s="16">
        <f t="shared" si="64"/>
        <v>428.56</v>
      </c>
    </row>
    <row r="787" spans="1:14">
      <c r="A787" s="16" t="s">
        <v>85</v>
      </c>
      <c r="B787" s="16">
        <v>4.2540013790130601E-2</v>
      </c>
      <c r="C787" s="16">
        <v>100</v>
      </c>
      <c r="D787" s="16">
        <v>0.69153898954391402</v>
      </c>
      <c r="E787" s="16">
        <v>42391</v>
      </c>
      <c r="F787" s="16" t="s">
        <v>82</v>
      </c>
      <c r="G787" s="16" t="s">
        <v>89</v>
      </c>
      <c r="H787" s="16" t="s">
        <v>132</v>
      </c>
      <c r="I787" s="16" t="s">
        <v>120</v>
      </c>
      <c r="J787" s="16">
        <f t="shared" si="60"/>
        <v>0.73407900333404463</v>
      </c>
      <c r="K787" s="16">
        <f t="shared" si="61"/>
        <v>996497.09116537299</v>
      </c>
      <c r="L787" s="16">
        <f t="shared" si="62"/>
        <v>61299.508257600697</v>
      </c>
      <c r="M787" s="16">
        <f t="shared" si="63"/>
        <v>57747.190435182441</v>
      </c>
      <c r="N787" s="16">
        <f t="shared" si="64"/>
        <v>423.91</v>
      </c>
    </row>
    <row r="788" spans="1:14">
      <c r="A788" s="16" t="s">
        <v>85</v>
      </c>
      <c r="B788" s="16">
        <v>6.3426017761230399E-2</v>
      </c>
      <c r="C788" s="16">
        <v>150</v>
      </c>
      <c r="D788" s="16">
        <v>0.877200007438659</v>
      </c>
      <c r="E788" s="16">
        <v>64823</v>
      </c>
      <c r="F788" s="16" t="s">
        <v>82</v>
      </c>
      <c r="G788" s="16" t="s">
        <v>89</v>
      </c>
      <c r="H788" s="16" t="s">
        <v>132</v>
      </c>
      <c r="I788" s="16" t="s">
        <v>120</v>
      </c>
      <c r="J788" s="16">
        <f t="shared" si="60"/>
        <v>0.94062602519988936</v>
      </c>
      <c r="K788" s="16">
        <f t="shared" si="61"/>
        <v>1022025.3815087145</v>
      </c>
      <c r="L788" s="16">
        <f t="shared" si="62"/>
        <v>73897.628192317308</v>
      </c>
      <c r="M788" s="16">
        <f t="shared" si="63"/>
        <v>68914.742164639421</v>
      </c>
      <c r="N788" s="16">
        <f t="shared" si="64"/>
        <v>432.15333333333331</v>
      </c>
    </row>
    <row r="789" spans="1:14">
      <c r="A789" s="16" t="s">
        <v>85</v>
      </c>
      <c r="B789" s="16">
        <v>8.2369983196258503E-2</v>
      </c>
      <c r="C789" s="16">
        <v>200</v>
      </c>
      <c r="D789" s="16">
        <v>0.96191799640655495</v>
      </c>
      <c r="E789" s="16">
        <v>86073</v>
      </c>
      <c r="F789" s="16" t="s">
        <v>82</v>
      </c>
      <c r="G789" s="16" t="s">
        <v>89</v>
      </c>
      <c r="H789" s="16" t="s">
        <v>132</v>
      </c>
      <c r="I789" s="16" t="s">
        <v>120</v>
      </c>
      <c r="J789" s="16">
        <f t="shared" si="60"/>
        <v>1.0442879796028135</v>
      </c>
      <c r="K789" s="16">
        <f t="shared" si="61"/>
        <v>1044955.9009247157</v>
      </c>
      <c r="L789" s="16">
        <f t="shared" si="62"/>
        <v>89480.600551755575</v>
      </c>
      <c r="M789" s="16">
        <f t="shared" si="63"/>
        <v>82422.666621842349</v>
      </c>
      <c r="N789" s="16">
        <f t="shared" si="64"/>
        <v>430.36500000000001</v>
      </c>
    </row>
    <row r="790" spans="1:14">
      <c r="A790" s="16" t="s">
        <v>85</v>
      </c>
      <c r="B790" s="16">
        <v>0.34076303243637002</v>
      </c>
      <c r="C790" s="16">
        <v>50</v>
      </c>
      <c r="D790" s="16">
        <v>0.58373600244521995</v>
      </c>
      <c r="E790" s="16">
        <v>21715</v>
      </c>
      <c r="F790" s="16" t="s">
        <v>82</v>
      </c>
      <c r="G790" s="16" t="s">
        <v>90</v>
      </c>
      <c r="H790" s="16" t="s">
        <v>132</v>
      </c>
      <c r="I790" s="16" t="s">
        <v>120</v>
      </c>
      <c r="J790" s="16">
        <f t="shared" si="60"/>
        <v>0.92449903488159002</v>
      </c>
      <c r="K790" s="16">
        <f t="shared" si="61"/>
        <v>63724.635400569154</v>
      </c>
      <c r="L790" s="16">
        <f t="shared" si="62"/>
        <v>37200.035476718469</v>
      </c>
      <c r="M790" s="16">
        <f t="shared" si="63"/>
        <v>23488.39661339534</v>
      </c>
      <c r="N790" s="16">
        <f t="shared" si="64"/>
        <v>434.3</v>
      </c>
    </row>
    <row r="791" spans="1:14">
      <c r="A791" s="16" t="s">
        <v>85</v>
      </c>
      <c r="B791" s="16">
        <v>0.64373600482940596</v>
      </c>
      <c r="C791" s="16">
        <v>100</v>
      </c>
      <c r="D791" s="16">
        <v>0.81695300340652399</v>
      </c>
      <c r="E791" s="16">
        <v>42873</v>
      </c>
      <c r="F791" s="16" t="s">
        <v>82</v>
      </c>
      <c r="G791" s="16" t="s">
        <v>90</v>
      </c>
      <c r="H791" s="16" t="s">
        <v>132</v>
      </c>
      <c r="I791" s="16" t="s">
        <v>120</v>
      </c>
      <c r="J791" s="16">
        <f t="shared" si="60"/>
        <v>1.4606890082359301</v>
      </c>
      <c r="K791" s="16">
        <f t="shared" si="61"/>
        <v>66600.2828463224</v>
      </c>
      <c r="L791" s="16">
        <f t="shared" si="62"/>
        <v>52479.150968572874</v>
      </c>
      <c r="M791" s="16">
        <f t="shared" si="63"/>
        <v>29351.216965600091</v>
      </c>
      <c r="N791" s="16">
        <f t="shared" si="64"/>
        <v>428.73</v>
      </c>
    </row>
    <row r="792" spans="1:14">
      <c r="A792" s="16" t="s">
        <v>85</v>
      </c>
      <c r="B792" s="16">
        <v>0.94934701919555597</v>
      </c>
      <c r="C792" s="16">
        <v>150</v>
      </c>
      <c r="D792" s="16">
        <v>1.10157799720764</v>
      </c>
      <c r="E792" s="16">
        <v>64383</v>
      </c>
      <c r="F792" s="16" t="s">
        <v>82</v>
      </c>
      <c r="G792" s="16" t="s">
        <v>90</v>
      </c>
      <c r="H792" s="16" t="s">
        <v>132</v>
      </c>
      <c r="I792" s="16" t="s">
        <v>120</v>
      </c>
      <c r="J792" s="16">
        <f t="shared" si="60"/>
        <v>2.050925016403196</v>
      </c>
      <c r="K792" s="16">
        <f t="shared" si="61"/>
        <v>67818.193661740195</v>
      </c>
      <c r="L792" s="16">
        <f t="shared" si="62"/>
        <v>58446.156480251702</v>
      </c>
      <c r="M792" s="16">
        <f t="shared" si="63"/>
        <v>31392.176449683913</v>
      </c>
      <c r="N792" s="16">
        <f t="shared" si="64"/>
        <v>429.22</v>
      </c>
    </row>
    <row r="793" spans="1:14">
      <c r="A793" s="16" t="s">
        <v>85</v>
      </c>
      <c r="B793" s="16">
        <v>1.2752019762992799</v>
      </c>
      <c r="C793" s="16">
        <v>200</v>
      </c>
      <c r="D793" s="16">
        <v>1.3018680214881899</v>
      </c>
      <c r="E793" s="16">
        <v>85641</v>
      </c>
      <c r="F793" s="16" t="s">
        <v>82</v>
      </c>
      <c r="G793" s="16" t="s">
        <v>90</v>
      </c>
      <c r="H793" s="16" t="s">
        <v>132</v>
      </c>
      <c r="I793" s="16" t="s">
        <v>120</v>
      </c>
      <c r="J793" s="16">
        <f t="shared" si="60"/>
        <v>2.5770699977874698</v>
      </c>
      <c r="K793" s="16">
        <f t="shared" si="61"/>
        <v>67158.772956528672</v>
      </c>
      <c r="L793" s="16">
        <f t="shared" si="62"/>
        <v>65783.165871224148</v>
      </c>
      <c r="M793" s="16">
        <f t="shared" si="63"/>
        <v>33231.926208262346</v>
      </c>
      <c r="N793" s="16">
        <f t="shared" si="64"/>
        <v>428.20499999999998</v>
      </c>
    </row>
    <row r="794" spans="1:14">
      <c r="A794" s="16" t="s">
        <v>91</v>
      </c>
      <c r="B794" s="16">
        <v>6.4360976219177204E-2</v>
      </c>
      <c r="C794" s="16">
        <v>50</v>
      </c>
      <c r="D794" s="16">
        <v>0.75979202985763505</v>
      </c>
      <c r="E794" s="16">
        <v>23388</v>
      </c>
      <c r="F794" s="16" t="s">
        <v>82</v>
      </c>
      <c r="G794" s="16" t="s">
        <v>92</v>
      </c>
      <c r="H794" s="16" t="s">
        <v>132</v>
      </c>
      <c r="I794" s="16" t="s">
        <v>120</v>
      </c>
      <c r="J794" s="16">
        <f t="shared" si="60"/>
        <v>0.8241530060768123</v>
      </c>
      <c r="K794" s="16">
        <f t="shared" si="61"/>
        <v>363387.9001516953</v>
      </c>
      <c r="L794" s="16">
        <f t="shared" si="62"/>
        <v>30782.107578020124</v>
      </c>
      <c r="M794" s="16">
        <f t="shared" si="63"/>
        <v>28378.225678424817</v>
      </c>
      <c r="N794" s="16">
        <f t="shared" si="64"/>
        <v>467.76</v>
      </c>
    </row>
    <row r="795" spans="1:14">
      <c r="A795" s="16" t="s">
        <v>91</v>
      </c>
      <c r="B795" s="16">
        <v>0.12330198287963801</v>
      </c>
      <c r="C795" s="16">
        <v>100</v>
      </c>
      <c r="D795" s="16">
        <v>1.16720503568649</v>
      </c>
      <c r="E795" s="16">
        <v>46748</v>
      </c>
      <c r="F795" s="16" t="s">
        <v>82</v>
      </c>
      <c r="G795" s="16" t="s">
        <v>92</v>
      </c>
      <c r="H795" s="16" t="s">
        <v>132</v>
      </c>
      <c r="I795" s="16" t="s">
        <v>120</v>
      </c>
      <c r="J795" s="16">
        <f t="shared" si="60"/>
        <v>1.290507018566128</v>
      </c>
      <c r="K795" s="16">
        <f t="shared" si="61"/>
        <v>379134.21105022577</v>
      </c>
      <c r="L795" s="16">
        <f t="shared" si="62"/>
        <v>40051.23227771651</v>
      </c>
      <c r="M795" s="16">
        <f t="shared" si="63"/>
        <v>36224.522088954873</v>
      </c>
      <c r="N795" s="16">
        <f t="shared" si="64"/>
        <v>467.48</v>
      </c>
    </row>
    <row r="796" spans="1:14">
      <c r="A796" s="16" t="s">
        <v>91</v>
      </c>
      <c r="B796" s="16">
        <v>0.179720044136047</v>
      </c>
      <c r="C796" s="16">
        <v>150</v>
      </c>
      <c r="D796" s="16">
        <v>1.20356798171997</v>
      </c>
      <c r="E796" s="16">
        <v>69550</v>
      </c>
      <c r="F796" s="16" t="s">
        <v>82</v>
      </c>
      <c r="G796" s="16" t="s">
        <v>92</v>
      </c>
      <c r="H796" s="16" t="s">
        <v>132</v>
      </c>
      <c r="I796" s="16" t="s">
        <v>120</v>
      </c>
      <c r="J796" s="16">
        <f t="shared" si="60"/>
        <v>1.383288025856017</v>
      </c>
      <c r="K796" s="16">
        <f t="shared" si="61"/>
        <v>386990.77965589118</v>
      </c>
      <c r="L796" s="16">
        <f t="shared" si="62"/>
        <v>57786.515640445105</v>
      </c>
      <c r="M796" s="16">
        <f t="shared" si="63"/>
        <v>50278.755183296358</v>
      </c>
      <c r="N796" s="16">
        <f t="shared" si="64"/>
        <v>463.66666666666669</v>
      </c>
    </row>
    <row r="797" spans="1:14">
      <c r="A797" s="16" t="s">
        <v>91</v>
      </c>
      <c r="B797" s="16">
        <v>0.24008297920227001</v>
      </c>
      <c r="C797" s="16">
        <v>200</v>
      </c>
      <c r="D797" s="16">
        <v>1.2581659555435101</v>
      </c>
      <c r="E797" s="16">
        <v>92956</v>
      </c>
      <c r="F797" s="16" t="s">
        <v>82</v>
      </c>
      <c r="G797" s="16" t="s">
        <v>92</v>
      </c>
      <c r="H797" s="16" t="s">
        <v>132</v>
      </c>
      <c r="I797" s="16" t="s">
        <v>120</v>
      </c>
      <c r="J797" s="16">
        <f t="shared" si="60"/>
        <v>1.4982489347457801</v>
      </c>
      <c r="K797" s="16">
        <f t="shared" si="61"/>
        <v>387182.79950068652</v>
      </c>
      <c r="L797" s="16">
        <f t="shared" si="62"/>
        <v>73882.145348499995</v>
      </c>
      <c r="M797" s="16">
        <f t="shared" si="63"/>
        <v>62043.094337839517</v>
      </c>
      <c r="N797" s="16">
        <f t="shared" si="64"/>
        <v>464.78</v>
      </c>
    </row>
    <row r="798" spans="1:14">
      <c r="A798" s="16" t="s">
        <v>93</v>
      </c>
      <c r="B798" s="16">
        <v>1.0820031166076599E-2</v>
      </c>
      <c r="C798" s="16">
        <v>50</v>
      </c>
      <c r="D798" s="16">
        <v>0.76938503980636597</v>
      </c>
      <c r="E798" s="16">
        <v>17745</v>
      </c>
      <c r="F798" s="16" t="s">
        <v>82</v>
      </c>
      <c r="G798" s="16" t="s">
        <v>94</v>
      </c>
      <c r="H798" s="16" t="s">
        <v>132</v>
      </c>
      <c r="I798" s="16" t="s">
        <v>120</v>
      </c>
      <c r="J798" s="16">
        <f t="shared" si="60"/>
        <v>0.78020507097244252</v>
      </c>
      <c r="K798" s="16">
        <f t="shared" si="61"/>
        <v>1640013.7603701958</v>
      </c>
      <c r="L798" s="16">
        <f t="shared" si="62"/>
        <v>23063.874499647081</v>
      </c>
      <c r="M798" s="16">
        <f t="shared" si="63"/>
        <v>22744.020335426361</v>
      </c>
      <c r="N798" s="16">
        <f t="shared" si="64"/>
        <v>354.9</v>
      </c>
    </row>
    <row r="799" spans="1:14">
      <c r="A799" s="16" t="s">
        <v>93</v>
      </c>
      <c r="B799" s="16">
        <v>1.7274975776672301E-2</v>
      </c>
      <c r="C799" s="16">
        <v>100</v>
      </c>
      <c r="D799" s="16">
        <v>1.0114809870719901</v>
      </c>
      <c r="E799" s="16">
        <v>34781</v>
      </c>
      <c r="F799" s="16" t="s">
        <v>82</v>
      </c>
      <c r="G799" s="16" t="s">
        <v>94</v>
      </c>
      <c r="H799" s="16" t="s">
        <v>132</v>
      </c>
      <c r="I799" s="16" t="s">
        <v>120</v>
      </c>
      <c r="J799" s="16">
        <f t="shared" si="60"/>
        <v>1.0287559628486624</v>
      </c>
      <c r="K799" s="16">
        <f t="shared" si="61"/>
        <v>2013374.7479384255</v>
      </c>
      <c r="L799" s="16">
        <f t="shared" si="62"/>
        <v>34386.212340662154</v>
      </c>
      <c r="M799" s="16">
        <f t="shared" si="63"/>
        <v>33808.795531731506</v>
      </c>
      <c r="N799" s="16">
        <f t="shared" si="64"/>
        <v>347.81</v>
      </c>
    </row>
    <row r="800" spans="1:14">
      <c r="A800" s="16" t="s">
        <v>93</v>
      </c>
      <c r="B800" s="16">
        <v>2.0415008068084699E-2</v>
      </c>
      <c r="C800" s="16">
        <v>150</v>
      </c>
      <c r="D800" s="16">
        <v>1.3116049766540501</v>
      </c>
      <c r="E800" s="16">
        <v>51338</v>
      </c>
      <c r="F800" s="16" t="s">
        <v>82</v>
      </c>
      <c r="G800" s="16" t="s">
        <v>94</v>
      </c>
      <c r="H800" s="16" t="s">
        <v>132</v>
      </c>
      <c r="I800" s="16" t="s">
        <v>120</v>
      </c>
      <c r="J800" s="16">
        <f t="shared" si="60"/>
        <v>1.3320199847221348</v>
      </c>
      <c r="K800" s="16">
        <f t="shared" si="61"/>
        <v>2514718.5751181748</v>
      </c>
      <c r="L800" s="16">
        <f t="shared" si="62"/>
        <v>39141.358041325082</v>
      </c>
      <c r="M800" s="16">
        <f t="shared" si="63"/>
        <v>38541.463783450163</v>
      </c>
      <c r="N800" s="16">
        <f t="shared" si="64"/>
        <v>342.25333333333333</v>
      </c>
    </row>
    <row r="801" spans="1:14">
      <c r="A801" s="16" t="s">
        <v>93</v>
      </c>
      <c r="B801" s="16">
        <v>2.9060959815979E-2</v>
      </c>
      <c r="C801" s="16">
        <v>200</v>
      </c>
      <c r="D801" s="16">
        <v>1.1836549639701801</v>
      </c>
      <c r="E801" s="16">
        <v>67850</v>
      </c>
      <c r="F801" s="16" t="s">
        <v>82</v>
      </c>
      <c r="G801" s="16" t="s">
        <v>94</v>
      </c>
      <c r="H801" s="16" t="s">
        <v>132</v>
      </c>
      <c r="I801" s="16" t="s">
        <v>120</v>
      </c>
      <c r="J801" s="16">
        <f t="shared" si="60"/>
        <v>1.2127159237861591</v>
      </c>
      <c r="K801" s="16">
        <f t="shared" si="61"/>
        <v>2334747.3872040892</v>
      </c>
      <c r="L801" s="16">
        <f t="shared" si="62"/>
        <v>57322.447896825914</v>
      </c>
      <c r="M801" s="16">
        <f t="shared" si="63"/>
        <v>55948.799441973963</v>
      </c>
      <c r="N801" s="16">
        <f t="shared" si="64"/>
        <v>339.25</v>
      </c>
    </row>
    <row r="802" spans="1:14">
      <c r="A802" s="16" t="s">
        <v>95</v>
      </c>
      <c r="B802" s="16">
        <v>2.0866036415100101E-2</v>
      </c>
      <c r="C802" s="16">
        <v>50</v>
      </c>
      <c r="D802" s="16">
        <v>0.70826196670532204</v>
      </c>
      <c r="E802" s="16">
        <v>37768</v>
      </c>
      <c r="F802" s="16" t="s">
        <v>82</v>
      </c>
      <c r="G802" s="16" t="s">
        <v>96</v>
      </c>
      <c r="H802" s="16" t="s">
        <v>132</v>
      </c>
      <c r="I802" s="16" t="s">
        <v>120</v>
      </c>
      <c r="J802" s="16">
        <f t="shared" si="60"/>
        <v>0.72912800312042214</v>
      </c>
      <c r="K802" s="16">
        <f t="shared" si="61"/>
        <v>1810022.7205905034</v>
      </c>
      <c r="L802" s="16">
        <f t="shared" si="62"/>
        <v>53324.902049574084</v>
      </c>
      <c r="M802" s="16">
        <f t="shared" si="63"/>
        <v>51798.860883638656</v>
      </c>
      <c r="N802" s="16">
        <f t="shared" si="64"/>
        <v>755.36</v>
      </c>
    </row>
    <row r="803" spans="1:14">
      <c r="A803" s="16" t="s">
        <v>95</v>
      </c>
      <c r="B803" s="16">
        <v>3.5755991935729897E-2</v>
      </c>
      <c r="C803" s="16">
        <v>100</v>
      </c>
      <c r="D803" s="16">
        <v>1.10119301080703</v>
      </c>
      <c r="E803" s="16">
        <v>75531</v>
      </c>
      <c r="F803" s="16" t="s">
        <v>82</v>
      </c>
      <c r="G803" s="16" t="s">
        <v>96</v>
      </c>
      <c r="H803" s="16" t="s">
        <v>132</v>
      </c>
      <c r="I803" s="16" t="s">
        <v>120</v>
      </c>
      <c r="J803" s="16">
        <f t="shared" si="60"/>
        <v>1.13694900274276</v>
      </c>
      <c r="K803" s="16">
        <f t="shared" si="61"/>
        <v>2112401.1923865583</v>
      </c>
      <c r="L803" s="16">
        <f t="shared" si="62"/>
        <v>68590.155639151475</v>
      </c>
      <c r="M803" s="16">
        <f t="shared" si="63"/>
        <v>66433.058842384373</v>
      </c>
      <c r="N803" s="16">
        <f t="shared" si="64"/>
        <v>755.31</v>
      </c>
    </row>
    <row r="804" spans="1:14">
      <c r="A804" s="16" t="s">
        <v>95</v>
      </c>
      <c r="B804" s="16">
        <v>5.3457975387573201E-2</v>
      </c>
      <c r="C804" s="16">
        <v>150</v>
      </c>
      <c r="D804" s="16">
        <v>1.19089698791503</v>
      </c>
      <c r="E804" s="16">
        <v>113278</v>
      </c>
      <c r="F804" s="16" t="s">
        <v>82</v>
      </c>
      <c r="G804" s="16" t="s">
        <v>96</v>
      </c>
      <c r="H804" s="16" t="s">
        <v>132</v>
      </c>
      <c r="I804" s="16" t="s">
        <v>120</v>
      </c>
      <c r="J804" s="16">
        <f t="shared" si="60"/>
        <v>1.2443549633026032</v>
      </c>
      <c r="K804" s="16">
        <f t="shared" si="61"/>
        <v>2119010.2913312446</v>
      </c>
      <c r="L804" s="16">
        <f t="shared" si="62"/>
        <v>95119.897984058334</v>
      </c>
      <c r="M804" s="16">
        <f t="shared" si="63"/>
        <v>91033.51000373112</v>
      </c>
      <c r="N804" s="16">
        <f t="shared" si="64"/>
        <v>755.18666666666661</v>
      </c>
    </row>
    <row r="805" spans="1:14">
      <c r="A805" s="16" t="s">
        <v>95</v>
      </c>
      <c r="B805" s="16">
        <v>7.4146986007690402E-2</v>
      </c>
      <c r="C805" s="16">
        <v>200</v>
      </c>
      <c r="D805" s="16">
        <v>1.33990001678466</v>
      </c>
      <c r="E805" s="16">
        <v>150743</v>
      </c>
      <c r="F805" s="16" t="s">
        <v>82</v>
      </c>
      <c r="G805" s="16" t="s">
        <v>96</v>
      </c>
      <c r="H805" s="16" t="s">
        <v>132</v>
      </c>
      <c r="I805" s="16" t="s">
        <v>120</v>
      </c>
      <c r="J805" s="16">
        <f t="shared" si="60"/>
        <v>1.4140470027923504</v>
      </c>
      <c r="K805" s="16">
        <f t="shared" si="61"/>
        <v>2033029.3666200428</v>
      </c>
      <c r="L805" s="16">
        <f t="shared" si="62"/>
        <v>112503.17046919362</v>
      </c>
      <c r="M805" s="16">
        <f t="shared" si="63"/>
        <v>106603.95284055227</v>
      </c>
      <c r="N805" s="16">
        <f t="shared" si="64"/>
        <v>753.71500000000003</v>
      </c>
    </row>
    <row r="806" spans="1:14">
      <c r="A806" s="16" t="s">
        <v>97</v>
      </c>
      <c r="B806" s="16">
        <v>1.95159912109375E-2</v>
      </c>
      <c r="C806" s="16">
        <v>50</v>
      </c>
      <c r="D806" s="16">
        <v>0.67227399349212602</v>
      </c>
      <c r="E806" s="16">
        <v>48001</v>
      </c>
      <c r="F806" s="16" t="s">
        <v>82</v>
      </c>
      <c r="G806" s="16" t="s">
        <v>98</v>
      </c>
      <c r="H806" s="16" t="s">
        <v>132</v>
      </c>
      <c r="I806" s="16" t="s">
        <v>120</v>
      </c>
      <c r="J806" s="16">
        <f t="shared" si="60"/>
        <v>0.69178998470306352</v>
      </c>
      <c r="K806" s="16">
        <f t="shared" si="61"/>
        <v>2459572.7412040657</v>
      </c>
      <c r="L806" s="16">
        <f t="shared" si="62"/>
        <v>71400.947329018178</v>
      </c>
      <c r="M806" s="16">
        <f t="shared" si="63"/>
        <v>69386.665117164754</v>
      </c>
      <c r="N806" s="16">
        <f t="shared" si="64"/>
        <v>960.02</v>
      </c>
    </row>
    <row r="807" spans="1:14">
      <c r="A807" s="16" t="s">
        <v>97</v>
      </c>
      <c r="B807" s="16">
        <v>3.7021994590759201E-2</v>
      </c>
      <c r="C807" s="16">
        <v>100</v>
      </c>
      <c r="D807" s="16">
        <v>1.11179798841476</v>
      </c>
      <c r="E807" s="16">
        <v>95783</v>
      </c>
      <c r="F807" s="16" t="s">
        <v>82</v>
      </c>
      <c r="G807" s="16" t="s">
        <v>98</v>
      </c>
      <c r="H807" s="16" t="s">
        <v>132</v>
      </c>
      <c r="I807" s="16" t="s">
        <v>120</v>
      </c>
      <c r="J807" s="16">
        <f t="shared" si="60"/>
        <v>1.1488199830055192</v>
      </c>
      <c r="K807" s="16">
        <f t="shared" si="61"/>
        <v>2587191.7777198236</v>
      </c>
      <c r="L807" s="16">
        <f t="shared" si="62"/>
        <v>86151.442076784748</v>
      </c>
      <c r="M807" s="16">
        <f t="shared" si="63"/>
        <v>83375.116569102916</v>
      </c>
      <c r="N807" s="16">
        <f t="shared" si="64"/>
        <v>957.83</v>
      </c>
    </row>
    <row r="808" spans="1:14">
      <c r="A808" s="16" t="s">
        <v>97</v>
      </c>
      <c r="B808" s="16">
        <v>5.7914972305297803E-2</v>
      </c>
      <c r="C808" s="16">
        <v>150</v>
      </c>
      <c r="D808" s="16">
        <v>1.09225797653198</v>
      </c>
      <c r="E808" s="16">
        <v>144032</v>
      </c>
      <c r="F808" s="16" t="s">
        <v>82</v>
      </c>
      <c r="G808" s="16" t="s">
        <v>98</v>
      </c>
      <c r="H808" s="16" t="s">
        <v>132</v>
      </c>
      <c r="I808" s="16" t="s">
        <v>120</v>
      </c>
      <c r="J808" s="16">
        <f t="shared" si="60"/>
        <v>1.1501729488372778</v>
      </c>
      <c r="K808" s="16">
        <f t="shared" si="61"/>
        <v>2486956.209540043</v>
      </c>
      <c r="L808" s="16">
        <f t="shared" si="62"/>
        <v>131866.28351052644</v>
      </c>
      <c r="M808" s="16">
        <f t="shared" si="63"/>
        <v>125226.38455860355</v>
      </c>
      <c r="N808" s="16">
        <f t="shared" si="64"/>
        <v>960.21333333333337</v>
      </c>
    </row>
    <row r="809" spans="1:14">
      <c r="A809" s="16" t="s">
        <v>97</v>
      </c>
      <c r="B809" s="16">
        <v>7.3363006114959703E-2</v>
      </c>
      <c r="C809" s="16">
        <v>200</v>
      </c>
      <c r="D809" s="16">
        <v>1.6760669946670499</v>
      </c>
      <c r="E809" s="16">
        <v>191147</v>
      </c>
      <c r="F809" s="16" t="s">
        <v>82</v>
      </c>
      <c r="G809" s="16" t="s">
        <v>98</v>
      </c>
      <c r="H809" s="16" t="s">
        <v>132</v>
      </c>
      <c r="I809" s="16" t="s">
        <v>120</v>
      </c>
      <c r="J809" s="16">
        <f t="shared" si="60"/>
        <v>1.7494300007820096</v>
      </c>
      <c r="K809" s="16">
        <f t="shared" si="61"/>
        <v>2605495.741279644</v>
      </c>
      <c r="L809" s="16">
        <f t="shared" si="62"/>
        <v>114044.96395919501</v>
      </c>
      <c r="M809" s="16">
        <f t="shared" si="63"/>
        <v>109262.44543340158</v>
      </c>
      <c r="N809" s="16">
        <f t="shared" si="64"/>
        <v>955.73500000000001</v>
      </c>
    </row>
    <row r="810" spans="1:14">
      <c r="A810" s="16" t="s">
        <v>99</v>
      </c>
      <c r="B810" s="16">
        <v>6.4517021179199205E-2</v>
      </c>
      <c r="C810" s="16">
        <v>50</v>
      </c>
      <c r="D810" s="16">
        <v>0.73682999610900801</v>
      </c>
      <c r="E810" s="16">
        <v>26183</v>
      </c>
      <c r="F810" s="16" t="s">
        <v>82</v>
      </c>
      <c r="G810" s="16" t="s">
        <v>100</v>
      </c>
      <c r="H810" s="16" t="s">
        <v>132</v>
      </c>
      <c r="I810" s="16" t="s">
        <v>120</v>
      </c>
      <c r="J810" s="16">
        <f t="shared" si="60"/>
        <v>0.80134701728820723</v>
      </c>
      <c r="K810" s="16">
        <f t="shared" si="61"/>
        <v>405830.88805782626</v>
      </c>
      <c r="L810" s="16">
        <f t="shared" si="62"/>
        <v>35534.655399841293</v>
      </c>
      <c r="M810" s="16">
        <f t="shared" si="63"/>
        <v>32673.734892786397</v>
      </c>
      <c r="N810" s="16">
        <f t="shared" si="64"/>
        <v>523.66</v>
      </c>
    </row>
    <row r="811" spans="1:14">
      <c r="A811" s="16" t="s">
        <v>99</v>
      </c>
      <c r="B811" s="16">
        <v>0.13230800628662101</v>
      </c>
      <c r="C811" s="16">
        <v>100</v>
      </c>
      <c r="D811" s="16">
        <v>0.85385197401046697</v>
      </c>
      <c r="E811" s="16">
        <v>53054</v>
      </c>
      <c r="F811" s="16" t="s">
        <v>82</v>
      </c>
      <c r="G811" s="16" t="s">
        <v>100</v>
      </c>
      <c r="H811" s="16" t="s">
        <v>132</v>
      </c>
      <c r="I811" s="16" t="s">
        <v>120</v>
      </c>
      <c r="J811" s="16">
        <f t="shared" si="60"/>
        <v>0.98615998029708796</v>
      </c>
      <c r="K811" s="16">
        <f t="shared" si="61"/>
        <v>400988.58329909563</v>
      </c>
      <c r="L811" s="16">
        <f t="shared" si="62"/>
        <v>62134.891778501216</v>
      </c>
      <c r="M811" s="16">
        <f t="shared" si="63"/>
        <v>53798.573314663503</v>
      </c>
      <c r="N811" s="16">
        <f t="shared" si="64"/>
        <v>530.54</v>
      </c>
    </row>
    <row r="812" spans="1:14">
      <c r="A812" s="16" t="s">
        <v>99</v>
      </c>
      <c r="B812" s="16">
        <v>0.19702601432800201</v>
      </c>
      <c r="C812" s="16">
        <v>150</v>
      </c>
      <c r="D812" s="16">
        <v>0.89167904853820801</v>
      </c>
      <c r="E812" s="16">
        <v>79132</v>
      </c>
      <c r="F812" s="16" t="s">
        <v>82</v>
      </c>
      <c r="G812" s="16" t="s">
        <v>100</v>
      </c>
      <c r="H812" s="16" t="s">
        <v>132</v>
      </c>
      <c r="I812" s="16" t="s">
        <v>120</v>
      </c>
      <c r="J812" s="16">
        <f t="shared" si="60"/>
        <v>1.08870506286621</v>
      </c>
      <c r="K812" s="16">
        <f t="shared" si="61"/>
        <v>401632.242675649</v>
      </c>
      <c r="L812" s="16">
        <f t="shared" si="62"/>
        <v>88744.935893387461</v>
      </c>
      <c r="M812" s="16">
        <f t="shared" si="63"/>
        <v>72684.515484543546</v>
      </c>
      <c r="N812" s="16">
        <f t="shared" si="64"/>
        <v>527.54666666666662</v>
      </c>
    </row>
    <row r="813" spans="1:14">
      <c r="A813" s="16" t="s">
        <v>99</v>
      </c>
      <c r="B813" s="16">
        <v>0.26061099767684898</v>
      </c>
      <c r="C813" s="16">
        <v>200</v>
      </c>
      <c r="D813" s="16">
        <v>1.1238669753074599</v>
      </c>
      <c r="E813" s="16">
        <v>105915</v>
      </c>
      <c r="F813" s="16" t="s">
        <v>82</v>
      </c>
      <c r="G813" s="16" t="s">
        <v>100</v>
      </c>
      <c r="H813" s="16" t="s">
        <v>132</v>
      </c>
      <c r="I813" s="16" t="s">
        <v>120</v>
      </c>
      <c r="J813" s="16">
        <f t="shared" si="60"/>
        <v>1.3844779729843089</v>
      </c>
      <c r="K813" s="16">
        <f t="shared" si="61"/>
        <v>406410.323985375</v>
      </c>
      <c r="L813" s="16">
        <f t="shared" si="62"/>
        <v>94241.58047799606</v>
      </c>
      <c r="M813" s="16">
        <f t="shared" si="63"/>
        <v>76501.758833833315</v>
      </c>
      <c r="N813" s="16">
        <f t="shared" si="64"/>
        <v>529.57500000000005</v>
      </c>
    </row>
    <row r="814" spans="1:14">
      <c r="A814" s="16" t="s">
        <v>99</v>
      </c>
      <c r="B814" s="16">
        <v>5.2717030048370299E-2</v>
      </c>
      <c r="C814" s="16">
        <v>50</v>
      </c>
      <c r="D814" s="16">
        <v>0.76140600442886297</v>
      </c>
      <c r="E814" s="16">
        <v>26317</v>
      </c>
      <c r="F814" s="16" t="s">
        <v>82</v>
      </c>
      <c r="G814" s="16" t="s">
        <v>101</v>
      </c>
      <c r="H814" s="16" t="s">
        <v>132</v>
      </c>
      <c r="I814" s="16" t="s">
        <v>120</v>
      </c>
      <c r="J814" s="16">
        <f t="shared" si="60"/>
        <v>0.81412303447723322</v>
      </c>
      <c r="K814" s="16">
        <f t="shared" si="61"/>
        <v>499212.49311376119</v>
      </c>
      <c r="L814" s="16">
        <f t="shared" si="62"/>
        <v>34563.6885537048</v>
      </c>
      <c r="M814" s="16">
        <f t="shared" si="63"/>
        <v>32325.580883359649</v>
      </c>
      <c r="N814" s="16">
        <f t="shared" si="64"/>
        <v>526.34</v>
      </c>
    </row>
    <row r="815" spans="1:14">
      <c r="A815" s="16" t="s">
        <v>99</v>
      </c>
      <c r="B815" s="16">
        <v>9.9835991859435994E-2</v>
      </c>
      <c r="C815" s="16">
        <v>100</v>
      </c>
      <c r="D815" s="16">
        <v>0.97097903490066495</v>
      </c>
      <c r="E815" s="16">
        <v>53146</v>
      </c>
      <c r="F815" s="16" t="s">
        <v>82</v>
      </c>
      <c r="G815" s="16" t="s">
        <v>101</v>
      </c>
      <c r="H815" s="16" t="s">
        <v>132</v>
      </c>
      <c r="I815" s="16" t="s">
        <v>120</v>
      </c>
      <c r="J815" s="16">
        <f t="shared" si="60"/>
        <v>1.0708150267601009</v>
      </c>
      <c r="K815" s="16">
        <f t="shared" si="61"/>
        <v>532333.06956900738</v>
      </c>
      <c r="L815" s="16">
        <f t="shared" si="62"/>
        <v>54734.446460460444</v>
      </c>
      <c r="M815" s="16">
        <f t="shared" si="63"/>
        <v>49631.354315974233</v>
      </c>
      <c r="N815" s="16">
        <f t="shared" si="64"/>
        <v>531.46</v>
      </c>
    </row>
    <row r="816" spans="1:14">
      <c r="A816" s="16" t="s">
        <v>99</v>
      </c>
      <c r="B816" s="16">
        <v>0.149893999099731</v>
      </c>
      <c r="C816" s="16">
        <v>150</v>
      </c>
      <c r="D816" s="16">
        <v>0.92270600795745805</v>
      </c>
      <c r="E816" s="16">
        <v>79333</v>
      </c>
      <c r="F816" s="16" t="s">
        <v>82</v>
      </c>
      <c r="G816" s="16" t="s">
        <v>101</v>
      </c>
      <c r="H816" s="16" t="s">
        <v>132</v>
      </c>
      <c r="I816" s="16" t="s">
        <v>120</v>
      </c>
      <c r="J816" s="16">
        <f t="shared" si="60"/>
        <v>1.0726000070571891</v>
      </c>
      <c r="K816" s="16">
        <f t="shared" si="61"/>
        <v>529260.68072422501</v>
      </c>
      <c r="L816" s="16">
        <f t="shared" si="62"/>
        <v>85978.631672308024</v>
      </c>
      <c r="M816" s="16">
        <f t="shared" si="63"/>
        <v>73963.266341625247</v>
      </c>
      <c r="N816" s="16">
        <f t="shared" si="64"/>
        <v>528.88666666666666</v>
      </c>
    </row>
    <row r="817" spans="1:14">
      <c r="A817" s="16" t="s">
        <v>99</v>
      </c>
      <c r="B817" s="16">
        <v>0.19810402393341001</v>
      </c>
      <c r="C817" s="16">
        <v>200</v>
      </c>
      <c r="D817" s="16">
        <v>1.0695520043373099</v>
      </c>
      <c r="E817" s="16">
        <v>106162</v>
      </c>
      <c r="F817" s="16" t="s">
        <v>82</v>
      </c>
      <c r="G817" s="16" t="s">
        <v>101</v>
      </c>
      <c r="H817" s="16" t="s">
        <v>132</v>
      </c>
      <c r="I817" s="16" t="s">
        <v>120</v>
      </c>
      <c r="J817" s="16">
        <f t="shared" si="60"/>
        <v>1.2676560282707199</v>
      </c>
      <c r="K817" s="16">
        <f t="shared" si="61"/>
        <v>535890.17472802533</v>
      </c>
      <c r="L817" s="16">
        <f t="shared" si="62"/>
        <v>99258.380676662418</v>
      </c>
      <c r="M817" s="16">
        <f t="shared" si="63"/>
        <v>83746.692819203876</v>
      </c>
      <c r="N817" s="16">
        <f t="shared" si="64"/>
        <v>530.80999999999995</v>
      </c>
    </row>
    <row r="818" spans="1:14">
      <c r="A818" s="16" t="s">
        <v>99</v>
      </c>
      <c r="B818" s="16">
        <v>3.2586991786956697E-2</v>
      </c>
      <c r="C818" s="16">
        <v>50</v>
      </c>
      <c r="D818" s="16">
        <v>0.72093695402145297</v>
      </c>
      <c r="E818" s="16">
        <v>26647</v>
      </c>
      <c r="F818" s="16" t="s">
        <v>82</v>
      </c>
      <c r="G818" s="16" t="s">
        <v>102</v>
      </c>
      <c r="H818" s="16" t="s">
        <v>132</v>
      </c>
      <c r="I818" s="16" t="s">
        <v>120</v>
      </c>
      <c r="J818" s="16">
        <f t="shared" si="60"/>
        <v>0.75352394580840965</v>
      </c>
      <c r="K818" s="16">
        <f t="shared" si="61"/>
        <v>817718.92828308733</v>
      </c>
      <c r="L818" s="16">
        <f t="shared" si="62"/>
        <v>36961.623136892304</v>
      </c>
      <c r="M818" s="16">
        <f t="shared" si="63"/>
        <v>35363.176111692199</v>
      </c>
      <c r="N818" s="16">
        <f t="shared" si="64"/>
        <v>532.94000000000005</v>
      </c>
    </row>
    <row r="819" spans="1:14">
      <c r="A819" s="16" t="s">
        <v>99</v>
      </c>
      <c r="B819" s="16">
        <v>6.7757010459899902E-2</v>
      </c>
      <c r="C819" s="16">
        <v>100</v>
      </c>
      <c r="D819" s="16">
        <v>0.88270002603530795</v>
      </c>
      <c r="E819" s="16">
        <v>53075</v>
      </c>
      <c r="F819" s="16" t="s">
        <v>82</v>
      </c>
      <c r="G819" s="16" t="s">
        <v>102</v>
      </c>
      <c r="H819" s="16" t="s">
        <v>132</v>
      </c>
      <c r="I819" s="16" t="s">
        <v>120</v>
      </c>
      <c r="J819" s="16">
        <f t="shared" si="60"/>
        <v>0.95045703649520785</v>
      </c>
      <c r="K819" s="16">
        <f t="shared" si="61"/>
        <v>783313.78022368567</v>
      </c>
      <c r="L819" s="16">
        <f t="shared" si="62"/>
        <v>60128.014540102668</v>
      </c>
      <c r="M819" s="16">
        <f t="shared" si="63"/>
        <v>55841.556179870102</v>
      </c>
      <c r="N819" s="16">
        <f t="shared" si="64"/>
        <v>530.75</v>
      </c>
    </row>
    <row r="820" spans="1:14">
      <c r="A820" s="16" t="s">
        <v>99</v>
      </c>
      <c r="B820" s="16">
        <v>0.10157895088195799</v>
      </c>
      <c r="C820" s="16">
        <v>150</v>
      </c>
      <c r="D820" s="16">
        <v>0.91364300251007002</v>
      </c>
      <c r="E820" s="16">
        <v>79600</v>
      </c>
      <c r="F820" s="16" t="s">
        <v>82</v>
      </c>
      <c r="G820" s="16" t="s">
        <v>102</v>
      </c>
      <c r="H820" s="16" t="s">
        <v>132</v>
      </c>
      <c r="I820" s="16" t="s">
        <v>120</v>
      </c>
      <c r="J820" s="16">
        <f t="shared" si="60"/>
        <v>1.0152219533920279</v>
      </c>
      <c r="K820" s="16">
        <f t="shared" si="61"/>
        <v>783626.9159001346</v>
      </c>
      <c r="L820" s="16">
        <f t="shared" si="62"/>
        <v>87123.745030951148</v>
      </c>
      <c r="M820" s="16">
        <f t="shared" si="63"/>
        <v>78406.499912696891</v>
      </c>
      <c r="N820" s="16">
        <f t="shared" si="64"/>
        <v>530.66666666666663</v>
      </c>
    </row>
    <row r="821" spans="1:14">
      <c r="A821" s="16" t="s">
        <v>99</v>
      </c>
      <c r="B821" s="16">
        <v>0.13195902109146099</v>
      </c>
      <c r="C821" s="16">
        <v>200</v>
      </c>
      <c r="D821" s="16">
        <v>1.0646770000457699</v>
      </c>
      <c r="E821" s="16">
        <v>105726</v>
      </c>
      <c r="F821" s="16" t="s">
        <v>82</v>
      </c>
      <c r="G821" s="16" t="s">
        <v>102</v>
      </c>
      <c r="H821" s="16" t="s">
        <v>132</v>
      </c>
      <c r="I821" s="16" t="s">
        <v>120</v>
      </c>
      <c r="J821" s="16">
        <f t="shared" si="60"/>
        <v>1.1966360211372309</v>
      </c>
      <c r="K821" s="16">
        <f t="shared" si="61"/>
        <v>801203.2760285571</v>
      </c>
      <c r="L821" s="16">
        <f t="shared" si="62"/>
        <v>99303.356788448407</v>
      </c>
      <c r="M821" s="16">
        <f t="shared" si="63"/>
        <v>88352.680457941256</v>
      </c>
      <c r="N821" s="16">
        <f t="shared" si="64"/>
        <v>528.63</v>
      </c>
    </row>
    <row r="822" spans="1:14">
      <c r="A822" s="16" t="s">
        <v>99</v>
      </c>
      <c r="B822" s="16">
        <v>5.5907011032104402E-2</v>
      </c>
      <c r="C822" s="16">
        <v>50</v>
      </c>
      <c r="D822" s="16">
        <v>0.67933297157287598</v>
      </c>
      <c r="E822" s="16">
        <v>26799</v>
      </c>
      <c r="F822" s="16" t="s">
        <v>82</v>
      </c>
      <c r="G822" s="16" t="s">
        <v>103</v>
      </c>
      <c r="H822" s="16" t="s">
        <v>132</v>
      </c>
      <c r="I822" s="16" t="s">
        <v>120</v>
      </c>
      <c r="J822" s="16">
        <f t="shared" si="60"/>
        <v>0.73523998260498036</v>
      </c>
      <c r="K822" s="16">
        <f t="shared" si="61"/>
        <v>479349.53962412279</v>
      </c>
      <c r="L822" s="16">
        <f t="shared" si="62"/>
        <v>39448.990585502761</v>
      </c>
      <c r="M822" s="16">
        <f t="shared" si="63"/>
        <v>36449.323532501905</v>
      </c>
      <c r="N822" s="16">
        <f t="shared" si="64"/>
        <v>535.98</v>
      </c>
    </row>
    <row r="823" spans="1:14">
      <c r="A823" s="16" t="s">
        <v>99</v>
      </c>
      <c r="B823" s="16">
        <v>0.115786015987396</v>
      </c>
      <c r="C823" s="16">
        <v>100</v>
      </c>
      <c r="D823" s="16">
        <v>0.867293000221252</v>
      </c>
      <c r="E823" s="16">
        <v>52520</v>
      </c>
      <c r="F823" s="16" t="s">
        <v>82</v>
      </c>
      <c r="G823" s="16" t="s">
        <v>103</v>
      </c>
      <c r="H823" s="16" t="s">
        <v>132</v>
      </c>
      <c r="I823" s="16" t="s">
        <v>120</v>
      </c>
      <c r="J823" s="16">
        <f t="shared" si="60"/>
        <v>0.98307901620864802</v>
      </c>
      <c r="K823" s="16">
        <f t="shared" si="61"/>
        <v>453595.36341346364</v>
      </c>
      <c r="L823" s="16">
        <f t="shared" si="62"/>
        <v>60556.236458269363</v>
      </c>
      <c r="M823" s="16">
        <f t="shared" si="63"/>
        <v>53423.986408080542</v>
      </c>
      <c r="N823" s="16">
        <f t="shared" si="64"/>
        <v>525.20000000000005</v>
      </c>
    </row>
    <row r="824" spans="1:14">
      <c r="A824" s="16" t="s">
        <v>99</v>
      </c>
      <c r="B824" s="16">
        <v>0.17219996452331501</v>
      </c>
      <c r="C824" s="16">
        <v>150</v>
      </c>
      <c r="D824" s="16">
        <v>0.91554498672485296</v>
      </c>
      <c r="E824" s="16">
        <v>79803</v>
      </c>
      <c r="F824" s="16" t="s">
        <v>82</v>
      </c>
      <c r="G824" s="16" t="s">
        <v>103</v>
      </c>
      <c r="H824" s="16" t="s">
        <v>132</v>
      </c>
      <c r="I824" s="16" t="s">
        <v>120</v>
      </c>
      <c r="J824" s="16">
        <f t="shared" si="60"/>
        <v>1.0877449512481681</v>
      </c>
      <c r="K824" s="16">
        <f t="shared" si="61"/>
        <v>463432.15122553101</v>
      </c>
      <c r="L824" s="16">
        <f t="shared" si="62"/>
        <v>87164.477067889893</v>
      </c>
      <c r="M824" s="16">
        <f t="shared" si="63"/>
        <v>73365.543925005099</v>
      </c>
      <c r="N824" s="16">
        <f t="shared" si="64"/>
        <v>532.02</v>
      </c>
    </row>
    <row r="825" spans="1:14">
      <c r="A825" s="16" t="s">
        <v>99</v>
      </c>
      <c r="B825" s="16">
        <v>0.221386969089508</v>
      </c>
      <c r="C825" s="16">
        <v>200</v>
      </c>
      <c r="D825" s="16">
        <v>1.0440019965171801</v>
      </c>
      <c r="E825" s="16">
        <v>104773</v>
      </c>
      <c r="F825" s="16" t="s">
        <v>82</v>
      </c>
      <c r="G825" s="16" t="s">
        <v>103</v>
      </c>
      <c r="H825" s="16" t="s">
        <v>132</v>
      </c>
      <c r="I825" s="16" t="s">
        <v>120</v>
      </c>
      <c r="J825" s="16">
        <f t="shared" si="60"/>
        <v>1.2653889656066881</v>
      </c>
      <c r="K825" s="16">
        <f t="shared" si="61"/>
        <v>473257.3034036149</v>
      </c>
      <c r="L825" s="16">
        <f t="shared" si="62"/>
        <v>100357.08777332387</v>
      </c>
      <c r="M825" s="16">
        <f t="shared" si="63"/>
        <v>82799.046655007623</v>
      </c>
      <c r="N825" s="16">
        <f t="shared" si="64"/>
        <v>523.86500000000001</v>
      </c>
    </row>
    <row r="826" spans="1:14">
      <c r="A826" s="16" t="s">
        <v>104</v>
      </c>
      <c r="B826" s="16">
        <v>5.1998972892761203E-2</v>
      </c>
      <c r="C826" s="16">
        <v>50</v>
      </c>
      <c r="D826" s="16">
        <v>0.490068018436431</v>
      </c>
      <c r="E826" s="16">
        <v>13537</v>
      </c>
      <c r="F826" s="16" t="s">
        <v>82</v>
      </c>
      <c r="G826" s="16" t="s">
        <v>105</v>
      </c>
      <c r="H826" s="16" t="s">
        <v>132</v>
      </c>
      <c r="I826" s="16" t="s">
        <v>120</v>
      </c>
      <c r="J826" s="16">
        <f t="shared" si="60"/>
        <v>0.54206699132919223</v>
      </c>
      <c r="K826" s="16">
        <f t="shared" si="61"/>
        <v>260332.06517208903</v>
      </c>
      <c r="L826" s="16">
        <f t="shared" si="62"/>
        <v>27622.69621916972</v>
      </c>
      <c r="M826" s="16">
        <f t="shared" si="63"/>
        <v>24972.92810028181</v>
      </c>
      <c r="N826" s="16">
        <f t="shared" si="64"/>
        <v>270.74</v>
      </c>
    </row>
    <row r="827" spans="1:14">
      <c r="A827" s="16" t="s">
        <v>104</v>
      </c>
      <c r="B827" s="16">
        <v>8.4502995014190604E-2</v>
      </c>
      <c r="C827" s="16">
        <v>100</v>
      </c>
      <c r="D827" s="16">
        <v>0.661768019199371</v>
      </c>
      <c r="E827" s="16">
        <v>27038</v>
      </c>
      <c r="F827" s="16" t="s">
        <v>82</v>
      </c>
      <c r="G827" s="16" t="s">
        <v>105</v>
      </c>
      <c r="H827" s="16" t="s">
        <v>132</v>
      </c>
      <c r="I827" s="16" t="s">
        <v>120</v>
      </c>
      <c r="J827" s="16">
        <f t="shared" si="60"/>
        <v>0.74627101421356157</v>
      </c>
      <c r="K827" s="16">
        <f t="shared" si="61"/>
        <v>319964.99053624674</v>
      </c>
      <c r="L827" s="16">
        <f t="shared" si="62"/>
        <v>40857.217658706861</v>
      </c>
      <c r="M827" s="16">
        <f t="shared" si="63"/>
        <v>36230.805545212417</v>
      </c>
      <c r="N827" s="16">
        <f t="shared" si="64"/>
        <v>270.38</v>
      </c>
    </row>
    <row r="828" spans="1:14">
      <c r="A828" s="16" t="s">
        <v>104</v>
      </c>
      <c r="B828" s="16">
        <v>0.117461025714874</v>
      </c>
      <c r="C828" s="16">
        <v>150</v>
      </c>
      <c r="D828" s="16">
        <v>0.87987703084945601</v>
      </c>
      <c r="E828" s="16">
        <v>40580</v>
      </c>
      <c r="F828" s="16" t="s">
        <v>82</v>
      </c>
      <c r="G828" s="16" t="s">
        <v>105</v>
      </c>
      <c r="H828" s="16" t="s">
        <v>132</v>
      </c>
      <c r="I828" s="16" t="s">
        <v>120</v>
      </c>
      <c r="J828" s="16">
        <f t="shared" si="60"/>
        <v>0.99733805656433006</v>
      </c>
      <c r="K828" s="16">
        <f t="shared" si="61"/>
        <v>345476.29524795973</v>
      </c>
      <c r="L828" s="16">
        <f t="shared" si="62"/>
        <v>46120.081076355658</v>
      </c>
      <c r="M828" s="16">
        <f t="shared" si="63"/>
        <v>40688.309979658858</v>
      </c>
      <c r="N828" s="16">
        <f t="shared" si="64"/>
        <v>270.53333333333336</v>
      </c>
    </row>
    <row r="829" spans="1:14">
      <c r="A829" s="16" t="s">
        <v>104</v>
      </c>
      <c r="B829" s="16">
        <v>0.155673027038574</v>
      </c>
      <c r="C829" s="16">
        <v>200</v>
      </c>
      <c r="D829" s="16">
        <v>0.86314302682876498</v>
      </c>
      <c r="E829" s="16">
        <v>54003</v>
      </c>
      <c r="F829" s="16" t="s">
        <v>82</v>
      </c>
      <c r="G829" s="16" t="s">
        <v>105</v>
      </c>
      <c r="H829" s="16" t="s">
        <v>132</v>
      </c>
      <c r="I829" s="16" t="s">
        <v>120</v>
      </c>
      <c r="J829" s="16">
        <f t="shared" si="60"/>
        <v>1.018816053867339</v>
      </c>
      <c r="K829" s="16">
        <f t="shared" si="61"/>
        <v>346900.17292860034</v>
      </c>
      <c r="L829" s="16">
        <f t="shared" si="62"/>
        <v>62565.52891171466</v>
      </c>
      <c r="M829" s="16">
        <f t="shared" si="63"/>
        <v>53005.642966666273</v>
      </c>
      <c r="N829" s="16">
        <f t="shared" si="64"/>
        <v>270.01499999999999</v>
      </c>
    </row>
    <row r="830" spans="1:14">
      <c r="A830" s="16" t="s">
        <v>99</v>
      </c>
      <c r="B830" s="16">
        <v>2.2692024707794099E-2</v>
      </c>
      <c r="C830" s="16">
        <v>50</v>
      </c>
      <c r="D830" s="16">
        <v>0.75123196840286199</v>
      </c>
      <c r="E830" s="16">
        <v>26499</v>
      </c>
      <c r="F830" s="16" t="s">
        <v>82</v>
      </c>
      <c r="G830" s="16" t="s">
        <v>106</v>
      </c>
      <c r="H830" s="16" t="s">
        <v>132</v>
      </c>
      <c r="I830" s="16" t="s">
        <v>120</v>
      </c>
      <c r="J830" s="16">
        <f t="shared" si="60"/>
        <v>0.77392399311065607</v>
      </c>
      <c r="K830" s="16">
        <f t="shared" si="61"/>
        <v>1167767.1050172225</v>
      </c>
      <c r="L830" s="16">
        <f t="shared" si="62"/>
        <v>35274.057966858811</v>
      </c>
      <c r="M830" s="16">
        <f t="shared" si="63"/>
        <v>34239.796460491903</v>
      </c>
      <c r="N830" s="16">
        <f t="shared" si="64"/>
        <v>529.98</v>
      </c>
    </row>
    <row r="831" spans="1:14">
      <c r="A831" s="16" t="s">
        <v>99</v>
      </c>
      <c r="B831" s="16">
        <v>4.3060004711151102E-2</v>
      </c>
      <c r="C831" s="16">
        <v>100</v>
      </c>
      <c r="D831" s="16">
        <v>1.0124880075454701</v>
      </c>
      <c r="E831" s="16">
        <v>53056</v>
      </c>
      <c r="F831" s="16" t="s">
        <v>82</v>
      </c>
      <c r="G831" s="16" t="s">
        <v>106</v>
      </c>
      <c r="H831" s="16" t="s">
        <v>132</v>
      </c>
      <c r="I831" s="16" t="s">
        <v>120</v>
      </c>
      <c r="J831" s="16">
        <f t="shared" si="60"/>
        <v>1.0555480122566212</v>
      </c>
      <c r="K831" s="16">
        <f t="shared" si="61"/>
        <v>1232141.0635206054</v>
      </c>
      <c r="L831" s="16">
        <f t="shared" si="62"/>
        <v>52401.608319906241</v>
      </c>
      <c r="M831" s="16">
        <f t="shared" si="63"/>
        <v>50263.938147705223</v>
      </c>
      <c r="N831" s="16">
        <f t="shared" si="64"/>
        <v>530.55999999999995</v>
      </c>
    </row>
    <row r="832" spans="1:14">
      <c r="A832" s="16" t="s">
        <v>99</v>
      </c>
      <c r="B832" s="16">
        <v>6.1262011528015102E-2</v>
      </c>
      <c r="C832" s="16">
        <v>150</v>
      </c>
      <c r="D832" s="16">
        <v>1.07305300235748</v>
      </c>
      <c r="E832" s="16">
        <v>79571</v>
      </c>
      <c r="F832" s="16" t="s">
        <v>82</v>
      </c>
      <c r="G832" s="16" t="s">
        <v>106</v>
      </c>
      <c r="H832" s="16" t="s">
        <v>132</v>
      </c>
      <c r="I832" s="16" t="s">
        <v>120</v>
      </c>
      <c r="J832" s="16">
        <f t="shared" si="60"/>
        <v>1.1343150138854952</v>
      </c>
      <c r="K832" s="16">
        <f t="shared" si="61"/>
        <v>1298863.6516385395</v>
      </c>
      <c r="L832" s="16">
        <f t="shared" si="62"/>
        <v>74153.839395802264</v>
      </c>
      <c r="M832" s="16">
        <f t="shared" si="63"/>
        <v>70148.943658460994</v>
      </c>
      <c r="N832" s="16">
        <f t="shared" si="64"/>
        <v>530.47333333333336</v>
      </c>
    </row>
    <row r="833" spans="1:14">
      <c r="A833" s="16" t="s">
        <v>99</v>
      </c>
      <c r="B833" s="16">
        <v>8.3467006683349595E-2</v>
      </c>
      <c r="C833" s="16">
        <v>200</v>
      </c>
      <c r="D833" s="16">
        <v>1.0662550330161999</v>
      </c>
      <c r="E833" s="16">
        <v>105290</v>
      </c>
      <c r="F833" s="16" t="s">
        <v>82</v>
      </c>
      <c r="G833" s="16" t="s">
        <v>106</v>
      </c>
      <c r="H833" s="16" t="s">
        <v>132</v>
      </c>
      <c r="I833" s="16" t="s">
        <v>120</v>
      </c>
      <c r="J833" s="16">
        <f t="shared" si="60"/>
        <v>1.1497220396995496</v>
      </c>
      <c r="K833" s="16">
        <f t="shared" si="61"/>
        <v>1261456.5225687404</v>
      </c>
      <c r="L833" s="16">
        <f t="shared" si="62"/>
        <v>98747.482299950178</v>
      </c>
      <c r="M833" s="16">
        <f t="shared" si="63"/>
        <v>91578.656722554297</v>
      </c>
      <c r="N833" s="16">
        <f t="shared" si="64"/>
        <v>526.45000000000005</v>
      </c>
    </row>
    <row r="834" spans="1:14">
      <c r="A834" s="16" t="s">
        <v>99</v>
      </c>
      <c r="B834" s="16">
        <v>5.0441026687622001E-2</v>
      </c>
      <c r="C834" s="16">
        <v>50</v>
      </c>
      <c r="D834" s="16">
        <v>0.62081599235534601</v>
      </c>
      <c r="E834" s="16">
        <v>26437</v>
      </c>
      <c r="F834" s="16" t="s">
        <v>82</v>
      </c>
      <c r="G834" s="16" t="s">
        <v>107</v>
      </c>
      <c r="H834" s="16" t="s">
        <v>132</v>
      </c>
      <c r="I834" s="16" t="s">
        <v>120</v>
      </c>
      <c r="J834" s="16">
        <f t="shared" ref="J834:J897" si="65">D834+B834</f>
        <v>0.67125701904296797</v>
      </c>
      <c r="K834" s="16">
        <f t="shared" ref="K834:K897" si="66">E834/B834</f>
        <v>524117.00823860354</v>
      </c>
      <c r="L834" s="16">
        <f t="shared" ref="L834:L897" si="67">E834/D834</f>
        <v>42584.276702826697</v>
      </c>
      <c r="M834" s="16">
        <f t="shared" ref="M834:M897" si="68">E834/J834</f>
        <v>39384.31815237039</v>
      </c>
      <c r="N834" s="16">
        <f t="shared" si="64"/>
        <v>528.74</v>
      </c>
    </row>
    <row r="835" spans="1:14">
      <c r="A835" s="16" t="s">
        <v>99</v>
      </c>
      <c r="B835" s="16">
        <v>9.7847998142242404E-2</v>
      </c>
      <c r="C835" s="16">
        <v>100</v>
      </c>
      <c r="D835" s="16">
        <v>0.97417503595352095</v>
      </c>
      <c r="E835" s="16">
        <v>52540</v>
      </c>
      <c r="F835" s="16" t="s">
        <v>82</v>
      </c>
      <c r="G835" s="16" t="s">
        <v>107</v>
      </c>
      <c r="H835" s="16" t="s">
        <v>132</v>
      </c>
      <c r="I835" s="16" t="s">
        <v>120</v>
      </c>
      <c r="J835" s="16">
        <f t="shared" si="65"/>
        <v>1.0720230340957633</v>
      </c>
      <c r="K835" s="16">
        <f t="shared" si="66"/>
        <v>536955.28776809713</v>
      </c>
      <c r="L835" s="16">
        <f t="shared" si="67"/>
        <v>53932.8129555013</v>
      </c>
      <c r="M835" s="16">
        <f t="shared" si="68"/>
        <v>49010.14094750004</v>
      </c>
      <c r="N835" s="16">
        <f t="shared" ref="N835:N898" si="69">E835/C835</f>
        <v>525.4</v>
      </c>
    </row>
    <row r="836" spans="1:14">
      <c r="A836" s="16" t="s">
        <v>99</v>
      </c>
      <c r="B836" s="16">
        <v>0.138395965099334</v>
      </c>
      <c r="C836" s="16">
        <v>150</v>
      </c>
      <c r="D836" s="16">
        <v>1.0340120196342399</v>
      </c>
      <c r="E836" s="16">
        <v>78481</v>
      </c>
      <c r="F836" s="16" t="s">
        <v>82</v>
      </c>
      <c r="G836" s="16" t="s">
        <v>107</v>
      </c>
      <c r="H836" s="16" t="s">
        <v>132</v>
      </c>
      <c r="I836" s="16" t="s">
        <v>120</v>
      </c>
      <c r="J836" s="16">
        <f t="shared" si="65"/>
        <v>1.172407984733574</v>
      </c>
      <c r="K836" s="16">
        <f t="shared" si="66"/>
        <v>567075.78102923813</v>
      </c>
      <c r="L836" s="16">
        <f t="shared" si="67"/>
        <v>75899.50456065395</v>
      </c>
      <c r="M836" s="16">
        <f t="shared" si="68"/>
        <v>66940.008104631386</v>
      </c>
      <c r="N836" s="16">
        <f t="shared" si="69"/>
        <v>523.20666666666671</v>
      </c>
    </row>
    <row r="837" spans="1:14">
      <c r="A837" s="16" t="s">
        <v>99</v>
      </c>
      <c r="B837" s="16">
        <v>0.18878501653671201</v>
      </c>
      <c r="C837" s="16">
        <v>200</v>
      </c>
      <c r="D837" s="16">
        <v>1.1888039708137501</v>
      </c>
      <c r="E837" s="16">
        <v>105683</v>
      </c>
      <c r="F837" s="16" t="s">
        <v>82</v>
      </c>
      <c r="G837" s="16" t="s">
        <v>107</v>
      </c>
      <c r="H837" s="16" t="s">
        <v>132</v>
      </c>
      <c r="I837" s="16" t="s">
        <v>120</v>
      </c>
      <c r="J837" s="16">
        <f t="shared" si="65"/>
        <v>1.3775889873504621</v>
      </c>
      <c r="K837" s="16">
        <f t="shared" si="66"/>
        <v>559806.07962840307</v>
      </c>
      <c r="L837" s="16">
        <f t="shared" si="67"/>
        <v>88898.592698726236</v>
      </c>
      <c r="M837" s="16">
        <f t="shared" si="68"/>
        <v>76715.915247886616</v>
      </c>
      <c r="N837" s="16">
        <f t="shared" si="69"/>
        <v>528.41499999999996</v>
      </c>
    </row>
    <row r="838" spans="1:14">
      <c r="A838" s="16" t="s">
        <v>99</v>
      </c>
      <c r="B838" s="16">
        <v>9.5234990119933999E-2</v>
      </c>
      <c r="C838" s="16">
        <v>50</v>
      </c>
      <c r="D838" s="16">
        <v>0.71322697401046697</v>
      </c>
      <c r="E838" s="16">
        <v>26654</v>
      </c>
      <c r="F838" s="16" t="s">
        <v>82</v>
      </c>
      <c r="G838" s="16" t="s">
        <v>108</v>
      </c>
      <c r="H838" s="16" t="s">
        <v>132</v>
      </c>
      <c r="I838" s="16" t="s">
        <v>120</v>
      </c>
      <c r="J838" s="16">
        <f t="shared" si="65"/>
        <v>0.80846196413040095</v>
      </c>
      <c r="K838" s="16">
        <f t="shared" si="66"/>
        <v>279876.12500860594</v>
      </c>
      <c r="L838" s="16">
        <f t="shared" si="67"/>
        <v>37370.992645055005</v>
      </c>
      <c r="M838" s="16">
        <f t="shared" si="68"/>
        <v>32968.774268396926</v>
      </c>
      <c r="N838" s="16">
        <f t="shared" si="69"/>
        <v>533.08000000000004</v>
      </c>
    </row>
    <row r="839" spans="1:14">
      <c r="A839" s="16" t="s">
        <v>99</v>
      </c>
      <c r="B839" s="16">
        <v>0.19329595565795901</v>
      </c>
      <c r="C839" s="16">
        <v>100</v>
      </c>
      <c r="D839" s="16">
        <v>0.92651802301406805</v>
      </c>
      <c r="E839" s="16">
        <v>52898</v>
      </c>
      <c r="F839" s="16" t="s">
        <v>82</v>
      </c>
      <c r="G839" s="16" t="s">
        <v>108</v>
      </c>
      <c r="H839" s="16" t="s">
        <v>132</v>
      </c>
      <c r="I839" s="16" t="s">
        <v>120</v>
      </c>
      <c r="J839" s="16">
        <f t="shared" si="65"/>
        <v>1.1198139786720271</v>
      </c>
      <c r="K839" s="16">
        <f t="shared" si="66"/>
        <v>273663.25291153038</v>
      </c>
      <c r="L839" s="16">
        <f t="shared" si="67"/>
        <v>57093.330821473734</v>
      </c>
      <c r="M839" s="16">
        <f t="shared" si="68"/>
        <v>47238.202958254777</v>
      </c>
      <c r="N839" s="16">
        <f t="shared" si="69"/>
        <v>528.98</v>
      </c>
    </row>
    <row r="840" spans="1:14">
      <c r="A840" s="16" t="s">
        <v>99</v>
      </c>
      <c r="B840" s="16">
        <v>0.26749199628829901</v>
      </c>
      <c r="C840" s="16">
        <v>150</v>
      </c>
      <c r="D840" s="16">
        <v>1.0400570034980701</v>
      </c>
      <c r="E840" s="16">
        <v>79678</v>
      </c>
      <c r="F840" s="16" t="s">
        <v>82</v>
      </c>
      <c r="G840" s="16" t="s">
        <v>108</v>
      </c>
      <c r="H840" s="16" t="s">
        <v>132</v>
      </c>
      <c r="I840" s="16" t="s">
        <v>120</v>
      </c>
      <c r="J840" s="16">
        <f t="shared" si="65"/>
        <v>1.307548999786369</v>
      </c>
      <c r="K840" s="16">
        <f t="shared" si="66"/>
        <v>297870.59465556568</v>
      </c>
      <c r="L840" s="16">
        <f t="shared" si="67"/>
        <v>76609.26250389684</v>
      </c>
      <c r="M840" s="16">
        <f t="shared" si="68"/>
        <v>60936.913272862446</v>
      </c>
      <c r="N840" s="16">
        <f t="shared" si="69"/>
        <v>531.18666666666661</v>
      </c>
    </row>
    <row r="841" spans="1:14">
      <c r="A841" s="16" t="s">
        <v>99</v>
      </c>
      <c r="B841" s="16">
        <v>0.35222297906875599</v>
      </c>
      <c r="C841" s="16">
        <v>200</v>
      </c>
      <c r="D841" s="16">
        <v>1.2618600130081099</v>
      </c>
      <c r="E841" s="16">
        <v>105524</v>
      </c>
      <c r="F841" s="16" t="s">
        <v>82</v>
      </c>
      <c r="G841" s="16" t="s">
        <v>108</v>
      </c>
      <c r="H841" s="16" t="s">
        <v>132</v>
      </c>
      <c r="I841" s="16" t="s">
        <v>120</v>
      </c>
      <c r="J841" s="16">
        <f t="shared" si="65"/>
        <v>1.6140829920768658</v>
      </c>
      <c r="K841" s="16">
        <f t="shared" si="66"/>
        <v>299594.30892043276</v>
      </c>
      <c r="L841" s="16">
        <f t="shared" si="67"/>
        <v>83625.757938429742</v>
      </c>
      <c r="M841" s="16">
        <f t="shared" si="68"/>
        <v>65377.059617127008</v>
      </c>
      <c r="N841" s="16">
        <f t="shared" si="69"/>
        <v>527.62</v>
      </c>
    </row>
    <row r="842" spans="1:14">
      <c r="A842" s="16" t="s">
        <v>99</v>
      </c>
      <c r="B842" s="16">
        <v>5.8759033679962103E-2</v>
      </c>
      <c r="C842" s="16">
        <v>50</v>
      </c>
      <c r="D842" s="16">
        <v>0.87080401182174605</v>
      </c>
      <c r="E842" s="16">
        <v>26004</v>
      </c>
      <c r="F842" s="16" t="s">
        <v>82</v>
      </c>
      <c r="G842" s="16" t="s">
        <v>109</v>
      </c>
      <c r="H842" s="16" t="s">
        <v>132</v>
      </c>
      <c r="I842" s="16" t="s">
        <v>120</v>
      </c>
      <c r="J842" s="16">
        <f t="shared" si="65"/>
        <v>0.9295630455017081</v>
      </c>
      <c r="K842" s="16">
        <f t="shared" si="66"/>
        <v>442553.22750257951</v>
      </c>
      <c r="L842" s="16">
        <f t="shared" si="67"/>
        <v>29862.058106047207</v>
      </c>
      <c r="M842" s="16">
        <f t="shared" si="68"/>
        <v>27974.433929830979</v>
      </c>
      <c r="N842" s="16">
        <f t="shared" si="69"/>
        <v>520.08000000000004</v>
      </c>
    </row>
    <row r="843" spans="1:14">
      <c r="A843" s="16" t="s">
        <v>99</v>
      </c>
      <c r="B843" s="16">
        <v>0.113665044307708</v>
      </c>
      <c r="C843" s="16">
        <v>100</v>
      </c>
      <c r="D843" s="16">
        <v>0.76051598787307695</v>
      </c>
      <c r="E843" s="16">
        <v>52977</v>
      </c>
      <c r="F843" s="16" t="s">
        <v>82</v>
      </c>
      <c r="G843" s="16" t="s">
        <v>109</v>
      </c>
      <c r="H843" s="16" t="s">
        <v>132</v>
      </c>
      <c r="I843" s="16" t="s">
        <v>120</v>
      </c>
      <c r="J843" s="16">
        <f t="shared" si="65"/>
        <v>0.87418103218078491</v>
      </c>
      <c r="K843" s="16">
        <f t="shared" si="66"/>
        <v>466079.96612030925</v>
      </c>
      <c r="L843" s="16">
        <f t="shared" si="67"/>
        <v>69659.285070600468</v>
      </c>
      <c r="M843" s="16">
        <f t="shared" si="68"/>
        <v>60601.863973003819</v>
      </c>
      <c r="N843" s="16">
        <f t="shared" si="69"/>
        <v>529.77</v>
      </c>
    </row>
    <row r="844" spans="1:14">
      <c r="A844" s="16" t="s">
        <v>99</v>
      </c>
      <c r="B844" s="16">
        <v>0.16324996948242099</v>
      </c>
      <c r="C844" s="16">
        <v>150</v>
      </c>
      <c r="D844" s="16">
        <v>0.91477900743484497</v>
      </c>
      <c r="E844" s="16">
        <v>79324</v>
      </c>
      <c r="F844" s="16" t="s">
        <v>82</v>
      </c>
      <c r="G844" s="16" t="s">
        <v>109</v>
      </c>
      <c r="H844" s="16" t="s">
        <v>132</v>
      </c>
      <c r="I844" s="16" t="s">
        <v>120</v>
      </c>
      <c r="J844" s="16">
        <f t="shared" si="65"/>
        <v>1.078028976917266</v>
      </c>
      <c r="K844" s="16">
        <f t="shared" si="66"/>
        <v>485905.14443276345</v>
      </c>
      <c r="L844" s="16">
        <f t="shared" si="67"/>
        <v>86713.839468654231</v>
      </c>
      <c r="M844" s="16">
        <f t="shared" si="68"/>
        <v>73582.437669565319</v>
      </c>
      <c r="N844" s="16">
        <f t="shared" si="69"/>
        <v>528.82666666666671</v>
      </c>
    </row>
    <row r="845" spans="1:14">
      <c r="A845" s="16" t="s">
        <v>99</v>
      </c>
      <c r="B845" s="16">
        <v>0.21660798788070601</v>
      </c>
      <c r="C845" s="16">
        <v>200</v>
      </c>
      <c r="D845" s="16">
        <v>1.1512149572372401</v>
      </c>
      <c r="E845" s="16">
        <v>106209</v>
      </c>
      <c r="F845" s="16" t="s">
        <v>82</v>
      </c>
      <c r="G845" s="16" t="s">
        <v>109</v>
      </c>
      <c r="H845" s="16" t="s">
        <v>132</v>
      </c>
      <c r="I845" s="16" t="s">
        <v>120</v>
      </c>
      <c r="J845" s="16">
        <f t="shared" si="65"/>
        <v>1.367822945117946</v>
      </c>
      <c r="K845" s="16">
        <f t="shared" si="66"/>
        <v>490328.17782552511</v>
      </c>
      <c r="L845" s="16">
        <f t="shared" si="67"/>
        <v>92258.182828763107</v>
      </c>
      <c r="M845" s="16">
        <f t="shared" si="68"/>
        <v>77648.207598127192</v>
      </c>
      <c r="N845" s="16">
        <f t="shared" si="69"/>
        <v>531.04499999999996</v>
      </c>
    </row>
    <row r="846" spans="1:14">
      <c r="A846" s="16" t="s">
        <v>99</v>
      </c>
      <c r="B846" s="16">
        <v>9.4539999961853E-2</v>
      </c>
      <c r="C846" s="16">
        <v>50</v>
      </c>
      <c r="D846" s="16">
        <v>0.69875997304916304</v>
      </c>
      <c r="E846" s="16">
        <v>26383</v>
      </c>
      <c r="F846" s="16" t="s">
        <v>82</v>
      </c>
      <c r="G846" s="16" t="s">
        <v>110</v>
      </c>
      <c r="H846" s="16" t="s">
        <v>132</v>
      </c>
      <c r="I846" s="16" t="s">
        <v>120</v>
      </c>
      <c r="J846" s="16">
        <f t="shared" si="65"/>
        <v>0.79329997301101607</v>
      </c>
      <c r="K846" s="16">
        <f t="shared" si="66"/>
        <v>279067.06167384778</v>
      </c>
      <c r="L846" s="16">
        <f t="shared" si="67"/>
        <v>37756.885078681742</v>
      </c>
      <c r="M846" s="16">
        <f t="shared" si="68"/>
        <v>33257.280849086368</v>
      </c>
      <c r="N846" s="16">
        <f t="shared" si="69"/>
        <v>527.66</v>
      </c>
    </row>
    <row r="847" spans="1:14">
      <c r="A847" s="16" t="s">
        <v>99</v>
      </c>
      <c r="B847" s="16">
        <v>0.17707800865173301</v>
      </c>
      <c r="C847" s="16">
        <v>100</v>
      </c>
      <c r="D847" s="16">
        <v>0.82821899652481001</v>
      </c>
      <c r="E847" s="16">
        <v>53220</v>
      </c>
      <c r="F847" s="16" t="s">
        <v>82</v>
      </c>
      <c r="G847" s="16" t="s">
        <v>110</v>
      </c>
      <c r="H847" s="16" t="s">
        <v>132</v>
      </c>
      <c r="I847" s="16" t="s">
        <v>120</v>
      </c>
      <c r="J847" s="16">
        <f t="shared" si="65"/>
        <v>1.0052970051765431</v>
      </c>
      <c r="K847" s="16">
        <f t="shared" si="66"/>
        <v>300545.50762805378</v>
      </c>
      <c r="L847" s="16">
        <f t="shared" si="67"/>
        <v>64258.366716182594</v>
      </c>
      <c r="M847" s="16">
        <f t="shared" si="68"/>
        <v>52939.578777173301</v>
      </c>
      <c r="N847" s="16">
        <f t="shared" si="69"/>
        <v>532.20000000000005</v>
      </c>
    </row>
    <row r="848" spans="1:14">
      <c r="A848" s="16" t="s">
        <v>99</v>
      </c>
      <c r="B848" s="16">
        <v>0.25964802503585799</v>
      </c>
      <c r="C848" s="16">
        <v>150</v>
      </c>
      <c r="D848" s="16">
        <v>1.04612797498703</v>
      </c>
      <c r="E848" s="16">
        <v>79144</v>
      </c>
      <c r="F848" s="16" t="s">
        <v>82</v>
      </c>
      <c r="G848" s="16" t="s">
        <v>110</v>
      </c>
      <c r="H848" s="16" t="s">
        <v>132</v>
      </c>
      <c r="I848" s="16" t="s">
        <v>120</v>
      </c>
      <c r="J848" s="16">
        <f t="shared" si="65"/>
        <v>1.305776000022888</v>
      </c>
      <c r="K848" s="16">
        <f t="shared" si="66"/>
        <v>304812.64006945567</v>
      </c>
      <c r="L848" s="16">
        <f t="shared" si="67"/>
        <v>75654.223854381897</v>
      </c>
      <c r="M848" s="16">
        <f t="shared" si="68"/>
        <v>60610.701987640103</v>
      </c>
      <c r="N848" s="16">
        <f t="shared" si="69"/>
        <v>527.62666666666667</v>
      </c>
    </row>
    <row r="849" spans="1:14">
      <c r="A849" s="16" t="s">
        <v>99</v>
      </c>
      <c r="B849" s="16">
        <v>0.34038501977920499</v>
      </c>
      <c r="C849" s="16">
        <v>200</v>
      </c>
      <c r="D849" s="16">
        <v>1.1795639991760201</v>
      </c>
      <c r="E849" s="16">
        <v>105916</v>
      </c>
      <c r="F849" s="16" t="s">
        <v>82</v>
      </c>
      <c r="G849" s="16" t="s">
        <v>110</v>
      </c>
      <c r="H849" s="16" t="s">
        <v>132</v>
      </c>
      <c r="I849" s="16" t="s">
        <v>120</v>
      </c>
      <c r="J849" s="16">
        <f t="shared" si="65"/>
        <v>1.5199490189552249</v>
      </c>
      <c r="K849" s="16">
        <f t="shared" si="66"/>
        <v>311165.28003701143</v>
      </c>
      <c r="L849" s="16">
        <f t="shared" si="67"/>
        <v>89792.499664271905</v>
      </c>
      <c r="M849" s="16">
        <f t="shared" si="68"/>
        <v>69683.916157137966</v>
      </c>
      <c r="N849" s="16">
        <f t="shared" si="69"/>
        <v>529.58000000000004</v>
      </c>
    </row>
    <row r="850" spans="1:14">
      <c r="A850" s="16" t="s">
        <v>111</v>
      </c>
      <c r="B850" s="16">
        <v>2.0449995994567802E-2</v>
      </c>
      <c r="C850" s="16">
        <v>50</v>
      </c>
      <c r="D850" s="16">
        <v>0.87406098842620805</v>
      </c>
      <c r="E850" s="16">
        <v>13981</v>
      </c>
      <c r="F850" s="16" t="s">
        <v>82</v>
      </c>
      <c r="G850" s="16" t="s">
        <v>112</v>
      </c>
      <c r="H850" s="16" t="s">
        <v>132</v>
      </c>
      <c r="I850" s="16" t="s">
        <v>120</v>
      </c>
      <c r="J850" s="16">
        <f t="shared" si="65"/>
        <v>0.89451098442077581</v>
      </c>
      <c r="K850" s="16">
        <f t="shared" si="66"/>
        <v>683667.61556891352</v>
      </c>
      <c r="L850" s="16">
        <f t="shared" si="67"/>
        <v>15995.451330202384</v>
      </c>
      <c r="M850" s="16">
        <f t="shared" si="68"/>
        <v>15629.768939118327</v>
      </c>
      <c r="N850" s="16">
        <f t="shared" si="69"/>
        <v>279.62</v>
      </c>
    </row>
    <row r="851" spans="1:14">
      <c r="A851" s="16" t="s">
        <v>111</v>
      </c>
      <c r="B851" s="16">
        <v>4.20030355453491E-2</v>
      </c>
      <c r="C851" s="16">
        <v>100</v>
      </c>
      <c r="D851" s="16">
        <v>1.0097060203552199</v>
      </c>
      <c r="E851" s="16">
        <v>27444</v>
      </c>
      <c r="F851" s="16" t="s">
        <v>82</v>
      </c>
      <c r="G851" s="16" t="s">
        <v>112</v>
      </c>
      <c r="H851" s="16" t="s">
        <v>132</v>
      </c>
      <c r="I851" s="16" t="s">
        <v>120</v>
      </c>
      <c r="J851" s="16">
        <f t="shared" si="65"/>
        <v>1.0517090559005691</v>
      </c>
      <c r="K851" s="16">
        <f t="shared" si="66"/>
        <v>653381.3483639711</v>
      </c>
      <c r="L851" s="16">
        <f t="shared" si="67"/>
        <v>27180.188536803074</v>
      </c>
      <c r="M851" s="16">
        <f t="shared" si="68"/>
        <v>26094.66928712518</v>
      </c>
      <c r="N851" s="16">
        <f t="shared" si="69"/>
        <v>274.44</v>
      </c>
    </row>
    <row r="852" spans="1:14">
      <c r="A852" s="16" t="s">
        <v>111</v>
      </c>
      <c r="B852" s="16">
        <v>5.7758986949920599E-2</v>
      </c>
      <c r="C852" s="16">
        <v>150</v>
      </c>
      <c r="D852" s="16">
        <v>0.97242504358291604</v>
      </c>
      <c r="E852" s="16">
        <v>40939</v>
      </c>
      <c r="F852" s="16" t="s">
        <v>82</v>
      </c>
      <c r="G852" s="16" t="s">
        <v>112</v>
      </c>
      <c r="H852" s="16" t="s">
        <v>132</v>
      </c>
      <c r="I852" s="16" t="s">
        <v>120</v>
      </c>
      <c r="J852" s="16">
        <f t="shared" si="65"/>
        <v>1.0301840305328367</v>
      </c>
      <c r="K852" s="16">
        <f t="shared" si="66"/>
        <v>708790.13226973289</v>
      </c>
      <c r="L852" s="16">
        <f t="shared" si="67"/>
        <v>42099.902990115908</v>
      </c>
      <c r="M852" s="16">
        <f t="shared" si="68"/>
        <v>39739.501668284778</v>
      </c>
      <c r="N852" s="16">
        <f t="shared" si="69"/>
        <v>272.92666666666668</v>
      </c>
    </row>
    <row r="853" spans="1:14">
      <c r="A853" s="16" t="s">
        <v>111</v>
      </c>
      <c r="B853" s="16">
        <v>8.3020985126495306E-2</v>
      </c>
      <c r="C853" s="16">
        <v>200</v>
      </c>
      <c r="D853" s="16">
        <v>0.96556800603866499</v>
      </c>
      <c r="E853" s="16">
        <v>55275</v>
      </c>
      <c r="F853" s="16" t="s">
        <v>82</v>
      </c>
      <c r="G853" s="16" t="s">
        <v>112</v>
      </c>
      <c r="H853" s="16" t="s">
        <v>132</v>
      </c>
      <c r="I853" s="16" t="s">
        <v>120</v>
      </c>
      <c r="J853" s="16">
        <f t="shared" si="65"/>
        <v>1.0485889911651602</v>
      </c>
      <c r="K853" s="16">
        <f t="shared" si="66"/>
        <v>665795.52044317464</v>
      </c>
      <c r="L853" s="16">
        <f t="shared" si="67"/>
        <v>57246.097275707143</v>
      </c>
      <c r="M853" s="16">
        <f t="shared" si="68"/>
        <v>52713.694751439361</v>
      </c>
      <c r="N853" s="16">
        <f t="shared" si="69"/>
        <v>276.375</v>
      </c>
    </row>
    <row r="854" spans="1:14">
      <c r="A854" s="16" t="s">
        <v>99</v>
      </c>
      <c r="B854" s="16">
        <v>7.53500461578369E-2</v>
      </c>
      <c r="C854" s="16">
        <v>50</v>
      </c>
      <c r="D854" s="16">
        <v>0.63238203525543202</v>
      </c>
      <c r="E854" s="16">
        <v>26450</v>
      </c>
      <c r="F854" s="16" t="s">
        <v>82</v>
      </c>
      <c r="G854" s="16" t="s">
        <v>113</v>
      </c>
      <c r="H854" s="16" t="s">
        <v>132</v>
      </c>
      <c r="I854" s="16" t="s">
        <v>120</v>
      </c>
      <c r="J854" s="16">
        <f t="shared" si="65"/>
        <v>0.70773208141326893</v>
      </c>
      <c r="K854" s="16">
        <f t="shared" si="66"/>
        <v>351028.31847766595</v>
      </c>
      <c r="L854" s="16">
        <f t="shared" si="67"/>
        <v>41825.982595024703</v>
      </c>
      <c r="M854" s="16">
        <f t="shared" si="68"/>
        <v>37372.899568410183</v>
      </c>
      <c r="N854" s="16">
        <f t="shared" si="69"/>
        <v>529</v>
      </c>
    </row>
    <row r="855" spans="1:14">
      <c r="A855" s="16" t="s">
        <v>99</v>
      </c>
      <c r="B855" s="16">
        <v>0.15584897994995101</v>
      </c>
      <c r="C855" s="16">
        <v>100</v>
      </c>
      <c r="D855" s="16">
        <v>1.1486470103263799</v>
      </c>
      <c r="E855" s="16">
        <v>53358</v>
      </c>
      <c r="F855" s="16" t="s">
        <v>82</v>
      </c>
      <c r="G855" s="16" t="s">
        <v>113</v>
      </c>
      <c r="H855" s="16" t="s">
        <v>132</v>
      </c>
      <c r="I855" s="16" t="s">
        <v>120</v>
      </c>
      <c r="J855" s="16">
        <f t="shared" si="65"/>
        <v>1.3044959902763309</v>
      </c>
      <c r="K855" s="16">
        <f t="shared" si="66"/>
        <v>342369.90204963338</v>
      </c>
      <c r="L855" s="16">
        <f t="shared" si="67"/>
        <v>46452.913314803911</v>
      </c>
      <c r="M855" s="16">
        <f t="shared" si="68"/>
        <v>40903.153706664285</v>
      </c>
      <c r="N855" s="16">
        <f t="shared" si="69"/>
        <v>533.58000000000004</v>
      </c>
    </row>
    <row r="856" spans="1:14">
      <c r="A856" s="16" t="s">
        <v>99</v>
      </c>
      <c r="B856" s="16">
        <v>0.22960400581359799</v>
      </c>
      <c r="C856" s="16">
        <v>150</v>
      </c>
      <c r="D856" s="16">
        <v>1.060840010643</v>
      </c>
      <c r="E856" s="16">
        <v>80029</v>
      </c>
      <c r="F856" s="16" t="s">
        <v>82</v>
      </c>
      <c r="G856" s="16" t="s">
        <v>113</v>
      </c>
      <c r="H856" s="16" t="s">
        <v>132</v>
      </c>
      <c r="I856" s="16" t="s">
        <v>120</v>
      </c>
      <c r="J856" s="16">
        <f t="shared" si="65"/>
        <v>1.290444016456598</v>
      </c>
      <c r="K856" s="16">
        <f t="shared" si="66"/>
        <v>348552.28120440914</v>
      </c>
      <c r="L856" s="16">
        <f t="shared" si="67"/>
        <v>75439.273780305986</v>
      </c>
      <c r="M856" s="16">
        <f t="shared" si="68"/>
        <v>62016.638443370743</v>
      </c>
      <c r="N856" s="16">
        <f t="shared" si="69"/>
        <v>533.52666666666664</v>
      </c>
    </row>
    <row r="857" spans="1:14">
      <c r="A857" s="16" t="s">
        <v>99</v>
      </c>
      <c r="B857" s="16">
        <v>0.31487405300140298</v>
      </c>
      <c r="C857" s="16">
        <v>200</v>
      </c>
      <c r="D857" s="16">
        <v>2.6466979980468701</v>
      </c>
      <c r="E857" s="16">
        <v>105853</v>
      </c>
      <c r="F857" s="16" t="s">
        <v>82</v>
      </c>
      <c r="G857" s="16" t="s">
        <v>113</v>
      </c>
      <c r="H857" s="16" t="s">
        <v>132</v>
      </c>
      <c r="I857" s="16" t="s">
        <v>120</v>
      </c>
      <c r="J857" s="16">
        <f t="shared" si="65"/>
        <v>2.961572051048273</v>
      </c>
      <c r="K857" s="16">
        <f t="shared" si="66"/>
        <v>336175.6835502999</v>
      </c>
      <c r="L857" s="16">
        <f t="shared" si="67"/>
        <v>39994.362816654633</v>
      </c>
      <c r="M857" s="16">
        <f t="shared" si="68"/>
        <v>35742.166044055033</v>
      </c>
      <c r="N857" s="16">
        <f t="shared" si="69"/>
        <v>529.26499999999999</v>
      </c>
    </row>
    <row r="858" spans="1:14">
      <c r="A858" s="16" t="s">
        <v>114</v>
      </c>
      <c r="B858" s="16">
        <v>4.3208003044128397E-2</v>
      </c>
      <c r="C858" s="16">
        <v>50</v>
      </c>
      <c r="D858" s="16">
        <v>0.90024000406265203</v>
      </c>
      <c r="E858" s="16">
        <v>41997</v>
      </c>
      <c r="F858" s="16" t="s">
        <v>84</v>
      </c>
      <c r="G858" s="16" t="s">
        <v>84</v>
      </c>
      <c r="H858" s="16" t="s">
        <v>132</v>
      </c>
      <c r="I858" s="16" t="s">
        <v>120</v>
      </c>
      <c r="J858" s="16">
        <f t="shared" si="65"/>
        <v>0.94344800710678045</v>
      </c>
      <c r="K858" s="16">
        <f t="shared" si="66"/>
        <v>971972.71433971159</v>
      </c>
      <c r="L858" s="16">
        <f t="shared" si="67"/>
        <v>46650.892884645931</v>
      </c>
      <c r="M858" s="16">
        <f t="shared" si="68"/>
        <v>44514.376715670711</v>
      </c>
      <c r="N858" s="16">
        <f t="shared" si="69"/>
        <v>839.94</v>
      </c>
    </row>
    <row r="859" spans="1:14">
      <c r="A859" s="16" t="s">
        <v>114</v>
      </c>
      <c r="B859" s="16">
        <v>8.3622992038726807E-2</v>
      </c>
      <c r="C859" s="16">
        <v>100</v>
      </c>
      <c r="D859" s="16">
        <v>0.87960803508758501</v>
      </c>
      <c r="E859" s="16">
        <v>83579</v>
      </c>
      <c r="F859" s="16" t="s">
        <v>84</v>
      </c>
      <c r="G859" s="16" t="s">
        <v>84</v>
      </c>
      <c r="H859" s="16" t="s">
        <v>132</v>
      </c>
      <c r="I859" s="16" t="s">
        <v>120</v>
      </c>
      <c r="J859" s="16">
        <f t="shared" si="65"/>
        <v>0.96323102712631181</v>
      </c>
      <c r="K859" s="16">
        <f t="shared" si="66"/>
        <v>999473.92412476183</v>
      </c>
      <c r="L859" s="16">
        <f t="shared" si="67"/>
        <v>95018.458979490577</v>
      </c>
      <c r="M859" s="16">
        <f t="shared" si="68"/>
        <v>86769.42254377775</v>
      </c>
      <c r="N859" s="16">
        <f t="shared" si="69"/>
        <v>835.79</v>
      </c>
    </row>
    <row r="860" spans="1:14">
      <c r="A860" s="16" t="s">
        <v>114</v>
      </c>
      <c r="B860" s="16">
        <v>0.120499014854431</v>
      </c>
      <c r="C860" s="16">
        <v>150</v>
      </c>
      <c r="D860" s="16">
        <v>1.0357770323753299</v>
      </c>
      <c r="E860" s="16">
        <v>125382</v>
      </c>
      <c r="F860" s="16" t="s">
        <v>84</v>
      </c>
      <c r="G860" s="16" t="s">
        <v>84</v>
      </c>
      <c r="H860" s="16" t="s">
        <v>132</v>
      </c>
      <c r="I860" s="16" t="s">
        <v>120</v>
      </c>
      <c r="J860" s="16">
        <f t="shared" si="65"/>
        <v>1.1562760472297609</v>
      </c>
      <c r="K860" s="16">
        <f t="shared" si="66"/>
        <v>1040523.0295987722</v>
      </c>
      <c r="L860" s="16">
        <f t="shared" si="67"/>
        <v>121051.14911890215</v>
      </c>
      <c r="M860" s="16">
        <f t="shared" si="68"/>
        <v>108436.04371152872</v>
      </c>
      <c r="N860" s="16">
        <f t="shared" si="69"/>
        <v>835.88</v>
      </c>
    </row>
    <row r="861" spans="1:14">
      <c r="A861" s="16" t="s">
        <v>114</v>
      </c>
      <c r="B861" s="16">
        <v>0.15985298156738201</v>
      </c>
      <c r="C861" s="16">
        <v>200</v>
      </c>
      <c r="D861" s="16">
        <v>1.4164749979972799</v>
      </c>
      <c r="E861" s="16">
        <v>166789</v>
      </c>
      <c r="F861" s="16" t="s">
        <v>84</v>
      </c>
      <c r="G861" s="16" t="s">
        <v>84</v>
      </c>
      <c r="H861" s="16" t="s">
        <v>132</v>
      </c>
      <c r="I861" s="16" t="s">
        <v>120</v>
      </c>
      <c r="J861" s="16">
        <f t="shared" si="65"/>
        <v>1.5763279795646619</v>
      </c>
      <c r="K861" s="16">
        <f t="shared" si="66"/>
        <v>1043389.9847510463</v>
      </c>
      <c r="L861" s="16">
        <f t="shared" si="67"/>
        <v>117749.34272459378</v>
      </c>
      <c r="M861" s="16">
        <f t="shared" si="68"/>
        <v>105808.56405661372</v>
      </c>
      <c r="N861" s="16">
        <f t="shared" si="69"/>
        <v>833.94500000000005</v>
      </c>
    </row>
    <row r="862" spans="1:14">
      <c r="A862" s="16" t="s">
        <v>85</v>
      </c>
      <c r="B862" s="16">
        <v>5.1931977272033601E-2</v>
      </c>
      <c r="C862" s="16">
        <v>50</v>
      </c>
      <c r="D862" s="16">
        <v>4.1575450301170296</v>
      </c>
      <c r="E862" s="16">
        <v>21472</v>
      </c>
      <c r="F862" s="16" t="s">
        <v>66</v>
      </c>
      <c r="G862" s="16" t="s">
        <v>86</v>
      </c>
      <c r="H862" s="16" t="s">
        <v>132</v>
      </c>
      <c r="I862" s="16" t="s">
        <v>5</v>
      </c>
      <c r="J862" s="16">
        <f t="shared" si="65"/>
        <v>4.2094770073890633</v>
      </c>
      <c r="K862" s="16">
        <f t="shared" si="66"/>
        <v>413463.94125384279</v>
      </c>
      <c r="L862" s="16">
        <f t="shared" si="67"/>
        <v>5164.5862749430262</v>
      </c>
      <c r="M862" s="16">
        <f t="shared" si="68"/>
        <v>5100.8711919103825</v>
      </c>
      <c r="N862" s="16">
        <f t="shared" si="69"/>
        <v>429.44</v>
      </c>
    </row>
    <row r="863" spans="1:14">
      <c r="A863" s="16" t="s">
        <v>85</v>
      </c>
      <c r="B863" s="16">
        <v>9.9484026432037298E-2</v>
      </c>
      <c r="C863" s="16">
        <v>100</v>
      </c>
      <c r="D863" s="16">
        <v>1.36052197217941</v>
      </c>
      <c r="E863" s="16">
        <v>42785</v>
      </c>
      <c r="F863" s="16" t="s">
        <v>66</v>
      </c>
      <c r="G863" s="16" t="s">
        <v>86</v>
      </c>
      <c r="H863" s="16" t="s">
        <v>132</v>
      </c>
      <c r="I863" s="16" t="s">
        <v>5</v>
      </c>
      <c r="J863" s="16">
        <f t="shared" si="65"/>
        <v>1.4600059986114473</v>
      </c>
      <c r="K863" s="16">
        <f t="shared" si="66"/>
        <v>430069.04258372227</v>
      </c>
      <c r="L863" s="16">
        <f t="shared" si="67"/>
        <v>31447.489180540782</v>
      </c>
      <c r="M863" s="16">
        <f t="shared" si="68"/>
        <v>29304.674118250943</v>
      </c>
      <c r="N863" s="16">
        <f t="shared" si="69"/>
        <v>427.85</v>
      </c>
    </row>
    <row r="864" spans="1:14">
      <c r="A864" s="16" t="s">
        <v>85</v>
      </c>
      <c r="B864" s="16">
        <v>0.14976400136947601</v>
      </c>
      <c r="C864" s="16">
        <v>150</v>
      </c>
      <c r="D864" s="16">
        <v>1.0052670240402199</v>
      </c>
      <c r="E864" s="16">
        <v>64828</v>
      </c>
      <c r="F864" s="16" t="s">
        <v>66</v>
      </c>
      <c r="G864" s="16" t="s">
        <v>86</v>
      </c>
      <c r="H864" s="16" t="s">
        <v>132</v>
      </c>
      <c r="I864" s="16" t="s">
        <v>5</v>
      </c>
      <c r="J864" s="16">
        <f t="shared" si="65"/>
        <v>1.155031025409696</v>
      </c>
      <c r="K864" s="16">
        <f t="shared" si="66"/>
        <v>432867.70790842967</v>
      </c>
      <c r="L864" s="16">
        <f t="shared" si="67"/>
        <v>64488.338371483558</v>
      </c>
      <c r="M864" s="16">
        <f t="shared" si="68"/>
        <v>56126.63086431392</v>
      </c>
      <c r="N864" s="16">
        <f t="shared" si="69"/>
        <v>432.18666666666667</v>
      </c>
    </row>
    <row r="865" spans="1:14">
      <c r="A865" s="16" t="s">
        <v>85</v>
      </c>
      <c r="B865" s="16">
        <v>0.19811999797821001</v>
      </c>
      <c r="C865" s="16">
        <v>200</v>
      </c>
      <c r="D865" s="16">
        <v>0.92135101556777899</v>
      </c>
      <c r="E865" s="16">
        <v>86393</v>
      </c>
      <c r="F865" s="16" t="s">
        <v>66</v>
      </c>
      <c r="G865" s="16" t="s">
        <v>86</v>
      </c>
      <c r="H865" s="16" t="s">
        <v>132</v>
      </c>
      <c r="I865" s="16" t="s">
        <v>5</v>
      </c>
      <c r="J865" s="16">
        <f t="shared" si="65"/>
        <v>1.1194710135459891</v>
      </c>
      <c r="K865" s="16">
        <f t="shared" si="66"/>
        <v>436064.00606516172</v>
      </c>
      <c r="L865" s="16">
        <f t="shared" si="67"/>
        <v>93767.737312104276</v>
      </c>
      <c r="M865" s="16">
        <f t="shared" si="68"/>
        <v>77173.0566978641</v>
      </c>
      <c r="N865" s="16">
        <f t="shared" si="69"/>
        <v>431.96499999999997</v>
      </c>
    </row>
    <row r="866" spans="1:14">
      <c r="A866" s="16" t="s">
        <v>85</v>
      </c>
      <c r="B866" s="16">
        <v>3.78229618072509E-2</v>
      </c>
      <c r="C866" s="16">
        <v>50</v>
      </c>
      <c r="D866" s="16">
        <v>0.72051197290420499</v>
      </c>
      <c r="E866" s="16">
        <v>21328</v>
      </c>
      <c r="F866" s="16" t="s">
        <v>66</v>
      </c>
      <c r="G866" s="16" t="s">
        <v>87</v>
      </c>
      <c r="H866" s="16" t="s">
        <v>132</v>
      </c>
      <c r="I866" s="16" t="s">
        <v>5</v>
      </c>
      <c r="J866" s="16">
        <f t="shared" si="65"/>
        <v>0.75833493471145585</v>
      </c>
      <c r="K866" s="16">
        <f t="shared" si="66"/>
        <v>563890.26614809653</v>
      </c>
      <c r="L866" s="16">
        <f t="shared" si="67"/>
        <v>29601.173612746676</v>
      </c>
      <c r="M866" s="16">
        <f t="shared" si="68"/>
        <v>28124.775773537636</v>
      </c>
      <c r="N866" s="16">
        <f t="shared" si="69"/>
        <v>426.56</v>
      </c>
    </row>
    <row r="867" spans="1:14">
      <c r="A867" s="16" t="s">
        <v>85</v>
      </c>
      <c r="B867" s="16">
        <v>7.4154019355773898E-2</v>
      </c>
      <c r="C867" s="16">
        <v>100</v>
      </c>
      <c r="D867" s="16">
        <v>0.92701601982116699</v>
      </c>
      <c r="E867" s="16">
        <v>42785</v>
      </c>
      <c r="F867" s="16" t="s">
        <v>66</v>
      </c>
      <c r="G867" s="16" t="s">
        <v>87</v>
      </c>
      <c r="H867" s="16" t="s">
        <v>132</v>
      </c>
      <c r="I867" s="16" t="s">
        <v>5</v>
      </c>
      <c r="J867" s="16">
        <f t="shared" si="65"/>
        <v>1.0011700391769409</v>
      </c>
      <c r="K867" s="16">
        <f t="shared" si="66"/>
        <v>576974.79343267193</v>
      </c>
      <c r="L867" s="16">
        <f t="shared" si="67"/>
        <v>46153.463462534084</v>
      </c>
      <c r="M867" s="16">
        <f t="shared" si="68"/>
        <v>42734.998377671618</v>
      </c>
      <c r="N867" s="16">
        <f t="shared" si="69"/>
        <v>427.85</v>
      </c>
    </row>
    <row r="868" spans="1:14">
      <c r="A868" s="16" t="s">
        <v>85</v>
      </c>
      <c r="B868" s="16">
        <v>0.111814975738525</v>
      </c>
      <c r="C868" s="16">
        <v>150</v>
      </c>
      <c r="D868" s="16">
        <v>1.034048974514</v>
      </c>
      <c r="E868" s="16">
        <v>64093</v>
      </c>
      <c r="F868" s="16" t="s">
        <v>66</v>
      </c>
      <c r="G868" s="16" t="s">
        <v>87</v>
      </c>
      <c r="H868" s="16" t="s">
        <v>132</v>
      </c>
      <c r="I868" s="16" t="s">
        <v>5</v>
      </c>
      <c r="J868" s="16">
        <f t="shared" si="65"/>
        <v>1.145863950252525</v>
      </c>
      <c r="K868" s="16">
        <f t="shared" si="66"/>
        <v>573205.8660002664</v>
      </c>
      <c r="L868" s="16">
        <f t="shared" si="67"/>
        <v>61982.557480049261</v>
      </c>
      <c r="M868" s="16">
        <f t="shared" si="68"/>
        <v>55934.214516370128</v>
      </c>
      <c r="N868" s="16">
        <f t="shared" si="69"/>
        <v>427.28666666666669</v>
      </c>
    </row>
    <row r="869" spans="1:14">
      <c r="A869" s="16" t="s">
        <v>85</v>
      </c>
      <c r="B869" s="16">
        <v>0.14694100618362399</v>
      </c>
      <c r="C869" s="16">
        <v>200</v>
      </c>
      <c r="D869" s="16">
        <v>1.0076420307159399</v>
      </c>
      <c r="E869" s="16">
        <v>86200</v>
      </c>
      <c r="F869" s="16" t="s">
        <v>66</v>
      </c>
      <c r="G869" s="16" t="s">
        <v>87</v>
      </c>
      <c r="H869" s="16" t="s">
        <v>132</v>
      </c>
      <c r="I869" s="16" t="s">
        <v>5</v>
      </c>
      <c r="J869" s="16">
        <f t="shared" si="65"/>
        <v>1.154583036899564</v>
      </c>
      <c r="K869" s="16">
        <f t="shared" si="66"/>
        <v>586629.9832756056</v>
      </c>
      <c r="L869" s="16">
        <f t="shared" si="67"/>
        <v>85546.252907646194</v>
      </c>
      <c r="M869" s="16">
        <f t="shared" si="68"/>
        <v>74658.987049970368</v>
      </c>
      <c r="N869" s="16">
        <f t="shared" si="69"/>
        <v>431</v>
      </c>
    </row>
    <row r="870" spans="1:14">
      <c r="A870" s="16" t="s">
        <v>85</v>
      </c>
      <c r="B870" s="16">
        <v>1.33780241012573E-2</v>
      </c>
      <c r="C870" s="16">
        <v>50</v>
      </c>
      <c r="D870" s="16">
        <v>0.67933499813079801</v>
      </c>
      <c r="E870" s="16">
        <v>21593</v>
      </c>
      <c r="F870" s="16" t="s">
        <v>66</v>
      </c>
      <c r="G870" s="16" t="s">
        <v>88</v>
      </c>
      <c r="H870" s="16" t="s">
        <v>132</v>
      </c>
      <c r="I870" s="16" t="s">
        <v>5</v>
      </c>
      <c r="J870" s="16">
        <f t="shared" si="65"/>
        <v>0.69271302223205533</v>
      </c>
      <c r="K870" s="16">
        <f t="shared" si="66"/>
        <v>1614064.9647933163</v>
      </c>
      <c r="L870" s="16">
        <f t="shared" si="67"/>
        <v>31785.496197624903</v>
      </c>
      <c r="M870" s="16">
        <f t="shared" si="68"/>
        <v>31171.638625217667</v>
      </c>
      <c r="N870" s="16">
        <f t="shared" si="69"/>
        <v>431.86</v>
      </c>
    </row>
    <row r="871" spans="1:14">
      <c r="A871" s="16" t="s">
        <v>85</v>
      </c>
      <c r="B871" s="16">
        <v>2.6421010494232101E-2</v>
      </c>
      <c r="C871" s="16">
        <v>100</v>
      </c>
      <c r="D871" s="16">
        <v>0.84139198064803999</v>
      </c>
      <c r="E871" s="16">
        <v>42991</v>
      </c>
      <c r="F871" s="16" t="s">
        <v>66</v>
      </c>
      <c r="G871" s="16" t="s">
        <v>88</v>
      </c>
      <c r="H871" s="16" t="s">
        <v>132</v>
      </c>
      <c r="I871" s="16" t="s">
        <v>5</v>
      </c>
      <c r="J871" s="16">
        <f t="shared" si="65"/>
        <v>0.86781299114227206</v>
      </c>
      <c r="K871" s="16">
        <f t="shared" si="66"/>
        <v>1627151.9974372385</v>
      </c>
      <c r="L871" s="16">
        <f t="shared" si="67"/>
        <v>51095.091216448651</v>
      </c>
      <c r="M871" s="16">
        <f t="shared" si="68"/>
        <v>49539.475023774925</v>
      </c>
      <c r="N871" s="16">
        <f t="shared" si="69"/>
        <v>429.91</v>
      </c>
    </row>
    <row r="872" spans="1:14">
      <c r="A872" s="16" t="s">
        <v>85</v>
      </c>
      <c r="B872" s="16">
        <v>3.8150012493133503E-2</v>
      </c>
      <c r="C872" s="16">
        <v>150</v>
      </c>
      <c r="D872" s="16">
        <v>1.00051897764205</v>
      </c>
      <c r="E872" s="16">
        <v>64379</v>
      </c>
      <c r="F872" s="16" t="s">
        <v>66</v>
      </c>
      <c r="G872" s="16" t="s">
        <v>88</v>
      </c>
      <c r="H872" s="16" t="s">
        <v>132</v>
      </c>
      <c r="I872" s="16" t="s">
        <v>5</v>
      </c>
      <c r="J872" s="16">
        <f t="shared" si="65"/>
        <v>1.0386689901351835</v>
      </c>
      <c r="K872" s="16">
        <f t="shared" si="66"/>
        <v>1687522.3831600938</v>
      </c>
      <c r="L872" s="16">
        <f t="shared" si="67"/>
        <v>64345.606069085989</v>
      </c>
      <c r="M872" s="16">
        <f t="shared" si="68"/>
        <v>61982.210513111619</v>
      </c>
      <c r="N872" s="16">
        <f t="shared" si="69"/>
        <v>429.19333333333333</v>
      </c>
    </row>
    <row r="873" spans="1:14">
      <c r="A873" s="16" t="s">
        <v>85</v>
      </c>
      <c r="B873" s="16">
        <v>4.9168050289153997E-2</v>
      </c>
      <c r="C873" s="16">
        <v>200</v>
      </c>
      <c r="D873" s="16">
        <v>0.88256400823593095</v>
      </c>
      <c r="E873" s="16">
        <v>86093</v>
      </c>
      <c r="F873" s="16" t="s">
        <v>66</v>
      </c>
      <c r="G873" s="16" t="s">
        <v>88</v>
      </c>
      <c r="H873" s="16" t="s">
        <v>132</v>
      </c>
      <c r="I873" s="16" t="s">
        <v>5</v>
      </c>
      <c r="J873" s="16">
        <f t="shared" si="65"/>
        <v>0.93173205852508501</v>
      </c>
      <c r="K873" s="16">
        <f t="shared" si="66"/>
        <v>1750994.7922216328</v>
      </c>
      <c r="L873" s="16">
        <f t="shared" si="67"/>
        <v>97548.732099423243</v>
      </c>
      <c r="M873" s="16">
        <f t="shared" si="68"/>
        <v>92401.027969654344</v>
      </c>
      <c r="N873" s="16">
        <f t="shared" si="69"/>
        <v>430.46499999999997</v>
      </c>
    </row>
    <row r="874" spans="1:14">
      <c r="A874" s="16" t="s">
        <v>85</v>
      </c>
      <c r="B874" s="16">
        <v>1.9888997077941801E-2</v>
      </c>
      <c r="C874" s="16">
        <v>50</v>
      </c>
      <c r="D874" s="16">
        <v>0.62736499309539695</v>
      </c>
      <c r="E874" s="16">
        <v>21135</v>
      </c>
      <c r="F874" s="16" t="s">
        <v>66</v>
      </c>
      <c r="G874" s="16" t="s">
        <v>89</v>
      </c>
      <c r="H874" s="16" t="s">
        <v>132</v>
      </c>
      <c r="I874" s="16" t="s">
        <v>5</v>
      </c>
      <c r="J874" s="16">
        <f t="shared" si="65"/>
        <v>0.64725399017333873</v>
      </c>
      <c r="K874" s="16">
        <f t="shared" si="66"/>
        <v>1062647.850828039</v>
      </c>
      <c r="L874" s="16">
        <f t="shared" si="67"/>
        <v>33688.523001133115</v>
      </c>
      <c r="M874" s="16">
        <f t="shared" si="68"/>
        <v>32653.332881485847</v>
      </c>
      <c r="N874" s="16">
        <f t="shared" si="69"/>
        <v>422.7</v>
      </c>
    </row>
    <row r="875" spans="1:14">
      <c r="A875" s="16" t="s">
        <v>85</v>
      </c>
      <c r="B875" s="16">
        <v>3.9574980735778802E-2</v>
      </c>
      <c r="C875" s="16">
        <v>100</v>
      </c>
      <c r="D875" s="16">
        <v>0.78515499830245905</v>
      </c>
      <c r="E875" s="16">
        <v>42852</v>
      </c>
      <c r="F875" s="16" t="s">
        <v>66</v>
      </c>
      <c r="G875" s="16" t="s">
        <v>89</v>
      </c>
      <c r="H875" s="16" t="s">
        <v>132</v>
      </c>
      <c r="I875" s="16" t="s">
        <v>5</v>
      </c>
      <c r="J875" s="16">
        <f t="shared" si="65"/>
        <v>0.82472997903823786</v>
      </c>
      <c r="K875" s="16">
        <f t="shared" si="66"/>
        <v>1082805.3280960545</v>
      </c>
      <c r="L875" s="16">
        <f t="shared" si="67"/>
        <v>54577.758649754483</v>
      </c>
      <c r="M875" s="16">
        <f t="shared" si="68"/>
        <v>51958.824208102669</v>
      </c>
      <c r="N875" s="16">
        <f t="shared" si="69"/>
        <v>428.52</v>
      </c>
    </row>
    <row r="876" spans="1:14">
      <c r="A876" s="16" t="s">
        <v>85</v>
      </c>
      <c r="B876" s="16">
        <v>5.9904992580413798E-2</v>
      </c>
      <c r="C876" s="16">
        <v>150</v>
      </c>
      <c r="D876" s="16">
        <v>0.84523099660873402</v>
      </c>
      <c r="E876" s="16">
        <v>65285</v>
      </c>
      <c r="F876" s="16" t="s">
        <v>66</v>
      </c>
      <c r="G876" s="16" t="s">
        <v>89</v>
      </c>
      <c r="H876" s="16" t="s">
        <v>132</v>
      </c>
      <c r="I876" s="16" t="s">
        <v>5</v>
      </c>
      <c r="J876" s="16">
        <f t="shared" si="65"/>
        <v>0.90513598918914784</v>
      </c>
      <c r="K876" s="16">
        <f t="shared" si="66"/>
        <v>1089808.999013969</v>
      </c>
      <c r="L876" s="16">
        <f t="shared" si="67"/>
        <v>77239.240233662524</v>
      </c>
      <c r="M876" s="16">
        <f t="shared" si="68"/>
        <v>72127.283391399076</v>
      </c>
      <c r="N876" s="16">
        <f t="shared" si="69"/>
        <v>435.23333333333335</v>
      </c>
    </row>
    <row r="877" spans="1:14">
      <c r="A877" s="16" t="s">
        <v>85</v>
      </c>
      <c r="B877" s="16">
        <v>7.7643036842346094E-2</v>
      </c>
      <c r="C877" s="16">
        <v>200</v>
      </c>
      <c r="D877" s="16">
        <v>0.91748201847076405</v>
      </c>
      <c r="E877" s="16">
        <v>85698</v>
      </c>
      <c r="F877" s="16" t="s">
        <v>66</v>
      </c>
      <c r="G877" s="16" t="s">
        <v>89</v>
      </c>
      <c r="H877" s="16" t="s">
        <v>132</v>
      </c>
      <c r="I877" s="16" t="s">
        <v>5</v>
      </c>
      <c r="J877" s="16">
        <f t="shared" si="65"/>
        <v>0.99512505531311013</v>
      </c>
      <c r="K877" s="16">
        <f t="shared" si="66"/>
        <v>1103743.5356116928</v>
      </c>
      <c r="L877" s="16">
        <f t="shared" si="67"/>
        <v>93405.645314814203</v>
      </c>
      <c r="M877" s="16">
        <f t="shared" si="68"/>
        <v>86117.819607140365</v>
      </c>
      <c r="N877" s="16">
        <f t="shared" si="69"/>
        <v>428.49</v>
      </c>
    </row>
    <row r="878" spans="1:14">
      <c r="A878" s="16" t="s">
        <v>85</v>
      </c>
      <c r="B878" s="16">
        <v>0.30100095272064198</v>
      </c>
      <c r="C878" s="16">
        <v>50</v>
      </c>
      <c r="D878" s="16">
        <v>0.68905901908874501</v>
      </c>
      <c r="E878" s="16">
        <v>21598</v>
      </c>
      <c r="F878" s="16" t="s">
        <v>66</v>
      </c>
      <c r="G878" s="16" t="s">
        <v>90</v>
      </c>
      <c r="H878" s="16" t="s">
        <v>132</v>
      </c>
      <c r="I878" s="16" t="s">
        <v>5</v>
      </c>
      <c r="J878" s="16">
        <f t="shared" si="65"/>
        <v>0.99005997180938698</v>
      </c>
      <c r="K878" s="16">
        <f t="shared" si="66"/>
        <v>71753.925709481176</v>
      </c>
      <c r="L878" s="16">
        <f t="shared" si="67"/>
        <v>31344.194621474591</v>
      </c>
      <c r="M878" s="16">
        <f t="shared" si="68"/>
        <v>21814.840125824412</v>
      </c>
      <c r="N878" s="16">
        <f t="shared" si="69"/>
        <v>431.96</v>
      </c>
    </row>
    <row r="879" spans="1:14">
      <c r="A879" s="16" t="s">
        <v>85</v>
      </c>
      <c r="B879" s="16">
        <v>0.59826302528381303</v>
      </c>
      <c r="C879" s="16">
        <v>100</v>
      </c>
      <c r="D879" s="16">
        <v>0.83579701185226396</v>
      </c>
      <c r="E879" s="16">
        <v>43223</v>
      </c>
      <c r="F879" s="16" t="s">
        <v>66</v>
      </c>
      <c r="G879" s="16" t="s">
        <v>90</v>
      </c>
      <c r="H879" s="16" t="s">
        <v>132</v>
      </c>
      <c r="I879" s="16" t="s">
        <v>5</v>
      </c>
      <c r="J879" s="16">
        <f t="shared" si="65"/>
        <v>1.434060037136077</v>
      </c>
      <c r="K879" s="16">
        <f t="shared" si="66"/>
        <v>72247.486763025707</v>
      </c>
      <c r="L879" s="16">
        <f t="shared" si="67"/>
        <v>51714.709896139386</v>
      </c>
      <c r="M879" s="16">
        <f t="shared" si="68"/>
        <v>30140.300183191423</v>
      </c>
      <c r="N879" s="16">
        <f t="shared" si="69"/>
        <v>432.23</v>
      </c>
    </row>
    <row r="880" spans="1:14">
      <c r="A880" s="16" t="s">
        <v>85</v>
      </c>
      <c r="B880" s="16">
        <v>0.89790302515029896</v>
      </c>
      <c r="C880" s="16">
        <v>150</v>
      </c>
      <c r="D880" s="16">
        <v>1.02351999282836</v>
      </c>
      <c r="E880" s="16">
        <v>64785</v>
      </c>
      <c r="F880" s="16" t="s">
        <v>66</v>
      </c>
      <c r="G880" s="16" t="s">
        <v>90</v>
      </c>
      <c r="H880" s="16" t="s">
        <v>132</v>
      </c>
      <c r="I880" s="16" t="s">
        <v>5</v>
      </c>
      <c r="J880" s="16">
        <f t="shared" si="65"/>
        <v>1.9214230179786589</v>
      </c>
      <c r="K880" s="16">
        <f t="shared" si="66"/>
        <v>72151.444182021456</v>
      </c>
      <c r="L880" s="16">
        <f t="shared" si="67"/>
        <v>63296.272133361417</v>
      </c>
      <c r="M880" s="16">
        <f t="shared" si="68"/>
        <v>33717.197823597409</v>
      </c>
      <c r="N880" s="16">
        <f t="shared" si="69"/>
        <v>431.9</v>
      </c>
    </row>
    <row r="881" spans="1:14">
      <c r="A881" s="16" t="s">
        <v>85</v>
      </c>
      <c r="B881" s="16">
        <v>1.1967839598655701</v>
      </c>
      <c r="C881" s="16">
        <v>200</v>
      </c>
      <c r="D881" s="16">
        <v>1.3175980448722799</v>
      </c>
      <c r="E881" s="16">
        <v>86228</v>
      </c>
      <c r="F881" s="16" t="s">
        <v>66</v>
      </c>
      <c r="G881" s="16" t="s">
        <v>90</v>
      </c>
      <c r="H881" s="16" t="s">
        <v>132</v>
      </c>
      <c r="I881" s="16" t="s">
        <v>5</v>
      </c>
      <c r="J881" s="16">
        <f t="shared" si="65"/>
        <v>2.51438200473785</v>
      </c>
      <c r="K881" s="16">
        <f t="shared" si="66"/>
        <v>72049.762439735277</v>
      </c>
      <c r="L881" s="16">
        <f t="shared" si="67"/>
        <v>65443.327223788059</v>
      </c>
      <c r="M881" s="16">
        <f t="shared" si="68"/>
        <v>34293.913907083559</v>
      </c>
      <c r="N881" s="16">
        <f t="shared" si="69"/>
        <v>431.14</v>
      </c>
    </row>
    <row r="882" spans="1:14">
      <c r="A882" s="16" t="s">
        <v>91</v>
      </c>
      <c r="B882" s="16">
        <v>5.75370192527771E-2</v>
      </c>
      <c r="C882" s="16">
        <v>50</v>
      </c>
      <c r="D882" s="16">
        <v>1.0074599981307899</v>
      </c>
      <c r="E882" s="16">
        <v>23316</v>
      </c>
      <c r="F882" s="16" t="s">
        <v>66</v>
      </c>
      <c r="G882" s="16" t="s">
        <v>92</v>
      </c>
      <c r="H882" s="16" t="s">
        <v>132</v>
      </c>
      <c r="I882" s="16" t="s">
        <v>5</v>
      </c>
      <c r="J882" s="16">
        <f t="shared" si="65"/>
        <v>1.064997017383567</v>
      </c>
      <c r="K882" s="16">
        <f t="shared" si="66"/>
        <v>405234.7567322863</v>
      </c>
      <c r="L882" s="16">
        <f t="shared" si="67"/>
        <v>23143.350647429957</v>
      </c>
      <c r="M882" s="16">
        <f t="shared" si="68"/>
        <v>21893.019059604147</v>
      </c>
      <c r="N882" s="16">
        <f t="shared" si="69"/>
        <v>466.32</v>
      </c>
    </row>
    <row r="883" spans="1:14">
      <c r="A883" s="16" t="s">
        <v>91</v>
      </c>
      <c r="B883" s="16">
        <v>0.114073991775512</v>
      </c>
      <c r="C883" s="16">
        <v>100</v>
      </c>
      <c r="D883" s="16">
        <v>1.0881170034408501</v>
      </c>
      <c r="E883" s="16">
        <v>46898</v>
      </c>
      <c r="F883" s="16" t="s">
        <v>66</v>
      </c>
      <c r="G883" s="16" t="s">
        <v>92</v>
      </c>
      <c r="H883" s="16" t="s">
        <v>132</v>
      </c>
      <c r="I883" s="16" t="s">
        <v>5</v>
      </c>
      <c r="J883" s="16">
        <f t="shared" si="65"/>
        <v>1.2021909952163621</v>
      </c>
      <c r="K883" s="16">
        <f t="shared" si="66"/>
        <v>411119.12777008198</v>
      </c>
      <c r="L883" s="16">
        <f t="shared" si="67"/>
        <v>43100.144425368657</v>
      </c>
      <c r="M883" s="16">
        <f t="shared" si="68"/>
        <v>39010.4402600018</v>
      </c>
      <c r="N883" s="16">
        <f t="shared" si="69"/>
        <v>468.98</v>
      </c>
    </row>
    <row r="884" spans="1:14">
      <c r="A884" s="16" t="s">
        <v>91</v>
      </c>
      <c r="B884" s="16">
        <v>0.16754901409149101</v>
      </c>
      <c r="C884" s="16">
        <v>150</v>
      </c>
      <c r="D884" s="16">
        <v>1.1558629870414701</v>
      </c>
      <c r="E884" s="16">
        <v>69356</v>
      </c>
      <c r="F884" s="16" t="s">
        <v>66</v>
      </c>
      <c r="G884" s="16" t="s">
        <v>92</v>
      </c>
      <c r="H884" s="16" t="s">
        <v>132</v>
      </c>
      <c r="I884" s="16" t="s">
        <v>5</v>
      </c>
      <c r="J884" s="16">
        <f t="shared" si="65"/>
        <v>1.3234120011329611</v>
      </c>
      <c r="K884" s="16">
        <f t="shared" si="66"/>
        <v>413944.54259293817</v>
      </c>
      <c r="L884" s="16">
        <f t="shared" si="67"/>
        <v>60003.651624421851</v>
      </c>
      <c r="M884" s="16">
        <f t="shared" si="68"/>
        <v>52406.960145914461</v>
      </c>
      <c r="N884" s="16">
        <f t="shared" si="69"/>
        <v>462.37333333333333</v>
      </c>
    </row>
    <row r="885" spans="1:14">
      <c r="A885" s="16" t="s">
        <v>91</v>
      </c>
      <c r="B885" s="16">
        <v>0.222011983394622</v>
      </c>
      <c r="C885" s="16">
        <v>200</v>
      </c>
      <c r="D885" s="16">
        <v>1.2466280460357599</v>
      </c>
      <c r="E885" s="16">
        <v>92764</v>
      </c>
      <c r="F885" s="16" t="s">
        <v>66</v>
      </c>
      <c r="G885" s="16" t="s">
        <v>92</v>
      </c>
      <c r="H885" s="16" t="s">
        <v>132</v>
      </c>
      <c r="I885" s="16" t="s">
        <v>5</v>
      </c>
      <c r="J885" s="16">
        <f t="shared" si="65"/>
        <v>1.4686400294303819</v>
      </c>
      <c r="K885" s="16">
        <f t="shared" si="66"/>
        <v>417833.30152550276</v>
      </c>
      <c r="L885" s="16">
        <f t="shared" si="67"/>
        <v>74411.930884265559</v>
      </c>
      <c r="M885" s="16">
        <f t="shared" si="68"/>
        <v>63163.197339772159</v>
      </c>
      <c r="N885" s="16">
        <f t="shared" si="69"/>
        <v>463.82</v>
      </c>
    </row>
    <row r="886" spans="1:14">
      <c r="A886" s="16" t="s">
        <v>93</v>
      </c>
      <c r="B886" s="16">
        <v>7.6740384101867598E-3</v>
      </c>
      <c r="C886" s="16">
        <v>50</v>
      </c>
      <c r="D886" s="16">
        <v>0.78878396749496404</v>
      </c>
      <c r="E886" s="16">
        <v>17829</v>
      </c>
      <c r="F886" s="16" t="s">
        <v>66</v>
      </c>
      <c r="G886" s="16" t="s">
        <v>94</v>
      </c>
      <c r="H886" s="16" t="s">
        <v>132</v>
      </c>
      <c r="I886" s="16" t="s">
        <v>5</v>
      </c>
      <c r="J886" s="16">
        <f t="shared" si="65"/>
        <v>0.79645800590515081</v>
      </c>
      <c r="K886" s="16">
        <f t="shared" si="66"/>
        <v>2323287.8240918401</v>
      </c>
      <c r="L886" s="16">
        <f t="shared" si="67"/>
        <v>22603.147039894455</v>
      </c>
      <c r="M886" s="16">
        <f t="shared" si="68"/>
        <v>22385.361020682907</v>
      </c>
      <c r="N886" s="16">
        <f t="shared" si="69"/>
        <v>356.58</v>
      </c>
    </row>
    <row r="887" spans="1:14">
      <c r="A887" s="16" t="s">
        <v>93</v>
      </c>
      <c r="B887" s="16">
        <v>1.20710134506225E-2</v>
      </c>
      <c r="C887" s="16">
        <v>100</v>
      </c>
      <c r="D887" s="16">
        <v>0.94139999151229803</v>
      </c>
      <c r="E887" s="16">
        <v>34618</v>
      </c>
      <c r="F887" s="16" t="s">
        <v>66</v>
      </c>
      <c r="G887" s="16" t="s">
        <v>94</v>
      </c>
      <c r="H887" s="16" t="s">
        <v>132</v>
      </c>
      <c r="I887" s="16" t="s">
        <v>5</v>
      </c>
      <c r="J887" s="16">
        <f t="shared" si="65"/>
        <v>0.95347100496292048</v>
      </c>
      <c r="K887" s="16">
        <f t="shared" si="66"/>
        <v>2867861.9356699297</v>
      </c>
      <c r="L887" s="16">
        <f t="shared" si="67"/>
        <v>36772.891769829344</v>
      </c>
      <c r="M887" s="16">
        <f t="shared" si="68"/>
        <v>36307.34423995018</v>
      </c>
      <c r="N887" s="16">
        <f t="shared" si="69"/>
        <v>346.18</v>
      </c>
    </row>
    <row r="888" spans="1:14">
      <c r="A888" s="16" t="s">
        <v>93</v>
      </c>
      <c r="B888" s="16">
        <v>2.0051002502441399E-2</v>
      </c>
      <c r="C888" s="16">
        <v>150</v>
      </c>
      <c r="D888" s="16">
        <v>1.1710619926452599</v>
      </c>
      <c r="E888" s="16">
        <v>51310</v>
      </c>
      <c r="F888" s="16" t="s">
        <v>66</v>
      </c>
      <c r="G888" s="16" t="s">
        <v>94</v>
      </c>
      <c r="H888" s="16" t="s">
        <v>132</v>
      </c>
      <c r="I888" s="16" t="s">
        <v>5</v>
      </c>
      <c r="J888" s="16">
        <f t="shared" si="65"/>
        <v>1.1911129951477013</v>
      </c>
      <c r="K888" s="16">
        <f t="shared" si="66"/>
        <v>2558974.2953626644</v>
      </c>
      <c r="L888" s="16">
        <f t="shared" si="67"/>
        <v>43814.930654608746</v>
      </c>
      <c r="M888" s="16">
        <f t="shared" si="68"/>
        <v>43077.35723564784</v>
      </c>
      <c r="N888" s="16">
        <f t="shared" si="69"/>
        <v>342.06666666666666</v>
      </c>
    </row>
    <row r="889" spans="1:14">
      <c r="A889" s="16" t="s">
        <v>93</v>
      </c>
      <c r="B889" s="16">
        <v>2.6326000690460202E-2</v>
      </c>
      <c r="C889" s="16">
        <v>200</v>
      </c>
      <c r="D889" s="16">
        <v>1.27452200651168</v>
      </c>
      <c r="E889" s="16">
        <v>67950</v>
      </c>
      <c r="F889" s="16" t="s">
        <v>66</v>
      </c>
      <c r="G889" s="16" t="s">
        <v>94</v>
      </c>
      <c r="H889" s="16" t="s">
        <v>132</v>
      </c>
      <c r="I889" s="16" t="s">
        <v>5</v>
      </c>
      <c r="J889" s="16">
        <f t="shared" si="65"/>
        <v>1.3008480072021402</v>
      </c>
      <c r="K889" s="16">
        <f t="shared" si="66"/>
        <v>2581098.4660736243</v>
      </c>
      <c r="L889" s="16">
        <f t="shared" si="67"/>
        <v>53314.104937251461</v>
      </c>
      <c r="M889" s="16">
        <f t="shared" si="68"/>
        <v>52235.157085066872</v>
      </c>
      <c r="N889" s="16">
        <f t="shared" si="69"/>
        <v>339.75</v>
      </c>
    </row>
    <row r="890" spans="1:14">
      <c r="A890" s="16" t="s">
        <v>95</v>
      </c>
      <c r="B890" s="16">
        <v>1.8979012966155999E-2</v>
      </c>
      <c r="C890" s="16">
        <v>50</v>
      </c>
      <c r="D890" s="16">
        <v>0.73086500167846602</v>
      </c>
      <c r="E890" s="16">
        <v>37795</v>
      </c>
      <c r="F890" s="16" t="s">
        <v>66</v>
      </c>
      <c r="G890" s="16" t="s">
        <v>96</v>
      </c>
      <c r="H890" s="16" t="s">
        <v>132</v>
      </c>
      <c r="I890" s="16" t="s">
        <v>5</v>
      </c>
      <c r="J890" s="16">
        <f t="shared" si="65"/>
        <v>0.74984401464462203</v>
      </c>
      <c r="K890" s="16">
        <f t="shared" si="66"/>
        <v>1991410.1996451179</v>
      </c>
      <c r="L890" s="16">
        <f t="shared" si="67"/>
        <v>51712.6964804745</v>
      </c>
      <c r="M890" s="16">
        <f t="shared" si="68"/>
        <v>50403.816342939543</v>
      </c>
      <c r="N890" s="16">
        <f t="shared" si="69"/>
        <v>755.9</v>
      </c>
    </row>
    <row r="891" spans="1:14">
      <c r="A891" s="16" t="s">
        <v>95</v>
      </c>
      <c r="B891" s="16">
        <v>3.5499036312103202E-2</v>
      </c>
      <c r="C891" s="16">
        <v>100</v>
      </c>
      <c r="D891" s="16">
        <v>1.0983269810676499</v>
      </c>
      <c r="E891" s="16">
        <v>75586</v>
      </c>
      <c r="F891" s="16" t="s">
        <v>66</v>
      </c>
      <c r="G891" s="16" t="s">
        <v>96</v>
      </c>
      <c r="H891" s="16" t="s">
        <v>132</v>
      </c>
      <c r="I891" s="16" t="s">
        <v>5</v>
      </c>
      <c r="J891" s="16">
        <f t="shared" si="65"/>
        <v>1.1338260173797532</v>
      </c>
      <c r="K891" s="16">
        <f t="shared" si="66"/>
        <v>2129240.8992587039</v>
      </c>
      <c r="L891" s="16">
        <f t="shared" si="67"/>
        <v>68819.214407830688</v>
      </c>
      <c r="M891" s="16">
        <f t="shared" si="68"/>
        <v>66664.548917899738</v>
      </c>
      <c r="N891" s="16">
        <f t="shared" si="69"/>
        <v>755.86</v>
      </c>
    </row>
    <row r="892" spans="1:14">
      <c r="A892" s="16" t="s">
        <v>95</v>
      </c>
      <c r="B892" s="16">
        <v>5.1256000995635903E-2</v>
      </c>
      <c r="C892" s="16">
        <v>150</v>
      </c>
      <c r="D892" s="16">
        <v>1.0838800072669901</v>
      </c>
      <c r="E892" s="16">
        <v>112662</v>
      </c>
      <c r="F892" s="16" t="s">
        <v>66</v>
      </c>
      <c r="G892" s="16" t="s">
        <v>96</v>
      </c>
      <c r="H892" s="16" t="s">
        <v>132</v>
      </c>
      <c r="I892" s="16" t="s">
        <v>5</v>
      </c>
      <c r="J892" s="16">
        <f t="shared" si="65"/>
        <v>1.1351360082626261</v>
      </c>
      <c r="K892" s="16">
        <f t="shared" si="66"/>
        <v>2198025.5543071413</v>
      </c>
      <c r="L892" s="16">
        <f t="shared" si="67"/>
        <v>103943.24025228393</v>
      </c>
      <c r="M892" s="16">
        <f t="shared" si="68"/>
        <v>99249.780801539353</v>
      </c>
      <c r="N892" s="16">
        <f t="shared" si="69"/>
        <v>751.08</v>
      </c>
    </row>
    <row r="893" spans="1:14">
      <c r="A893" s="16" t="s">
        <v>95</v>
      </c>
      <c r="B893" s="16">
        <v>6.6794991493225098E-2</v>
      </c>
      <c r="C893" s="16">
        <v>200</v>
      </c>
      <c r="D893" s="16">
        <v>1.0961130261421199</v>
      </c>
      <c r="E893" s="16">
        <v>150675</v>
      </c>
      <c r="F893" s="16" t="s">
        <v>66</v>
      </c>
      <c r="G893" s="16" t="s">
        <v>96</v>
      </c>
      <c r="H893" s="16" t="s">
        <v>132</v>
      </c>
      <c r="I893" s="16" t="s">
        <v>5</v>
      </c>
      <c r="J893" s="16">
        <f t="shared" si="65"/>
        <v>1.162908017635345</v>
      </c>
      <c r="K893" s="16">
        <f t="shared" si="66"/>
        <v>2255782.9057479962</v>
      </c>
      <c r="L893" s="16">
        <f t="shared" si="67"/>
        <v>137463.01376447995</v>
      </c>
      <c r="M893" s="16">
        <f t="shared" si="68"/>
        <v>129567.42727286571</v>
      </c>
      <c r="N893" s="16">
        <f t="shared" si="69"/>
        <v>753.375</v>
      </c>
    </row>
    <row r="894" spans="1:14">
      <c r="A894" s="16" t="s">
        <v>97</v>
      </c>
      <c r="B894" s="16">
        <v>1.9261002540588299E-2</v>
      </c>
      <c r="C894" s="16">
        <v>50</v>
      </c>
      <c r="D894" s="16">
        <v>0.79646700620651201</v>
      </c>
      <c r="E894" s="16">
        <v>47999</v>
      </c>
      <c r="F894" s="16" t="s">
        <v>66</v>
      </c>
      <c r="G894" s="16" t="s">
        <v>98</v>
      </c>
      <c r="H894" s="16" t="s">
        <v>132</v>
      </c>
      <c r="I894" s="16" t="s">
        <v>5</v>
      </c>
      <c r="J894" s="16">
        <f t="shared" si="65"/>
        <v>0.81572800874710027</v>
      </c>
      <c r="K894" s="16">
        <f t="shared" si="66"/>
        <v>2492030.1993031115</v>
      </c>
      <c r="L894" s="16">
        <f t="shared" si="67"/>
        <v>60264.894372227864</v>
      </c>
      <c r="M894" s="16">
        <f t="shared" si="68"/>
        <v>58841.917263234616</v>
      </c>
      <c r="N894" s="16">
        <f t="shared" si="69"/>
        <v>959.98</v>
      </c>
    </row>
    <row r="895" spans="1:14">
      <c r="A895" s="16" t="s">
        <v>97</v>
      </c>
      <c r="B895" s="16">
        <v>3.5890996456146199E-2</v>
      </c>
      <c r="C895" s="16">
        <v>100</v>
      </c>
      <c r="D895" s="16">
        <v>1.16074001789093</v>
      </c>
      <c r="E895" s="16">
        <v>95657</v>
      </c>
      <c r="F895" s="16" t="s">
        <v>66</v>
      </c>
      <c r="G895" s="16" t="s">
        <v>98</v>
      </c>
      <c r="H895" s="16" t="s">
        <v>132</v>
      </c>
      <c r="I895" s="16" t="s">
        <v>5</v>
      </c>
      <c r="J895" s="16">
        <f t="shared" si="65"/>
        <v>1.1966310143470762</v>
      </c>
      <c r="K895" s="16">
        <f t="shared" si="66"/>
        <v>2665208.8112649517</v>
      </c>
      <c r="L895" s="16">
        <f t="shared" si="67"/>
        <v>82410.357638749469</v>
      </c>
      <c r="M895" s="16">
        <f t="shared" si="68"/>
        <v>79938.593311651552</v>
      </c>
      <c r="N895" s="16">
        <f t="shared" si="69"/>
        <v>956.57</v>
      </c>
    </row>
    <row r="896" spans="1:14">
      <c r="A896" s="16" t="s">
        <v>97</v>
      </c>
      <c r="B896" s="16">
        <v>5.4158985614776597E-2</v>
      </c>
      <c r="C896" s="16">
        <v>150</v>
      </c>
      <c r="D896" s="16">
        <v>1.30065602064132</v>
      </c>
      <c r="E896" s="16">
        <v>143674</v>
      </c>
      <c r="F896" s="16" t="s">
        <v>66</v>
      </c>
      <c r="G896" s="16" t="s">
        <v>98</v>
      </c>
      <c r="H896" s="16" t="s">
        <v>132</v>
      </c>
      <c r="I896" s="16" t="s">
        <v>5</v>
      </c>
      <c r="J896" s="16">
        <f t="shared" si="65"/>
        <v>1.3548150062560966</v>
      </c>
      <c r="K896" s="16">
        <f t="shared" si="66"/>
        <v>2652819.2573976195</v>
      </c>
      <c r="L896" s="16">
        <f t="shared" si="67"/>
        <v>110462.71859731064</v>
      </c>
      <c r="M896" s="16">
        <f t="shared" si="68"/>
        <v>106046.95057004833</v>
      </c>
      <c r="N896" s="16">
        <f t="shared" si="69"/>
        <v>957.82666666666671</v>
      </c>
    </row>
    <row r="897" spans="1:14">
      <c r="A897" s="16" t="s">
        <v>97</v>
      </c>
      <c r="B897" s="16">
        <v>7.0303976535797105E-2</v>
      </c>
      <c r="C897" s="16">
        <v>200</v>
      </c>
      <c r="D897" s="16">
        <v>1.3507219552993699</v>
      </c>
      <c r="E897" s="16">
        <v>191062</v>
      </c>
      <c r="F897" s="16" t="s">
        <v>66</v>
      </c>
      <c r="G897" s="16" t="s">
        <v>98</v>
      </c>
      <c r="H897" s="16" t="s">
        <v>132</v>
      </c>
      <c r="I897" s="16" t="s">
        <v>5</v>
      </c>
      <c r="J897" s="16">
        <f t="shared" si="65"/>
        <v>1.421025931835167</v>
      </c>
      <c r="K897" s="16">
        <f t="shared" si="66"/>
        <v>2717655.6635130844</v>
      </c>
      <c r="L897" s="16">
        <f t="shared" si="67"/>
        <v>141451.76159341662</v>
      </c>
      <c r="M897" s="16">
        <f t="shared" si="68"/>
        <v>134453.56324585524</v>
      </c>
      <c r="N897" s="16">
        <f t="shared" si="69"/>
        <v>955.31</v>
      </c>
    </row>
    <row r="898" spans="1:14">
      <c r="A898" s="16" t="s">
        <v>99</v>
      </c>
      <c r="B898" s="16">
        <v>5.97220063209533E-2</v>
      </c>
      <c r="C898" s="16">
        <v>50</v>
      </c>
      <c r="D898" s="16">
        <v>0.74055302143096902</v>
      </c>
      <c r="E898" s="16">
        <v>26197</v>
      </c>
      <c r="F898" s="16" t="s">
        <v>66</v>
      </c>
      <c r="G898" s="16" t="s">
        <v>100</v>
      </c>
      <c r="H898" s="16" t="s">
        <v>132</v>
      </c>
      <c r="I898" s="16" t="s">
        <v>5</v>
      </c>
      <c r="J898" s="16">
        <f t="shared" ref="J898:J961" si="70">D898+B898</f>
        <v>0.80027502775192227</v>
      </c>
      <c r="K898" s="16">
        <f t="shared" ref="K898:K961" si="71">E898/B898</f>
        <v>438649.02761662338</v>
      </c>
      <c r="L898" s="16">
        <f t="shared" ref="L898:L961" si="72">E898/D898</f>
        <v>35374.914748682808</v>
      </c>
      <c r="M898" s="16">
        <f t="shared" ref="M898:M961" si="73">E898/J898</f>
        <v>32734.996209479152</v>
      </c>
      <c r="N898" s="16">
        <f t="shared" si="69"/>
        <v>523.94000000000005</v>
      </c>
    </row>
    <row r="899" spans="1:14">
      <c r="A899" s="16" t="s">
        <v>99</v>
      </c>
      <c r="B899" s="16">
        <v>0.119069993495941</v>
      </c>
      <c r="C899" s="16">
        <v>100</v>
      </c>
      <c r="D899" s="16">
        <v>0.91614496707916204</v>
      </c>
      <c r="E899" s="16">
        <v>52793</v>
      </c>
      <c r="F899" s="16" t="s">
        <v>66</v>
      </c>
      <c r="G899" s="16" t="s">
        <v>100</v>
      </c>
      <c r="H899" s="16" t="s">
        <v>132</v>
      </c>
      <c r="I899" s="16" t="s">
        <v>5</v>
      </c>
      <c r="J899" s="16">
        <f t="shared" si="70"/>
        <v>1.0352149605751031</v>
      </c>
      <c r="K899" s="16">
        <f t="shared" si="71"/>
        <v>443377.86918414227</v>
      </c>
      <c r="L899" s="16">
        <f t="shared" si="72"/>
        <v>57625.1596603906</v>
      </c>
      <c r="M899" s="16">
        <f t="shared" si="73"/>
        <v>50997.137802830235</v>
      </c>
      <c r="N899" s="16">
        <f t="shared" ref="N899:N962" si="74">E899/C899</f>
        <v>527.92999999999995</v>
      </c>
    </row>
    <row r="900" spans="1:14">
      <c r="A900" s="16" t="s">
        <v>99</v>
      </c>
      <c r="B900" s="16">
        <v>0.179869949817657</v>
      </c>
      <c r="C900" s="16">
        <v>150</v>
      </c>
      <c r="D900" s="16">
        <v>0.99474400281906095</v>
      </c>
      <c r="E900" s="16">
        <v>79010</v>
      </c>
      <c r="F900" s="16" t="s">
        <v>66</v>
      </c>
      <c r="G900" s="16" t="s">
        <v>100</v>
      </c>
      <c r="H900" s="16" t="s">
        <v>132</v>
      </c>
      <c r="I900" s="16" t="s">
        <v>5</v>
      </c>
      <c r="J900" s="16">
        <f t="shared" si="70"/>
        <v>1.1746139526367179</v>
      </c>
      <c r="K900" s="16">
        <f t="shared" si="71"/>
        <v>439261.81154826761</v>
      </c>
      <c r="L900" s="16">
        <f t="shared" si="72"/>
        <v>79427.470561359631</v>
      </c>
      <c r="M900" s="16">
        <f t="shared" si="73"/>
        <v>67264.653056982759</v>
      </c>
      <c r="N900" s="16">
        <f t="shared" si="74"/>
        <v>526.73333333333335</v>
      </c>
    </row>
    <row r="901" spans="1:14">
      <c r="A901" s="16" t="s">
        <v>99</v>
      </c>
      <c r="B901" s="16">
        <v>0.23768299818038899</v>
      </c>
      <c r="C901" s="16">
        <v>200</v>
      </c>
      <c r="D901" s="16">
        <v>1.28267794847488</v>
      </c>
      <c r="E901" s="16">
        <v>106212</v>
      </c>
      <c r="F901" s="16" t="s">
        <v>66</v>
      </c>
      <c r="G901" s="16" t="s">
        <v>100</v>
      </c>
      <c r="H901" s="16" t="s">
        <v>132</v>
      </c>
      <c r="I901" s="16" t="s">
        <v>5</v>
      </c>
      <c r="J901" s="16">
        <f t="shared" si="70"/>
        <v>1.520360946655269</v>
      </c>
      <c r="K901" s="16">
        <f t="shared" si="71"/>
        <v>446864.10392463428</v>
      </c>
      <c r="L901" s="16">
        <f t="shared" si="72"/>
        <v>82804.884987917176</v>
      </c>
      <c r="M901" s="16">
        <f t="shared" si="73"/>
        <v>69859.726556158916</v>
      </c>
      <c r="N901" s="16">
        <f t="shared" si="74"/>
        <v>531.05999999999995</v>
      </c>
    </row>
    <row r="902" spans="1:14">
      <c r="A902" s="16" t="s">
        <v>99</v>
      </c>
      <c r="B902" s="16">
        <v>4.8440039157867397E-2</v>
      </c>
      <c r="C902" s="16">
        <v>50</v>
      </c>
      <c r="D902" s="16">
        <v>0.90592199563980103</v>
      </c>
      <c r="E902" s="16">
        <v>26691</v>
      </c>
      <c r="F902" s="16" t="s">
        <v>66</v>
      </c>
      <c r="G902" s="16" t="s">
        <v>101</v>
      </c>
      <c r="H902" s="16" t="s">
        <v>132</v>
      </c>
      <c r="I902" s="16" t="s">
        <v>5</v>
      </c>
      <c r="J902" s="16">
        <f t="shared" si="70"/>
        <v>0.95436203479766846</v>
      </c>
      <c r="K902" s="16">
        <f t="shared" si="71"/>
        <v>551011.11526795651</v>
      </c>
      <c r="L902" s="16">
        <f t="shared" si="72"/>
        <v>29462.801575040321</v>
      </c>
      <c r="M902" s="16">
        <f t="shared" si="73"/>
        <v>27967.37404339296</v>
      </c>
      <c r="N902" s="16">
        <f t="shared" si="74"/>
        <v>533.82000000000005</v>
      </c>
    </row>
    <row r="903" spans="1:14">
      <c r="A903" s="16" t="s">
        <v>99</v>
      </c>
      <c r="B903" s="16">
        <v>9.4668984413146903E-2</v>
      </c>
      <c r="C903" s="16">
        <v>100</v>
      </c>
      <c r="D903" s="16">
        <v>1.1365860104560801</v>
      </c>
      <c r="E903" s="16">
        <v>53272</v>
      </c>
      <c r="F903" s="16" t="s">
        <v>66</v>
      </c>
      <c r="G903" s="16" t="s">
        <v>101</v>
      </c>
      <c r="H903" s="16" t="s">
        <v>132</v>
      </c>
      <c r="I903" s="16" t="s">
        <v>5</v>
      </c>
      <c r="J903" s="16">
        <f t="shared" si="70"/>
        <v>1.2312549948692271</v>
      </c>
      <c r="K903" s="16">
        <f t="shared" si="71"/>
        <v>562718.61719266523</v>
      </c>
      <c r="L903" s="16">
        <f t="shared" si="72"/>
        <v>46870.188010341109</v>
      </c>
      <c r="M903" s="16">
        <f t="shared" si="73"/>
        <v>43266.423463856139</v>
      </c>
      <c r="N903" s="16">
        <f t="shared" si="74"/>
        <v>532.72</v>
      </c>
    </row>
    <row r="904" spans="1:14">
      <c r="A904" s="16" t="s">
        <v>99</v>
      </c>
      <c r="B904" s="16">
        <v>0.137573957443237</v>
      </c>
      <c r="C904" s="16">
        <v>150</v>
      </c>
      <c r="D904" s="16">
        <v>1.2644139528274501</v>
      </c>
      <c r="E904" s="16">
        <v>79382</v>
      </c>
      <c r="F904" s="16" t="s">
        <v>66</v>
      </c>
      <c r="G904" s="16" t="s">
        <v>101</v>
      </c>
      <c r="H904" s="16" t="s">
        <v>132</v>
      </c>
      <c r="I904" s="16" t="s">
        <v>5</v>
      </c>
      <c r="J904" s="16">
        <f t="shared" si="70"/>
        <v>1.4019879102706871</v>
      </c>
      <c r="K904" s="16">
        <f t="shared" si="71"/>
        <v>577013.27689692297</v>
      </c>
      <c r="L904" s="16">
        <f t="shared" si="72"/>
        <v>62781.654554260502</v>
      </c>
      <c r="M904" s="16">
        <f t="shared" si="73"/>
        <v>56621.030337325385</v>
      </c>
      <c r="N904" s="16">
        <f t="shared" si="74"/>
        <v>529.21333333333337</v>
      </c>
    </row>
    <row r="905" spans="1:14">
      <c r="A905" s="16" t="s">
        <v>99</v>
      </c>
      <c r="B905" s="16">
        <v>0.183203995227813</v>
      </c>
      <c r="C905" s="16">
        <v>200</v>
      </c>
      <c r="D905" s="16">
        <v>1.1368359923362701</v>
      </c>
      <c r="E905" s="16">
        <v>105692</v>
      </c>
      <c r="F905" s="16" t="s">
        <v>66</v>
      </c>
      <c r="G905" s="16" t="s">
        <v>101</v>
      </c>
      <c r="H905" s="16" t="s">
        <v>132</v>
      </c>
      <c r="I905" s="16" t="s">
        <v>5</v>
      </c>
      <c r="J905" s="16">
        <f t="shared" si="70"/>
        <v>1.3200399875640831</v>
      </c>
      <c r="K905" s="16">
        <f t="shared" si="71"/>
        <v>576908.81614548131</v>
      </c>
      <c r="L905" s="16">
        <f t="shared" si="72"/>
        <v>92970.31472657391</v>
      </c>
      <c r="M905" s="16">
        <f t="shared" si="73"/>
        <v>80067.271443069854</v>
      </c>
      <c r="N905" s="16">
        <f t="shared" si="74"/>
        <v>528.46</v>
      </c>
    </row>
    <row r="906" spans="1:14">
      <c r="A906" s="16" t="s">
        <v>99</v>
      </c>
      <c r="B906" s="16">
        <v>3.2782018184661803E-2</v>
      </c>
      <c r="C906" s="16">
        <v>50</v>
      </c>
      <c r="D906" s="16">
        <v>0.72661197185516302</v>
      </c>
      <c r="E906" s="16">
        <v>26776</v>
      </c>
      <c r="F906" s="16" t="s">
        <v>66</v>
      </c>
      <c r="G906" s="16" t="s">
        <v>102</v>
      </c>
      <c r="H906" s="16" t="s">
        <v>132</v>
      </c>
      <c r="I906" s="16" t="s">
        <v>5</v>
      </c>
      <c r="J906" s="16">
        <f t="shared" si="70"/>
        <v>0.75939399003982477</v>
      </c>
      <c r="K906" s="16">
        <f t="shared" si="71"/>
        <v>816789.24858043285</v>
      </c>
      <c r="L906" s="16">
        <f t="shared" si="72"/>
        <v>36850.480087241544</v>
      </c>
      <c r="M906" s="16">
        <f t="shared" si="73"/>
        <v>35259.694376295753</v>
      </c>
      <c r="N906" s="16">
        <f t="shared" si="74"/>
        <v>535.52</v>
      </c>
    </row>
    <row r="907" spans="1:14">
      <c r="A907" s="16" t="s">
        <v>99</v>
      </c>
      <c r="B907" s="16">
        <v>6.4175963401794406E-2</v>
      </c>
      <c r="C907" s="16">
        <v>100</v>
      </c>
      <c r="D907" s="16">
        <v>0.99149101972579901</v>
      </c>
      <c r="E907" s="16">
        <v>53236</v>
      </c>
      <c r="F907" s="16" t="s">
        <v>66</v>
      </c>
      <c r="G907" s="16" t="s">
        <v>102</v>
      </c>
      <c r="H907" s="16" t="s">
        <v>132</v>
      </c>
      <c r="I907" s="16" t="s">
        <v>5</v>
      </c>
      <c r="J907" s="16">
        <f t="shared" si="70"/>
        <v>1.0556669831275933</v>
      </c>
      <c r="K907" s="16">
        <f t="shared" si="71"/>
        <v>829531.76201966428</v>
      </c>
      <c r="L907" s="16">
        <f t="shared" si="72"/>
        <v>53692.871585183537</v>
      </c>
      <c r="M907" s="16">
        <f t="shared" si="73"/>
        <v>50428.781851526015</v>
      </c>
      <c r="N907" s="16">
        <f t="shared" si="74"/>
        <v>532.36</v>
      </c>
    </row>
    <row r="908" spans="1:14">
      <c r="A908" s="16" t="s">
        <v>99</v>
      </c>
      <c r="B908" s="16">
        <v>9.1363012790679904E-2</v>
      </c>
      <c r="C908" s="16">
        <v>150</v>
      </c>
      <c r="D908" s="16">
        <v>1.02356702089309</v>
      </c>
      <c r="E908" s="16">
        <v>79715</v>
      </c>
      <c r="F908" s="16" t="s">
        <v>66</v>
      </c>
      <c r="G908" s="16" t="s">
        <v>102</v>
      </c>
      <c r="H908" s="16" t="s">
        <v>132</v>
      </c>
      <c r="I908" s="16" t="s">
        <v>5</v>
      </c>
      <c r="J908" s="16">
        <f t="shared" si="70"/>
        <v>1.11493003368377</v>
      </c>
      <c r="K908" s="16">
        <f t="shared" si="71"/>
        <v>872508.44258642779</v>
      </c>
      <c r="L908" s="16">
        <f t="shared" si="72"/>
        <v>77879.609613102322</v>
      </c>
      <c r="M908" s="16">
        <f t="shared" si="73"/>
        <v>71497.76003128977</v>
      </c>
      <c r="N908" s="16">
        <f t="shared" si="74"/>
        <v>531.43333333333328</v>
      </c>
    </row>
    <row r="909" spans="1:14">
      <c r="A909" s="16" t="s">
        <v>99</v>
      </c>
      <c r="B909" s="16">
        <v>0.121073007583618</v>
      </c>
      <c r="C909" s="16">
        <v>200</v>
      </c>
      <c r="D909" s="16">
        <v>1.2547590136528</v>
      </c>
      <c r="E909" s="16">
        <v>106282</v>
      </c>
      <c r="F909" s="16" t="s">
        <v>66</v>
      </c>
      <c r="G909" s="16" t="s">
        <v>102</v>
      </c>
      <c r="H909" s="16" t="s">
        <v>132</v>
      </c>
      <c r="I909" s="16" t="s">
        <v>5</v>
      </c>
      <c r="J909" s="16">
        <f t="shared" si="70"/>
        <v>1.3758320212364179</v>
      </c>
      <c r="K909" s="16">
        <f t="shared" si="71"/>
        <v>877833.97902787931</v>
      </c>
      <c r="L909" s="16">
        <f t="shared" si="72"/>
        <v>84703.117366414808</v>
      </c>
      <c r="M909" s="16">
        <f t="shared" si="73"/>
        <v>77249.255984380739</v>
      </c>
      <c r="N909" s="16">
        <f t="shared" si="74"/>
        <v>531.41</v>
      </c>
    </row>
    <row r="910" spans="1:14">
      <c r="A910" s="16" t="s">
        <v>99</v>
      </c>
      <c r="B910" s="16">
        <v>5.1419019699096603E-2</v>
      </c>
      <c r="C910" s="16">
        <v>50</v>
      </c>
      <c r="D910" s="16">
        <v>0.75580698251724199</v>
      </c>
      <c r="E910" s="16">
        <v>26268</v>
      </c>
      <c r="F910" s="16" t="s">
        <v>66</v>
      </c>
      <c r="G910" s="16" t="s">
        <v>103</v>
      </c>
      <c r="H910" s="16" t="s">
        <v>132</v>
      </c>
      <c r="I910" s="16" t="s">
        <v>5</v>
      </c>
      <c r="J910" s="16">
        <f t="shared" si="70"/>
        <v>0.80722600221633856</v>
      </c>
      <c r="K910" s="16">
        <f t="shared" si="71"/>
        <v>510861.5479976082</v>
      </c>
      <c r="L910" s="16">
        <f t="shared" si="72"/>
        <v>34754.905164429008</v>
      </c>
      <c r="M910" s="16">
        <f t="shared" si="73"/>
        <v>32541.072670947127</v>
      </c>
      <c r="N910" s="16">
        <f t="shared" si="74"/>
        <v>525.36</v>
      </c>
    </row>
    <row r="911" spans="1:14">
      <c r="A911" s="16" t="s">
        <v>99</v>
      </c>
      <c r="B911" s="16">
        <v>0.104251980781555</v>
      </c>
      <c r="C911" s="16">
        <v>100</v>
      </c>
      <c r="D911" s="16">
        <v>0.935532987117767</v>
      </c>
      <c r="E911" s="16">
        <v>52618</v>
      </c>
      <c r="F911" s="16" t="s">
        <v>66</v>
      </c>
      <c r="G911" s="16" t="s">
        <v>103</v>
      </c>
      <c r="H911" s="16" t="s">
        <v>132</v>
      </c>
      <c r="I911" s="16" t="s">
        <v>5</v>
      </c>
      <c r="J911" s="16">
        <f t="shared" si="70"/>
        <v>1.0397849678993221</v>
      </c>
      <c r="K911" s="16">
        <f t="shared" si="71"/>
        <v>504719.42696468701</v>
      </c>
      <c r="L911" s="16">
        <f t="shared" si="72"/>
        <v>56243.874587584505</v>
      </c>
      <c r="M911" s="16">
        <f t="shared" si="73"/>
        <v>50604.693878489285</v>
      </c>
      <c r="N911" s="16">
        <f t="shared" si="74"/>
        <v>526.17999999999995</v>
      </c>
    </row>
    <row r="912" spans="1:14">
      <c r="A912" s="16" t="s">
        <v>99</v>
      </c>
      <c r="B912" s="16">
        <v>0.15250903367996199</v>
      </c>
      <c r="C912" s="16">
        <v>150</v>
      </c>
      <c r="D912" s="16">
        <v>1.0851509571075399</v>
      </c>
      <c r="E912" s="16">
        <v>79044</v>
      </c>
      <c r="F912" s="16" t="s">
        <v>66</v>
      </c>
      <c r="G912" s="16" t="s">
        <v>103</v>
      </c>
      <c r="H912" s="16" t="s">
        <v>132</v>
      </c>
      <c r="I912" s="16" t="s">
        <v>5</v>
      </c>
      <c r="J912" s="16">
        <f t="shared" si="70"/>
        <v>1.2376599907875019</v>
      </c>
      <c r="K912" s="16">
        <f t="shared" si="71"/>
        <v>518290.60936726339</v>
      </c>
      <c r="L912" s="16">
        <f t="shared" si="72"/>
        <v>72841.478397338433</v>
      </c>
      <c r="M912" s="16">
        <f t="shared" si="73"/>
        <v>63865.682488213628</v>
      </c>
      <c r="N912" s="16">
        <f t="shared" si="74"/>
        <v>526.96</v>
      </c>
    </row>
    <row r="913" spans="1:14">
      <c r="A913" s="16" t="s">
        <v>99</v>
      </c>
      <c r="B913" s="16">
        <v>0.203356027603149</v>
      </c>
      <c r="C913" s="16">
        <v>200</v>
      </c>
      <c r="D913" s="16">
        <v>1.4354040026664701</v>
      </c>
      <c r="E913" s="16">
        <v>105722</v>
      </c>
      <c r="F913" s="16" t="s">
        <v>66</v>
      </c>
      <c r="G913" s="16" t="s">
        <v>103</v>
      </c>
      <c r="H913" s="16" t="s">
        <v>132</v>
      </c>
      <c r="I913" s="16" t="s">
        <v>5</v>
      </c>
      <c r="J913" s="16">
        <f t="shared" si="70"/>
        <v>1.638760030269619</v>
      </c>
      <c r="K913" s="16">
        <f t="shared" si="71"/>
        <v>519886.23718750727</v>
      </c>
      <c r="L913" s="16">
        <f t="shared" si="72"/>
        <v>73653.1316643998</v>
      </c>
      <c r="M913" s="16">
        <f t="shared" si="73"/>
        <v>64513.411388613109</v>
      </c>
      <c r="N913" s="16">
        <f t="shared" si="74"/>
        <v>528.61</v>
      </c>
    </row>
    <row r="914" spans="1:14">
      <c r="A914" s="16" t="s">
        <v>104</v>
      </c>
      <c r="B914" s="16">
        <v>4.4866979122161803E-2</v>
      </c>
      <c r="C914" s="16">
        <v>50</v>
      </c>
      <c r="D914" s="16">
        <v>0.64061897993087702</v>
      </c>
      <c r="E914" s="16">
        <v>13527</v>
      </c>
      <c r="F914" s="16" t="s">
        <v>66</v>
      </c>
      <c r="G914" s="16" t="s">
        <v>105</v>
      </c>
      <c r="H914" s="16" t="s">
        <v>132</v>
      </c>
      <c r="I914" s="16" t="s">
        <v>5</v>
      </c>
      <c r="J914" s="16">
        <f t="shared" si="70"/>
        <v>0.68548595905303877</v>
      </c>
      <c r="K914" s="16">
        <f t="shared" si="71"/>
        <v>301491.21390966151</v>
      </c>
      <c r="L914" s="16">
        <f t="shared" si="72"/>
        <v>21115.515499493267</v>
      </c>
      <c r="M914" s="16">
        <f t="shared" si="73"/>
        <v>19733.445771357314</v>
      </c>
      <c r="N914" s="16">
        <f t="shared" si="74"/>
        <v>270.54000000000002</v>
      </c>
    </row>
    <row r="915" spans="1:14">
      <c r="A915" s="16" t="s">
        <v>104</v>
      </c>
      <c r="B915" s="16">
        <v>7.5594007968902505E-2</v>
      </c>
      <c r="C915" s="16">
        <v>100</v>
      </c>
      <c r="D915" s="16">
        <v>0.773998022079467</v>
      </c>
      <c r="E915" s="16">
        <v>26607</v>
      </c>
      <c r="F915" s="16" t="s">
        <v>66</v>
      </c>
      <c r="G915" s="16" t="s">
        <v>105</v>
      </c>
      <c r="H915" s="16" t="s">
        <v>132</v>
      </c>
      <c r="I915" s="16" t="s">
        <v>5</v>
      </c>
      <c r="J915" s="16">
        <f t="shared" si="70"/>
        <v>0.84959203004836947</v>
      </c>
      <c r="K915" s="16">
        <f t="shared" si="71"/>
        <v>351972.34165630507</v>
      </c>
      <c r="L915" s="16">
        <f t="shared" si="72"/>
        <v>34376.056838641685</v>
      </c>
      <c r="M915" s="16">
        <f t="shared" si="73"/>
        <v>31317.384178480577</v>
      </c>
      <c r="N915" s="16">
        <f t="shared" si="74"/>
        <v>266.07</v>
      </c>
    </row>
    <row r="916" spans="1:14">
      <c r="A916" s="16" t="s">
        <v>104</v>
      </c>
      <c r="B916" s="16">
        <v>0.106046974658966</v>
      </c>
      <c r="C916" s="16">
        <v>150</v>
      </c>
      <c r="D916" s="16">
        <v>0.94047099351882901</v>
      </c>
      <c r="E916" s="16">
        <v>39751</v>
      </c>
      <c r="F916" s="16" t="s">
        <v>66</v>
      </c>
      <c r="G916" s="16" t="s">
        <v>105</v>
      </c>
      <c r="H916" s="16" t="s">
        <v>132</v>
      </c>
      <c r="I916" s="16" t="s">
        <v>5</v>
      </c>
      <c r="J916" s="16">
        <f t="shared" si="70"/>
        <v>1.046517968177795</v>
      </c>
      <c r="K916" s="16">
        <f t="shared" si="71"/>
        <v>374843.3194613455</v>
      </c>
      <c r="L916" s="16">
        <f t="shared" si="72"/>
        <v>42267.119638926059</v>
      </c>
      <c r="M916" s="16">
        <f t="shared" si="73"/>
        <v>37984.058763190413</v>
      </c>
      <c r="N916" s="16">
        <f t="shared" si="74"/>
        <v>265.00666666666666</v>
      </c>
    </row>
    <row r="917" spans="1:14">
      <c r="A917" s="16" t="s">
        <v>104</v>
      </c>
      <c r="B917" s="16">
        <v>0.137697994709014</v>
      </c>
      <c r="C917" s="16">
        <v>200</v>
      </c>
      <c r="D917" s="16">
        <v>1.46241796016693</v>
      </c>
      <c r="E917" s="16">
        <v>53995</v>
      </c>
      <c r="F917" s="16" t="s">
        <v>66</v>
      </c>
      <c r="G917" s="16" t="s">
        <v>105</v>
      </c>
      <c r="H917" s="16" t="s">
        <v>132</v>
      </c>
      <c r="I917" s="16" t="s">
        <v>5</v>
      </c>
      <c r="J917" s="16">
        <f t="shared" si="70"/>
        <v>1.600115954875944</v>
      </c>
      <c r="K917" s="16">
        <f t="shared" si="71"/>
        <v>392126.26236208633</v>
      </c>
      <c r="L917" s="16">
        <f t="shared" si="72"/>
        <v>36921.729266670562</v>
      </c>
      <c r="M917" s="16">
        <f t="shared" si="73"/>
        <v>33744.429480541112</v>
      </c>
      <c r="N917" s="16">
        <f t="shared" si="74"/>
        <v>269.97500000000002</v>
      </c>
    </row>
    <row r="918" spans="1:14">
      <c r="A918" s="16" t="s">
        <v>99</v>
      </c>
      <c r="B918" s="16">
        <v>2.12820172309875E-2</v>
      </c>
      <c r="C918" s="16">
        <v>50</v>
      </c>
      <c r="D918" s="16">
        <v>0.66565001010894698</v>
      </c>
      <c r="E918" s="16">
        <v>26619</v>
      </c>
      <c r="F918" s="16" t="s">
        <v>66</v>
      </c>
      <c r="G918" s="16" t="s">
        <v>106</v>
      </c>
      <c r="H918" s="16" t="s">
        <v>132</v>
      </c>
      <c r="I918" s="16" t="s">
        <v>5</v>
      </c>
      <c r="J918" s="16">
        <f t="shared" si="70"/>
        <v>0.68693202733993453</v>
      </c>
      <c r="K918" s="16">
        <f t="shared" si="71"/>
        <v>1250774.290382663</v>
      </c>
      <c r="L918" s="16">
        <f t="shared" si="72"/>
        <v>39989.483355740151</v>
      </c>
      <c r="M918" s="16">
        <f t="shared" si="73"/>
        <v>38750.558920769821</v>
      </c>
      <c r="N918" s="16">
        <f t="shared" si="74"/>
        <v>532.38</v>
      </c>
    </row>
    <row r="919" spans="1:14">
      <c r="A919" s="16" t="s">
        <v>99</v>
      </c>
      <c r="B919" s="16">
        <v>3.9100944995880099E-2</v>
      </c>
      <c r="C919" s="16">
        <v>100</v>
      </c>
      <c r="D919" s="16">
        <v>1.0258109569549501</v>
      </c>
      <c r="E919" s="16">
        <v>53068</v>
      </c>
      <c r="F919" s="16" t="s">
        <v>66</v>
      </c>
      <c r="G919" s="16" t="s">
        <v>106</v>
      </c>
      <c r="H919" s="16" t="s">
        <v>132</v>
      </c>
      <c r="I919" s="16" t="s">
        <v>5</v>
      </c>
      <c r="J919" s="16">
        <f t="shared" si="70"/>
        <v>1.0649119019508302</v>
      </c>
      <c r="K919" s="16">
        <f t="shared" si="71"/>
        <v>1357205.0497907801</v>
      </c>
      <c r="L919" s="16">
        <f t="shared" si="72"/>
        <v>51732.728764692416</v>
      </c>
      <c r="M919" s="16">
        <f t="shared" si="73"/>
        <v>49833.230244477345</v>
      </c>
      <c r="N919" s="16">
        <f t="shared" si="74"/>
        <v>530.67999999999995</v>
      </c>
    </row>
    <row r="920" spans="1:14">
      <c r="A920" s="16" t="s">
        <v>99</v>
      </c>
      <c r="B920" s="16">
        <v>5.7424008846282897E-2</v>
      </c>
      <c r="C920" s="16">
        <v>150</v>
      </c>
      <c r="D920" s="16">
        <v>1.02734702825546</v>
      </c>
      <c r="E920" s="16">
        <v>79096</v>
      </c>
      <c r="F920" s="16" t="s">
        <v>66</v>
      </c>
      <c r="G920" s="16" t="s">
        <v>106</v>
      </c>
      <c r="H920" s="16" t="s">
        <v>132</v>
      </c>
      <c r="I920" s="16" t="s">
        <v>5</v>
      </c>
      <c r="J920" s="16">
        <f t="shared" si="70"/>
        <v>1.0847710371017429</v>
      </c>
      <c r="K920" s="16">
        <f t="shared" si="71"/>
        <v>1377402.9641805468</v>
      </c>
      <c r="L920" s="16">
        <f t="shared" si="72"/>
        <v>76990.537593040077</v>
      </c>
      <c r="M920" s="16">
        <f t="shared" si="73"/>
        <v>72914.926094751019</v>
      </c>
      <c r="N920" s="16">
        <f t="shared" si="74"/>
        <v>527.30666666666662</v>
      </c>
    </row>
    <row r="921" spans="1:14">
      <c r="A921" s="16" t="s">
        <v>99</v>
      </c>
      <c r="B921" s="16">
        <v>7.5608968734741197E-2</v>
      </c>
      <c r="C921" s="16">
        <v>200</v>
      </c>
      <c r="D921" s="16">
        <v>0.95936101675033503</v>
      </c>
      <c r="E921" s="16">
        <v>105388</v>
      </c>
      <c r="F921" s="16" t="s">
        <v>66</v>
      </c>
      <c r="G921" s="16" t="s">
        <v>106</v>
      </c>
      <c r="H921" s="16" t="s">
        <v>132</v>
      </c>
      <c r="I921" s="16" t="s">
        <v>5</v>
      </c>
      <c r="J921" s="16">
        <f t="shared" si="70"/>
        <v>1.0349699854850762</v>
      </c>
      <c r="K921" s="16">
        <f t="shared" si="71"/>
        <v>1393855.8052515241</v>
      </c>
      <c r="L921" s="16">
        <f t="shared" si="72"/>
        <v>109852.28517725592</v>
      </c>
      <c r="M921" s="16">
        <f t="shared" si="73"/>
        <v>101827.1075277667</v>
      </c>
      <c r="N921" s="16">
        <f t="shared" si="74"/>
        <v>526.94000000000005</v>
      </c>
    </row>
    <row r="922" spans="1:14">
      <c r="A922" s="16" t="s">
        <v>99</v>
      </c>
      <c r="B922" s="16">
        <v>4.5405983924865702E-2</v>
      </c>
      <c r="C922" s="16">
        <v>50</v>
      </c>
      <c r="D922" s="16">
        <v>0.74419701099395696</v>
      </c>
      <c r="E922" s="16">
        <v>26328</v>
      </c>
      <c r="F922" s="16" t="s">
        <v>66</v>
      </c>
      <c r="G922" s="16" t="s">
        <v>107</v>
      </c>
      <c r="H922" s="16" t="s">
        <v>132</v>
      </c>
      <c r="I922" s="16" t="s">
        <v>5</v>
      </c>
      <c r="J922" s="16">
        <f t="shared" si="70"/>
        <v>0.78960299491882269</v>
      </c>
      <c r="K922" s="16">
        <f t="shared" si="71"/>
        <v>579835.4693417839</v>
      </c>
      <c r="L922" s="16">
        <f t="shared" si="72"/>
        <v>35377.728761415019</v>
      </c>
      <c r="M922" s="16">
        <f t="shared" si="73"/>
        <v>33343.338575744288</v>
      </c>
      <c r="N922" s="16">
        <f t="shared" si="74"/>
        <v>526.55999999999995</v>
      </c>
    </row>
    <row r="923" spans="1:14">
      <c r="A923" s="16" t="s">
        <v>99</v>
      </c>
      <c r="B923" s="16">
        <v>8.8286995887756306E-2</v>
      </c>
      <c r="C923" s="16">
        <v>100</v>
      </c>
      <c r="D923" s="16">
        <v>0.95913201570510798</v>
      </c>
      <c r="E923" s="16">
        <v>53123</v>
      </c>
      <c r="F923" s="16" t="s">
        <v>66</v>
      </c>
      <c r="G923" s="16" t="s">
        <v>107</v>
      </c>
      <c r="H923" s="16" t="s">
        <v>132</v>
      </c>
      <c r="I923" s="16" t="s">
        <v>5</v>
      </c>
      <c r="J923" s="16">
        <f t="shared" si="70"/>
        <v>1.0474190115928643</v>
      </c>
      <c r="K923" s="16">
        <f t="shared" si="71"/>
        <v>601708.09376658301</v>
      </c>
      <c r="L923" s="16">
        <f t="shared" si="72"/>
        <v>55386.536086949942</v>
      </c>
      <c r="M923" s="16">
        <f t="shared" si="73"/>
        <v>50718.002453681933</v>
      </c>
      <c r="N923" s="16">
        <f t="shared" si="74"/>
        <v>531.23</v>
      </c>
    </row>
    <row r="924" spans="1:14">
      <c r="A924" s="16" t="s">
        <v>99</v>
      </c>
      <c r="B924" s="16">
        <v>0.128291010856628</v>
      </c>
      <c r="C924" s="16">
        <v>150</v>
      </c>
      <c r="D924" s="16">
        <v>1.1785879731178199</v>
      </c>
      <c r="E924" s="16">
        <v>79765</v>
      </c>
      <c r="F924" s="16" t="s">
        <v>66</v>
      </c>
      <c r="G924" s="16" t="s">
        <v>107</v>
      </c>
      <c r="H924" s="16" t="s">
        <v>132</v>
      </c>
      <c r="I924" s="16" t="s">
        <v>5</v>
      </c>
      <c r="J924" s="16">
        <f t="shared" si="70"/>
        <v>1.3068789839744479</v>
      </c>
      <c r="K924" s="16">
        <f t="shared" si="71"/>
        <v>621750.49886497203</v>
      </c>
      <c r="L924" s="16">
        <f t="shared" si="72"/>
        <v>67678.443883141619</v>
      </c>
      <c r="M924" s="16">
        <f t="shared" si="73"/>
        <v>61034.725462812683</v>
      </c>
      <c r="N924" s="16">
        <f t="shared" si="74"/>
        <v>531.76666666666665</v>
      </c>
    </row>
    <row r="925" spans="1:14">
      <c r="A925" s="16" t="s">
        <v>99</v>
      </c>
      <c r="B925" s="16">
        <v>0.16843801736831601</v>
      </c>
      <c r="C925" s="16">
        <v>200</v>
      </c>
      <c r="D925" s="16">
        <v>1.21141600608825</v>
      </c>
      <c r="E925" s="16">
        <v>105551</v>
      </c>
      <c r="F925" s="16" t="s">
        <v>66</v>
      </c>
      <c r="G925" s="16" t="s">
        <v>107</v>
      </c>
      <c r="H925" s="16" t="s">
        <v>132</v>
      </c>
      <c r="I925" s="16" t="s">
        <v>5</v>
      </c>
      <c r="J925" s="16">
        <f t="shared" si="70"/>
        <v>1.3798540234565659</v>
      </c>
      <c r="K925" s="16">
        <f t="shared" si="71"/>
        <v>626645.94162965158</v>
      </c>
      <c r="L925" s="16">
        <f t="shared" si="72"/>
        <v>87130.266951674043</v>
      </c>
      <c r="M925" s="16">
        <f t="shared" si="73"/>
        <v>76494.32346154438</v>
      </c>
      <c r="N925" s="16">
        <f t="shared" si="74"/>
        <v>527.755</v>
      </c>
    </row>
    <row r="926" spans="1:14">
      <c r="A926" s="16" t="s">
        <v>99</v>
      </c>
      <c r="B926" s="16">
        <v>8.4823966026306097E-2</v>
      </c>
      <c r="C926" s="16">
        <v>50</v>
      </c>
      <c r="D926" s="16">
        <v>0.89572799205779996</v>
      </c>
      <c r="E926" s="16">
        <v>26602</v>
      </c>
      <c r="F926" s="16" t="s">
        <v>66</v>
      </c>
      <c r="G926" s="16" t="s">
        <v>108</v>
      </c>
      <c r="H926" s="16" t="s">
        <v>132</v>
      </c>
      <c r="I926" s="16" t="s">
        <v>5</v>
      </c>
      <c r="J926" s="16">
        <f t="shared" si="70"/>
        <v>0.980551958084106</v>
      </c>
      <c r="K926" s="16">
        <f t="shared" si="71"/>
        <v>313614.1970979055</v>
      </c>
      <c r="L926" s="16">
        <f t="shared" si="72"/>
        <v>29698.748097495441</v>
      </c>
      <c r="M926" s="16">
        <f t="shared" si="73"/>
        <v>27129.617946995357</v>
      </c>
      <c r="N926" s="16">
        <f t="shared" si="74"/>
        <v>532.04</v>
      </c>
    </row>
    <row r="927" spans="1:14">
      <c r="A927" s="16" t="s">
        <v>99</v>
      </c>
      <c r="B927" s="16">
        <v>0.164210975170135</v>
      </c>
      <c r="C927" s="16">
        <v>100</v>
      </c>
      <c r="D927" s="16">
        <v>0.88456201553344704</v>
      </c>
      <c r="E927" s="16">
        <v>52741</v>
      </c>
      <c r="F927" s="16" t="s">
        <v>66</v>
      </c>
      <c r="G927" s="16" t="s">
        <v>108</v>
      </c>
      <c r="H927" s="16" t="s">
        <v>132</v>
      </c>
      <c r="I927" s="16" t="s">
        <v>5</v>
      </c>
      <c r="J927" s="16">
        <f t="shared" si="70"/>
        <v>1.0487729907035821</v>
      </c>
      <c r="K927" s="16">
        <f t="shared" si="71"/>
        <v>321178.28875540342</v>
      </c>
      <c r="L927" s="16">
        <f t="shared" si="72"/>
        <v>59623.857992809957</v>
      </c>
      <c r="M927" s="16">
        <f t="shared" si="73"/>
        <v>50288.289713313519</v>
      </c>
      <c r="N927" s="16">
        <f t="shared" si="74"/>
        <v>527.41</v>
      </c>
    </row>
    <row r="928" spans="1:14">
      <c r="A928" s="16" t="s">
        <v>99</v>
      </c>
      <c r="B928" s="16">
        <v>0.24515902996063199</v>
      </c>
      <c r="C928" s="16">
        <v>150</v>
      </c>
      <c r="D928" s="16">
        <v>1.11256402730941</v>
      </c>
      <c r="E928" s="16">
        <v>79093</v>
      </c>
      <c r="F928" s="16" t="s">
        <v>66</v>
      </c>
      <c r="G928" s="16" t="s">
        <v>108</v>
      </c>
      <c r="H928" s="16" t="s">
        <v>132</v>
      </c>
      <c r="I928" s="16" t="s">
        <v>5</v>
      </c>
      <c r="J928" s="16">
        <f t="shared" si="70"/>
        <v>1.3577230572700421</v>
      </c>
      <c r="K928" s="16">
        <f t="shared" si="71"/>
        <v>322619.15872607619</v>
      </c>
      <c r="L928" s="16">
        <f t="shared" si="72"/>
        <v>71090.740001073049</v>
      </c>
      <c r="M928" s="16">
        <f t="shared" si="73"/>
        <v>58254.148058022503</v>
      </c>
      <c r="N928" s="16">
        <f t="shared" si="74"/>
        <v>527.28666666666663</v>
      </c>
    </row>
    <row r="929" spans="1:14">
      <c r="A929" s="16" t="s">
        <v>99</v>
      </c>
      <c r="B929" s="16">
        <v>0.32404100894927901</v>
      </c>
      <c r="C929" s="16">
        <v>200</v>
      </c>
      <c r="D929" s="16">
        <v>1.5119079947471601</v>
      </c>
      <c r="E929" s="16">
        <v>105627</v>
      </c>
      <c r="F929" s="16" t="s">
        <v>66</v>
      </c>
      <c r="G929" s="16" t="s">
        <v>108</v>
      </c>
      <c r="H929" s="16" t="s">
        <v>132</v>
      </c>
      <c r="I929" s="16" t="s">
        <v>5</v>
      </c>
      <c r="J929" s="16">
        <f t="shared" si="70"/>
        <v>1.835949003696439</v>
      </c>
      <c r="K929" s="16">
        <f t="shared" si="71"/>
        <v>325968.00121843041</v>
      </c>
      <c r="L929" s="16">
        <f t="shared" si="72"/>
        <v>69863.378173130332</v>
      </c>
      <c r="M929" s="16">
        <f t="shared" si="73"/>
        <v>57532.643764796347</v>
      </c>
      <c r="N929" s="16">
        <f t="shared" si="74"/>
        <v>528.13499999999999</v>
      </c>
    </row>
    <row r="930" spans="1:14">
      <c r="A930" s="16" t="s">
        <v>99</v>
      </c>
      <c r="B930" s="16">
        <v>4.9907028675079297E-2</v>
      </c>
      <c r="C930" s="16">
        <v>50</v>
      </c>
      <c r="D930" s="16">
        <v>0.70341998338699296</v>
      </c>
      <c r="E930" s="16">
        <v>26459</v>
      </c>
      <c r="F930" s="16" t="s">
        <v>66</v>
      </c>
      <c r="G930" s="16" t="s">
        <v>109</v>
      </c>
      <c r="H930" s="16" t="s">
        <v>132</v>
      </c>
      <c r="I930" s="16" t="s">
        <v>5</v>
      </c>
      <c r="J930" s="16">
        <f t="shared" si="70"/>
        <v>0.75332701206207231</v>
      </c>
      <c r="K930" s="16">
        <f t="shared" si="71"/>
        <v>530165.80434515234</v>
      </c>
      <c r="L930" s="16">
        <f t="shared" si="72"/>
        <v>37614.797169393663</v>
      </c>
      <c r="M930" s="16">
        <f t="shared" si="73"/>
        <v>35122.861089998776</v>
      </c>
      <c r="N930" s="16">
        <f t="shared" si="74"/>
        <v>529.17999999999995</v>
      </c>
    </row>
    <row r="931" spans="1:14">
      <c r="A931" s="16" t="s">
        <v>99</v>
      </c>
      <c r="B931" s="16">
        <v>9.8631024360656697E-2</v>
      </c>
      <c r="C931" s="16">
        <v>100</v>
      </c>
      <c r="D931" s="16">
        <v>0.93667596578598</v>
      </c>
      <c r="E931" s="16">
        <v>52913</v>
      </c>
      <c r="F931" s="16" t="s">
        <v>66</v>
      </c>
      <c r="G931" s="16" t="s">
        <v>109</v>
      </c>
      <c r="H931" s="16" t="s">
        <v>132</v>
      </c>
      <c r="I931" s="16" t="s">
        <v>5</v>
      </c>
      <c r="J931" s="16">
        <f t="shared" si="70"/>
        <v>1.0353069901466367</v>
      </c>
      <c r="K931" s="16">
        <f t="shared" si="71"/>
        <v>536474.20112475951</v>
      </c>
      <c r="L931" s="16">
        <f t="shared" si="72"/>
        <v>56490.186502863711</v>
      </c>
      <c r="M931" s="16">
        <f t="shared" si="73"/>
        <v>51108.512261185075</v>
      </c>
      <c r="N931" s="16">
        <f t="shared" si="74"/>
        <v>529.13</v>
      </c>
    </row>
    <row r="932" spans="1:14">
      <c r="A932" s="16" t="s">
        <v>99</v>
      </c>
      <c r="B932" s="16">
        <v>0.14429295063018799</v>
      </c>
      <c r="C932" s="16">
        <v>150</v>
      </c>
      <c r="D932" s="16">
        <v>1.0495300292968699</v>
      </c>
      <c r="E932" s="16">
        <v>78723</v>
      </c>
      <c r="F932" s="16" t="s">
        <v>66</v>
      </c>
      <c r="G932" s="16" t="s">
        <v>109</v>
      </c>
      <c r="H932" s="16" t="s">
        <v>132</v>
      </c>
      <c r="I932" s="16" t="s">
        <v>5</v>
      </c>
      <c r="J932" s="16">
        <f t="shared" si="70"/>
        <v>1.1938229799270579</v>
      </c>
      <c r="K932" s="16">
        <f t="shared" si="71"/>
        <v>545577.58820637851</v>
      </c>
      <c r="L932" s="16">
        <f t="shared" si="72"/>
        <v>75007.858567648873</v>
      </c>
      <c r="M932" s="16">
        <f t="shared" si="73"/>
        <v>65941.937224905778</v>
      </c>
      <c r="N932" s="16">
        <f t="shared" si="74"/>
        <v>524.82000000000005</v>
      </c>
    </row>
    <row r="933" spans="1:14">
      <c r="A933" s="16" t="s">
        <v>99</v>
      </c>
      <c r="B933" s="16">
        <v>0.188634037971496</v>
      </c>
      <c r="C933" s="16">
        <v>200</v>
      </c>
      <c r="D933" s="16">
        <v>1.4126979708671501</v>
      </c>
      <c r="E933" s="16">
        <v>105366</v>
      </c>
      <c r="F933" s="16" t="s">
        <v>66</v>
      </c>
      <c r="G933" s="16" t="s">
        <v>109</v>
      </c>
      <c r="H933" s="16" t="s">
        <v>132</v>
      </c>
      <c r="I933" s="16" t="s">
        <v>5</v>
      </c>
      <c r="J933" s="16">
        <f t="shared" si="70"/>
        <v>1.601332008838646</v>
      </c>
      <c r="K933" s="16">
        <f t="shared" si="71"/>
        <v>558573.63354497869</v>
      </c>
      <c r="L933" s="16">
        <f t="shared" si="72"/>
        <v>74584.944675275256</v>
      </c>
      <c r="M933" s="16">
        <f t="shared" si="73"/>
        <v>65798.97199233275</v>
      </c>
      <c r="N933" s="16">
        <f t="shared" si="74"/>
        <v>526.83000000000004</v>
      </c>
    </row>
    <row r="934" spans="1:14">
      <c r="A934" s="16" t="s">
        <v>99</v>
      </c>
      <c r="B934" s="16">
        <v>8.2439959049224798E-2</v>
      </c>
      <c r="C934" s="16">
        <v>50</v>
      </c>
      <c r="D934" s="16">
        <v>0.76443904638290405</v>
      </c>
      <c r="E934" s="16">
        <v>26332</v>
      </c>
      <c r="F934" s="16" t="s">
        <v>66</v>
      </c>
      <c r="G934" s="16" t="s">
        <v>110</v>
      </c>
      <c r="H934" s="16" t="s">
        <v>132</v>
      </c>
      <c r="I934" s="16" t="s">
        <v>5</v>
      </c>
      <c r="J934" s="16">
        <f t="shared" si="70"/>
        <v>0.84687900543212891</v>
      </c>
      <c r="K934" s="16">
        <f t="shared" si="71"/>
        <v>319408.21300356538</v>
      </c>
      <c r="L934" s="16">
        <f t="shared" si="72"/>
        <v>34446.173471377624</v>
      </c>
      <c r="M934" s="16">
        <f t="shared" si="73"/>
        <v>31092.989472048397</v>
      </c>
      <c r="N934" s="16">
        <f t="shared" si="74"/>
        <v>526.64</v>
      </c>
    </row>
    <row r="935" spans="1:14">
      <c r="A935" s="16" t="s">
        <v>99</v>
      </c>
      <c r="B935" s="16">
        <v>0.16015797853469799</v>
      </c>
      <c r="C935" s="16">
        <v>100</v>
      </c>
      <c r="D935" s="16">
        <v>1.08639997243881</v>
      </c>
      <c r="E935" s="16">
        <v>52891</v>
      </c>
      <c r="F935" s="16" t="s">
        <v>66</v>
      </c>
      <c r="G935" s="16" t="s">
        <v>110</v>
      </c>
      <c r="H935" s="16" t="s">
        <v>132</v>
      </c>
      <c r="I935" s="16" t="s">
        <v>5</v>
      </c>
      <c r="J935" s="16">
        <f t="shared" si="70"/>
        <v>1.2465579509735081</v>
      </c>
      <c r="K935" s="16">
        <f t="shared" si="71"/>
        <v>330242.67965857999</v>
      </c>
      <c r="L935" s="16">
        <f t="shared" si="72"/>
        <v>48684.647774122634</v>
      </c>
      <c r="M935" s="16">
        <f t="shared" si="73"/>
        <v>42429.635909581586</v>
      </c>
      <c r="N935" s="16">
        <f t="shared" si="74"/>
        <v>528.91</v>
      </c>
    </row>
    <row r="936" spans="1:14">
      <c r="A936" s="16" t="s">
        <v>99</v>
      </c>
      <c r="B936" s="16">
        <v>0.23806101083755399</v>
      </c>
      <c r="C936" s="16">
        <v>150</v>
      </c>
      <c r="D936" s="16">
        <v>1.18684297800064</v>
      </c>
      <c r="E936" s="16">
        <v>80244</v>
      </c>
      <c r="F936" s="16" t="s">
        <v>66</v>
      </c>
      <c r="G936" s="16" t="s">
        <v>110</v>
      </c>
      <c r="H936" s="16" t="s">
        <v>132</v>
      </c>
      <c r="I936" s="16" t="s">
        <v>5</v>
      </c>
      <c r="J936" s="16">
        <f t="shared" si="70"/>
        <v>1.424903988838194</v>
      </c>
      <c r="K936" s="16">
        <f t="shared" si="71"/>
        <v>337073.25579137442</v>
      </c>
      <c r="L936" s="16">
        <f t="shared" si="72"/>
        <v>67611.3028323084</v>
      </c>
      <c r="M936" s="16">
        <f t="shared" si="73"/>
        <v>56315.373266256021</v>
      </c>
      <c r="N936" s="16">
        <f t="shared" si="74"/>
        <v>534.96</v>
      </c>
    </row>
    <row r="937" spans="1:14">
      <c r="A937" s="16" t="s">
        <v>99</v>
      </c>
      <c r="B937" s="16">
        <v>0.31777596473693798</v>
      </c>
      <c r="C937" s="16">
        <v>200</v>
      </c>
      <c r="D937" s="16">
        <v>1.3071459531784</v>
      </c>
      <c r="E937" s="16">
        <v>105517</v>
      </c>
      <c r="F937" s="16" t="s">
        <v>66</v>
      </c>
      <c r="G937" s="16" t="s">
        <v>110</v>
      </c>
      <c r="H937" s="16" t="s">
        <v>132</v>
      </c>
      <c r="I937" s="16" t="s">
        <v>5</v>
      </c>
      <c r="J937" s="16">
        <f t="shared" si="70"/>
        <v>1.624921917915338</v>
      </c>
      <c r="K937" s="16">
        <f t="shared" si="71"/>
        <v>332048.39795655827</v>
      </c>
      <c r="L937" s="16">
        <f t="shared" si="72"/>
        <v>80723.196781070539</v>
      </c>
      <c r="M937" s="16">
        <f t="shared" si="73"/>
        <v>64936.658701343003</v>
      </c>
      <c r="N937" s="16">
        <f t="shared" si="74"/>
        <v>527.58500000000004</v>
      </c>
    </row>
    <row r="938" spans="1:14">
      <c r="A938" s="16" t="s">
        <v>111</v>
      </c>
      <c r="B938" s="16">
        <v>1.9225955009460401E-2</v>
      </c>
      <c r="C938" s="16">
        <v>50</v>
      </c>
      <c r="D938" s="16">
        <v>0.70269900560378995</v>
      </c>
      <c r="E938" s="16">
        <v>13878</v>
      </c>
      <c r="F938" s="16" t="s">
        <v>66</v>
      </c>
      <c r="G938" s="16" t="s">
        <v>112</v>
      </c>
      <c r="H938" s="16" t="s">
        <v>132</v>
      </c>
      <c r="I938" s="16" t="s">
        <v>5</v>
      </c>
      <c r="J938" s="16">
        <f t="shared" si="70"/>
        <v>0.7219249606132504</v>
      </c>
      <c r="K938" s="16">
        <f t="shared" si="71"/>
        <v>721836.70424543985</v>
      </c>
      <c r="L938" s="16">
        <f t="shared" si="72"/>
        <v>19749.565445984103</v>
      </c>
      <c r="M938" s="16">
        <f t="shared" si="73"/>
        <v>19223.604608727084</v>
      </c>
      <c r="N938" s="16">
        <f t="shared" si="74"/>
        <v>277.56</v>
      </c>
    </row>
    <row r="939" spans="1:14">
      <c r="A939" s="16" t="s">
        <v>111</v>
      </c>
      <c r="B939" s="16">
        <v>3.9101958274841302E-2</v>
      </c>
      <c r="C939" s="16">
        <v>100</v>
      </c>
      <c r="D939" s="16">
        <v>0.89347499608993497</v>
      </c>
      <c r="E939" s="16">
        <v>27138</v>
      </c>
      <c r="F939" s="16" t="s">
        <v>66</v>
      </c>
      <c r="G939" s="16" t="s">
        <v>112</v>
      </c>
      <c r="H939" s="16" t="s">
        <v>132</v>
      </c>
      <c r="I939" s="16" t="s">
        <v>5</v>
      </c>
      <c r="J939" s="16">
        <f t="shared" si="70"/>
        <v>0.93257695436477628</v>
      </c>
      <c r="K939" s="16">
        <f t="shared" si="71"/>
        <v>694031.73644786316</v>
      </c>
      <c r="L939" s="16">
        <f t="shared" si="72"/>
        <v>30373.541642197626</v>
      </c>
      <c r="M939" s="16">
        <f t="shared" si="73"/>
        <v>29100.011396362479</v>
      </c>
      <c r="N939" s="16">
        <f t="shared" si="74"/>
        <v>271.38</v>
      </c>
    </row>
    <row r="940" spans="1:14">
      <c r="A940" s="16" t="s">
        <v>111</v>
      </c>
      <c r="B940" s="16">
        <v>5.5658996105194002E-2</v>
      </c>
      <c r="C940" s="16">
        <v>150</v>
      </c>
      <c r="D940" s="16">
        <v>0.99278801679611195</v>
      </c>
      <c r="E940" s="16">
        <v>40800</v>
      </c>
      <c r="F940" s="16" t="s">
        <v>66</v>
      </c>
      <c r="G940" s="16" t="s">
        <v>112</v>
      </c>
      <c r="H940" s="16" t="s">
        <v>132</v>
      </c>
      <c r="I940" s="16" t="s">
        <v>5</v>
      </c>
      <c r="J940" s="16">
        <f t="shared" si="70"/>
        <v>1.0484470129013059</v>
      </c>
      <c r="K940" s="16">
        <f t="shared" si="71"/>
        <v>733035.13995992846</v>
      </c>
      <c r="L940" s="16">
        <f t="shared" si="72"/>
        <v>41096.386448809302</v>
      </c>
      <c r="M940" s="16">
        <f t="shared" si="73"/>
        <v>38914.699072007992</v>
      </c>
      <c r="N940" s="16">
        <f t="shared" si="74"/>
        <v>272</v>
      </c>
    </row>
    <row r="941" spans="1:14">
      <c r="A941" s="16" t="s">
        <v>111</v>
      </c>
      <c r="B941" s="16">
        <v>7.4582040309906006E-2</v>
      </c>
      <c r="C941" s="16">
        <v>200</v>
      </c>
      <c r="D941" s="16">
        <v>1.11660295724868</v>
      </c>
      <c r="E941" s="16">
        <v>54781</v>
      </c>
      <c r="F941" s="16" t="s">
        <v>66</v>
      </c>
      <c r="G941" s="16" t="s">
        <v>112</v>
      </c>
      <c r="H941" s="16" t="s">
        <v>132</v>
      </c>
      <c r="I941" s="16" t="s">
        <v>5</v>
      </c>
      <c r="J941" s="16">
        <f t="shared" si="70"/>
        <v>1.191184997558586</v>
      </c>
      <c r="K941" s="16">
        <f t="shared" si="71"/>
        <v>734506.58861532877</v>
      </c>
      <c r="L941" s="16">
        <f t="shared" si="72"/>
        <v>49060.410994236387</v>
      </c>
      <c r="M941" s="16">
        <f t="shared" si="73"/>
        <v>45988.658447073591</v>
      </c>
      <c r="N941" s="16">
        <f t="shared" si="74"/>
        <v>273.90499999999997</v>
      </c>
    </row>
    <row r="942" spans="1:14">
      <c r="A942" s="16" t="s">
        <v>99</v>
      </c>
      <c r="B942" s="16">
        <v>7.1475028991699205E-2</v>
      </c>
      <c r="C942" s="16">
        <v>50</v>
      </c>
      <c r="D942" s="16">
        <v>0.68514597415923995</v>
      </c>
      <c r="E942" s="16">
        <v>26598</v>
      </c>
      <c r="F942" s="16" t="s">
        <v>66</v>
      </c>
      <c r="G942" s="16" t="s">
        <v>113</v>
      </c>
      <c r="H942" s="16" t="s">
        <v>132</v>
      </c>
      <c r="I942" s="16" t="s">
        <v>5</v>
      </c>
      <c r="J942" s="16">
        <f t="shared" si="70"/>
        <v>0.75662100315093916</v>
      </c>
      <c r="K942" s="16">
        <f t="shared" si="71"/>
        <v>372129.96448156703</v>
      </c>
      <c r="L942" s="16">
        <f t="shared" si="72"/>
        <v>38820.924303961772</v>
      </c>
      <c r="M942" s="16">
        <f t="shared" si="73"/>
        <v>35153.663312587072</v>
      </c>
      <c r="N942" s="16">
        <f t="shared" si="74"/>
        <v>531.96</v>
      </c>
    </row>
    <row r="943" spans="1:14">
      <c r="A943" s="16" t="s">
        <v>99</v>
      </c>
      <c r="B943" s="16">
        <v>0.14329701662063599</v>
      </c>
      <c r="C943" s="16">
        <v>100</v>
      </c>
      <c r="D943" s="16">
        <v>0.86278599500656095</v>
      </c>
      <c r="E943" s="16">
        <v>53038</v>
      </c>
      <c r="F943" s="16" t="s">
        <v>66</v>
      </c>
      <c r="G943" s="16" t="s">
        <v>113</v>
      </c>
      <c r="H943" s="16" t="s">
        <v>132</v>
      </c>
      <c r="I943" s="16" t="s">
        <v>5</v>
      </c>
      <c r="J943" s="16">
        <f t="shared" si="70"/>
        <v>1.0060830116271968</v>
      </c>
      <c r="K943" s="16">
        <f t="shared" si="71"/>
        <v>370126.33794332657</v>
      </c>
      <c r="L943" s="16">
        <f t="shared" si="72"/>
        <v>61472.949615503065</v>
      </c>
      <c r="M943" s="16">
        <f t="shared" si="73"/>
        <v>52717.31992991169</v>
      </c>
      <c r="N943" s="16">
        <f t="shared" si="74"/>
        <v>530.38</v>
      </c>
    </row>
    <row r="944" spans="1:14">
      <c r="A944" s="16" t="s">
        <v>99</v>
      </c>
      <c r="B944" s="16">
        <v>0.21424299478530801</v>
      </c>
      <c r="C944" s="16">
        <v>150</v>
      </c>
      <c r="D944" s="16">
        <v>1.14329701662063</v>
      </c>
      <c r="E944" s="16">
        <v>79905</v>
      </c>
      <c r="F944" s="16" t="s">
        <v>66</v>
      </c>
      <c r="G944" s="16" t="s">
        <v>113</v>
      </c>
      <c r="H944" s="16" t="s">
        <v>132</v>
      </c>
      <c r="I944" s="16" t="s">
        <v>5</v>
      </c>
      <c r="J944" s="16">
        <f t="shared" si="70"/>
        <v>1.3575400114059379</v>
      </c>
      <c r="K944" s="16">
        <f t="shared" si="71"/>
        <v>372964.35330393165</v>
      </c>
      <c r="L944" s="16">
        <f t="shared" si="72"/>
        <v>69889.975079427822</v>
      </c>
      <c r="M944" s="16">
        <f t="shared" si="73"/>
        <v>58860.143589614192</v>
      </c>
      <c r="N944" s="16">
        <f t="shared" si="74"/>
        <v>532.70000000000005</v>
      </c>
    </row>
    <row r="945" spans="1:14">
      <c r="A945" s="16" t="s">
        <v>99</v>
      </c>
      <c r="B945" s="16">
        <v>0.28379297256469699</v>
      </c>
      <c r="C945" s="16">
        <v>200</v>
      </c>
      <c r="D945" s="16">
        <v>1.2342950105667101</v>
      </c>
      <c r="E945" s="16">
        <v>105871</v>
      </c>
      <c r="F945" s="16" t="s">
        <v>66</v>
      </c>
      <c r="G945" s="16" t="s">
        <v>113</v>
      </c>
      <c r="H945" s="16" t="s">
        <v>132</v>
      </c>
      <c r="I945" s="16" t="s">
        <v>5</v>
      </c>
      <c r="J945" s="16">
        <f t="shared" si="70"/>
        <v>1.5180879831314071</v>
      </c>
      <c r="K945" s="16">
        <f t="shared" si="71"/>
        <v>373057.1586858597</v>
      </c>
      <c r="L945" s="16">
        <f t="shared" si="72"/>
        <v>85774.469712383216</v>
      </c>
      <c r="M945" s="16">
        <f t="shared" si="73"/>
        <v>69739.699659315273</v>
      </c>
      <c r="N945" s="16">
        <f t="shared" si="74"/>
        <v>529.35500000000002</v>
      </c>
    </row>
    <row r="946" spans="1:14">
      <c r="A946" s="16" t="s">
        <v>85</v>
      </c>
      <c r="B946" s="16">
        <v>5.5254042148589998E-2</v>
      </c>
      <c r="C946" s="16">
        <v>50</v>
      </c>
      <c r="D946" s="16">
        <v>1.2221699953079199</v>
      </c>
      <c r="E946" s="16">
        <v>21355</v>
      </c>
      <c r="F946" s="16" t="s">
        <v>82</v>
      </c>
      <c r="G946" s="16" t="s">
        <v>86</v>
      </c>
      <c r="H946" s="16" t="s">
        <v>132</v>
      </c>
      <c r="I946" s="16" t="s">
        <v>5</v>
      </c>
      <c r="J946" s="16">
        <f t="shared" si="70"/>
        <v>1.27742403745651</v>
      </c>
      <c r="K946" s="16">
        <f t="shared" si="71"/>
        <v>386487.56126423861</v>
      </c>
      <c r="L946" s="16">
        <f t="shared" si="72"/>
        <v>17473.019368815145</v>
      </c>
      <c r="M946" s="16">
        <f t="shared" si="73"/>
        <v>16717.236699663274</v>
      </c>
      <c r="N946" s="16">
        <f t="shared" si="74"/>
        <v>427.1</v>
      </c>
    </row>
    <row r="947" spans="1:14">
      <c r="A947" s="16" t="s">
        <v>85</v>
      </c>
      <c r="B947" s="16">
        <v>0.10950595140457101</v>
      </c>
      <c r="C947" s="16">
        <v>100</v>
      </c>
      <c r="D947" s="16">
        <v>0.90319901704788197</v>
      </c>
      <c r="E947" s="16">
        <v>42916</v>
      </c>
      <c r="F947" s="16" t="s">
        <v>82</v>
      </c>
      <c r="G947" s="16" t="s">
        <v>86</v>
      </c>
      <c r="H947" s="16" t="s">
        <v>132</v>
      </c>
      <c r="I947" s="16" t="s">
        <v>5</v>
      </c>
      <c r="J947" s="16">
        <f t="shared" si="70"/>
        <v>1.0127049684524529</v>
      </c>
      <c r="K947" s="16">
        <f t="shared" si="71"/>
        <v>391905.64028293168</v>
      </c>
      <c r="L947" s="16">
        <f t="shared" si="72"/>
        <v>47515.552154021956</v>
      </c>
      <c r="M947" s="16">
        <f t="shared" si="73"/>
        <v>42377.594005074665</v>
      </c>
      <c r="N947" s="16">
        <f t="shared" si="74"/>
        <v>429.16</v>
      </c>
    </row>
    <row r="948" spans="1:14">
      <c r="A948" s="16" t="s">
        <v>85</v>
      </c>
      <c r="B948" s="16">
        <v>0.16313397884368899</v>
      </c>
      <c r="C948" s="16">
        <v>150</v>
      </c>
      <c r="D948" s="16">
        <v>1.0877240300178499</v>
      </c>
      <c r="E948" s="16">
        <v>63994</v>
      </c>
      <c r="F948" s="16" t="s">
        <v>82</v>
      </c>
      <c r="G948" s="16" t="s">
        <v>86</v>
      </c>
      <c r="H948" s="16" t="s">
        <v>132</v>
      </c>
      <c r="I948" s="16" t="s">
        <v>5</v>
      </c>
      <c r="J948" s="16">
        <f t="shared" si="70"/>
        <v>1.2508580088615389</v>
      </c>
      <c r="K948" s="16">
        <f t="shared" si="71"/>
        <v>392278.7910501312</v>
      </c>
      <c r="L948" s="16">
        <f t="shared" si="72"/>
        <v>58832.93761465382</v>
      </c>
      <c r="M948" s="16">
        <f t="shared" si="73"/>
        <v>51160.083356098723</v>
      </c>
      <c r="N948" s="16">
        <f t="shared" si="74"/>
        <v>426.62666666666667</v>
      </c>
    </row>
    <row r="949" spans="1:14">
      <c r="A949" s="16" t="s">
        <v>85</v>
      </c>
      <c r="B949" s="16">
        <v>0.21635502576828</v>
      </c>
      <c r="C949" s="16">
        <v>200</v>
      </c>
      <c r="D949" s="16">
        <v>1.2119819521903901</v>
      </c>
      <c r="E949" s="16">
        <v>85838</v>
      </c>
      <c r="F949" s="16" t="s">
        <v>82</v>
      </c>
      <c r="G949" s="16" t="s">
        <v>86</v>
      </c>
      <c r="H949" s="16" t="s">
        <v>132</v>
      </c>
      <c r="I949" s="16" t="s">
        <v>5</v>
      </c>
      <c r="J949" s="16">
        <f t="shared" si="70"/>
        <v>1.4283369779586701</v>
      </c>
      <c r="K949" s="16">
        <f t="shared" si="71"/>
        <v>396746.04135119094</v>
      </c>
      <c r="L949" s="16">
        <f t="shared" si="72"/>
        <v>70824.486985855474</v>
      </c>
      <c r="M949" s="16">
        <f t="shared" si="73"/>
        <v>60096.462756762558</v>
      </c>
      <c r="N949" s="16">
        <f t="shared" si="74"/>
        <v>429.19</v>
      </c>
    </row>
    <row r="950" spans="1:14">
      <c r="A950" s="16" t="s">
        <v>85</v>
      </c>
      <c r="B950" s="16">
        <v>4.3420016765594399E-2</v>
      </c>
      <c r="C950" s="16">
        <v>50</v>
      </c>
      <c r="D950" s="16">
        <v>0.809734046459198</v>
      </c>
      <c r="E950" s="16">
        <v>21766</v>
      </c>
      <c r="F950" s="16" t="s">
        <v>82</v>
      </c>
      <c r="G950" s="16" t="s">
        <v>87</v>
      </c>
      <c r="H950" s="16" t="s">
        <v>132</v>
      </c>
      <c r="I950" s="16" t="s">
        <v>5</v>
      </c>
      <c r="J950" s="16">
        <f t="shared" si="70"/>
        <v>0.85315406322479237</v>
      </c>
      <c r="K950" s="16">
        <f t="shared" si="71"/>
        <v>501289.53467487299</v>
      </c>
      <c r="L950" s="16">
        <f t="shared" si="72"/>
        <v>26880.430797220746</v>
      </c>
      <c r="M950" s="16">
        <f t="shared" si="73"/>
        <v>25512.390948157517</v>
      </c>
      <c r="N950" s="16">
        <f t="shared" si="74"/>
        <v>435.32</v>
      </c>
    </row>
    <row r="951" spans="1:14">
      <c r="A951" s="16" t="s">
        <v>85</v>
      </c>
      <c r="B951" s="16">
        <v>8.2488000392913804E-2</v>
      </c>
      <c r="C951" s="16">
        <v>100</v>
      </c>
      <c r="D951" s="16">
        <v>0.87887799739837602</v>
      </c>
      <c r="E951" s="16">
        <v>43164</v>
      </c>
      <c r="F951" s="16" t="s">
        <v>82</v>
      </c>
      <c r="G951" s="16" t="s">
        <v>87</v>
      </c>
      <c r="H951" s="16" t="s">
        <v>132</v>
      </c>
      <c r="I951" s="16" t="s">
        <v>5</v>
      </c>
      <c r="J951" s="16">
        <f t="shared" si="70"/>
        <v>0.96136599779128984</v>
      </c>
      <c r="K951" s="16">
        <f t="shared" si="71"/>
        <v>523276.11039663455</v>
      </c>
      <c r="L951" s="16">
        <f t="shared" si="72"/>
        <v>49112.618734082054</v>
      </c>
      <c r="M951" s="16">
        <f t="shared" si="73"/>
        <v>44898.613118383655</v>
      </c>
      <c r="N951" s="16">
        <f t="shared" si="74"/>
        <v>431.64</v>
      </c>
    </row>
    <row r="952" spans="1:14">
      <c r="A952" s="16" t="s">
        <v>85</v>
      </c>
      <c r="B952" s="16">
        <v>0.14353698492050099</v>
      </c>
      <c r="C952" s="16">
        <v>150</v>
      </c>
      <c r="D952" s="16">
        <v>1.0592349767684901</v>
      </c>
      <c r="E952" s="16">
        <v>64909</v>
      </c>
      <c r="F952" s="16" t="s">
        <v>82</v>
      </c>
      <c r="G952" s="16" t="s">
        <v>87</v>
      </c>
      <c r="H952" s="16" t="s">
        <v>132</v>
      </c>
      <c r="I952" s="16" t="s">
        <v>5</v>
      </c>
      <c r="J952" s="16">
        <f t="shared" si="70"/>
        <v>1.2027719616889911</v>
      </c>
      <c r="K952" s="16">
        <f t="shared" si="71"/>
        <v>452210.97570044629</v>
      </c>
      <c r="L952" s="16">
        <f t="shared" si="72"/>
        <v>61279.132037372976</v>
      </c>
      <c r="M952" s="16">
        <f t="shared" si="73"/>
        <v>53966.173196165641</v>
      </c>
      <c r="N952" s="16">
        <f t="shared" si="74"/>
        <v>432.72666666666669</v>
      </c>
    </row>
    <row r="953" spans="1:14">
      <c r="A953" s="16" t="s">
        <v>85</v>
      </c>
      <c r="B953" s="16">
        <v>0.16317003965377799</v>
      </c>
      <c r="C953" s="16">
        <v>200</v>
      </c>
      <c r="D953" s="16">
        <v>0.99152803421020497</v>
      </c>
      <c r="E953" s="16">
        <v>85759</v>
      </c>
      <c r="F953" s="16" t="s">
        <v>82</v>
      </c>
      <c r="G953" s="16" t="s">
        <v>87</v>
      </c>
      <c r="H953" s="16" t="s">
        <v>132</v>
      </c>
      <c r="I953" s="16" t="s">
        <v>5</v>
      </c>
      <c r="J953" s="16">
        <f t="shared" si="70"/>
        <v>1.1546980738639829</v>
      </c>
      <c r="K953" s="16">
        <f t="shared" si="71"/>
        <v>525580.55499629444</v>
      </c>
      <c r="L953" s="16">
        <f t="shared" si="72"/>
        <v>86491.755191078148</v>
      </c>
      <c r="M953" s="16">
        <f t="shared" si="73"/>
        <v>74269.631119261685</v>
      </c>
      <c r="N953" s="16">
        <f t="shared" si="74"/>
        <v>428.79500000000002</v>
      </c>
    </row>
    <row r="954" spans="1:14">
      <c r="A954" s="16" t="s">
        <v>85</v>
      </c>
      <c r="B954" s="16">
        <v>1.74629688262939E-2</v>
      </c>
      <c r="C954" s="16">
        <v>50</v>
      </c>
      <c r="D954" s="16">
        <v>0.77461898326873702</v>
      </c>
      <c r="E954" s="16">
        <v>21777</v>
      </c>
      <c r="F954" s="16" t="s">
        <v>82</v>
      </c>
      <c r="G954" s="16" t="s">
        <v>88</v>
      </c>
      <c r="H954" s="16" t="s">
        <v>132</v>
      </c>
      <c r="I954" s="16" t="s">
        <v>5</v>
      </c>
      <c r="J954" s="16">
        <f t="shared" si="70"/>
        <v>0.79208195209503096</v>
      </c>
      <c r="K954" s="16">
        <f t="shared" si="71"/>
        <v>1247038.8177759605</v>
      </c>
      <c r="L954" s="16">
        <f t="shared" si="72"/>
        <v>28113.176245830458</v>
      </c>
      <c r="M954" s="16">
        <f t="shared" si="73"/>
        <v>27493.367248679944</v>
      </c>
      <c r="N954" s="16">
        <f t="shared" si="74"/>
        <v>435.54</v>
      </c>
    </row>
    <row r="955" spans="1:14">
      <c r="A955" s="16" t="s">
        <v>85</v>
      </c>
      <c r="B955" s="16">
        <v>2.58340239524841E-2</v>
      </c>
      <c r="C955" s="16">
        <v>100</v>
      </c>
      <c r="D955" s="16">
        <v>1.0304549932479801</v>
      </c>
      <c r="E955" s="16">
        <v>42913</v>
      </c>
      <c r="F955" s="16" t="s">
        <v>82</v>
      </c>
      <c r="G955" s="16" t="s">
        <v>88</v>
      </c>
      <c r="H955" s="16" t="s">
        <v>132</v>
      </c>
      <c r="I955" s="16" t="s">
        <v>5</v>
      </c>
      <c r="J955" s="16">
        <f t="shared" si="70"/>
        <v>1.0562890172004642</v>
      </c>
      <c r="K955" s="16">
        <f t="shared" si="71"/>
        <v>1661103.9797334264</v>
      </c>
      <c r="L955" s="16">
        <f t="shared" si="72"/>
        <v>41644.710619275873</v>
      </c>
      <c r="M955" s="16">
        <f t="shared" si="73"/>
        <v>40626.191602118968</v>
      </c>
      <c r="N955" s="16">
        <f t="shared" si="74"/>
        <v>429.13</v>
      </c>
    </row>
    <row r="956" spans="1:14">
      <c r="A956" s="16" t="s">
        <v>85</v>
      </c>
      <c r="B956" s="16">
        <v>4.0499985218048103E-2</v>
      </c>
      <c r="C956" s="16">
        <v>150</v>
      </c>
      <c r="D956" s="16">
        <v>1.14995402097702</v>
      </c>
      <c r="E956" s="16">
        <v>64495</v>
      </c>
      <c r="F956" s="16" t="s">
        <v>82</v>
      </c>
      <c r="G956" s="16" t="s">
        <v>88</v>
      </c>
      <c r="H956" s="16" t="s">
        <v>132</v>
      </c>
      <c r="I956" s="16" t="s">
        <v>5</v>
      </c>
      <c r="J956" s="16">
        <f t="shared" si="70"/>
        <v>1.1904540061950681</v>
      </c>
      <c r="K956" s="16">
        <f t="shared" si="71"/>
        <v>1592469.7170323643</v>
      </c>
      <c r="L956" s="16">
        <f t="shared" si="72"/>
        <v>56084.851066657408</v>
      </c>
      <c r="M956" s="16">
        <f t="shared" si="73"/>
        <v>54176.809573802071</v>
      </c>
      <c r="N956" s="16">
        <f t="shared" si="74"/>
        <v>429.96666666666664</v>
      </c>
    </row>
    <row r="957" spans="1:14">
      <c r="A957" s="16" t="s">
        <v>85</v>
      </c>
      <c r="B957" s="16">
        <v>5.2392005920410101E-2</v>
      </c>
      <c r="C957" s="16">
        <v>200</v>
      </c>
      <c r="D957" s="16">
        <v>1.2260699868202201</v>
      </c>
      <c r="E957" s="16">
        <v>86160</v>
      </c>
      <c r="F957" s="16" t="s">
        <v>82</v>
      </c>
      <c r="G957" s="16" t="s">
        <v>88</v>
      </c>
      <c r="H957" s="16" t="s">
        <v>132</v>
      </c>
      <c r="I957" s="16" t="s">
        <v>5</v>
      </c>
      <c r="J957" s="16">
        <f t="shared" si="70"/>
        <v>1.2784619927406302</v>
      </c>
      <c r="K957" s="16">
        <f t="shared" si="71"/>
        <v>1644525.6959790322</v>
      </c>
      <c r="L957" s="16">
        <f t="shared" si="72"/>
        <v>70273.313045900155</v>
      </c>
      <c r="M957" s="16">
        <f t="shared" si="73"/>
        <v>67393.477857952894</v>
      </c>
      <c r="N957" s="16">
        <f t="shared" si="74"/>
        <v>430.8</v>
      </c>
    </row>
    <row r="958" spans="1:14">
      <c r="A958" s="16" t="s">
        <v>85</v>
      </c>
      <c r="B958" s="16">
        <v>2.1055996417999202E-2</v>
      </c>
      <c r="C958" s="16">
        <v>50</v>
      </c>
      <c r="D958" s="16">
        <v>0.73475199937820401</v>
      </c>
      <c r="E958" s="16">
        <v>21504</v>
      </c>
      <c r="F958" s="16" t="s">
        <v>82</v>
      </c>
      <c r="G958" s="16" t="s">
        <v>89</v>
      </c>
      <c r="H958" s="16" t="s">
        <v>132</v>
      </c>
      <c r="I958" s="16" t="s">
        <v>5</v>
      </c>
      <c r="J958" s="16">
        <f t="shared" si="70"/>
        <v>0.75580799579620317</v>
      </c>
      <c r="K958" s="16">
        <f t="shared" si="71"/>
        <v>1021276.7694820575</v>
      </c>
      <c r="L958" s="16">
        <f t="shared" si="72"/>
        <v>29267.018011789169</v>
      </c>
      <c r="M958" s="16">
        <f t="shared" si="73"/>
        <v>28451.670423712163</v>
      </c>
      <c r="N958" s="16">
        <f t="shared" si="74"/>
        <v>430.08</v>
      </c>
    </row>
    <row r="959" spans="1:14">
      <c r="A959" s="16" t="s">
        <v>85</v>
      </c>
      <c r="B959" s="16">
        <v>4.3098986148834201E-2</v>
      </c>
      <c r="C959" s="16">
        <v>100</v>
      </c>
      <c r="D959" s="16">
        <v>0.94275796413421598</v>
      </c>
      <c r="E959" s="16">
        <v>42894</v>
      </c>
      <c r="F959" s="16" t="s">
        <v>82</v>
      </c>
      <c r="G959" s="16" t="s">
        <v>89</v>
      </c>
      <c r="H959" s="16" t="s">
        <v>132</v>
      </c>
      <c r="I959" s="16" t="s">
        <v>5</v>
      </c>
      <c r="J959" s="16">
        <f t="shared" si="70"/>
        <v>0.9858569502830502</v>
      </c>
      <c r="K959" s="16">
        <f t="shared" si="71"/>
        <v>995243.82898181595</v>
      </c>
      <c r="L959" s="16">
        <f t="shared" si="72"/>
        <v>45498.422322416343</v>
      </c>
      <c r="M959" s="16">
        <f t="shared" si="73"/>
        <v>43509.354970500201</v>
      </c>
      <c r="N959" s="16">
        <f t="shared" si="74"/>
        <v>428.94</v>
      </c>
    </row>
    <row r="960" spans="1:14">
      <c r="A960" s="16" t="s">
        <v>85</v>
      </c>
      <c r="B960" s="16">
        <v>6.5733015537261894E-2</v>
      </c>
      <c r="C960" s="16">
        <v>150</v>
      </c>
      <c r="D960" s="16">
        <v>1.0222960114479001</v>
      </c>
      <c r="E960" s="16">
        <v>64506</v>
      </c>
      <c r="F960" s="16" t="s">
        <v>82</v>
      </c>
      <c r="G960" s="16" t="s">
        <v>89</v>
      </c>
      <c r="H960" s="16" t="s">
        <v>132</v>
      </c>
      <c r="I960" s="16" t="s">
        <v>5</v>
      </c>
      <c r="J960" s="16">
        <f t="shared" si="70"/>
        <v>1.088029026985162</v>
      </c>
      <c r="K960" s="16">
        <f t="shared" si="71"/>
        <v>981333.34478521929</v>
      </c>
      <c r="L960" s="16">
        <f t="shared" si="72"/>
        <v>63099.140833620928</v>
      </c>
      <c r="M960" s="16">
        <f t="shared" si="73"/>
        <v>59287.021210032202</v>
      </c>
      <c r="N960" s="16">
        <f t="shared" si="74"/>
        <v>430.04</v>
      </c>
    </row>
    <row r="961" spans="1:14">
      <c r="A961" s="16" t="s">
        <v>85</v>
      </c>
      <c r="B961" s="16">
        <v>8.5314989089965806E-2</v>
      </c>
      <c r="C961" s="16">
        <v>200</v>
      </c>
      <c r="D961" s="16">
        <v>0.92444598674774103</v>
      </c>
      <c r="E961" s="16">
        <v>86353</v>
      </c>
      <c r="F961" s="16" t="s">
        <v>82</v>
      </c>
      <c r="G961" s="16" t="s">
        <v>89</v>
      </c>
      <c r="H961" s="16" t="s">
        <v>132</v>
      </c>
      <c r="I961" s="16" t="s">
        <v>5</v>
      </c>
      <c r="J961" s="16">
        <f t="shared" si="70"/>
        <v>1.0097609758377069</v>
      </c>
      <c r="K961" s="16">
        <f t="shared" si="71"/>
        <v>1012166.8058697118</v>
      </c>
      <c r="L961" s="16">
        <f t="shared" si="72"/>
        <v>93410.54127326062</v>
      </c>
      <c r="M961" s="16">
        <f t="shared" si="73"/>
        <v>85518.258346596107</v>
      </c>
      <c r="N961" s="16">
        <f t="shared" si="74"/>
        <v>431.76499999999999</v>
      </c>
    </row>
    <row r="962" spans="1:14">
      <c r="A962" s="16" t="s">
        <v>85</v>
      </c>
      <c r="B962" s="16">
        <v>0.32823801040649397</v>
      </c>
      <c r="C962" s="16">
        <v>50</v>
      </c>
      <c r="D962" s="16">
        <v>0.71907395124435403</v>
      </c>
      <c r="E962" s="16">
        <v>21466</v>
      </c>
      <c r="F962" s="16" t="s">
        <v>82</v>
      </c>
      <c r="G962" s="16" t="s">
        <v>90</v>
      </c>
      <c r="H962" s="16" t="s">
        <v>132</v>
      </c>
      <c r="I962" s="16" t="s">
        <v>5</v>
      </c>
      <c r="J962" s="16">
        <f t="shared" ref="J962:J1025" si="75">D962+B962</f>
        <v>1.0473119616508479</v>
      </c>
      <c r="K962" s="16">
        <f t="shared" ref="K962:K1025" si="76">E962/B962</f>
        <v>65397.666691362901</v>
      </c>
      <c r="L962" s="16">
        <f t="shared" ref="L962:L1025" si="77">E962/D962</f>
        <v>29852.284264856473</v>
      </c>
      <c r="M962" s="16">
        <f t="shared" ref="M962:M1025" si="78">E962/J962</f>
        <v>20496.280751118087</v>
      </c>
      <c r="N962" s="16">
        <f t="shared" si="74"/>
        <v>429.32</v>
      </c>
    </row>
    <row r="963" spans="1:14">
      <c r="A963" s="16" t="s">
        <v>85</v>
      </c>
      <c r="B963" s="16">
        <v>0.64290195703506403</v>
      </c>
      <c r="C963" s="16">
        <v>100</v>
      </c>
      <c r="D963" s="16">
        <v>0.93986999988555897</v>
      </c>
      <c r="E963" s="16">
        <v>43342</v>
      </c>
      <c r="F963" s="16" t="s">
        <v>82</v>
      </c>
      <c r="G963" s="16" t="s">
        <v>90</v>
      </c>
      <c r="H963" s="16" t="s">
        <v>132</v>
      </c>
      <c r="I963" s="16" t="s">
        <v>5</v>
      </c>
      <c r="J963" s="16">
        <f t="shared" si="75"/>
        <v>1.5827719569206229</v>
      </c>
      <c r="K963" s="16">
        <f t="shared" si="76"/>
        <v>67416.189242734123</v>
      </c>
      <c r="L963" s="16">
        <f t="shared" si="77"/>
        <v>46114.888234838261</v>
      </c>
      <c r="M963" s="16">
        <f t="shared" si="78"/>
        <v>27383.603690025215</v>
      </c>
      <c r="N963" s="16">
        <f t="shared" ref="N963:N1026" si="79">E963/C963</f>
        <v>433.42</v>
      </c>
    </row>
    <row r="964" spans="1:14">
      <c r="A964" s="16" t="s">
        <v>85</v>
      </c>
      <c r="B964" s="16">
        <v>0.95562499761581399</v>
      </c>
      <c r="C964" s="16">
        <v>150</v>
      </c>
      <c r="D964" s="16">
        <v>1.1964260339736901</v>
      </c>
      <c r="E964" s="16">
        <v>64733</v>
      </c>
      <c r="F964" s="16" t="s">
        <v>82</v>
      </c>
      <c r="G964" s="16" t="s">
        <v>90</v>
      </c>
      <c r="H964" s="16" t="s">
        <v>132</v>
      </c>
      <c r="I964" s="16" t="s">
        <v>5</v>
      </c>
      <c r="J964" s="16">
        <f t="shared" si="75"/>
        <v>2.1520510315895041</v>
      </c>
      <c r="K964" s="16">
        <f t="shared" si="76"/>
        <v>67738.914492088603</v>
      </c>
      <c r="L964" s="16">
        <f t="shared" si="77"/>
        <v>54105.308779517502</v>
      </c>
      <c r="M964" s="16">
        <f t="shared" si="78"/>
        <v>30079.677038229074</v>
      </c>
      <c r="N964" s="16">
        <f t="shared" si="79"/>
        <v>431.55333333333334</v>
      </c>
    </row>
    <row r="965" spans="1:14">
      <c r="A965" s="16" t="s">
        <v>85</v>
      </c>
      <c r="B965" s="16">
        <v>1.4039099812507601</v>
      </c>
      <c r="C965" s="16">
        <v>200</v>
      </c>
      <c r="D965" s="16">
        <v>1.2292249798774699</v>
      </c>
      <c r="E965" s="16">
        <v>85915</v>
      </c>
      <c r="F965" s="16" t="s">
        <v>82</v>
      </c>
      <c r="G965" s="16" t="s">
        <v>90</v>
      </c>
      <c r="H965" s="16" t="s">
        <v>132</v>
      </c>
      <c r="I965" s="16" t="s">
        <v>5</v>
      </c>
      <c r="J965" s="16">
        <f t="shared" si="75"/>
        <v>2.63313496112823</v>
      </c>
      <c r="K965" s="16">
        <f t="shared" si="76"/>
        <v>61196.943641256337</v>
      </c>
      <c r="L965" s="16">
        <f t="shared" si="77"/>
        <v>69893.633310774458</v>
      </c>
      <c r="M965" s="16">
        <f t="shared" si="78"/>
        <v>32628.407304723816</v>
      </c>
      <c r="N965" s="16">
        <f t="shared" si="79"/>
        <v>429.57499999999999</v>
      </c>
    </row>
    <row r="966" spans="1:14">
      <c r="A966" s="16" t="s">
        <v>91</v>
      </c>
      <c r="B966" s="16">
        <v>6.3414990901946994E-2</v>
      </c>
      <c r="C966" s="16">
        <v>50</v>
      </c>
      <c r="D966" s="16">
        <v>1.0801289677619901</v>
      </c>
      <c r="E966" s="16">
        <v>23180</v>
      </c>
      <c r="F966" s="16" t="s">
        <v>82</v>
      </c>
      <c r="G966" s="16" t="s">
        <v>92</v>
      </c>
      <c r="H966" s="16" t="s">
        <v>132</v>
      </c>
      <c r="I966" s="16" t="s">
        <v>5</v>
      </c>
      <c r="J966" s="16">
        <f t="shared" si="75"/>
        <v>1.1435439586639371</v>
      </c>
      <c r="K966" s="16">
        <f t="shared" si="76"/>
        <v>365528.71285341959</v>
      </c>
      <c r="L966" s="16">
        <f t="shared" si="77"/>
        <v>21460.40027796735</v>
      </c>
      <c r="M966" s="16">
        <f t="shared" si="78"/>
        <v>20270.318271876858</v>
      </c>
      <c r="N966" s="16">
        <f t="shared" si="79"/>
        <v>463.6</v>
      </c>
    </row>
    <row r="967" spans="1:14">
      <c r="A967" s="16" t="s">
        <v>91</v>
      </c>
      <c r="B967" s="16">
        <v>0.12844198942184401</v>
      </c>
      <c r="C967" s="16">
        <v>100</v>
      </c>
      <c r="D967" s="16">
        <v>1.1839570403099</v>
      </c>
      <c r="E967" s="16">
        <v>46345</v>
      </c>
      <c r="F967" s="16" t="s">
        <v>82</v>
      </c>
      <c r="G967" s="16" t="s">
        <v>92</v>
      </c>
      <c r="H967" s="16" t="s">
        <v>132</v>
      </c>
      <c r="I967" s="16" t="s">
        <v>5</v>
      </c>
      <c r="J967" s="16">
        <f t="shared" si="75"/>
        <v>1.312399029731744</v>
      </c>
      <c r="K967" s="16">
        <f t="shared" si="76"/>
        <v>360824.37066424126</v>
      </c>
      <c r="L967" s="16">
        <f t="shared" si="77"/>
        <v>39144.156774361698</v>
      </c>
      <c r="M967" s="16">
        <f t="shared" si="78"/>
        <v>35313.192824801903</v>
      </c>
      <c r="N967" s="16">
        <f t="shared" si="79"/>
        <v>463.45</v>
      </c>
    </row>
    <row r="968" spans="1:14">
      <c r="A968" s="16" t="s">
        <v>91</v>
      </c>
      <c r="B968" s="16">
        <v>0.183635950088501</v>
      </c>
      <c r="C968" s="16">
        <v>150</v>
      </c>
      <c r="D968" s="16">
        <v>1.2282089591026299</v>
      </c>
      <c r="E968" s="16">
        <v>69788</v>
      </c>
      <c r="F968" s="16" t="s">
        <v>82</v>
      </c>
      <c r="G968" s="16" t="s">
        <v>92</v>
      </c>
      <c r="H968" s="16" t="s">
        <v>132</v>
      </c>
      <c r="I968" s="16" t="s">
        <v>5</v>
      </c>
      <c r="J968" s="16">
        <f t="shared" si="75"/>
        <v>1.4118449091911309</v>
      </c>
      <c r="K968" s="16">
        <f t="shared" si="76"/>
        <v>380034.51920153195</v>
      </c>
      <c r="L968" s="16">
        <f t="shared" si="77"/>
        <v>56820.950118283959</v>
      </c>
      <c r="M968" s="16">
        <f t="shared" si="78"/>
        <v>49430.358494533713</v>
      </c>
      <c r="N968" s="16">
        <f t="shared" si="79"/>
        <v>465.25333333333333</v>
      </c>
    </row>
    <row r="969" spans="1:14">
      <c r="A969" s="16" t="s">
        <v>91</v>
      </c>
      <c r="B969" s="16">
        <v>0.24005901813507</v>
      </c>
      <c r="C969" s="16">
        <v>200</v>
      </c>
      <c r="D969" s="16">
        <v>1.17470198869705</v>
      </c>
      <c r="E969" s="16">
        <v>92777</v>
      </c>
      <c r="F969" s="16" t="s">
        <v>82</v>
      </c>
      <c r="G969" s="16" t="s">
        <v>92</v>
      </c>
      <c r="H969" s="16" t="s">
        <v>132</v>
      </c>
      <c r="I969" s="16" t="s">
        <v>5</v>
      </c>
      <c r="J969" s="16">
        <f t="shared" si="75"/>
        <v>1.4147610068321199</v>
      </c>
      <c r="K969" s="16">
        <f t="shared" si="76"/>
        <v>386475.79549708363</v>
      </c>
      <c r="L969" s="16">
        <f t="shared" si="77"/>
        <v>78979.180160328091</v>
      </c>
      <c r="M969" s="16">
        <f t="shared" si="78"/>
        <v>65577.860537549583</v>
      </c>
      <c r="N969" s="16">
        <f t="shared" si="79"/>
        <v>463.88499999999999</v>
      </c>
    </row>
    <row r="970" spans="1:14">
      <c r="A970" s="16" t="s">
        <v>93</v>
      </c>
      <c r="B970" s="16">
        <v>6.1030387878417899E-3</v>
      </c>
      <c r="C970" s="16">
        <v>50</v>
      </c>
      <c r="D970" s="16">
        <v>0.84499800205230702</v>
      </c>
      <c r="E970" s="16">
        <v>17652</v>
      </c>
      <c r="F970" s="16" t="s">
        <v>82</v>
      </c>
      <c r="G970" s="16" t="s">
        <v>94</v>
      </c>
      <c r="H970" s="16" t="s">
        <v>132</v>
      </c>
      <c r="I970" s="16" t="s">
        <v>5</v>
      </c>
      <c r="J970" s="16">
        <f t="shared" si="75"/>
        <v>0.85110104084014881</v>
      </c>
      <c r="K970" s="16">
        <f t="shared" si="76"/>
        <v>2892329.6432533823</v>
      </c>
      <c r="L970" s="16">
        <f t="shared" si="77"/>
        <v>20889.990221429314</v>
      </c>
      <c r="M970" s="16">
        <f t="shared" si="78"/>
        <v>20740.193176799727</v>
      </c>
      <c r="N970" s="16">
        <f t="shared" si="79"/>
        <v>353.04</v>
      </c>
    </row>
    <row r="971" spans="1:14">
      <c r="A971" s="16" t="s">
        <v>93</v>
      </c>
      <c r="B971" s="16">
        <v>1.43430233001709E-2</v>
      </c>
      <c r="C971" s="16">
        <v>100</v>
      </c>
      <c r="D971" s="16">
        <v>1.16193598508834</v>
      </c>
      <c r="E971" s="16">
        <v>34398</v>
      </c>
      <c r="F971" s="16" t="s">
        <v>82</v>
      </c>
      <c r="G971" s="16" t="s">
        <v>94</v>
      </c>
      <c r="H971" s="16" t="s">
        <v>132</v>
      </c>
      <c r="I971" s="16" t="s">
        <v>5</v>
      </c>
      <c r="J971" s="16">
        <f t="shared" si="75"/>
        <v>1.1762790083885108</v>
      </c>
      <c r="K971" s="16">
        <f t="shared" si="76"/>
        <v>2398239.1494539469</v>
      </c>
      <c r="L971" s="16">
        <f t="shared" si="77"/>
        <v>29604.04053359685</v>
      </c>
      <c r="M971" s="16">
        <f t="shared" si="78"/>
        <v>29243.062024140749</v>
      </c>
      <c r="N971" s="16">
        <f t="shared" si="79"/>
        <v>343.98</v>
      </c>
    </row>
    <row r="972" spans="1:14">
      <c r="A972" s="16" t="s">
        <v>93</v>
      </c>
      <c r="B972" s="16">
        <v>1.84029936790466E-2</v>
      </c>
      <c r="C972" s="16">
        <v>150</v>
      </c>
      <c r="D972" s="16">
        <v>1.2111300230026201</v>
      </c>
      <c r="E972" s="16">
        <v>51166</v>
      </c>
      <c r="F972" s="16" t="s">
        <v>82</v>
      </c>
      <c r="G972" s="16" t="s">
        <v>94</v>
      </c>
      <c r="H972" s="16" t="s">
        <v>132</v>
      </c>
      <c r="I972" s="16" t="s">
        <v>5</v>
      </c>
      <c r="J972" s="16">
        <f t="shared" si="75"/>
        <v>1.2295330166816667</v>
      </c>
      <c r="K972" s="16">
        <f t="shared" si="76"/>
        <v>2780308.5135141308</v>
      </c>
      <c r="L972" s="16">
        <f t="shared" si="77"/>
        <v>42246.496270606702</v>
      </c>
      <c r="M972" s="16">
        <f t="shared" si="78"/>
        <v>41614.173272133594</v>
      </c>
      <c r="N972" s="16">
        <f t="shared" si="79"/>
        <v>341.10666666666668</v>
      </c>
    </row>
    <row r="973" spans="1:14">
      <c r="A973" s="16" t="s">
        <v>93</v>
      </c>
      <c r="B973" s="16">
        <v>3.09469699859619E-2</v>
      </c>
      <c r="C973" s="16">
        <v>200</v>
      </c>
      <c r="D973" s="16">
        <v>1.28378105163574</v>
      </c>
      <c r="E973" s="16">
        <v>67886</v>
      </c>
      <c r="F973" s="16" t="s">
        <v>82</v>
      </c>
      <c r="G973" s="16" t="s">
        <v>94</v>
      </c>
      <c r="H973" s="16" t="s">
        <v>132</v>
      </c>
      <c r="I973" s="16" t="s">
        <v>5</v>
      </c>
      <c r="J973" s="16">
        <f t="shared" si="75"/>
        <v>1.3147280216217019</v>
      </c>
      <c r="K973" s="16">
        <f t="shared" si="76"/>
        <v>2193623.4801272727</v>
      </c>
      <c r="L973" s="16">
        <f t="shared" si="77"/>
        <v>52879.733591255696</v>
      </c>
      <c r="M973" s="16">
        <f t="shared" si="78"/>
        <v>51635.014150123156</v>
      </c>
      <c r="N973" s="16">
        <f t="shared" si="79"/>
        <v>339.43</v>
      </c>
    </row>
    <row r="974" spans="1:14">
      <c r="A974" s="16" t="s">
        <v>95</v>
      </c>
      <c r="B974" s="16">
        <v>1.85620188713073E-2</v>
      </c>
      <c r="C974" s="16">
        <v>50</v>
      </c>
      <c r="D974" s="16">
        <v>1.1026609539985599</v>
      </c>
      <c r="E974" s="16">
        <v>37545</v>
      </c>
      <c r="F974" s="16" t="s">
        <v>82</v>
      </c>
      <c r="G974" s="16" t="s">
        <v>96</v>
      </c>
      <c r="H974" s="16" t="s">
        <v>132</v>
      </c>
      <c r="I974" s="16" t="s">
        <v>5</v>
      </c>
      <c r="J974" s="16">
        <f t="shared" si="75"/>
        <v>1.1212229728698673</v>
      </c>
      <c r="K974" s="16">
        <f t="shared" si="76"/>
        <v>2022678.6892257778</v>
      </c>
      <c r="L974" s="16">
        <f t="shared" si="77"/>
        <v>34049.450888644627</v>
      </c>
      <c r="M974" s="16">
        <f t="shared" si="78"/>
        <v>33485.75698899597</v>
      </c>
      <c r="N974" s="16">
        <f t="shared" si="79"/>
        <v>750.9</v>
      </c>
    </row>
    <row r="975" spans="1:14">
      <c r="A975" s="16" t="s">
        <v>95</v>
      </c>
      <c r="B975" s="16">
        <v>3.5104036331176702E-2</v>
      </c>
      <c r="C975" s="16">
        <v>100</v>
      </c>
      <c r="D975" s="16">
        <v>1.2800189852714501</v>
      </c>
      <c r="E975" s="16">
        <v>75295</v>
      </c>
      <c r="F975" s="16" t="s">
        <v>82</v>
      </c>
      <c r="G975" s="16" t="s">
        <v>96</v>
      </c>
      <c r="H975" s="16" t="s">
        <v>132</v>
      </c>
      <c r="I975" s="16" t="s">
        <v>5</v>
      </c>
      <c r="J975" s="16">
        <f t="shared" si="75"/>
        <v>1.3151230216026268</v>
      </c>
      <c r="K975" s="16">
        <f t="shared" si="76"/>
        <v>2144910.0408185478</v>
      </c>
      <c r="L975" s="16">
        <f t="shared" si="77"/>
        <v>58823.346267815235</v>
      </c>
      <c r="M975" s="16">
        <f t="shared" si="78"/>
        <v>57253.198950349513</v>
      </c>
      <c r="N975" s="16">
        <f t="shared" si="79"/>
        <v>752.95</v>
      </c>
    </row>
    <row r="976" spans="1:14">
      <c r="A976" s="16" t="s">
        <v>95</v>
      </c>
      <c r="B976" s="16">
        <v>5.5406987667083699E-2</v>
      </c>
      <c r="C976" s="16">
        <v>150</v>
      </c>
      <c r="D976" s="16">
        <v>1.29709404706955</v>
      </c>
      <c r="E976" s="16">
        <v>113230</v>
      </c>
      <c r="F976" s="16" t="s">
        <v>82</v>
      </c>
      <c r="G976" s="16" t="s">
        <v>96</v>
      </c>
      <c r="H976" s="16" t="s">
        <v>132</v>
      </c>
      <c r="I976" s="16" t="s">
        <v>5</v>
      </c>
      <c r="J976" s="16">
        <f t="shared" si="75"/>
        <v>1.3525010347366337</v>
      </c>
      <c r="K976" s="16">
        <f t="shared" si="76"/>
        <v>2043605.0535782496</v>
      </c>
      <c r="L976" s="16">
        <f t="shared" si="77"/>
        <v>87295.135041143716</v>
      </c>
      <c r="M976" s="16">
        <f t="shared" si="78"/>
        <v>83718.974767401014</v>
      </c>
      <c r="N976" s="16">
        <f t="shared" si="79"/>
        <v>754.86666666666667</v>
      </c>
    </row>
    <row r="977" spans="1:14">
      <c r="A977" s="16" t="s">
        <v>95</v>
      </c>
      <c r="B977" s="16">
        <v>7.0877969264984103E-2</v>
      </c>
      <c r="C977" s="16">
        <v>200</v>
      </c>
      <c r="D977" s="16">
        <v>1.4259420037269499</v>
      </c>
      <c r="E977" s="16">
        <v>150156</v>
      </c>
      <c r="F977" s="16" t="s">
        <v>82</v>
      </c>
      <c r="G977" s="16" t="s">
        <v>96</v>
      </c>
      <c r="H977" s="16" t="s">
        <v>132</v>
      </c>
      <c r="I977" s="16" t="s">
        <v>5</v>
      </c>
      <c r="J977" s="16">
        <f t="shared" si="75"/>
        <v>1.496819972991934</v>
      </c>
      <c r="K977" s="16">
        <f t="shared" si="76"/>
        <v>2118514.4207310365</v>
      </c>
      <c r="L977" s="16">
        <f t="shared" si="77"/>
        <v>105303.02046474605</v>
      </c>
      <c r="M977" s="16">
        <f t="shared" si="78"/>
        <v>100316.67315332461</v>
      </c>
      <c r="N977" s="16">
        <f t="shared" si="79"/>
        <v>750.78</v>
      </c>
    </row>
    <row r="978" spans="1:14">
      <c r="A978" s="16" t="s">
        <v>97</v>
      </c>
      <c r="B978" s="16">
        <v>2.4076044559478701E-2</v>
      </c>
      <c r="C978" s="16">
        <v>50</v>
      </c>
      <c r="D978" s="16">
        <v>0.74781996011733998</v>
      </c>
      <c r="E978" s="16">
        <v>48000</v>
      </c>
      <c r="F978" s="16" t="s">
        <v>82</v>
      </c>
      <c r="G978" s="16" t="s">
        <v>98</v>
      </c>
      <c r="H978" s="16" t="s">
        <v>132</v>
      </c>
      <c r="I978" s="16" t="s">
        <v>5</v>
      </c>
      <c r="J978" s="16">
        <f t="shared" si="75"/>
        <v>0.77189600467681863</v>
      </c>
      <c r="K978" s="16">
        <f t="shared" si="76"/>
        <v>1993682.9690366425</v>
      </c>
      <c r="L978" s="16">
        <f t="shared" si="77"/>
        <v>64186.572383636762</v>
      </c>
      <c r="M978" s="16">
        <f t="shared" si="78"/>
        <v>62184.542618661289</v>
      </c>
      <c r="N978" s="16">
        <f t="shared" si="79"/>
        <v>960</v>
      </c>
    </row>
    <row r="979" spans="1:14">
      <c r="A979" s="16" t="s">
        <v>97</v>
      </c>
      <c r="B979" s="16">
        <v>3.7037014961242599E-2</v>
      </c>
      <c r="C979" s="16">
        <v>100</v>
      </c>
      <c r="D979" s="16">
        <v>1.09655797481536</v>
      </c>
      <c r="E979" s="16">
        <v>96244</v>
      </c>
      <c r="F979" s="16" t="s">
        <v>82</v>
      </c>
      <c r="G979" s="16" t="s">
        <v>98</v>
      </c>
      <c r="H979" s="16" t="s">
        <v>132</v>
      </c>
      <c r="I979" s="16" t="s">
        <v>5</v>
      </c>
      <c r="J979" s="16">
        <f t="shared" si="75"/>
        <v>1.1335949897766027</v>
      </c>
      <c r="K979" s="16">
        <f t="shared" si="76"/>
        <v>2598589.5488800751</v>
      </c>
      <c r="L979" s="16">
        <f t="shared" si="77"/>
        <v>87769.185223613647</v>
      </c>
      <c r="M979" s="16">
        <f t="shared" si="78"/>
        <v>84901.574961059756</v>
      </c>
      <c r="N979" s="16">
        <f t="shared" si="79"/>
        <v>962.44</v>
      </c>
    </row>
    <row r="980" spans="1:14">
      <c r="A980" s="16" t="s">
        <v>97</v>
      </c>
      <c r="B980" s="16">
        <v>5.8376014232635498E-2</v>
      </c>
      <c r="C980" s="16">
        <v>150</v>
      </c>
      <c r="D980" s="16">
        <v>1.4477130174636801</v>
      </c>
      <c r="E980" s="16">
        <v>143703</v>
      </c>
      <c r="F980" s="16" t="s">
        <v>82</v>
      </c>
      <c r="G980" s="16" t="s">
        <v>98</v>
      </c>
      <c r="H980" s="16" t="s">
        <v>132</v>
      </c>
      <c r="I980" s="16" t="s">
        <v>5</v>
      </c>
      <c r="J980" s="16">
        <f t="shared" si="75"/>
        <v>1.5060890316963156</v>
      </c>
      <c r="K980" s="16">
        <f t="shared" si="76"/>
        <v>2461678.8571300213</v>
      </c>
      <c r="L980" s="16">
        <f t="shared" si="77"/>
        <v>99262.076300011715</v>
      </c>
      <c r="M980" s="16">
        <f t="shared" si="78"/>
        <v>95414.678000905828</v>
      </c>
      <c r="N980" s="16">
        <f t="shared" si="79"/>
        <v>958.02</v>
      </c>
    </row>
    <row r="981" spans="1:14">
      <c r="A981" s="16" t="s">
        <v>97</v>
      </c>
      <c r="B981" s="16">
        <v>7.2604954242706299E-2</v>
      </c>
      <c r="C981" s="16">
        <v>200</v>
      </c>
      <c r="D981" s="16">
        <v>1.42999500036239</v>
      </c>
      <c r="E981" s="16">
        <v>191111</v>
      </c>
      <c r="F981" s="16" t="s">
        <v>82</v>
      </c>
      <c r="G981" s="16" t="s">
        <v>98</v>
      </c>
      <c r="H981" s="16" t="s">
        <v>132</v>
      </c>
      <c r="I981" s="16" t="s">
        <v>5</v>
      </c>
      <c r="J981" s="16">
        <f t="shared" si="75"/>
        <v>1.5025999546050963</v>
      </c>
      <c r="K981" s="16">
        <f t="shared" si="76"/>
        <v>2632203.2978789252</v>
      </c>
      <c r="L981" s="16">
        <f t="shared" si="77"/>
        <v>133644.52319873046</v>
      </c>
      <c r="M981" s="16">
        <f t="shared" si="78"/>
        <v>127186.87992388937</v>
      </c>
      <c r="N981" s="16">
        <f t="shared" si="79"/>
        <v>955.55499999999995</v>
      </c>
    </row>
    <row r="982" spans="1:14">
      <c r="A982" s="16" t="s">
        <v>99</v>
      </c>
      <c r="B982" s="16">
        <v>6.3848018646240207E-2</v>
      </c>
      <c r="C982" s="16">
        <v>50</v>
      </c>
      <c r="D982" s="16">
        <v>0.822997987270355</v>
      </c>
      <c r="E982" s="16">
        <v>26590</v>
      </c>
      <c r="F982" s="16" t="s">
        <v>82</v>
      </c>
      <c r="G982" s="16" t="s">
        <v>100</v>
      </c>
      <c r="H982" s="16" t="s">
        <v>132</v>
      </c>
      <c r="I982" s="16" t="s">
        <v>5</v>
      </c>
      <c r="J982" s="16">
        <f t="shared" si="75"/>
        <v>0.88684600591659524</v>
      </c>
      <c r="K982" s="16">
        <f t="shared" si="76"/>
        <v>416457.71574096911</v>
      </c>
      <c r="L982" s="16">
        <f t="shared" si="77"/>
        <v>32308.705988688136</v>
      </c>
      <c r="M982" s="16">
        <f t="shared" si="78"/>
        <v>29982.657442898486</v>
      </c>
      <c r="N982" s="16">
        <f t="shared" si="79"/>
        <v>531.79999999999995</v>
      </c>
    </row>
    <row r="983" spans="1:14">
      <c r="A983" s="16" t="s">
        <v>99</v>
      </c>
      <c r="B983" s="16">
        <v>0.13197296857833801</v>
      </c>
      <c r="C983" s="16">
        <v>100</v>
      </c>
      <c r="D983" s="16">
        <v>0.89252197742462103</v>
      </c>
      <c r="E983" s="16">
        <v>53136</v>
      </c>
      <c r="F983" s="16" t="s">
        <v>82</v>
      </c>
      <c r="G983" s="16" t="s">
        <v>100</v>
      </c>
      <c r="H983" s="16" t="s">
        <v>132</v>
      </c>
      <c r="I983" s="16" t="s">
        <v>5</v>
      </c>
      <c r="J983" s="16">
        <f t="shared" si="75"/>
        <v>1.0244949460029591</v>
      </c>
      <c r="K983" s="16">
        <f t="shared" si="76"/>
        <v>402627.9060962316</v>
      </c>
      <c r="L983" s="16">
        <f t="shared" si="77"/>
        <v>59534.668438444882</v>
      </c>
      <c r="M983" s="16">
        <f t="shared" si="78"/>
        <v>51865.556006214327</v>
      </c>
      <c r="N983" s="16">
        <f t="shared" si="79"/>
        <v>531.36</v>
      </c>
    </row>
    <row r="984" spans="1:14">
      <c r="A984" s="16" t="s">
        <v>99</v>
      </c>
      <c r="B984" s="16">
        <v>0.204820036888122</v>
      </c>
      <c r="C984" s="16">
        <v>150</v>
      </c>
      <c r="D984" s="16">
        <v>1.2426069974899201</v>
      </c>
      <c r="E984" s="16">
        <v>78681</v>
      </c>
      <c r="F984" s="16" t="s">
        <v>82</v>
      </c>
      <c r="G984" s="16" t="s">
        <v>100</v>
      </c>
      <c r="H984" s="16" t="s">
        <v>132</v>
      </c>
      <c r="I984" s="16" t="s">
        <v>5</v>
      </c>
      <c r="J984" s="16">
        <f t="shared" si="75"/>
        <v>1.447427034378042</v>
      </c>
      <c r="K984" s="16">
        <f t="shared" si="76"/>
        <v>384146.9867666199</v>
      </c>
      <c r="L984" s="16">
        <f t="shared" si="77"/>
        <v>63319.295770051584</v>
      </c>
      <c r="M984" s="16">
        <f t="shared" si="78"/>
        <v>54359.216824915216</v>
      </c>
      <c r="N984" s="16">
        <f t="shared" si="79"/>
        <v>524.54</v>
      </c>
    </row>
    <row r="985" spans="1:14">
      <c r="A985" s="16" t="s">
        <v>99</v>
      </c>
      <c r="B985" s="16">
        <v>0.25925499200820901</v>
      </c>
      <c r="C985" s="16">
        <v>200</v>
      </c>
      <c r="D985" s="16">
        <v>1.20204401016235</v>
      </c>
      <c r="E985" s="16">
        <v>105760</v>
      </c>
      <c r="F985" s="16" t="s">
        <v>82</v>
      </c>
      <c r="G985" s="16" t="s">
        <v>100</v>
      </c>
      <c r="H985" s="16" t="s">
        <v>132</v>
      </c>
      <c r="I985" s="16" t="s">
        <v>5</v>
      </c>
      <c r="J985" s="16">
        <f t="shared" si="75"/>
        <v>1.461299002170559</v>
      </c>
      <c r="K985" s="16">
        <f t="shared" si="76"/>
        <v>407938.14298723795</v>
      </c>
      <c r="L985" s="16">
        <f t="shared" si="77"/>
        <v>87983.467415403444</v>
      </c>
      <c r="M985" s="16">
        <f t="shared" si="78"/>
        <v>72373.963058147609</v>
      </c>
      <c r="N985" s="16">
        <f t="shared" si="79"/>
        <v>528.79999999999995</v>
      </c>
    </row>
    <row r="986" spans="1:14">
      <c r="A986" s="16" t="s">
        <v>99</v>
      </c>
      <c r="B986" s="16">
        <v>5.2817046642303397E-2</v>
      </c>
      <c r="C986" s="16">
        <v>50</v>
      </c>
      <c r="D986" s="16">
        <v>0.830325007438659</v>
      </c>
      <c r="E986" s="16">
        <v>26268</v>
      </c>
      <c r="F986" s="16" t="s">
        <v>82</v>
      </c>
      <c r="G986" s="16" t="s">
        <v>101</v>
      </c>
      <c r="H986" s="16" t="s">
        <v>132</v>
      </c>
      <c r="I986" s="16" t="s">
        <v>5</v>
      </c>
      <c r="J986" s="16">
        <f t="shared" si="75"/>
        <v>0.88314205408096236</v>
      </c>
      <c r="K986" s="16">
        <f t="shared" si="76"/>
        <v>497339.43243545259</v>
      </c>
      <c r="L986" s="16">
        <f t="shared" si="77"/>
        <v>31635.804973560997</v>
      </c>
      <c r="M986" s="16">
        <f t="shared" si="78"/>
        <v>29743.799288706359</v>
      </c>
      <c r="N986" s="16">
        <f t="shared" si="79"/>
        <v>525.36</v>
      </c>
    </row>
    <row r="987" spans="1:14">
      <c r="A987" s="16" t="s">
        <v>99</v>
      </c>
      <c r="B987" s="16">
        <v>0.102255046367645</v>
      </c>
      <c r="C987" s="16">
        <v>100</v>
      </c>
      <c r="D987" s="16">
        <v>1.1546829938888501</v>
      </c>
      <c r="E987" s="16">
        <v>52619</v>
      </c>
      <c r="F987" s="16" t="s">
        <v>82</v>
      </c>
      <c r="G987" s="16" t="s">
        <v>101</v>
      </c>
      <c r="H987" s="16" t="s">
        <v>132</v>
      </c>
      <c r="I987" s="16" t="s">
        <v>5</v>
      </c>
      <c r="J987" s="16">
        <f t="shared" si="75"/>
        <v>1.2569380402564951</v>
      </c>
      <c r="K987" s="16">
        <f t="shared" si="76"/>
        <v>514585.85047054879</v>
      </c>
      <c r="L987" s="16">
        <f t="shared" si="77"/>
        <v>45570.083112408865</v>
      </c>
      <c r="M987" s="16">
        <f t="shared" si="78"/>
        <v>41862.843127305132</v>
      </c>
      <c r="N987" s="16">
        <f t="shared" si="79"/>
        <v>526.19000000000005</v>
      </c>
    </row>
    <row r="988" spans="1:14">
      <c r="A988" s="16" t="s">
        <v>99</v>
      </c>
      <c r="B988" s="16">
        <v>0.15388298034667899</v>
      </c>
      <c r="C988" s="16">
        <v>150</v>
      </c>
      <c r="D988" s="16">
        <v>1.17213499546051</v>
      </c>
      <c r="E988" s="16">
        <v>79370</v>
      </c>
      <c r="F988" s="16" t="s">
        <v>82</v>
      </c>
      <c r="G988" s="16" t="s">
        <v>101</v>
      </c>
      <c r="H988" s="16" t="s">
        <v>132</v>
      </c>
      <c r="I988" s="16" t="s">
        <v>5</v>
      </c>
      <c r="J988" s="16">
        <f t="shared" si="75"/>
        <v>1.3260179758071891</v>
      </c>
      <c r="K988" s="16">
        <f t="shared" si="76"/>
        <v>515781.53621140803</v>
      </c>
      <c r="L988" s="16">
        <f t="shared" si="77"/>
        <v>67714.043439865898</v>
      </c>
      <c r="M988" s="16">
        <f t="shared" si="78"/>
        <v>59855.900484067701</v>
      </c>
      <c r="N988" s="16">
        <f t="shared" si="79"/>
        <v>529.13333333333333</v>
      </c>
    </row>
    <row r="989" spans="1:14">
      <c r="A989" s="16" t="s">
        <v>99</v>
      </c>
      <c r="B989" s="16">
        <v>0.201946020126342</v>
      </c>
      <c r="C989" s="16">
        <v>200</v>
      </c>
      <c r="D989" s="16">
        <v>1.1912189722061099</v>
      </c>
      <c r="E989" s="16">
        <v>105859</v>
      </c>
      <c r="F989" s="16" t="s">
        <v>82</v>
      </c>
      <c r="G989" s="16" t="s">
        <v>101</v>
      </c>
      <c r="H989" s="16" t="s">
        <v>132</v>
      </c>
      <c r="I989" s="16" t="s">
        <v>5</v>
      </c>
      <c r="J989" s="16">
        <f t="shared" si="75"/>
        <v>1.3931649923324518</v>
      </c>
      <c r="K989" s="16">
        <f t="shared" si="76"/>
        <v>524194.53442940948</v>
      </c>
      <c r="L989" s="16">
        <f t="shared" si="77"/>
        <v>88866.113174768849</v>
      </c>
      <c r="M989" s="16">
        <f t="shared" si="78"/>
        <v>75984.539220131934</v>
      </c>
      <c r="N989" s="16">
        <f t="shared" si="79"/>
        <v>529.29499999999996</v>
      </c>
    </row>
    <row r="990" spans="1:14">
      <c r="A990" s="16" t="s">
        <v>99</v>
      </c>
      <c r="B990" s="16">
        <v>3.6176025867462103E-2</v>
      </c>
      <c r="C990" s="16">
        <v>50</v>
      </c>
      <c r="D990" s="16">
        <v>1.0850850343704199</v>
      </c>
      <c r="E990" s="16">
        <v>26240</v>
      </c>
      <c r="F990" s="16" t="s">
        <v>82</v>
      </c>
      <c r="G990" s="16" t="s">
        <v>102</v>
      </c>
      <c r="H990" s="16" t="s">
        <v>132</v>
      </c>
      <c r="I990" s="16" t="s">
        <v>5</v>
      </c>
      <c r="J990" s="16">
        <f t="shared" si="75"/>
        <v>1.1212610602378821</v>
      </c>
      <c r="K990" s="16">
        <f t="shared" si="76"/>
        <v>725342.25003418943</v>
      </c>
      <c r="L990" s="16">
        <f t="shared" si="77"/>
        <v>24182.436554592037</v>
      </c>
      <c r="M990" s="16">
        <f t="shared" si="78"/>
        <v>23402.221775572078</v>
      </c>
      <c r="N990" s="16">
        <f t="shared" si="79"/>
        <v>524.79999999999995</v>
      </c>
    </row>
    <row r="991" spans="1:14">
      <c r="A991" s="16" t="s">
        <v>99</v>
      </c>
      <c r="B991" s="16">
        <v>7.0032000541686998E-2</v>
      </c>
      <c r="C991" s="16">
        <v>100</v>
      </c>
      <c r="D991" s="16">
        <v>1.2488390207290601</v>
      </c>
      <c r="E991" s="16">
        <v>52860</v>
      </c>
      <c r="F991" s="16" t="s">
        <v>82</v>
      </c>
      <c r="G991" s="16" t="s">
        <v>102</v>
      </c>
      <c r="H991" s="16" t="s">
        <v>132</v>
      </c>
      <c r="I991" s="16" t="s">
        <v>5</v>
      </c>
      <c r="J991" s="16">
        <f t="shared" si="75"/>
        <v>1.3188710212707471</v>
      </c>
      <c r="K991" s="16">
        <f t="shared" si="76"/>
        <v>754797.80087868182</v>
      </c>
      <c r="L991" s="16">
        <f t="shared" si="77"/>
        <v>42327.312906303043</v>
      </c>
      <c r="M991" s="16">
        <f t="shared" si="78"/>
        <v>40079.734217731762</v>
      </c>
      <c r="N991" s="16">
        <f t="shared" si="79"/>
        <v>528.6</v>
      </c>
    </row>
    <row r="992" spans="1:14">
      <c r="A992" s="16" t="s">
        <v>99</v>
      </c>
      <c r="B992" s="16">
        <v>0.104462027549743</v>
      </c>
      <c r="C992" s="16">
        <v>150</v>
      </c>
      <c r="D992" s="16">
        <v>1.07691597938537</v>
      </c>
      <c r="E992" s="16">
        <v>78992</v>
      </c>
      <c r="F992" s="16" t="s">
        <v>82</v>
      </c>
      <c r="G992" s="16" t="s">
        <v>102</v>
      </c>
      <c r="H992" s="16" t="s">
        <v>132</v>
      </c>
      <c r="I992" s="16" t="s">
        <v>5</v>
      </c>
      <c r="J992" s="16">
        <f t="shared" si="75"/>
        <v>1.181378006935113</v>
      </c>
      <c r="K992" s="16">
        <f t="shared" si="76"/>
        <v>756179.08107695286</v>
      </c>
      <c r="L992" s="16">
        <f t="shared" si="77"/>
        <v>73350.197705380167</v>
      </c>
      <c r="M992" s="16">
        <f t="shared" si="78"/>
        <v>66864.288598813087</v>
      </c>
      <c r="N992" s="16">
        <f t="shared" si="79"/>
        <v>526.61333333333334</v>
      </c>
    </row>
    <row r="993" spans="1:14">
      <c r="A993" s="16" t="s">
        <v>99</v>
      </c>
      <c r="B993" s="16">
        <v>0.13095903396606401</v>
      </c>
      <c r="C993" s="16">
        <v>200</v>
      </c>
      <c r="D993" s="16">
        <v>1.5920120477676301</v>
      </c>
      <c r="E993" s="16">
        <v>105602</v>
      </c>
      <c r="F993" s="16" t="s">
        <v>82</v>
      </c>
      <c r="G993" s="16" t="s">
        <v>102</v>
      </c>
      <c r="H993" s="16" t="s">
        <v>132</v>
      </c>
      <c r="I993" s="16" t="s">
        <v>5</v>
      </c>
      <c r="J993" s="16">
        <f t="shared" si="75"/>
        <v>1.7229710817336941</v>
      </c>
      <c r="K993" s="16">
        <f t="shared" si="76"/>
        <v>806374.30501636956</v>
      </c>
      <c r="L993" s="16">
        <f t="shared" si="77"/>
        <v>66332.412589514308</v>
      </c>
      <c r="M993" s="16">
        <f t="shared" si="78"/>
        <v>61290.639825330545</v>
      </c>
      <c r="N993" s="16">
        <f t="shared" si="79"/>
        <v>528.01</v>
      </c>
    </row>
    <row r="994" spans="1:14">
      <c r="A994" s="16" t="s">
        <v>99</v>
      </c>
      <c r="B994" s="16">
        <v>5.5597960948944002E-2</v>
      </c>
      <c r="C994" s="16">
        <v>50</v>
      </c>
      <c r="D994" s="16">
        <v>0.75796598196029596</v>
      </c>
      <c r="E994" s="16">
        <v>26536</v>
      </c>
      <c r="F994" s="16" t="s">
        <v>82</v>
      </c>
      <c r="G994" s="16" t="s">
        <v>103</v>
      </c>
      <c r="H994" s="16" t="s">
        <v>132</v>
      </c>
      <c r="I994" s="16" t="s">
        <v>5</v>
      </c>
      <c r="J994" s="16">
        <f t="shared" si="75"/>
        <v>0.81356394290923995</v>
      </c>
      <c r="K994" s="16">
        <f t="shared" si="76"/>
        <v>477283.69075204385</v>
      </c>
      <c r="L994" s="16">
        <f t="shared" si="77"/>
        <v>35009.486746847193</v>
      </c>
      <c r="M994" s="16">
        <f t="shared" si="78"/>
        <v>32616.981407889558</v>
      </c>
      <c r="N994" s="16">
        <f t="shared" si="79"/>
        <v>530.72</v>
      </c>
    </row>
    <row r="995" spans="1:14">
      <c r="A995" s="16" t="s">
        <v>99</v>
      </c>
      <c r="B995" s="16">
        <v>0.105558991432189</v>
      </c>
      <c r="C995" s="16">
        <v>100</v>
      </c>
      <c r="D995" s="16">
        <v>1.0486629605293201</v>
      </c>
      <c r="E995" s="16">
        <v>52666</v>
      </c>
      <c r="F995" s="16" t="s">
        <v>82</v>
      </c>
      <c r="G995" s="16" t="s">
        <v>103</v>
      </c>
      <c r="H995" s="16" t="s">
        <v>132</v>
      </c>
      <c r="I995" s="16" t="s">
        <v>5</v>
      </c>
      <c r="J995" s="16">
        <f t="shared" si="75"/>
        <v>1.1542219519615091</v>
      </c>
      <c r="K995" s="16">
        <f t="shared" si="76"/>
        <v>498924.8124242698</v>
      </c>
      <c r="L995" s="16">
        <f t="shared" si="77"/>
        <v>50222.046531915708</v>
      </c>
      <c r="M995" s="16">
        <f t="shared" si="78"/>
        <v>45629.005678239169</v>
      </c>
      <c r="N995" s="16">
        <f t="shared" si="79"/>
        <v>526.66</v>
      </c>
    </row>
    <row r="996" spans="1:14">
      <c r="A996" s="16" t="s">
        <v>99</v>
      </c>
      <c r="B996" s="16">
        <v>0.16940504312515201</v>
      </c>
      <c r="C996" s="16">
        <v>150</v>
      </c>
      <c r="D996" s="16">
        <v>1.1021050214767401</v>
      </c>
      <c r="E996" s="16">
        <v>79147</v>
      </c>
      <c r="F996" s="16" t="s">
        <v>82</v>
      </c>
      <c r="G996" s="16" t="s">
        <v>103</v>
      </c>
      <c r="H996" s="16" t="s">
        <v>132</v>
      </c>
      <c r="I996" s="16" t="s">
        <v>5</v>
      </c>
      <c r="J996" s="16">
        <f t="shared" si="75"/>
        <v>1.271510064601892</v>
      </c>
      <c r="K996" s="16">
        <f t="shared" si="76"/>
        <v>467205.68962948921</v>
      </c>
      <c r="L996" s="16">
        <f t="shared" si="77"/>
        <v>71814.390151265994</v>
      </c>
      <c r="M996" s="16">
        <f t="shared" si="78"/>
        <v>62246.459704415174</v>
      </c>
      <c r="N996" s="16">
        <f t="shared" si="79"/>
        <v>527.64666666666665</v>
      </c>
    </row>
    <row r="997" spans="1:14">
      <c r="A997" s="16" t="s">
        <v>99</v>
      </c>
      <c r="B997" s="16">
        <v>0.219581007957458</v>
      </c>
      <c r="C997" s="16">
        <v>200</v>
      </c>
      <c r="D997" s="16">
        <v>1.1779180169105501</v>
      </c>
      <c r="E997" s="16">
        <v>106120</v>
      </c>
      <c r="F997" s="16" t="s">
        <v>82</v>
      </c>
      <c r="G997" s="16" t="s">
        <v>103</v>
      </c>
      <c r="H997" s="16" t="s">
        <v>132</v>
      </c>
      <c r="I997" s="16" t="s">
        <v>5</v>
      </c>
      <c r="J997" s="16">
        <f t="shared" si="75"/>
        <v>1.3974990248680081</v>
      </c>
      <c r="K997" s="16">
        <f t="shared" si="76"/>
        <v>483284.05533396528</v>
      </c>
      <c r="L997" s="16">
        <f t="shared" si="77"/>
        <v>90091.15955143646</v>
      </c>
      <c r="M997" s="16">
        <f t="shared" si="78"/>
        <v>75935.652269970553</v>
      </c>
      <c r="N997" s="16">
        <f t="shared" si="79"/>
        <v>530.6</v>
      </c>
    </row>
    <row r="998" spans="1:14">
      <c r="A998" s="16" t="s">
        <v>104</v>
      </c>
      <c r="B998" s="16">
        <v>4.8868000507354702E-2</v>
      </c>
      <c r="C998" s="16">
        <v>50</v>
      </c>
      <c r="D998" s="16">
        <v>0.79807698726653997</v>
      </c>
      <c r="E998" s="16">
        <v>13562</v>
      </c>
      <c r="F998" s="16" t="s">
        <v>82</v>
      </c>
      <c r="G998" s="16" t="s">
        <v>105</v>
      </c>
      <c r="H998" s="16" t="s">
        <v>132</v>
      </c>
      <c r="I998" s="16" t="s">
        <v>5</v>
      </c>
      <c r="J998" s="16">
        <f t="shared" si="75"/>
        <v>0.84694498777389471</v>
      </c>
      <c r="K998" s="16">
        <f t="shared" si="76"/>
        <v>277523.12063512608</v>
      </c>
      <c r="L998" s="16">
        <f t="shared" si="77"/>
        <v>16993.348030809204</v>
      </c>
      <c r="M998" s="16">
        <f t="shared" si="78"/>
        <v>16012.846401802652</v>
      </c>
      <c r="N998" s="16">
        <f t="shared" si="79"/>
        <v>271.24</v>
      </c>
    </row>
    <row r="999" spans="1:14">
      <c r="A999" s="16" t="s">
        <v>104</v>
      </c>
      <c r="B999" s="16">
        <v>8.1288993358612005E-2</v>
      </c>
      <c r="C999" s="16">
        <v>100</v>
      </c>
      <c r="D999" s="16">
        <v>0.85627299547195401</v>
      </c>
      <c r="E999" s="16">
        <v>26632</v>
      </c>
      <c r="F999" s="16" t="s">
        <v>82</v>
      </c>
      <c r="G999" s="16" t="s">
        <v>105</v>
      </c>
      <c r="H999" s="16" t="s">
        <v>132</v>
      </c>
      <c r="I999" s="16" t="s">
        <v>5</v>
      </c>
      <c r="J999" s="16">
        <f t="shared" si="75"/>
        <v>0.93756198883056596</v>
      </c>
      <c r="K999" s="16">
        <f t="shared" si="76"/>
        <v>327621.23012781196</v>
      </c>
      <c r="L999" s="16">
        <f t="shared" si="77"/>
        <v>31102.230411133281</v>
      </c>
      <c r="M999" s="16">
        <f t="shared" si="78"/>
        <v>28405.58844884322</v>
      </c>
      <c r="N999" s="16">
        <f t="shared" si="79"/>
        <v>266.32</v>
      </c>
    </row>
    <row r="1000" spans="1:14">
      <c r="A1000" s="16" t="s">
        <v>104</v>
      </c>
      <c r="B1000" s="16">
        <v>0.11621803045272799</v>
      </c>
      <c r="C1000" s="16">
        <v>150</v>
      </c>
      <c r="D1000" s="16">
        <v>0.97108799219131403</v>
      </c>
      <c r="E1000" s="16">
        <v>40424</v>
      </c>
      <c r="F1000" s="16" t="s">
        <v>82</v>
      </c>
      <c r="G1000" s="16" t="s">
        <v>105</v>
      </c>
      <c r="H1000" s="16" t="s">
        <v>132</v>
      </c>
      <c r="I1000" s="16" t="s">
        <v>5</v>
      </c>
      <c r="J1000" s="16">
        <f t="shared" si="75"/>
        <v>1.0873060226440421</v>
      </c>
      <c r="K1000" s="16">
        <f t="shared" si="76"/>
        <v>347828.98869072279</v>
      </c>
      <c r="L1000" s="16">
        <f t="shared" si="77"/>
        <v>41627.535635345463</v>
      </c>
      <c r="M1000" s="16">
        <f t="shared" si="78"/>
        <v>37178.12571450627</v>
      </c>
      <c r="N1000" s="16">
        <f t="shared" si="79"/>
        <v>269.49333333333334</v>
      </c>
    </row>
    <row r="1001" spans="1:14">
      <c r="A1001" s="16" t="s">
        <v>104</v>
      </c>
      <c r="B1001" s="16">
        <v>0.154590964317321</v>
      </c>
      <c r="C1001" s="16">
        <v>200</v>
      </c>
      <c r="D1001" s="16">
        <v>0.98183000087738004</v>
      </c>
      <c r="E1001" s="16">
        <v>53307</v>
      </c>
      <c r="F1001" s="16" t="s">
        <v>82</v>
      </c>
      <c r="G1001" s="16" t="s">
        <v>105</v>
      </c>
      <c r="H1001" s="16" t="s">
        <v>132</v>
      </c>
      <c r="I1001" s="16" t="s">
        <v>5</v>
      </c>
      <c r="J1001" s="16">
        <f t="shared" si="75"/>
        <v>1.136420965194701</v>
      </c>
      <c r="K1001" s="16">
        <f t="shared" si="76"/>
        <v>344826.10439365287</v>
      </c>
      <c r="L1001" s="16">
        <f t="shared" si="77"/>
        <v>54293.513085120598</v>
      </c>
      <c r="M1001" s="16">
        <f t="shared" si="78"/>
        <v>46907.793531305542</v>
      </c>
      <c r="N1001" s="16">
        <f t="shared" si="79"/>
        <v>266.53500000000003</v>
      </c>
    </row>
    <row r="1002" spans="1:14">
      <c r="A1002" s="16" t="s">
        <v>99</v>
      </c>
      <c r="B1002" s="16">
        <v>2.3383021354675199E-2</v>
      </c>
      <c r="C1002" s="16">
        <v>50</v>
      </c>
      <c r="D1002" s="16">
        <v>0.84415698051452603</v>
      </c>
      <c r="E1002" s="16">
        <v>26319</v>
      </c>
      <c r="F1002" s="16" t="s">
        <v>82</v>
      </c>
      <c r="G1002" s="16" t="s">
        <v>106</v>
      </c>
      <c r="H1002" s="16" t="s">
        <v>132</v>
      </c>
      <c r="I1002" s="16" t="s">
        <v>5</v>
      </c>
      <c r="J1002" s="16">
        <f t="shared" si="75"/>
        <v>0.86754000186920122</v>
      </c>
      <c r="K1002" s="16">
        <f t="shared" si="76"/>
        <v>1125560.2772965771</v>
      </c>
      <c r="L1002" s="16">
        <f t="shared" si="77"/>
        <v>31177.850337692147</v>
      </c>
      <c r="M1002" s="16">
        <f t="shared" si="78"/>
        <v>30337.505986228989</v>
      </c>
      <c r="N1002" s="16">
        <f t="shared" si="79"/>
        <v>526.38</v>
      </c>
    </row>
    <row r="1003" spans="1:14">
      <c r="A1003" s="16" t="s">
        <v>99</v>
      </c>
      <c r="B1003" s="16">
        <v>4.2464017868041902E-2</v>
      </c>
      <c r="C1003" s="16">
        <v>100</v>
      </c>
      <c r="D1003" s="16">
        <v>1.0216929912567101</v>
      </c>
      <c r="E1003" s="16">
        <v>52593</v>
      </c>
      <c r="F1003" s="16" t="s">
        <v>82</v>
      </c>
      <c r="G1003" s="16" t="s">
        <v>106</v>
      </c>
      <c r="H1003" s="16" t="s">
        <v>132</v>
      </c>
      <c r="I1003" s="16" t="s">
        <v>5</v>
      </c>
      <c r="J1003" s="16">
        <f t="shared" si="75"/>
        <v>1.0641570091247521</v>
      </c>
      <c r="K1003" s="16">
        <f t="shared" si="76"/>
        <v>1238530.9407940197</v>
      </c>
      <c r="L1003" s="16">
        <f t="shared" si="77"/>
        <v>51476.324541787435</v>
      </c>
      <c r="M1003" s="16">
        <f t="shared" si="78"/>
        <v>49422.218290190744</v>
      </c>
      <c r="N1003" s="16">
        <f t="shared" si="79"/>
        <v>525.92999999999995</v>
      </c>
    </row>
    <row r="1004" spans="1:14">
      <c r="A1004" s="16" t="s">
        <v>99</v>
      </c>
      <c r="B1004" s="16">
        <v>6.3570976257324205E-2</v>
      </c>
      <c r="C1004" s="16">
        <v>150</v>
      </c>
      <c r="D1004" s="16">
        <v>1.00462001562118</v>
      </c>
      <c r="E1004" s="16">
        <v>79339</v>
      </c>
      <c r="F1004" s="16" t="s">
        <v>82</v>
      </c>
      <c r="G1004" s="16" t="s">
        <v>106</v>
      </c>
      <c r="H1004" s="16" t="s">
        <v>132</v>
      </c>
      <c r="I1004" s="16" t="s">
        <v>5</v>
      </c>
      <c r="J1004" s="16">
        <f t="shared" si="75"/>
        <v>1.0681909918785042</v>
      </c>
      <c r="K1004" s="16">
        <f t="shared" si="76"/>
        <v>1248038.0933407345</v>
      </c>
      <c r="L1004" s="16">
        <f t="shared" si="77"/>
        <v>78974.138247626732</v>
      </c>
      <c r="M1004" s="16">
        <f t="shared" si="78"/>
        <v>74274.170633545276</v>
      </c>
      <c r="N1004" s="16">
        <f t="shared" si="79"/>
        <v>528.92666666666662</v>
      </c>
    </row>
    <row r="1005" spans="1:14">
      <c r="A1005" s="16" t="s">
        <v>99</v>
      </c>
      <c r="B1005" s="16">
        <v>7.8563988208770696E-2</v>
      </c>
      <c r="C1005" s="16">
        <v>200</v>
      </c>
      <c r="D1005" s="16">
        <v>1.29440701007843</v>
      </c>
      <c r="E1005" s="16">
        <v>105849</v>
      </c>
      <c r="F1005" s="16" t="s">
        <v>82</v>
      </c>
      <c r="G1005" s="16" t="s">
        <v>106</v>
      </c>
      <c r="H1005" s="16" t="s">
        <v>132</v>
      </c>
      <c r="I1005" s="16" t="s">
        <v>5</v>
      </c>
      <c r="J1005" s="16">
        <f t="shared" si="75"/>
        <v>1.3729709982872007</v>
      </c>
      <c r="K1005" s="16">
        <f t="shared" si="76"/>
        <v>1347296.6738745994</v>
      </c>
      <c r="L1005" s="16">
        <f t="shared" si="77"/>
        <v>81774.124503224419</v>
      </c>
      <c r="M1005" s="16">
        <f t="shared" si="78"/>
        <v>77094.854976578543</v>
      </c>
      <c r="N1005" s="16">
        <f t="shared" si="79"/>
        <v>529.245</v>
      </c>
    </row>
    <row r="1006" spans="1:14">
      <c r="A1006" s="16" t="s">
        <v>99</v>
      </c>
      <c r="B1006" s="16">
        <v>4.7110974788665702E-2</v>
      </c>
      <c r="C1006" s="16">
        <v>50</v>
      </c>
      <c r="D1006" s="16">
        <v>0.73790895938873202</v>
      </c>
      <c r="E1006" s="16">
        <v>26620</v>
      </c>
      <c r="F1006" s="16" t="s">
        <v>82</v>
      </c>
      <c r="G1006" s="16" t="s">
        <v>107</v>
      </c>
      <c r="H1006" s="16" t="s">
        <v>132</v>
      </c>
      <c r="I1006" s="16" t="s">
        <v>5</v>
      </c>
      <c r="J1006" s="16">
        <f t="shared" si="75"/>
        <v>0.78501993417739768</v>
      </c>
      <c r="K1006" s="16">
        <f t="shared" si="76"/>
        <v>565048.80485734355</v>
      </c>
      <c r="L1006" s="16">
        <f t="shared" si="77"/>
        <v>36074.910951144215</v>
      </c>
      <c r="M1006" s="16">
        <f t="shared" si="78"/>
        <v>33909.966920641855</v>
      </c>
      <c r="N1006" s="16">
        <f t="shared" si="79"/>
        <v>532.4</v>
      </c>
    </row>
    <row r="1007" spans="1:14">
      <c r="A1007" s="16" t="s">
        <v>99</v>
      </c>
      <c r="B1007" s="16">
        <v>9.85900163650512E-2</v>
      </c>
      <c r="C1007" s="16">
        <v>100</v>
      </c>
      <c r="D1007" s="16">
        <v>1.0168889760971001</v>
      </c>
      <c r="E1007" s="16">
        <v>53015</v>
      </c>
      <c r="F1007" s="16" t="s">
        <v>82</v>
      </c>
      <c r="G1007" s="16" t="s">
        <v>107</v>
      </c>
      <c r="H1007" s="16" t="s">
        <v>132</v>
      </c>
      <c r="I1007" s="16" t="s">
        <v>5</v>
      </c>
      <c r="J1007" s="16">
        <f t="shared" si="75"/>
        <v>1.1154789924621513</v>
      </c>
      <c r="K1007" s="16">
        <f t="shared" si="76"/>
        <v>537731.93224454205</v>
      </c>
      <c r="L1007" s="16">
        <f t="shared" si="77"/>
        <v>52134.501647835481</v>
      </c>
      <c r="M1007" s="16">
        <f t="shared" si="78"/>
        <v>47526.668236917802</v>
      </c>
      <c r="N1007" s="16">
        <f t="shared" si="79"/>
        <v>530.15</v>
      </c>
    </row>
    <row r="1008" spans="1:14">
      <c r="A1008" s="16" t="s">
        <v>99</v>
      </c>
      <c r="B1008" s="16">
        <v>0.14021003246307301</v>
      </c>
      <c r="C1008" s="16">
        <v>150</v>
      </c>
      <c r="D1008" s="16">
        <v>1.0216190218925401</v>
      </c>
      <c r="E1008" s="16">
        <v>79925</v>
      </c>
      <c r="F1008" s="16" t="s">
        <v>82</v>
      </c>
      <c r="G1008" s="16" t="s">
        <v>107</v>
      </c>
      <c r="H1008" s="16" t="s">
        <v>132</v>
      </c>
      <c r="I1008" s="16" t="s">
        <v>5</v>
      </c>
      <c r="J1008" s="16">
        <f t="shared" si="75"/>
        <v>1.1618290543556131</v>
      </c>
      <c r="K1008" s="16">
        <f t="shared" si="76"/>
        <v>570037.66846034909</v>
      </c>
      <c r="L1008" s="16">
        <f t="shared" si="77"/>
        <v>78233.664690326201</v>
      </c>
      <c r="M1008" s="16">
        <f t="shared" si="78"/>
        <v>68792.392220152309</v>
      </c>
      <c r="N1008" s="16">
        <f t="shared" si="79"/>
        <v>532.83333333333337</v>
      </c>
    </row>
    <row r="1009" spans="1:14">
      <c r="A1009" s="16" t="s">
        <v>99</v>
      </c>
      <c r="B1009" s="16">
        <v>0.19862699508666901</v>
      </c>
      <c r="C1009" s="16">
        <v>200</v>
      </c>
      <c r="D1009" s="16">
        <v>1.2736989855766301</v>
      </c>
      <c r="E1009" s="16">
        <v>106028</v>
      </c>
      <c r="F1009" s="16" t="s">
        <v>82</v>
      </c>
      <c r="G1009" s="16" t="s">
        <v>107</v>
      </c>
      <c r="H1009" s="16" t="s">
        <v>132</v>
      </c>
      <c r="I1009" s="16" t="s">
        <v>5</v>
      </c>
      <c r="J1009" s="16">
        <f t="shared" si="75"/>
        <v>1.4723259806632991</v>
      </c>
      <c r="K1009" s="16">
        <f t="shared" si="76"/>
        <v>533804.5815662453</v>
      </c>
      <c r="L1009" s="16">
        <f t="shared" si="77"/>
        <v>83244.158314218104</v>
      </c>
      <c r="M1009" s="16">
        <f t="shared" si="78"/>
        <v>72013.943510141151</v>
      </c>
      <c r="N1009" s="16">
        <f t="shared" si="79"/>
        <v>530.14</v>
      </c>
    </row>
    <row r="1010" spans="1:14">
      <c r="A1010" s="16" t="s">
        <v>99</v>
      </c>
      <c r="B1010" s="16">
        <v>8.8920950889587402E-2</v>
      </c>
      <c r="C1010" s="16">
        <v>50</v>
      </c>
      <c r="D1010" s="16">
        <v>1.0205749869346601</v>
      </c>
      <c r="E1010" s="16">
        <v>26317</v>
      </c>
      <c r="F1010" s="16" t="s">
        <v>82</v>
      </c>
      <c r="G1010" s="16" t="s">
        <v>108</v>
      </c>
      <c r="H1010" s="16" t="s">
        <v>132</v>
      </c>
      <c r="I1010" s="16" t="s">
        <v>5</v>
      </c>
      <c r="J1010" s="16">
        <f t="shared" si="75"/>
        <v>1.1094959378242475</v>
      </c>
      <c r="K1010" s="16">
        <f t="shared" si="76"/>
        <v>295959.49814659153</v>
      </c>
      <c r="L1010" s="16">
        <f t="shared" si="77"/>
        <v>25786.444246536179</v>
      </c>
      <c r="M1010" s="16">
        <f t="shared" si="78"/>
        <v>23719.780400105268</v>
      </c>
      <c r="N1010" s="16">
        <f t="shared" si="79"/>
        <v>526.34</v>
      </c>
    </row>
    <row r="1011" spans="1:14">
      <c r="A1011" s="16" t="s">
        <v>99</v>
      </c>
      <c r="B1011" s="16">
        <v>0.178240001201629</v>
      </c>
      <c r="C1011" s="16">
        <v>100</v>
      </c>
      <c r="D1011" s="16">
        <v>1.1591910123825</v>
      </c>
      <c r="E1011" s="16">
        <v>53074</v>
      </c>
      <c r="F1011" s="16" t="s">
        <v>82</v>
      </c>
      <c r="G1011" s="16" t="s">
        <v>108</v>
      </c>
      <c r="H1011" s="16" t="s">
        <v>132</v>
      </c>
      <c r="I1011" s="16" t="s">
        <v>5</v>
      </c>
      <c r="J1011" s="16">
        <f t="shared" si="75"/>
        <v>1.337431013584129</v>
      </c>
      <c r="K1011" s="16">
        <f t="shared" si="76"/>
        <v>297767.05364785949</v>
      </c>
      <c r="L1011" s="16">
        <f t="shared" si="77"/>
        <v>45785.379142059028</v>
      </c>
      <c r="M1011" s="16">
        <f t="shared" si="78"/>
        <v>39683.542149788394</v>
      </c>
      <c r="N1011" s="16">
        <f t="shared" si="79"/>
        <v>530.74</v>
      </c>
    </row>
    <row r="1012" spans="1:14">
      <c r="A1012" s="16" t="s">
        <v>99</v>
      </c>
      <c r="B1012" s="16">
        <v>0.26405000686645502</v>
      </c>
      <c r="C1012" s="16">
        <v>150</v>
      </c>
      <c r="D1012" s="16">
        <v>1.2313489913940401</v>
      </c>
      <c r="E1012" s="16">
        <v>79507</v>
      </c>
      <c r="F1012" s="16" t="s">
        <v>82</v>
      </c>
      <c r="G1012" s="16" t="s">
        <v>108</v>
      </c>
      <c r="H1012" s="16" t="s">
        <v>132</v>
      </c>
      <c r="I1012" s="16" t="s">
        <v>5</v>
      </c>
      <c r="J1012" s="16">
        <f t="shared" si="75"/>
        <v>1.4953989982604952</v>
      </c>
      <c r="K1012" s="16">
        <f t="shared" si="76"/>
        <v>301105.8433344831</v>
      </c>
      <c r="L1012" s="16">
        <f t="shared" si="77"/>
        <v>64569.021906606831</v>
      </c>
      <c r="M1012" s="16">
        <f t="shared" si="78"/>
        <v>53167.749939972913</v>
      </c>
      <c r="N1012" s="16">
        <f t="shared" si="79"/>
        <v>530.04666666666662</v>
      </c>
    </row>
    <row r="1013" spans="1:14">
      <c r="A1013" s="16" t="s">
        <v>99</v>
      </c>
      <c r="B1013" s="16">
        <v>0.35198998451232899</v>
      </c>
      <c r="C1013" s="16">
        <v>200</v>
      </c>
      <c r="D1013" s="16">
        <v>1.2554069757461499</v>
      </c>
      <c r="E1013" s="16">
        <v>105304</v>
      </c>
      <c r="F1013" s="16" t="s">
        <v>82</v>
      </c>
      <c r="G1013" s="16" t="s">
        <v>108</v>
      </c>
      <c r="H1013" s="16" t="s">
        <v>132</v>
      </c>
      <c r="I1013" s="16" t="s">
        <v>5</v>
      </c>
      <c r="J1013" s="16">
        <f t="shared" si="75"/>
        <v>1.607396960258479</v>
      </c>
      <c r="K1013" s="16">
        <f t="shared" si="76"/>
        <v>299167.60315182083</v>
      </c>
      <c r="L1013" s="16">
        <f t="shared" si="77"/>
        <v>83880.368704668595</v>
      </c>
      <c r="M1013" s="16">
        <f t="shared" si="78"/>
        <v>65512.130857250399</v>
      </c>
      <c r="N1013" s="16">
        <f t="shared" si="79"/>
        <v>526.52</v>
      </c>
    </row>
    <row r="1014" spans="1:14">
      <c r="A1014" s="16" t="s">
        <v>99</v>
      </c>
      <c r="B1014" s="16">
        <v>5.5934011936187703E-2</v>
      </c>
      <c r="C1014" s="16">
        <v>50</v>
      </c>
      <c r="D1014" s="16">
        <v>3.9303810000419599</v>
      </c>
      <c r="E1014" s="16">
        <v>26608</v>
      </c>
      <c r="F1014" s="16" t="s">
        <v>82</v>
      </c>
      <c r="G1014" s="16" t="s">
        <v>109</v>
      </c>
      <c r="H1014" s="16" t="s">
        <v>132</v>
      </c>
      <c r="I1014" s="16" t="s">
        <v>5</v>
      </c>
      <c r="J1014" s="16">
        <f t="shared" si="75"/>
        <v>3.9863150119781476</v>
      </c>
      <c r="K1014" s="16">
        <f t="shared" si="76"/>
        <v>475703.40619149094</v>
      </c>
      <c r="L1014" s="16">
        <f t="shared" si="77"/>
        <v>6769.8271490005518</v>
      </c>
      <c r="M1014" s="16">
        <f t="shared" si="78"/>
        <v>6674.8362635787253</v>
      </c>
      <c r="N1014" s="16">
        <f t="shared" si="79"/>
        <v>532.16</v>
      </c>
    </row>
    <row r="1015" spans="1:14">
      <c r="A1015" s="16" t="s">
        <v>99</v>
      </c>
      <c r="B1015" s="16">
        <v>0.112174987792968</v>
      </c>
      <c r="C1015" s="16">
        <v>100</v>
      </c>
      <c r="D1015" s="16">
        <v>2.1502619981765698</v>
      </c>
      <c r="E1015" s="16">
        <v>52894</v>
      </c>
      <c r="F1015" s="16" t="s">
        <v>82</v>
      </c>
      <c r="G1015" s="16" t="s">
        <v>109</v>
      </c>
      <c r="H1015" s="16" t="s">
        <v>132</v>
      </c>
      <c r="I1015" s="16" t="s">
        <v>5</v>
      </c>
      <c r="J1015" s="16">
        <f t="shared" si="75"/>
        <v>2.2624369859695377</v>
      </c>
      <c r="K1015" s="16">
        <f t="shared" si="76"/>
        <v>471531.14112766419</v>
      </c>
      <c r="L1015" s="16">
        <f t="shared" si="77"/>
        <v>24598.862857109649</v>
      </c>
      <c r="M1015" s="16">
        <f t="shared" si="78"/>
        <v>23379.214682230351</v>
      </c>
      <c r="N1015" s="16">
        <f t="shared" si="79"/>
        <v>528.94000000000005</v>
      </c>
    </row>
    <row r="1016" spans="1:14">
      <c r="A1016" s="16" t="s">
        <v>99</v>
      </c>
      <c r="B1016" s="16">
        <v>0.16184604167938199</v>
      </c>
      <c r="C1016" s="16">
        <v>150</v>
      </c>
      <c r="D1016" s="16">
        <v>3.5733010172843902</v>
      </c>
      <c r="E1016" s="16">
        <v>79328</v>
      </c>
      <c r="F1016" s="16" t="s">
        <v>82</v>
      </c>
      <c r="G1016" s="16" t="s">
        <v>109</v>
      </c>
      <c r="H1016" s="16" t="s">
        <v>132</v>
      </c>
      <c r="I1016" s="16" t="s">
        <v>5</v>
      </c>
      <c r="J1016" s="16">
        <f t="shared" si="75"/>
        <v>3.7351470589637721</v>
      </c>
      <c r="K1016" s="16">
        <f t="shared" si="76"/>
        <v>490144.82638475188</v>
      </c>
      <c r="L1016" s="16">
        <f t="shared" si="77"/>
        <v>22200.200771298882</v>
      </c>
      <c r="M1016" s="16">
        <f t="shared" si="78"/>
        <v>21238.253473748813</v>
      </c>
      <c r="N1016" s="16">
        <f t="shared" si="79"/>
        <v>528.85333333333335</v>
      </c>
    </row>
    <row r="1017" spans="1:14">
      <c r="A1017" s="16" t="s">
        <v>99</v>
      </c>
      <c r="B1017" s="16">
        <v>0.211427986621856</v>
      </c>
      <c r="C1017" s="16">
        <v>200</v>
      </c>
      <c r="D1017" s="16">
        <v>1.7519990205764699</v>
      </c>
      <c r="E1017" s="16">
        <v>106062</v>
      </c>
      <c r="F1017" s="16" t="s">
        <v>82</v>
      </c>
      <c r="G1017" s="16" t="s">
        <v>109</v>
      </c>
      <c r="H1017" s="16" t="s">
        <v>132</v>
      </c>
      <c r="I1017" s="16" t="s">
        <v>5</v>
      </c>
      <c r="J1017" s="16">
        <f t="shared" si="75"/>
        <v>1.963427007198326</v>
      </c>
      <c r="K1017" s="16">
        <f t="shared" si="76"/>
        <v>501645.98213619855</v>
      </c>
      <c r="L1017" s="16">
        <f t="shared" si="77"/>
        <v>60537.705075372607</v>
      </c>
      <c r="M1017" s="16">
        <f t="shared" si="78"/>
        <v>54018.814863580345</v>
      </c>
      <c r="N1017" s="16">
        <f t="shared" si="79"/>
        <v>530.30999999999995</v>
      </c>
    </row>
    <row r="1018" spans="1:14">
      <c r="A1018" s="16" t="s">
        <v>99</v>
      </c>
      <c r="B1018" s="16">
        <v>8.7154030799865695E-2</v>
      </c>
      <c r="C1018" s="16">
        <v>50</v>
      </c>
      <c r="D1018" s="16">
        <v>0.99966204166412298</v>
      </c>
      <c r="E1018" s="16">
        <v>26536</v>
      </c>
      <c r="F1018" s="16" t="s">
        <v>82</v>
      </c>
      <c r="G1018" s="16" t="s">
        <v>110</v>
      </c>
      <c r="H1018" s="16" t="s">
        <v>132</v>
      </c>
      <c r="I1018" s="16" t="s">
        <v>5</v>
      </c>
      <c r="J1018" s="16">
        <f t="shared" si="75"/>
        <v>1.0868160724639886</v>
      </c>
      <c r="K1018" s="16">
        <f t="shared" si="76"/>
        <v>304472.4352558676</v>
      </c>
      <c r="L1018" s="16">
        <f t="shared" si="77"/>
        <v>26544.971094256918</v>
      </c>
      <c r="M1018" s="16">
        <f t="shared" si="78"/>
        <v>24416.274908263527</v>
      </c>
      <c r="N1018" s="16">
        <f t="shared" si="79"/>
        <v>530.72</v>
      </c>
    </row>
    <row r="1019" spans="1:14">
      <c r="A1019" s="16" t="s">
        <v>99</v>
      </c>
      <c r="B1019" s="16">
        <v>0.17443102598190299</v>
      </c>
      <c r="C1019" s="16">
        <v>100</v>
      </c>
      <c r="D1019" s="16">
        <v>1.1158960461616501</v>
      </c>
      <c r="E1019" s="16">
        <v>52567</v>
      </c>
      <c r="F1019" s="16" t="s">
        <v>82</v>
      </c>
      <c r="G1019" s="16" t="s">
        <v>110</v>
      </c>
      <c r="H1019" s="16" t="s">
        <v>132</v>
      </c>
      <c r="I1019" s="16" t="s">
        <v>5</v>
      </c>
      <c r="J1019" s="16">
        <f t="shared" si="75"/>
        <v>1.2903270721435531</v>
      </c>
      <c r="K1019" s="16">
        <f t="shared" si="76"/>
        <v>301362.67160094425</v>
      </c>
      <c r="L1019" s="16">
        <f t="shared" si="77"/>
        <v>47107.434586595067</v>
      </c>
      <c r="M1019" s="16">
        <f t="shared" si="78"/>
        <v>40739.283190170674</v>
      </c>
      <c r="N1019" s="16">
        <f t="shared" si="79"/>
        <v>525.66999999999996</v>
      </c>
    </row>
    <row r="1020" spans="1:14">
      <c r="A1020" s="16" t="s">
        <v>99</v>
      </c>
      <c r="B1020" s="16">
        <v>0.25835502147674499</v>
      </c>
      <c r="C1020" s="16">
        <v>150</v>
      </c>
      <c r="D1020" s="16">
        <v>1.3905659914016699</v>
      </c>
      <c r="E1020" s="16">
        <v>79592</v>
      </c>
      <c r="F1020" s="16" t="s">
        <v>82</v>
      </c>
      <c r="G1020" s="16" t="s">
        <v>110</v>
      </c>
      <c r="H1020" s="16" t="s">
        <v>132</v>
      </c>
      <c r="I1020" s="16" t="s">
        <v>5</v>
      </c>
      <c r="J1020" s="16">
        <f t="shared" si="75"/>
        <v>1.6489210128784149</v>
      </c>
      <c r="K1020" s="16">
        <f t="shared" si="76"/>
        <v>308072.20059070626</v>
      </c>
      <c r="L1020" s="16">
        <f t="shared" si="77"/>
        <v>57237.125380703757</v>
      </c>
      <c r="M1020" s="16">
        <f t="shared" si="78"/>
        <v>48269.140473297375</v>
      </c>
      <c r="N1020" s="16">
        <f t="shared" si="79"/>
        <v>530.61333333333334</v>
      </c>
    </row>
    <row r="1021" spans="1:14">
      <c r="A1021" s="16" t="s">
        <v>99</v>
      </c>
      <c r="B1021" s="16">
        <v>0.34001499414443898</v>
      </c>
      <c r="C1021" s="16">
        <v>200</v>
      </c>
      <c r="D1021" s="16">
        <v>1.49392801523208</v>
      </c>
      <c r="E1021" s="16">
        <v>105618</v>
      </c>
      <c r="F1021" s="16" t="s">
        <v>82</v>
      </c>
      <c r="G1021" s="16" t="s">
        <v>110</v>
      </c>
      <c r="H1021" s="16" t="s">
        <v>132</v>
      </c>
      <c r="I1021" s="16" t="s">
        <v>5</v>
      </c>
      <c r="J1021" s="16">
        <f t="shared" si="75"/>
        <v>1.833943009376519</v>
      </c>
      <c r="K1021" s="16">
        <f t="shared" si="76"/>
        <v>310627.47766686219</v>
      </c>
      <c r="L1021" s="16">
        <f t="shared" si="77"/>
        <v>70698.185537134035</v>
      </c>
      <c r="M1021" s="16">
        <f t="shared" si="78"/>
        <v>57590.666372946172</v>
      </c>
      <c r="N1021" s="16">
        <f t="shared" si="79"/>
        <v>528.09</v>
      </c>
    </row>
    <row r="1022" spans="1:14">
      <c r="A1022" s="16" t="s">
        <v>111</v>
      </c>
      <c r="B1022" s="16">
        <v>2.0211994647979702E-2</v>
      </c>
      <c r="C1022" s="16">
        <v>50</v>
      </c>
      <c r="D1022" s="16">
        <v>0.94157701730728105</v>
      </c>
      <c r="E1022" s="16">
        <v>13739</v>
      </c>
      <c r="F1022" s="16" t="s">
        <v>82</v>
      </c>
      <c r="G1022" s="16" t="s">
        <v>112</v>
      </c>
      <c r="H1022" s="16" t="s">
        <v>132</v>
      </c>
      <c r="I1022" s="16" t="s">
        <v>5</v>
      </c>
      <c r="J1022" s="16">
        <f t="shared" si="75"/>
        <v>0.96178901195526079</v>
      </c>
      <c r="K1022" s="16">
        <f t="shared" si="76"/>
        <v>679744.88610768004</v>
      </c>
      <c r="L1022" s="16">
        <f t="shared" si="77"/>
        <v>14591.477645971807</v>
      </c>
      <c r="M1022" s="16">
        <f t="shared" si="78"/>
        <v>14284.837765061817</v>
      </c>
      <c r="N1022" s="16">
        <f t="shared" si="79"/>
        <v>274.77999999999997</v>
      </c>
    </row>
    <row r="1023" spans="1:14">
      <c r="A1023" s="16" t="s">
        <v>111</v>
      </c>
      <c r="B1023" s="16">
        <v>3.7719011306762702E-2</v>
      </c>
      <c r="C1023" s="16">
        <v>100</v>
      </c>
      <c r="D1023" s="16">
        <v>0.91227501630783003</v>
      </c>
      <c r="E1023" s="16">
        <v>27666</v>
      </c>
      <c r="F1023" s="16" t="s">
        <v>82</v>
      </c>
      <c r="G1023" s="16" t="s">
        <v>112</v>
      </c>
      <c r="H1023" s="16" t="s">
        <v>132</v>
      </c>
      <c r="I1023" s="16" t="s">
        <v>5</v>
      </c>
      <c r="J1023" s="16">
        <f t="shared" si="75"/>
        <v>0.94999402761459273</v>
      </c>
      <c r="K1023" s="16">
        <f t="shared" si="76"/>
        <v>733476.2773869345</v>
      </c>
      <c r="L1023" s="16">
        <f t="shared" si="77"/>
        <v>30326.381305464391</v>
      </c>
      <c r="M1023" s="16">
        <f t="shared" si="78"/>
        <v>29122.288346873629</v>
      </c>
      <c r="N1023" s="16">
        <f t="shared" si="79"/>
        <v>276.66000000000003</v>
      </c>
    </row>
    <row r="1024" spans="1:14">
      <c r="A1024" s="16" t="s">
        <v>111</v>
      </c>
      <c r="B1024" s="16">
        <v>6.0012996196746798E-2</v>
      </c>
      <c r="C1024" s="16">
        <v>150</v>
      </c>
      <c r="D1024" s="16">
        <v>1.12474596500396</v>
      </c>
      <c r="E1024" s="16">
        <v>41242</v>
      </c>
      <c r="F1024" s="16" t="s">
        <v>82</v>
      </c>
      <c r="G1024" s="16" t="s">
        <v>112</v>
      </c>
      <c r="H1024" s="16" t="s">
        <v>132</v>
      </c>
      <c r="I1024" s="16" t="s">
        <v>5</v>
      </c>
      <c r="J1024" s="16">
        <f t="shared" si="75"/>
        <v>1.1847589612007068</v>
      </c>
      <c r="K1024" s="16">
        <f t="shared" si="76"/>
        <v>687217.81303489825</v>
      </c>
      <c r="L1024" s="16">
        <f t="shared" si="77"/>
        <v>36667.835478613873</v>
      </c>
      <c r="M1024" s="16">
        <f t="shared" si="78"/>
        <v>34810.456262093052</v>
      </c>
      <c r="N1024" s="16">
        <f t="shared" si="79"/>
        <v>274.94666666666666</v>
      </c>
    </row>
    <row r="1025" spans="1:14">
      <c r="A1025" s="16" t="s">
        <v>111</v>
      </c>
      <c r="B1025" s="16">
        <v>8.5860013961791895E-2</v>
      </c>
      <c r="C1025" s="16">
        <v>200</v>
      </c>
      <c r="D1025" s="16">
        <v>1.0951470136642401</v>
      </c>
      <c r="E1025" s="16">
        <v>54908</v>
      </c>
      <c r="F1025" s="16" t="s">
        <v>82</v>
      </c>
      <c r="G1025" s="16" t="s">
        <v>112</v>
      </c>
      <c r="H1025" s="16" t="s">
        <v>132</v>
      </c>
      <c r="I1025" s="16" t="s">
        <v>5</v>
      </c>
      <c r="J1025" s="16">
        <f t="shared" si="75"/>
        <v>1.181007027626032</v>
      </c>
      <c r="K1025" s="16">
        <f t="shared" si="76"/>
        <v>639506.06884869968</v>
      </c>
      <c r="L1025" s="16">
        <f t="shared" si="77"/>
        <v>50137.560815952864</v>
      </c>
      <c r="M1025" s="16">
        <f t="shared" si="78"/>
        <v>46492.526052424742</v>
      </c>
      <c r="N1025" s="16">
        <f t="shared" si="79"/>
        <v>274.54000000000002</v>
      </c>
    </row>
    <row r="1026" spans="1:14">
      <c r="A1026" s="16" t="s">
        <v>99</v>
      </c>
      <c r="B1026" s="16">
        <v>7.9270005226135198E-2</v>
      </c>
      <c r="C1026" s="16">
        <v>50</v>
      </c>
      <c r="D1026" s="16">
        <v>0.826552033424377</v>
      </c>
      <c r="E1026" s="16">
        <v>26669</v>
      </c>
      <c r="F1026" s="16" t="s">
        <v>82</v>
      </c>
      <c r="G1026" s="16" t="s">
        <v>113</v>
      </c>
      <c r="H1026" s="16" t="s">
        <v>132</v>
      </c>
      <c r="I1026" s="16" t="s">
        <v>5</v>
      </c>
      <c r="J1026" s="16">
        <f t="shared" ref="J1026:J1089" si="80">D1026+B1026</f>
        <v>0.90582203865051225</v>
      </c>
      <c r="K1026" s="16">
        <f t="shared" ref="K1026:K1089" si="81">E1026/B1026</f>
        <v>336432.42388997943</v>
      </c>
      <c r="L1026" s="16">
        <f t="shared" ref="L1026:L1089" si="82">E1026/D1026</f>
        <v>32265.3613100572</v>
      </c>
      <c r="M1026" s="16">
        <f t="shared" ref="M1026:M1089" si="83">E1026/J1026</f>
        <v>29441.765448466347</v>
      </c>
      <c r="N1026" s="16">
        <f t="shared" si="79"/>
        <v>533.38</v>
      </c>
    </row>
    <row r="1027" spans="1:14">
      <c r="A1027" s="16" t="s">
        <v>99</v>
      </c>
      <c r="B1027" s="16">
        <v>0.16471201181411699</v>
      </c>
      <c r="C1027" s="16">
        <v>100</v>
      </c>
      <c r="D1027" s="16">
        <v>1.31295502185821</v>
      </c>
      <c r="E1027" s="16">
        <v>52683</v>
      </c>
      <c r="F1027" s="16" t="s">
        <v>82</v>
      </c>
      <c r="G1027" s="16" t="s">
        <v>113</v>
      </c>
      <c r="H1027" s="16" t="s">
        <v>132</v>
      </c>
      <c r="I1027" s="16" t="s">
        <v>5</v>
      </c>
      <c r="J1027" s="16">
        <f t="shared" si="80"/>
        <v>1.477667033672327</v>
      </c>
      <c r="K1027" s="16">
        <f t="shared" si="81"/>
        <v>319849.16837428062</v>
      </c>
      <c r="L1027" s="16">
        <f t="shared" si="82"/>
        <v>40125.517723705692</v>
      </c>
      <c r="M1027" s="16">
        <f t="shared" si="83"/>
        <v>35652.82218489451</v>
      </c>
      <c r="N1027" s="16">
        <f t="shared" ref="N1027:N1090" si="84">E1027/C1027</f>
        <v>526.83000000000004</v>
      </c>
    </row>
    <row r="1028" spans="1:14">
      <c r="A1028" s="16" t="s">
        <v>99</v>
      </c>
      <c r="B1028" s="16">
        <v>0.231095016002655</v>
      </c>
      <c r="C1028" s="16">
        <v>150</v>
      </c>
      <c r="D1028" s="16">
        <v>1.1453839540481501</v>
      </c>
      <c r="E1028" s="16">
        <v>78974</v>
      </c>
      <c r="F1028" s="16" t="s">
        <v>82</v>
      </c>
      <c r="G1028" s="16" t="s">
        <v>113</v>
      </c>
      <c r="H1028" s="16" t="s">
        <v>132</v>
      </c>
      <c r="I1028" s="16" t="s">
        <v>5</v>
      </c>
      <c r="J1028" s="16">
        <f t="shared" si="80"/>
        <v>1.3764789700508051</v>
      </c>
      <c r="K1028" s="16">
        <f t="shared" si="81"/>
        <v>341738.22251143958</v>
      </c>
      <c r="L1028" s="16">
        <f t="shared" si="82"/>
        <v>68949.804754013574</v>
      </c>
      <c r="M1028" s="16">
        <f t="shared" si="83"/>
        <v>57373.92413418791</v>
      </c>
      <c r="N1028" s="16">
        <f t="shared" si="84"/>
        <v>526.49333333333334</v>
      </c>
    </row>
    <row r="1029" spans="1:14">
      <c r="A1029" s="16" t="s">
        <v>99</v>
      </c>
      <c r="B1029" s="16">
        <v>0.30690401792526201</v>
      </c>
      <c r="C1029" s="16">
        <v>200</v>
      </c>
      <c r="D1029" s="16">
        <v>1.4448810219764701</v>
      </c>
      <c r="E1029" s="16">
        <v>105788</v>
      </c>
      <c r="F1029" s="16" t="s">
        <v>82</v>
      </c>
      <c r="G1029" s="16" t="s">
        <v>113</v>
      </c>
      <c r="H1029" s="16" t="s">
        <v>132</v>
      </c>
      <c r="I1029" s="16" t="s">
        <v>5</v>
      </c>
      <c r="J1029" s="16">
        <f t="shared" si="80"/>
        <v>1.7517850399017321</v>
      </c>
      <c r="K1029" s="16">
        <f t="shared" si="81"/>
        <v>344694.08616788377</v>
      </c>
      <c r="L1029" s="16">
        <f t="shared" si="82"/>
        <v>73215.716997439231</v>
      </c>
      <c r="M1029" s="16">
        <f t="shared" si="83"/>
        <v>60388.687875730619</v>
      </c>
      <c r="N1029" s="16">
        <f t="shared" si="84"/>
        <v>528.94000000000005</v>
      </c>
    </row>
    <row r="1030" spans="1:14">
      <c r="A1030" s="16" t="s">
        <v>114</v>
      </c>
      <c r="B1030" s="16">
        <v>4.2390048503875698E-2</v>
      </c>
      <c r="C1030" s="16">
        <v>50</v>
      </c>
      <c r="D1030" s="16">
        <v>1.0520070195197999</v>
      </c>
      <c r="E1030" s="16">
        <v>41997</v>
      </c>
      <c r="F1030" s="16" t="s">
        <v>84</v>
      </c>
      <c r="G1030" s="16" t="s">
        <v>84</v>
      </c>
      <c r="H1030" s="16" t="s">
        <v>132</v>
      </c>
      <c r="I1030" s="16" t="s">
        <v>5</v>
      </c>
      <c r="J1030" s="16">
        <f t="shared" si="80"/>
        <v>1.0943970680236756</v>
      </c>
      <c r="K1030" s="16">
        <f t="shared" si="81"/>
        <v>990727.81188632606</v>
      </c>
      <c r="L1030" s="16">
        <f t="shared" si="82"/>
        <v>39920.836287927043</v>
      </c>
      <c r="M1030" s="16">
        <f t="shared" si="83"/>
        <v>38374.554562578065</v>
      </c>
      <c r="N1030" s="16">
        <f t="shared" si="84"/>
        <v>839.94</v>
      </c>
    </row>
    <row r="1031" spans="1:14">
      <c r="A1031" s="16" t="s">
        <v>114</v>
      </c>
      <c r="B1031" s="16">
        <v>8.5311055183410603E-2</v>
      </c>
      <c r="C1031" s="16">
        <v>100</v>
      </c>
      <c r="D1031" s="16">
        <v>0.88891905546188299</v>
      </c>
      <c r="E1031" s="16">
        <v>83579</v>
      </c>
      <c r="F1031" s="16" t="s">
        <v>84</v>
      </c>
      <c r="G1031" s="16" t="s">
        <v>84</v>
      </c>
      <c r="H1031" s="16" t="s">
        <v>132</v>
      </c>
      <c r="I1031" s="16" t="s">
        <v>5</v>
      </c>
      <c r="J1031" s="16">
        <f t="shared" si="80"/>
        <v>0.97423011064529363</v>
      </c>
      <c r="K1031" s="16">
        <f t="shared" si="81"/>
        <v>979697.17781960557</v>
      </c>
      <c r="L1031" s="16">
        <f t="shared" si="82"/>
        <v>94023.18409809799</v>
      </c>
      <c r="M1031" s="16">
        <f t="shared" si="83"/>
        <v>85789.79348589461</v>
      </c>
      <c r="N1031" s="16">
        <f t="shared" si="84"/>
        <v>835.79</v>
      </c>
    </row>
    <row r="1032" spans="1:14">
      <c r="A1032" s="16" t="s">
        <v>114</v>
      </c>
      <c r="B1032" s="16">
        <v>0.121042013168335</v>
      </c>
      <c r="C1032" s="16">
        <v>150</v>
      </c>
      <c r="D1032" s="16">
        <v>1.236064016819</v>
      </c>
      <c r="E1032" s="16">
        <v>125382</v>
      </c>
      <c r="F1032" s="16" t="s">
        <v>84</v>
      </c>
      <c r="G1032" s="16" t="s">
        <v>84</v>
      </c>
      <c r="H1032" s="16" t="s">
        <v>132</v>
      </c>
      <c r="I1032" s="16" t="s">
        <v>5</v>
      </c>
      <c r="J1032" s="16">
        <f t="shared" si="80"/>
        <v>1.357106029987335</v>
      </c>
      <c r="K1032" s="16">
        <f t="shared" si="81"/>
        <v>1035855.2102535614</v>
      </c>
      <c r="L1032" s="16">
        <f t="shared" si="82"/>
        <v>101436.49381742338</v>
      </c>
      <c r="M1032" s="16">
        <f t="shared" si="83"/>
        <v>92389.243898039495</v>
      </c>
      <c r="N1032" s="16">
        <f t="shared" si="84"/>
        <v>835.88</v>
      </c>
    </row>
    <row r="1033" spans="1:14">
      <c r="A1033" s="16" t="s">
        <v>114</v>
      </c>
      <c r="B1033" s="16">
        <v>0.16005003452301</v>
      </c>
      <c r="C1033" s="16">
        <v>200</v>
      </c>
      <c r="D1033" s="16">
        <v>1.33791500329971</v>
      </c>
      <c r="E1033" s="16">
        <v>166789</v>
      </c>
      <c r="F1033" s="16" t="s">
        <v>84</v>
      </c>
      <c r="G1033" s="16" t="s">
        <v>84</v>
      </c>
      <c r="H1033" s="16" t="s">
        <v>132</v>
      </c>
      <c r="I1033" s="16" t="s">
        <v>5</v>
      </c>
      <c r="J1033" s="16">
        <f t="shared" si="80"/>
        <v>1.4979650378227201</v>
      </c>
      <c r="K1033" s="16">
        <f t="shared" si="81"/>
        <v>1042105.3672189065</v>
      </c>
      <c r="L1033" s="16">
        <f t="shared" si="82"/>
        <v>124663.37516856228</v>
      </c>
      <c r="M1033" s="16">
        <f t="shared" si="83"/>
        <v>111343.72017281955</v>
      </c>
      <c r="N1033" s="16">
        <f t="shared" si="84"/>
        <v>833.94500000000005</v>
      </c>
    </row>
    <row r="1034" spans="1:14">
      <c r="A1034" s="18" t="s">
        <v>85</v>
      </c>
      <c r="B1034" s="18">
        <v>4.9239990000000001E-3</v>
      </c>
      <c r="C1034" s="18">
        <v>5</v>
      </c>
      <c r="D1034" s="18">
        <v>2.9806489940000001</v>
      </c>
      <c r="E1034" s="18">
        <v>2111</v>
      </c>
      <c r="F1034" s="18" t="s">
        <v>66</v>
      </c>
      <c r="G1034" s="18" t="s">
        <v>86</v>
      </c>
      <c r="H1034" s="16" t="s">
        <v>132</v>
      </c>
      <c r="I1034" s="16" t="s">
        <v>133</v>
      </c>
      <c r="J1034" s="16">
        <f t="shared" si="80"/>
        <v>2.9855729929999999</v>
      </c>
      <c r="K1034" s="16">
        <f t="shared" si="81"/>
        <v>428716.57772473147</v>
      </c>
      <c r="L1034" s="16">
        <f t="shared" si="82"/>
        <v>708.23502004073953</v>
      </c>
      <c r="M1034" s="16">
        <f t="shared" si="83"/>
        <v>707.06695329488468</v>
      </c>
      <c r="N1034" s="16">
        <f t="shared" si="84"/>
        <v>422.2</v>
      </c>
    </row>
    <row r="1035" spans="1:14">
      <c r="A1035" s="18" t="s">
        <v>85</v>
      </c>
      <c r="B1035" s="18">
        <v>1.2380004E-2</v>
      </c>
      <c r="C1035" s="18">
        <v>10</v>
      </c>
      <c r="D1035" s="18">
        <v>2.3298590180000001</v>
      </c>
      <c r="E1035" s="18">
        <v>4266</v>
      </c>
      <c r="F1035" s="18" t="s">
        <v>66</v>
      </c>
      <c r="G1035" s="18" t="s">
        <v>86</v>
      </c>
      <c r="H1035" s="16" t="s">
        <v>132</v>
      </c>
      <c r="I1035" s="16" t="s">
        <v>133</v>
      </c>
      <c r="J1035" s="16">
        <f t="shared" si="80"/>
        <v>2.3422390220000002</v>
      </c>
      <c r="K1035" s="16">
        <f t="shared" si="81"/>
        <v>344587.93389727501</v>
      </c>
      <c r="L1035" s="16">
        <f t="shared" si="82"/>
        <v>1831.0120771436309</v>
      </c>
      <c r="M1035" s="16">
        <f t="shared" si="83"/>
        <v>1821.3341849105268</v>
      </c>
      <c r="N1035" s="16">
        <f t="shared" si="84"/>
        <v>426.6</v>
      </c>
    </row>
    <row r="1036" spans="1:14">
      <c r="A1036" s="18" t="s">
        <v>85</v>
      </c>
      <c r="B1036" s="18">
        <v>1.6930997E-2</v>
      </c>
      <c r="C1036" s="18">
        <v>15</v>
      </c>
      <c r="D1036" s="18">
        <v>2.867335975</v>
      </c>
      <c r="E1036" s="18">
        <v>6483</v>
      </c>
      <c r="F1036" s="18" t="s">
        <v>66</v>
      </c>
      <c r="G1036" s="18" t="s">
        <v>86</v>
      </c>
      <c r="H1036" s="16" t="s">
        <v>132</v>
      </c>
      <c r="I1036" s="16" t="s">
        <v>133</v>
      </c>
      <c r="J1036" s="16">
        <f t="shared" si="80"/>
        <v>2.8842669719999998</v>
      </c>
      <c r="K1036" s="16">
        <f t="shared" si="81"/>
        <v>382907.16134436737</v>
      </c>
      <c r="L1036" s="16">
        <f t="shared" si="82"/>
        <v>2260.9837342134279</v>
      </c>
      <c r="M1036" s="16">
        <f t="shared" si="83"/>
        <v>2247.7114854262527</v>
      </c>
      <c r="N1036" s="16">
        <f t="shared" si="84"/>
        <v>432.2</v>
      </c>
    </row>
    <row r="1037" spans="1:14">
      <c r="A1037" s="18" t="s">
        <v>85</v>
      </c>
      <c r="B1037" s="18">
        <v>2.2041023E-2</v>
      </c>
      <c r="C1037" s="18">
        <v>20</v>
      </c>
      <c r="D1037" s="18">
        <v>2.717395008</v>
      </c>
      <c r="E1037" s="18">
        <v>8569</v>
      </c>
      <c r="F1037" s="18" t="s">
        <v>66</v>
      </c>
      <c r="G1037" s="18" t="s">
        <v>86</v>
      </c>
      <c r="H1037" s="16" t="s">
        <v>132</v>
      </c>
      <c r="I1037" s="16" t="s">
        <v>133</v>
      </c>
      <c r="J1037" s="16">
        <f t="shared" si="80"/>
        <v>2.7394360309999999</v>
      </c>
      <c r="K1037" s="16">
        <f t="shared" si="81"/>
        <v>388775.05821757909</v>
      </c>
      <c r="L1037" s="16">
        <f t="shared" si="82"/>
        <v>3153.3877021091516</v>
      </c>
      <c r="M1037" s="16">
        <f t="shared" si="83"/>
        <v>3128.0160963904618</v>
      </c>
      <c r="N1037" s="16">
        <f t="shared" si="84"/>
        <v>428.45</v>
      </c>
    </row>
    <row r="1038" spans="1:14">
      <c r="A1038" s="18" t="s">
        <v>85</v>
      </c>
      <c r="B1038" s="18">
        <v>5.8290360000000001E-3</v>
      </c>
      <c r="C1038" s="18">
        <v>5</v>
      </c>
      <c r="D1038" s="18">
        <v>1.776973009</v>
      </c>
      <c r="E1038" s="18">
        <v>2104</v>
      </c>
      <c r="F1038" s="18" t="s">
        <v>66</v>
      </c>
      <c r="G1038" s="18" t="s">
        <v>87</v>
      </c>
      <c r="H1038" s="16" t="s">
        <v>132</v>
      </c>
      <c r="I1038" s="16" t="s">
        <v>133</v>
      </c>
      <c r="J1038" s="16">
        <f t="shared" si="80"/>
        <v>1.7828020449999999</v>
      </c>
      <c r="K1038" s="16">
        <f t="shared" si="81"/>
        <v>360951.62218932941</v>
      </c>
      <c r="L1038" s="16">
        <f t="shared" si="82"/>
        <v>1184.0359922990817</v>
      </c>
      <c r="M1038" s="16">
        <f t="shared" si="83"/>
        <v>1180.1646772286488</v>
      </c>
      <c r="N1038" s="16">
        <f t="shared" si="84"/>
        <v>420.8</v>
      </c>
    </row>
    <row r="1039" spans="1:14">
      <c r="A1039" s="18" t="s">
        <v>85</v>
      </c>
      <c r="B1039" s="18">
        <v>9.8550319999999997E-3</v>
      </c>
      <c r="C1039" s="18">
        <v>10</v>
      </c>
      <c r="D1039" s="18">
        <v>2.2946299909999999</v>
      </c>
      <c r="E1039" s="18">
        <v>4262</v>
      </c>
      <c r="F1039" s="18" t="s">
        <v>66</v>
      </c>
      <c r="G1039" s="18" t="s">
        <v>87</v>
      </c>
      <c r="H1039" s="16" t="s">
        <v>132</v>
      </c>
      <c r="I1039" s="16" t="s">
        <v>133</v>
      </c>
      <c r="J1039" s="16">
        <f t="shared" si="80"/>
        <v>2.3044850229999998</v>
      </c>
      <c r="K1039" s="16">
        <f t="shared" si="81"/>
        <v>432469.4227273945</v>
      </c>
      <c r="L1039" s="16">
        <f t="shared" si="82"/>
        <v>1857.3800642005119</v>
      </c>
      <c r="M1039" s="16">
        <f t="shared" si="83"/>
        <v>1849.4370575043656</v>
      </c>
      <c r="N1039" s="16">
        <f t="shared" si="84"/>
        <v>426.2</v>
      </c>
    </row>
    <row r="1040" spans="1:14">
      <c r="A1040" s="18" t="s">
        <v>85</v>
      </c>
      <c r="B1040" s="18">
        <v>1.3775945E-2</v>
      </c>
      <c r="C1040" s="18">
        <v>15</v>
      </c>
      <c r="D1040" s="18">
        <v>2.8467309470000002</v>
      </c>
      <c r="E1040" s="18">
        <v>6403</v>
      </c>
      <c r="F1040" s="18" t="s">
        <v>66</v>
      </c>
      <c r="G1040" s="18" t="s">
        <v>87</v>
      </c>
      <c r="H1040" s="16" t="s">
        <v>132</v>
      </c>
      <c r="I1040" s="16" t="s">
        <v>133</v>
      </c>
      <c r="J1040" s="16">
        <f t="shared" si="80"/>
        <v>2.8605068920000001</v>
      </c>
      <c r="K1040" s="16">
        <f t="shared" si="81"/>
        <v>464795.70004090463</v>
      </c>
      <c r="L1040" s="16">
        <f t="shared" si="82"/>
        <v>2249.2466338442482</v>
      </c>
      <c r="M1040" s="16">
        <f t="shared" si="83"/>
        <v>2238.4144635020161</v>
      </c>
      <c r="N1040" s="16">
        <f t="shared" si="84"/>
        <v>426.86666666666667</v>
      </c>
    </row>
    <row r="1041" spans="1:14">
      <c r="A1041" s="18" t="s">
        <v>85</v>
      </c>
      <c r="B1041" s="18">
        <v>1.7464995000000001E-2</v>
      </c>
      <c r="C1041" s="18">
        <v>20</v>
      </c>
      <c r="D1041" s="18">
        <v>2.7659859660000001</v>
      </c>
      <c r="E1041" s="18">
        <v>8699</v>
      </c>
      <c r="F1041" s="18" t="s">
        <v>66</v>
      </c>
      <c r="G1041" s="18" t="s">
        <v>87</v>
      </c>
      <c r="H1041" s="16" t="s">
        <v>132</v>
      </c>
      <c r="I1041" s="16" t="s">
        <v>133</v>
      </c>
      <c r="J1041" s="16">
        <f t="shared" si="80"/>
        <v>2.7834509610000002</v>
      </c>
      <c r="K1041" s="16">
        <f t="shared" si="81"/>
        <v>498082.0206361353</v>
      </c>
      <c r="L1041" s="16">
        <f t="shared" si="82"/>
        <v>3144.9906496018712</v>
      </c>
      <c r="M1041" s="16">
        <f t="shared" si="83"/>
        <v>3125.2571436986059</v>
      </c>
      <c r="N1041" s="16">
        <f t="shared" si="84"/>
        <v>434.95</v>
      </c>
    </row>
    <row r="1042" spans="1:14">
      <c r="A1042" s="18" t="s">
        <v>85</v>
      </c>
      <c r="B1042" s="18">
        <v>2.5630000000000002E-3</v>
      </c>
      <c r="C1042" s="18">
        <v>5</v>
      </c>
      <c r="D1042" s="18">
        <v>1.758569002</v>
      </c>
      <c r="E1042" s="18">
        <v>2150</v>
      </c>
      <c r="F1042" s="18" t="s">
        <v>66</v>
      </c>
      <c r="G1042" s="18" t="s">
        <v>88</v>
      </c>
      <c r="H1042" s="16" t="s">
        <v>132</v>
      </c>
      <c r="I1042" s="16" t="s">
        <v>133</v>
      </c>
      <c r="J1042" s="16">
        <f t="shared" si="80"/>
        <v>1.7611320020000001</v>
      </c>
      <c r="K1042" s="16">
        <f t="shared" si="81"/>
        <v>838860.71010534524</v>
      </c>
      <c r="L1042" s="16">
        <f t="shared" si="82"/>
        <v>1222.5849526261579</v>
      </c>
      <c r="M1042" s="16">
        <f t="shared" si="83"/>
        <v>1220.8057076689245</v>
      </c>
      <c r="N1042" s="16">
        <f t="shared" si="84"/>
        <v>430</v>
      </c>
    </row>
    <row r="1043" spans="1:14">
      <c r="A1043" s="18" t="s">
        <v>85</v>
      </c>
      <c r="B1043" s="18">
        <v>4.7439930000000002E-3</v>
      </c>
      <c r="C1043" s="18">
        <v>10</v>
      </c>
      <c r="D1043" s="18">
        <v>2.2114579679999999</v>
      </c>
      <c r="E1043" s="18">
        <v>4305</v>
      </c>
      <c r="F1043" s="18" t="s">
        <v>66</v>
      </c>
      <c r="G1043" s="18" t="s">
        <v>88</v>
      </c>
      <c r="H1043" s="16" t="s">
        <v>132</v>
      </c>
      <c r="I1043" s="16" t="s">
        <v>133</v>
      </c>
      <c r="J1043" s="16">
        <f t="shared" si="80"/>
        <v>2.2162019609999999</v>
      </c>
      <c r="K1043" s="16">
        <f t="shared" si="81"/>
        <v>907463.39634143643</v>
      </c>
      <c r="L1043" s="16">
        <f t="shared" si="82"/>
        <v>1946.6795491000714</v>
      </c>
      <c r="M1043" s="16">
        <f t="shared" si="83"/>
        <v>1942.5124946904602</v>
      </c>
      <c r="N1043" s="16">
        <f t="shared" si="84"/>
        <v>430.5</v>
      </c>
    </row>
    <row r="1044" spans="1:14">
      <c r="A1044" s="18" t="s">
        <v>85</v>
      </c>
      <c r="B1044" s="18">
        <v>6.8370100000000001E-3</v>
      </c>
      <c r="C1044" s="18">
        <v>15</v>
      </c>
      <c r="D1044" s="18">
        <v>2.7744059559999998</v>
      </c>
      <c r="E1044" s="18">
        <v>6341</v>
      </c>
      <c r="F1044" s="18" t="s">
        <v>66</v>
      </c>
      <c r="G1044" s="18" t="s">
        <v>88</v>
      </c>
      <c r="H1044" s="16" t="s">
        <v>132</v>
      </c>
      <c r="I1044" s="16" t="s">
        <v>133</v>
      </c>
      <c r="J1044" s="16">
        <f t="shared" si="80"/>
        <v>2.7812429659999998</v>
      </c>
      <c r="K1044" s="16">
        <f t="shared" si="81"/>
        <v>927452.20498434256</v>
      </c>
      <c r="L1044" s="16">
        <f t="shared" si="82"/>
        <v>2285.534309168705</v>
      </c>
      <c r="M1044" s="16">
        <f t="shared" si="83"/>
        <v>2279.9158784461265</v>
      </c>
      <c r="N1044" s="16">
        <f t="shared" si="84"/>
        <v>422.73333333333335</v>
      </c>
    </row>
    <row r="1045" spans="1:14">
      <c r="A1045" s="18" t="s">
        <v>85</v>
      </c>
      <c r="B1045" s="18">
        <v>7.7460410000000004E-3</v>
      </c>
      <c r="C1045" s="18">
        <v>20</v>
      </c>
      <c r="D1045" s="18">
        <v>2.809494972</v>
      </c>
      <c r="E1045" s="18">
        <v>8566</v>
      </c>
      <c r="F1045" s="18" t="s">
        <v>66</v>
      </c>
      <c r="G1045" s="18" t="s">
        <v>88</v>
      </c>
      <c r="H1045" s="16" t="s">
        <v>132</v>
      </c>
      <c r="I1045" s="16" t="s">
        <v>133</v>
      </c>
      <c r="J1045" s="16">
        <f t="shared" si="80"/>
        <v>2.8172410129999998</v>
      </c>
      <c r="K1045" s="16">
        <f t="shared" si="81"/>
        <v>1105855.2362426172</v>
      </c>
      <c r="L1045" s="16">
        <f t="shared" si="82"/>
        <v>3048.9465492447944</v>
      </c>
      <c r="M1045" s="16">
        <f t="shared" si="83"/>
        <v>3040.5634308433946</v>
      </c>
      <c r="N1045" s="16">
        <f t="shared" si="84"/>
        <v>428.3</v>
      </c>
    </row>
    <row r="1046" spans="1:14">
      <c r="A1046" s="18" t="s">
        <v>85</v>
      </c>
      <c r="B1046" s="18">
        <v>3.3729670000000002E-3</v>
      </c>
      <c r="C1046" s="18">
        <v>5</v>
      </c>
      <c r="D1046" s="18">
        <v>1.8861339690000001</v>
      </c>
      <c r="E1046" s="18">
        <v>2279</v>
      </c>
      <c r="F1046" s="18" t="s">
        <v>66</v>
      </c>
      <c r="G1046" s="18" t="s">
        <v>89</v>
      </c>
      <c r="H1046" s="16" t="s">
        <v>132</v>
      </c>
      <c r="I1046" s="16" t="s">
        <v>133</v>
      </c>
      <c r="J1046" s="16">
        <f t="shared" si="80"/>
        <v>1.8895069360000001</v>
      </c>
      <c r="K1046" s="16">
        <f t="shared" si="81"/>
        <v>675666.26059490058</v>
      </c>
      <c r="L1046" s="16">
        <f t="shared" si="82"/>
        <v>1208.2916894860293</v>
      </c>
      <c r="M1046" s="16">
        <f t="shared" si="83"/>
        <v>1206.1347627675498</v>
      </c>
      <c r="N1046" s="16">
        <f t="shared" si="84"/>
        <v>455.8</v>
      </c>
    </row>
    <row r="1047" spans="1:14">
      <c r="A1047" s="18" t="s">
        <v>85</v>
      </c>
      <c r="B1047" s="18">
        <v>6.3450340000000003E-3</v>
      </c>
      <c r="C1047" s="18">
        <v>10</v>
      </c>
      <c r="D1047" s="18">
        <v>2.2131829860000001</v>
      </c>
      <c r="E1047" s="18">
        <v>4368</v>
      </c>
      <c r="F1047" s="18" t="s">
        <v>66</v>
      </c>
      <c r="G1047" s="18" t="s">
        <v>89</v>
      </c>
      <c r="H1047" s="16" t="s">
        <v>132</v>
      </c>
      <c r="I1047" s="16" t="s">
        <v>133</v>
      </c>
      <c r="J1047" s="16">
        <f t="shared" si="80"/>
        <v>2.2195280200000003</v>
      </c>
      <c r="K1047" s="16">
        <f t="shared" si="81"/>
        <v>688412.38675789593</v>
      </c>
      <c r="L1047" s="16">
        <f t="shared" si="82"/>
        <v>1973.6280405329303</v>
      </c>
      <c r="M1047" s="16">
        <f t="shared" si="83"/>
        <v>1967.9859684763067</v>
      </c>
      <c r="N1047" s="16">
        <f t="shared" si="84"/>
        <v>436.8</v>
      </c>
    </row>
    <row r="1048" spans="1:14">
      <c r="A1048" s="18" t="s">
        <v>85</v>
      </c>
      <c r="B1048" s="18">
        <v>7.9640149999999996E-3</v>
      </c>
      <c r="C1048" s="18">
        <v>15</v>
      </c>
      <c r="D1048" s="18">
        <v>2.8332769870000001</v>
      </c>
      <c r="E1048" s="18">
        <v>6615</v>
      </c>
      <c r="F1048" s="18" t="s">
        <v>66</v>
      </c>
      <c r="G1048" s="18" t="s">
        <v>89</v>
      </c>
      <c r="H1048" s="16" t="s">
        <v>132</v>
      </c>
      <c r="I1048" s="16" t="s">
        <v>133</v>
      </c>
      <c r="J1048" s="16">
        <f t="shared" si="80"/>
        <v>2.8412410020000003</v>
      </c>
      <c r="K1048" s="16">
        <f t="shared" si="81"/>
        <v>830611.19297238893</v>
      </c>
      <c r="L1048" s="16">
        <f t="shared" si="82"/>
        <v>2334.7523134348598</v>
      </c>
      <c r="M1048" s="16">
        <f t="shared" si="83"/>
        <v>2328.207989165151</v>
      </c>
      <c r="N1048" s="16">
        <f t="shared" si="84"/>
        <v>441</v>
      </c>
    </row>
    <row r="1049" spans="1:14">
      <c r="A1049" s="18" t="s">
        <v>85</v>
      </c>
      <c r="B1049" s="18">
        <v>1.0620951999999999E-2</v>
      </c>
      <c r="C1049" s="18">
        <v>20</v>
      </c>
      <c r="D1049" s="18">
        <v>2.7479690309999998</v>
      </c>
      <c r="E1049" s="18">
        <v>8664</v>
      </c>
      <c r="F1049" s="18" t="s">
        <v>66</v>
      </c>
      <c r="G1049" s="18" t="s">
        <v>89</v>
      </c>
      <c r="H1049" s="16" t="s">
        <v>132</v>
      </c>
      <c r="I1049" s="16" t="s">
        <v>133</v>
      </c>
      <c r="J1049" s="16">
        <f t="shared" si="80"/>
        <v>2.7585899829999998</v>
      </c>
      <c r="K1049" s="16">
        <f t="shared" si="81"/>
        <v>815746.08377855399</v>
      </c>
      <c r="L1049" s="16">
        <f t="shared" si="82"/>
        <v>3152.8739597356839</v>
      </c>
      <c r="M1049" s="16">
        <f t="shared" si="83"/>
        <v>3140.7349600312095</v>
      </c>
      <c r="N1049" s="16">
        <f t="shared" si="84"/>
        <v>433.2</v>
      </c>
    </row>
    <row r="1050" spans="1:14">
      <c r="A1050" s="18" t="s">
        <v>85</v>
      </c>
      <c r="B1050" s="18">
        <v>3.3369005E-2</v>
      </c>
      <c r="C1050" s="18">
        <v>5</v>
      </c>
      <c r="D1050" s="18">
        <v>1.7631610040000001</v>
      </c>
      <c r="E1050" s="18">
        <v>2231</v>
      </c>
      <c r="F1050" s="18" t="s">
        <v>66</v>
      </c>
      <c r="G1050" s="18" t="s">
        <v>90</v>
      </c>
      <c r="H1050" s="16" t="s">
        <v>132</v>
      </c>
      <c r="I1050" s="16" t="s">
        <v>133</v>
      </c>
      <c r="J1050" s="16">
        <f t="shared" si="80"/>
        <v>1.796530009</v>
      </c>
      <c r="K1050" s="16">
        <f t="shared" si="81"/>
        <v>66858.451428204105</v>
      </c>
      <c r="L1050" s="16">
        <f t="shared" si="82"/>
        <v>1265.3410522003583</v>
      </c>
      <c r="M1050" s="16">
        <f t="shared" si="83"/>
        <v>1241.8384267579468</v>
      </c>
      <c r="N1050" s="16">
        <f t="shared" si="84"/>
        <v>446.2</v>
      </c>
    </row>
    <row r="1051" spans="1:14">
      <c r="A1051" s="18" t="s">
        <v>85</v>
      </c>
      <c r="B1051" s="18">
        <v>6.2472999000000001E-2</v>
      </c>
      <c r="C1051" s="18">
        <v>10</v>
      </c>
      <c r="D1051" s="18">
        <v>2.1840440029999999</v>
      </c>
      <c r="E1051" s="18">
        <v>4283</v>
      </c>
      <c r="F1051" s="18" t="s">
        <v>66</v>
      </c>
      <c r="G1051" s="18" t="s">
        <v>90</v>
      </c>
      <c r="H1051" s="16" t="s">
        <v>132</v>
      </c>
      <c r="I1051" s="16" t="s">
        <v>133</v>
      </c>
      <c r="J1051" s="16">
        <f t="shared" si="80"/>
        <v>2.246517002</v>
      </c>
      <c r="K1051" s="16">
        <f t="shared" si="81"/>
        <v>68557.617987892663</v>
      </c>
      <c r="L1051" s="16">
        <f t="shared" si="82"/>
        <v>1961.041075233318</v>
      </c>
      <c r="M1051" s="16">
        <f t="shared" si="83"/>
        <v>1906.5068264281936</v>
      </c>
      <c r="N1051" s="16">
        <f t="shared" si="84"/>
        <v>428.3</v>
      </c>
    </row>
    <row r="1052" spans="1:14">
      <c r="A1052" s="18" t="s">
        <v>85</v>
      </c>
      <c r="B1052" s="18">
        <v>9.2871964000000001E-2</v>
      </c>
      <c r="C1052" s="18">
        <v>15</v>
      </c>
      <c r="D1052" s="18">
        <v>2.735867023</v>
      </c>
      <c r="E1052" s="18">
        <v>6448</v>
      </c>
      <c r="F1052" s="18" t="s">
        <v>66</v>
      </c>
      <c r="G1052" s="18" t="s">
        <v>90</v>
      </c>
      <c r="H1052" s="16" t="s">
        <v>132</v>
      </c>
      <c r="I1052" s="16" t="s">
        <v>133</v>
      </c>
      <c r="J1052" s="16">
        <f t="shared" si="80"/>
        <v>2.8287389869999999</v>
      </c>
      <c r="K1052" s="16">
        <f t="shared" si="81"/>
        <v>69428.918290131129</v>
      </c>
      <c r="L1052" s="16">
        <f t="shared" si="82"/>
        <v>2356.8396949825001</v>
      </c>
      <c r="M1052" s="16">
        <f t="shared" si="83"/>
        <v>2279.4609292808536</v>
      </c>
      <c r="N1052" s="16">
        <f t="shared" si="84"/>
        <v>429.86666666666667</v>
      </c>
    </row>
    <row r="1053" spans="1:14">
      <c r="A1053" s="18" t="s">
        <v>85</v>
      </c>
      <c r="B1053" s="18">
        <v>0.12261897300000001</v>
      </c>
      <c r="C1053" s="18">
        <v>20</v>
      </c>
      <c r="D1053" s="18">
        <v>2.58514899</v>
      </c>
      <c r="E1053" s="18">
        <v>8564</v>
      </c>
      <c r="F1053" s="18" t="s">
        <v>66</v>
      </c>
      <c r="G1053" s="18" t="s">
        <v>90</v>
      </c>
      <c r="H1053" s="16" t="s">
        <v>132</v>
      </c>
      <c r="I1053" s="16" t="s">
        <v>133</v>
      </c>
      <c r="J1053" s="16">
        <f t="shared" si="80"/>
        <v>2.7077679629999998</v>
      </c>
      <c r="K1053" s="16">
        <f t="shared" si="81"/>
        <v>69842.372599222464</v>
      </c>
      <c r="L1053" s="16">
        <f t="shared" si="82"/>
        <v>3312.7684451177415</v>
      </c>
      <c r="M1053" s="16">
        <f t="shared" si="83"/>
        <v>3162.7525389995913</v>
      </c>
      <c r="N1053" s="16">
        <f t="shared" si="84"/>
        <v>428.2</v>
      </c>
    </row>
    <row r="1054" spans="1:14">
      <c r="A1054" s="18" t="s">
        <v>91</v>
      </c>
      <c r="B1054" s="18">
        <v>8.1810359999999992E-3</v>
      </c>
      <c r="C1054" s="18">
        <v>5</v>
      </c>
      <c r="D1054" s="18">
        <v>1.8733189699999999</v>
      </c>
      <c r="E1054" s="18">
        <v>2310</v>
      </c>
      <c r="F1054" s="18" t="s">
        <v>66</v>
      </c>
      <c r="G1054" s="18" t="s">
        <v>92</v>
      </c>
      <c r="H1054" s="16" t="s">
        <v>132</v>
      </c>
      <c r="I1054" s="16" t="s">
        <v>133</v>
      </c>
      <c r="J1054" s="16">
        <f t="shared" si="80"/>
        <v>1.881500006</v>
      </c>
      <c r="K1054" s="16">
        <f t="shared" si="81"/>
        <v>282360.32698059268</v>
      </c>
      <c r="L1054" s="16">
        <f t="shared" si="82"/>
        <v>1233.1055399497716</v>
      </c>
      <c r="M1054" s="16">
        <f t="shared" si="83"/>
        <v>1227.7438175038731</v>
      </c>
      <c r="N1054" s="16">
        <f t="shared" si="84"/>
        <v>462</v>
      </c>
    </row>
    <row r="1055" spans="1:14">
      <c r="A1055" s="18" t="s">
        <v>91</v>
      </c>
      <c r="B1055" s="18">
        <v>1.2300014E-2</v>
      </c>
      <c r="C1055" s="18">
        <v>10</v>
      </c>
      <c r="D1055" s="18">
        <v>2.393059015</v>
      </c>
      <c r="E1055" s="18">
        <v>4518</v>
      </c>
      <c r="F1055" s="18" t="s">
        <v>66</v>
      </c>
      <c r="G1055" s="18" t="s">
        <v>92</v>
      </c>
      <c r="H1055" s="16" t="s">
        <v>132</v>
      </c>
      <c r="I1055" s="16" t="s">
        <v>133</v>
      </c>
      <c r="J1055" s="16">
        <f t="shared" si="80"/>
        <v>2.405359029</v>
      </c>
      <c r="K1055" s="16">
        <f t="shared" si="81"/>
        <v>367316.65508673404</v>
      </c>
      <c r="L1055" s="16">
        <f t="shared" si="82"/>
        <v>1887.9601262152744</v>
      </c>
      <c r="M1055" s="16">
        <f t="shared" si="83"/>
        <v>1878.3058768063852</v>
      </c>
      <c r="N1055" s="16">
        <f t="shared" si="84"/>
        <v>451.8</v>
      </c>
    </row>
    <row r="1056" spans="1:14">
      <c r="A1056" s="18" t="s">
        <v>91</v>
      </c>
      <c r="B1056" s="18">
        <v>1.8509984E-2</v>
      </c>
      <c r="C1056" s="18">
        <v>15</v>
      </c>
      <c r="D1056" s="18">
        <v>2.501918018</v>
      </c>
      <c r="E1056" s="18">
        <v>6796</v>
      </c>
      <c r="F1056" s="18" t="s">
        <v>66</v>
      </c>
      <c r="G1056" s="18" t="s">
        <v>92</v>
      </c>
      <c r="H1056" s="16" t="s">
        <v>132</v>
      </c>
      <c r="I1056" s="16" t="s">
        <v>133</v>
      </c>
      <c r="J1056" s="16">
        <f t="shared" si="80"/>
        <v>2.5204280020000001</v>
      </c>
      <c r="K1056" s="16">
        <f t="shared" si="81"/>
        <v>367153.20769591158</v>
      </c>
      <c r="L1056" s="16">
        <f t="shared" si="82"/>
        <v>2716.3160227898402</v>
      </c>
      <c r="M1056" s="16">
        <f t="shared" si="83"/>
        <v>2696.3674402154179</v>
      </c>
      <c r="N1056" s="16">
        <f t="shared" si="84"/>
        <v>453.06666666666666</v>
      </c>
    </row>
    <row r="1057" spans="1:14">
      <c r="A1057" s="18" t="s">
        <v>91</v>
      </c>
      <c r="B1057" s="18">
        <v>2.4550974E-2</v>
      </c>
      <c r="C1057" s="18">
        <v>20</v>
      </c>
      <c r="D1057" s="18">
        <v>2.8989060520000001</v>
      </c>
      <c r="E1057" s="18">
        <v>9324</v>
      </c>
      <c r="F1057" s="18" t="s">
        <v>66</v>
      </c>
      <c r="G1057" s="18" t="s">
        <v>92</v>
      </c>
      <c r="H1057" s="16" t="s">
        <v>132</v>
      </c>
      <c r="I1057" s="16" t="s">
        <v>133</v>
      </c>
      <c r="J1057" s="16">
        <f t="shared" si="80"/>
        <v>2.9234570259999999</v>
      </c>
      <c r="K1057" s="16">
        <f t="shared" si="81"/>
        <v>379781.26651920204</v>
      </c>
      <c r="L1057" s="16">
        <f t="shared" si="82"/>
        <v>3216.3857099015777</v>
      </c>
      <c r="M1057" s="16">
        <f t="shared" si="83"/>
        <v>3189.3747426681007</v>
      </c>
      <c r="N1057" s="16">
        <f t="shared" si="84"/>
        <v>466.2</v>
      </c>
    </row>
    <row r="1058" spans="1:14">
      <c r="A1058" s="18" t="s">
        <v>93</v>
      </c>
      <c r="B1058" s="18">
        <v>1.2109880000000001E-3</v>
      </c>
      <c r="C1058" s="18">
        <v>5</v>
      </c>
      <c r="D1058" s="18">
        <v>1.5307849650000001</v>
      </c>
      <c r="E1058" s="18">
        <v>1817</v>
      </c>
      <c r="F1058" s="18" t="s">
        <v>66</v>
      </c>
      <c r="G1058" s="18" t="s">
        <v>94</v>
      </c>
      <c r="H1058" s="16" t="s">
        <v>132</v>
      </c>
      <c r="I1058" s="16" t="s">
        <v>133</v>
      </c>
      <c r="J1058" s="16">
        <f t="shared" si="80"/>
        <v>1.531995953</v>
      </c>
      <c r="K1058" s="16">
        <f t="shared" si="81"/>
        <v>1500427.7499033846</v>
      </c>
      <c r="L1058" s="16">
        <f t="shared" si="82"/>
        <v>1186.9727241539767</v>
      </c>
      <c r="M1058" s="16">
        <f t="shared" si="83"/>
        <v>1186.0344646745943</v>
      </c>
      <c r="N1058" s="16">
        <f t="shared" si="84"/>
        <v>363.4</v>
      </c>
    </row>
    <row r="1059" spans="1:14">
      <c r="A1059" s="18" t="s">
        <v>93</v>
      </c>
      <c r="B1059" s="18">
        <v>2.2299889999999999E-3</v>
      </c>
      <c r="C1059" s="18">
        <v>10</v>
      </c>
      <c r="D1059" s="18">
        <v>2.1539729830000001</v>
      </c>
      <c r="E1059" s="18">
        <v>3408</v>
      </c>
      <c r="F1059" s="18" t="s">
        <v>66</v>
      </c>
      <c r="G1059" s="18" t="s">
        <v>94</v>
      </c>
      <c r="H1059" s="16" t="s">
        <v>132</v>
      </c>
      <c r="I1059" s="16" t="s">
        <v>133</v>
      </c>
      <c r="J1059" s="16">
        <f t="shared" si="80"/>
        <v>2.156202972</v>
      </c>
      <c r="K1059" s="16">
        <f t="shared" si="81"/>
        <v>1528258.6595718635</v>
      </c>
      <c r="L1059" s="16">
        <f t="shared" si="82"/>
        <v>1582.1925469340949</v>
      </c>
      <c r="M1059" s="16">
        <f t="shared" si="83"/>
        <v>1580.5562111988406</v>
      </c>
      <c r="N1059" s="16">
        <f t="shared" si="84"/>
        <v>340.8</v>
      </c>
    </row>
    <row r="1060" spans="1:14">
      <c r="A1060" s="18" t="s">
        <v>93</v>
      </c>
      <c r="B1060" s="18">
        <v>3.095984E-3</v>
      </c>
      <c r="C1060" s="18">
        <v>15</v>
      </c>
      <c r="D1060" s="18">
        <v>2.0711190099999999</v>
      </c>
      <c r="E1060" s="18">
        <v>4828</v>
      </c>
      <c r="F1060" s="18" t="s">
        <v>66</v>
      </c>
      <c r="G1060" s="18" t="s">
        <v>94</v>
      </c>
      <c r="H1060" s="16" t="s">
        <v>132</v>
      </c>
      <c r="I1060" s="16" t="s">
        <v>133</v>
      </c>
      <c r="J1060" s="16">
        <f t="shared" si="80"/>
        <v>2.0742149940000001</v>
      </c>
      <c r="K1060" s="16">
        <f t="shared" si="81"/>
        <v>1559439.583667099</v>
      </c>
      <c r="L1060" s="16">
        <f t="shared" si="82"/>
        <v>2331.1069893564445</v>
      </c>
      <c r="M1060" s="16">
        <f t="shared" si="83"/>
        <v>2327.6275670389837</v>
      </c>
      <c r="N1060" s="16">
        <f t="shared" si="84"/>
        <v>321.86666666666667</v>
      </c>
    </row>
    <row r="1061" spans="1:14">
      <c r="A1061" s="18" t="s">
        <v>93</v>
      </c>
      <c r="B1061" s="18">
        <v>4.1259529999999999E-3</v>
      </c>
      <c r="C1061" s="18">
        <v>20</v>
      </c>
      <c r="D1061" s="18">
        <v>2.8520920279999999</v>
      </c>
      <c r="E1061" s="18">
        <v>7046</v>
      </c>
      <c r="F1061" s="18" t="s">
        <v>66</v>
      </c>
      <c r="G1061" s="18" t="s">
        <v>94</v>
      </c>
      <c r="H1061" s="16" t="s">
        <v>132</v>
      </c>
      <c r="I1061" s="16" t="s">
        <v>133</v>
      </c>
      <c r="J1061" s="16">
        <f t="shared" si="80"/>
        <v>2.8562179809999999</v>
      </c>
      <c r="K1061" s="16">
        <f t="shared" si="81"/>
        <v>1707726.6755098761</v>
      </c>
      <c r="L1061" s="16">
        <f t="shared" si="82"/>
        <v>2470.4672678254828</v>
      </c>
      <c r="M1061" s="16">
        <f t="shared" si="83"/>
        <v>2466.8985514659848</v>
      </c>
      <c r="N1061" s="16">
        <f t="shared" si="84"/>
        <v>352.3</v>
      </c>
    </row>
    <row r="1062" spans="1:14">
      <c r="A1062" s="18" t="s">
        <v>95</v>
      </c>
      <c r="B1062" s="18">
        <v>2.9320119999999999E-3</v>
      </c>
      <c r="C1062" s="18">
        <v>5</v>
      </c>
      <c r="D1062" s="18">
        <v>1.375551999</v>
      </c>
      <c r="E1062" s="18">
        <v>3891</v>
      </c>
      <c r="F1062" s="18" t="s">
        <v>66</v>
      </c>
      <c r="G1062" s="18" t="s">
        <v>96</v>
      </c>
      <c r="H1062" s="16" t="s">
        <v>132</v>
      </c>
      <c r="I1062" s="16" t="s">
        <v>133</v>
      </c>
      <c r="J1062" s="16">
        <f t="shared" si="80"/>
        <v>1.3784840110000001</v>
      </c>
      <c r="K1062" s="16">
        <f t="shared" si="81"/>
        <v>1327075.0597200831</v>
      </c>
      <c r="L1062" s="16">
        <f t="shared" si="82"/>
        <v>2828.6825963894366</v>
      </c>
      <c r="M1062" s="16">
        <f t="shared" si="83"/>
        <v>2822.6660367118325</v>
      </c>
      <c r="N1062" s="16">
        <f t="shared" si="84"/>
        <v>778.2</v>
      </c>
    </row>
    <row r="1063" spans="1:14">
      <c r="A1063" s="18" t="s">
        <v>95</v>
      </c>
      <c r="B1063" s="18">
        <v>6.4100030000000001E-3</v>
      </c>
      <c r="C1063" s="18">
        <v>10</v>
      </c>
      <c r="D1063" s="18">
        <v>2.0129170420000002</v>
      </c>
      <c r="E1063" s="18">
        <v>7720</v>
      </c>
      <c r="F1063" s="18" t="s">
        <v>66</v>
      </c>
      <c r="G1063" s="18" t="s">
        <v>96</v>
      </c>
      <c r="H1063" s="16" t="s">
        <v>132</v>
      </c>
      <c r="I1063" s="16" t="s">
        <v>133</v>
      </c>
      <c r="J1063" s="16">
        <f t="shared" si="80"/>
        <v>2.0193270450000003</v>
      </c>
      <c r="K1063" s="16">
        <f t="shared" si="81"/>
        <v>1204367.6110604005</v>
      </c>
      <c r="L1063" s="16">
        <f t="shared" si="82"/>
        <v>3835.2300859500592</v>
      </c>
      <c r="M1063" s="16">
        <f t="shared" si="83"/>
        <v>3823.0558141214806</v>
      </c>
      <c r="N1063" s="16">
        <f t="shared" si="84"/>
        <v>772</v>
      </c>
    </row>
    <row r="1064" spans="1:14">
      <c r="A1064" s="18" t="s">
        <v>95</v>
      </c>
      <c r="B1064" s="18">
        <v>7.5889829999999997E-3</v>
      </c>
      <c r="C1064" s="18">
        <v>15</v>
      </c>
      <c r="D1064" s="18">
        <v>1.887126029</v>
      </c>
      <c r="E1064" s="18">
        <v>11363</v>
      </c>
      <c r="F1064" s="18" t="s">
        <v>66</v>
      </c>
      <c r="G1064" s="18" t="s">
        <v>96</v>
      </c>
      <c r="H1064" s="16" t="s">
        <v>132</v>
      </c>
      <c r="I1064" s="16" t="s">
        <v>133</v>
      </c>
      <c r="J1064" s="16">
        <f t="shared" si="80"/>
        <v>1.894715012</v>
      </c>
      <c r="K1064" s="16">
        <f t="shared" si="81"/>
        <v>1497302.0759171552</v>
      </c>
      <c r="L1064" s="16">
        <f t="shared" si="82"/>
        <v>6021.3254575378442</v>
      </c>
      <c r="M1064" s="16">
        <f t="shared" si="83"/>
        <v>5997.2079853875139</v>
      </c>
      <c r="N1064" s="16">
        <f t="shared" si="84"/>
        <v>757.5333333333333</v>
      </c>
    </row>
    <row r="1065" spans="1:14">
      <c r="A1065" s="18" t="s">
        <v>95</v>
      </c>
      <c r="B1065" s="18">
        <v>8.8340039999999995E-3</v>
      </c>
      <c r="C1065" s="18">
        <v>20</v>
      </c>
      <c r="D1065" s="18">
        <v>1.8912120459999999</v>
      </c>
      <c r="E1065" s="18">
        <v>15329</v>
      </c>
      <c r="F1065" s="18" t="s">
        <v>66</v>
      </c>
      <c r="G1065" s="18" t="s">
        <v>96</v>
      </c>
      <c r="H1065" s="16" t="s">
        <v>132</v>
      </c>
      <c r="I1065" s="16" t="s">
        <v>133</v>
      </c>
      <c r="J1065" s="16">
        <f t="shared" si="80"/>
        <v>1.9000460499999998</v>
      </c>
      <c r="K1065" s="16">
        <f t="shared" si="81"/>
        <v>1735226.7442939805</v>
      </c>
      <c r="L1065" s="16">
        <f t="shared" si="82"/>
        <v>8105.3840749489391</v>
      </c>
      <c r="M1065" s="16">
        <f t="shared" si="83"/>
        <v>8067.699201290412</v>
      </c>
      <c r="N1065" s="16">
        <f t="shared" si="84"/>
        <v>766.45</v>
      </c>
    </row>
    <row r="1066" spans="1:14">
      <c r="A1066" s="18" t="s">
        <v>97</v>
      </c>
      <c r="B1066" s="18">
        <v>3.196001E-3</v>
      </c>
      <c r="C1066" s="18">
        <v>5</v>
      </c>
      <c r="D1066" s="18">
        <v>1.430786967</v>
      </c>
      <c r="E1066" s="18">
        <v>4977</v>
      </c>
      <c r="F1066" s="18" t="s">
        <v>66</v>
      </c>
      <c r="G1066" s="18" t="s">
        <v>98</v>
      </c>
      <c r="H1066" s="16" t="s">
        <v>132</v>
      </c>
      <c r="I1066" s="16" t="s">
        <v>133</v>
      </c>
      <c r="J1066" s="16">
        <f t="shared" si="80"/>
        <v>1.433982968</v>
      </c>
      <c r="K1066" s="16">
        <f t="shared" si="81"/>
        <v>1557258.5865899292</v>
      </c>
      <c r="L1066" s="16">
        <f t="shared" si="82"/>
        <v>3478.5052665356015</v>
      </c>
      <c r="M1066" s="16">
        <f t="shared" si="83"/>
        <v>3470.7525201233771</v>
      </c>
      <c r="N1066" s="16">
        <f t="shared" si="84"/>
        <v>995.4</v>
      </c>
    </row>
    <row r="1067" spans="1:14">
      <c r="A1067" s="18" t="s">
        <v>97</v>
      </c>
      <c r="B1067" s="18">
        <v>6.0179830000000002E-3</v>
      </c>
      <c r="C1067" s="18">
        <v>10</v>
      </c>
      <c r="D1067" s="18">
        <v>2.0500070450000001</v>
      </c>
      <c r="E1067" s="18">
        <v>9819</v>
      </c>
      <c r="F1067" s="18" t="s">
        <v>66</v>
      </c>
      <c r="G1067" s="18" t="s">
        <v>98</v>
      </c>
      <c r="H1067" s="16" t="s">
        <v>132</v>
      </c>
      <c r="I1067" s="16" t="s">
        <v>133</v>
      </c>
      <c r="J1067" s="16">
        <f t="shared" si="80"/>
        <v>2.0560250280000001</v>
      </c>
      <c r="K1067" s="16">
        <f t="shared" si="81"/>
        <v>1631609.7935138734</v>
      </c>
      <c r="L1067" s="16">
        <f t="shared" si="82"/>
        <v>4789.7396372118319</v>
      </c>
      <c r="M1067" s="16">
        <f t="shared" si="83"/>
        <v>4775.7200745515438</v>
      </c>
      <c r="N1067" s="16">
        <f t="shared" si="84"/>
        <v>981.9</v>
      </c>
    </row>
    <row r="1068" spans="1:14">
      <c r="A1068" s="18" t="s">
        <v>97</v>
      </c>
      <c r="B1068" s="18">
        <v>7.7499750000000001E-3</v>
      </c>
      <c r="C1068" s="18">
        <v>15</v>
      </c>
      <c r="D1068" s="18">
        <v>1.8912510279999999</v>
      </c>
      <c r="E1068" s="18">
        <v>14854</v>
      </c>
      <c r="F1068" s="18" t="s">
        <v>66</v>
      </c>
      <c r="G1068" s="18" t="s">
        <v>98</v>
      </c>
      <c r="H1068" s="16" t="s">
        <v>132</v>
      </c>
      <c r="I1068" s="16" t="s">
        <v>133</v>
      </c>
      <c r="J1068" s="16">
        <f t="shared" si="80"/>
        <v>1.899001003</v>
      </c>
      <c r="K1068" s="16">
        <f t="shared" si="81"/>
        <v>1916651.3440365936</v>
      </c>
      <c r="L1068" s="16">
        <f t="shared" si="82"/>
        <v>7854.0605028556793</v>
      </c>
      <c r="M1068" s="16">
        <f t="shared" si="83"/>
        <v>7822.0074536737884</v>
      </c>
      <c r="N1068" s="16">
        <f t="shared" si="84"/>
        <v>990.26666666666665</v>
      </c>
    </row>
    <row r="1069" spans="1:14">
      <c r="A1069" s="18" t="s">
        <v>97</v>
      </c>
      <c r="B1069" s="18">
        <v>8.4910390000000006E-3</v>
      </c>
      <c r="C1069" s="18">
        <v>20</v>
      </c>
      <c r="D1069" s="18">
        <v>1.8932499890000001</v>
      </c>
      <c r="E1069" s="18">
        <v>19258</v>
      </c>
      <c r="F1069" s="18" t="s">
        <v>66</v>
      </c>
      <c r="G1069" s="18" t="s">
        <v>98</v>
      </c>
      <c r="H1069" s="16" t="s">
        <v>132</v>
      </c>
      <c r="I1069" s="16" t="s">
        <v>133</v>
      </c>
      <c r="J1069" s="16">
        <f t="shared" si="80"/>
        <v>1.901741028</v>
      </c>
      <c r="K1069" s="16">
        <f t="shared" si="81"/>
        <v>2268038.1046418464</v>
      </c>
      <c r="L1069" s="16">
        <f t="shared" si="82"/>
        <v>10171.926640375646</v>
      </c>
      <c r="M1069" s="16">
        <f t="shared" si="83"/>
        <v>10126.510243223296</v>
      </c>
      <c r="N1069" s="16">
        <f t="shared" si="84"/>
        <v>962.9</v>
      </c>
    </row>
    <row r="1070" spans="1:14">
      <c r="A1070" s="18" t="s">
        <v>99</v>
      </c>
      <c r="B1070" s="18">
        <v>8.3779690000000007E-3</v>
      </c>
      <c r="C1070" s="18">
        <v>5</v>
      </c>
      <c r="D1070" s="18">
        <v>1.4886469840000001</v>
      </c>
      <c r="E1070" s="18">
        <v>2684</v>
      </c>
      <c r="F1070" s="18" t="s">
        <v>66</v>
      </c>
      <c r="G1070" s="18" t="s">
        <v>100</v>
      </c>
      <c r="H1070" s="16" t="s">
        <v>132</v>
      </c>
      <c r="I1070" s="16" t="s">
        <v>133</v>
      </c>
      <c r="J1070" s="16">
        <f t="shared" si="80"/>
        <v>1.4970249530000002</v>
      </c>
      <c r="K1070" s="16">
        <f t="shared" si="81"/>
        <v>320364.04049716581</v>
      </c>
      <c r="L1070" s="16">
        <f t="shared" si="82"/>
        <v>1802.9795034334345</v>
      </c>
      <c r="M1070" s="16">
        <f t="shared" si="83"/>
        <v>1792.889286595612</v>
      </c>
      <c r="N1070" s="16">
        <f t="shared" si="84"/>
        <v>536.79999999999995</v>
      </c>
    </row>
    <row r="1071" spans="1:14">
      <c r="A1071" s="18" t="s">
        <v>99</v>
      </c>
      <c r="B1071" s="18">
        <v>1.4012039E-2</v>
      </c>
      <c r="C1071" s="18">
        <v>10</v>
      </c>
      <c r="D1071" s="18">
        <v>1.405161023</v>
      </c>
      <c r="E1071" s="18">
        <v>5261</v>
      </c>
      <c r="F1071" s="18" t="s">
        <v>66</v>
      </c>
      <c r="G1071" s="18" t="s">
        <v>100</v>
      </c>
      <c r="H1071" s="16" t="s">
        <v>132</v>
      </c>
      <c r="I1071" s="16" t="s">
        <v>133</v>
      </c>
      <c r="J1071" s="16">
        <f t="shared" si="80"/>
        <v>1.419173062</v>
      </c>
      <c r="K1071" s="16">
        <f t="shared" si="81"/>
        <v>375462.84305945766</v>
      </c>
      <c r="L1071" s="16">
        <f t="shared" si="82"/>
        <v>3744.0548904266043</v>
      </c>
      <c r="M1071" s="16">
        <f t="shared" si="83"/>
        <v>3707.0884030069055</v>
      </c>
      <c r="N1071" s="16">
        <f t="shared" si="84"/>
        <v>526.1</v>
      </c>
    </row>
    <row r="1072" spans="1:14">
      <c r="A1072" s="18" t="s">
        <v>99</v>
      </c>
      <c r="B1072" s="18">
        <v>2.0677029999999999E-2</v>
      </c>
      <c r="C1072" s="18">
        <v>15</v>
      </c>
      <c r="D1072" s="18">
        <v>1.823894978</v>
      </c>
      <c r="E1072" s="18">
        <v>7974</v>
      </c>
      <c r="F1072" s="18" t="s">
        <v>66</v>
      </c>
      <c r="G1072" s="18" t="s">
        <v>100</v>
      </c>
      <c r="H1072" s="16" t="s">
        <v>132</v>
      </c>
      <c r="I1072" s="16" t="s">
        <v>133</v>
      </c>
      <c r="J1072" s="16">
        <f t="shared" si="80"/>
        <v>1.8445720080000001</v>
      </c>
      <c r="K1072" s="16">
        <f t="shared" si="81"/>
        <v>385645.32720608328</v>
      </c>
      <c r="L1072" s="16">
        <f t="shared" si="82"/>
        <v>4371.9622545065204</v>
      </c>
      <c r="M1072" s="16">
        <f t="shared" si="83"/>
        <v>4322.9540323806104</v>
      </c>
      <c r="N1072" s="16">
        <f t="shared" si="84"/>
        <v>531.6</v>
      </c>
    </row>
    <row r="1073" spans="1:14">
      <c r="A1073" s="18" t="s">
        <v>99</v>
      </c>
      <c r="B1073" s="18">
        <v>2.6897966999999998E-2</v>
      </c>
      <c r="C1073" s="18">
        <v>20</v>
      </c>
      <c r="D1073" s="18">
        <v>1.854466975</v>
      </c>
      <c r="E1073" s="18">
        <v>10845</v>
      </c>
      <c r="F1073" s="18" t="s">
        <v>66</v>
      </c>
      <c r="G1073" s="18" t="s">
        <v>100</v>
      </c>
      <c r="H1073" s="16" t="s">
        <v>132</v>
      </c>
      <c r="I1073" s="16" t="s">
        <v>133</v>
      </c>
      <c r="J1073" s="16">
        <f t="shared" si="80"/>
        <v>1.881364942</v>
      </c>
      <c r="K1073" s="16">
        <f t="shared" si="81"/>
        <v>403190.32289689407</v>
      </c>
      <c r="L1073" s="16">
        <f t="shared" si="82"/>
        <v>5848.0415915737731</v>
      </c>
      <c r="M1073" s="16">
        <f t="shared" si="83"/>
        <v>5764.4318536472438</v>
      </c>
      <c r="N1073" s="16">
        <f t="shared" si="84"/>
        <v>542.25</v>
      </c>
    </row>
    <row r="1074" spans="1:14">
      <c r="A1074" s="18" t="s">
        <v>99</v>
      </c>
      <c r="B1074" s="18">
        <v>7.5420139999999997E-3</v>
      </c>
      <c r="C1074" s="18">
        <v>5</v>
      </c>
      <c r="D1074" s="18">
        <v>1.374240994</v>
      </c>
      <c r="E1074" s="18">
        <v>2712</v>
      </c>
      <c r="F1074" s="18" t="s">
        <v>66</v>
      </c>
      <c r="G1074" s="18" t="s">
        <v>101</v>
      </c>
      <c r="H1074" s="16" t="s">
        <v>132</v>
      </c>
      <c r="I1074" s="16" t="s">
        <v>133</v>
      </c>
      <c r="J1074" s="16">
        <f t="shared" si="80"/>
        <v>1.381783008</v>
      </c>
      <c r="K1074" s="16">
        <f t="shared" si="81"/>
        <v>359585.6491382806</v>
      </c>
      <c r="L1074" s="16">
        <f t="shared" si="82"/>
        <v>1973.452991026114</v>
      </c>
      <c r="M1074" s="16">
        <f t="shared" si="83"/>
        <v>1962.6815384894355</v>
      </c>
      <c r="N1074" s="16">
        <f t="shared" si="84"/>
        <v>542.4</v>
      </c>
    </row>
    <row r="1075" spans="1:14">
      <c r="A1075" s="18" t="s">
        <v>99</v>
      </c>
      <c r="B1075" s="18">
        <v>1.1837006000000001E-2</v>
      </c>
      <c r="C1075" s="18">
        <v>10</v>
      </c>
      <c r="D1075" s="18">
        <v>2.0281440019999999</v>
      </c>
      <c r="E1075" s="18">
        <v>5357</v>
      </c>
      <c r="F1075" s="18" t="s">
        <v>66</v>
      </c>
      <c r="G1075" s="18" t="s">
        <v>101</v>
      </c>
      <c r="H1075" s="16" t="s">
        <v>132</v>
      </c>
      <c r="I1075" s="16" t="s">
        <v>133</v>
      </c>
      <c r="J1075" s="16">
        <f t="shared" si="80"/>
        <v>2.0399810079999998</v>
      </c>
      <c r="K1075" s="16">
        <f t="shared" si="81"/>
        <v>452563.764857431</v>
      </c>
      <c r="L1075" s="16">
        <f t="shared" si="82"/>
        <v>2641.3311849244128</v>
      </c>
      <c r="M1075" s="16">
        <f t="shared" si="83"/>
        <v>2626.0048397470182</v>
      </c>
      <c r="N1075" s="16">
        <f t="shared" si="84"/>
        <v>535.70000000000005</v>
      </c>
    </row>
    <row r="1076" spans="1:14">
      <c r="A1076" s="18" t="s">
        <v>99</v>
      </c>
      <c r="B1076" s="18">
        <v>1.6125022999999999E-2</v>
      </c>
      <c r="C1076" s="18">
        <v>15</v>
      </c>
      <c r="D1076" s="18">
        <v>1.823062956</v>
      </c>
      <c r="E1076" s="18">
        <v>7965</v>
      </c>
      <c r="F1076" s="18" t="s">
        <v>66</v>
      </c>
      <c r="G1076" s="18" t="s">
        <v>101</v>
      </c>
      <c r="H1076" s="16" t="s">
        <v>132</v>
      </c>
      <c r="I1076" s="16" t="s">
        <v>133</v>
      </c>
      <c r="J1076" s="16">
        <f t="shared" si="80"/>
        <v>1.8391879790000001</v>
      </c>
      <c r="K1076" s="16">
        <f t="shared" si="81"/>
        <v>493952.7838192851</v>
      </c>
      <c r="L1076" s="16">
        <f t="shared" si="82"/>
        <v>4369.0208140019931</v>
      </c>
      <c r="M1076" s="16">
        <f t="shared" si="83"/>
        <v>4330.7155608589364</v>
      </c>
      <c r="N1076" s="16">
        <f t="shared" si="84"/>
        <v>531</v>
      </c>
    </row>
    <row r="1077" spans="1:14">
      <c r="A1077" s="18" t="s">
        <v>99</v>
      </c>
      <c r="B1077" s="18">
        <v>2.1709979000000001E-2</v>
      </c>
      <c r="C1077" s="18">
        <v>20</v>
      </c>
      <c r="D1077" s="18">
        <v>1.8608909849999999</v>
      </c>
      <c r="E1077" s="18">
        <v>10704</v>
      </c>
      <c r="F1077" s="18" t="s">
        <v>66</v>
      </c>
      <c r="G1077" s="18" t="s">
        <v>101</v>
      </c>
      <c r="H1077" s="16" t="s">
        <v>132</v>
      </c>
      <c r="I1077" s="16" t="s">
        <v>133</v>
      </c>
      <c r="J1077" s="16">
        <f t="shared" si="80"/>
        <v>1.8826009639999999</v>
      </c>
      <c r="K1077" s="16">
        <f t="shared" si="81"/>
        <v>493045.15679172234</v>
      </c>
      <c r="L1077" s="16">
        <f t="shared" si="82"/>
        <v>5752.083322602587</v>
      </c>
      <c r="M1077" s="16">
        <f t="shared" si="83"/>
        <v>5685.7508333879723</v>
      </c>
      <c r="N1077" s="16">
        <f t="shared" si="84"/>
        <v>535.20000000000005</v>
      </c>
    </row>
    <row r="1078" spans="1:14">
      <c r="A1078" s="18" t="s">
        <v>99</v>
      </c>
      <c r="B1078" s="18">
        <v>4.7950149999999997E-3</v>
      </c>
      <c r="C1078" s="18">
        <v>5</v>
      </c>
      <c r="D1078" s="18">
        <v>1.417788029</v>
      </c>
      <c r="E1078" s="18">
        <v>2660</v>
      </c>
      <c r="F1078" s="18" t="s">
        <v>66</v>
      </c>
      <c r="G1078" s="18" t="s">
        <v>102</v>
      </c>
      <c r="H1078" s="16" t="s">
        <v>132</v>
      </c>
      <c r="I1078" s="16" t="s">
        <v>133</v>
      </c>
      <c r="J1078" s="16">
        <f t="shared" si="80"/>
        <v>1.422583044</v>
      </c>
      <c r="K1078" s="16">
        <f t="shared" si="81"/>
        <v>554742.79016853962</v>
      </c>
      <c r="L1078" s="16">
        <f t="shared" si="82"/>
        <v>1876.1619830265897</v>
      </c>
      <c r="M1078" s="16">
        <f t="shared" si="83"/>
        <v>1869.8381168108453</v>
      </c>
      <c r="N1078" s="16">
        <f t="shared" si="84"/>
        <v>532</v>
      </c>
    </row>
    <row r="1079" spans="1:14">
      <c r="A1079" s="18" t="s">
        <v>99</v>
      </c>
      <c r="B1079" s="18">
        <v>9.0529919999999993E-3</v>
      </c>
      <c r="C1079" s="18">
        <v>10</v>
      </c>
      <c r="D1079" s="18">
        <v>1.9477170109999999</v>
      </c>
      <c r="E1079" s="18">
        <v>5245</v>
      </c>
      <c r="F1079" s="18" t="s">
        <v>66</v>
      </c>
      <c r="G1079" s="18" t="s">
        <v>102</v>
      </c>
      <c r="H1079" s="16" t="s">
        <v>132</v>
      </c>
      <c r="I1079" s="16" t="s">
        <v>133</v>
      </c>
      <c r="J1079" s="16">
        <f t="shared" si="80"/>
        <v>1.9567700029999999</v>
      </c>
      <c r="K1079" s="16">
        <f t="shared" si="81"/>
        <v>579366.46801411069</v>
      </c>
      <c r="L1079" s="16">
        <f t="shared" si="82"/>
        <v>2692.8963347232379</v>
      </c>
      <c r="M1079" s="16">
        <f t="shared" si="83"/>
        <v>2680.4376559118787</v>
      </c>
      <c r="N1079" s="16">
        <f t="shared" si="84"/>
        <v>524.5</v>
      </c>
    </row>
    <row r="1080" spans="1:14">
      <c r="A1080" s="18" t="s">
        <v>99</v>
      </c>
      <c r="B1080" s="18">
        <v>1.1400998000000001E-2</v>
      </c>
      <c r="C1080" s="18">
        <v>15</v>
      </c>
      <c r="D1080" s="18">
        <v>1.7892600299999999</v>
      </c>
      <c r="E1080" s="18">
        <v>8051</v>
      </c>
      <c r="F1080" s="18" t="s">
        <v>66</v>
      </c>
      <c r="G1080" s="18" t="s">
        <v>102</v>
      </c>
      <c r="H1080" s="16" t="s">
        <v>132</v>
      </c>
      <c r="I1080" s="16" t="s">
        <v>133</v>
      </c>
      <c r="J1080" s="16">
        <f t="shared" si="80"/>
        <v>1.8006610279999999</v>
      </c>
      <c r="K1080" s="16">
        <f t="shared" si="81"/>
        <v>706166.2496563897</v>
      </c>
      <c r="L1080" s="16">
        <f t="shared" si="82"/>
        <v>4499.6254680768789</v>
      </c>
      <c r="M1080" s="16">
        <f t="shared" si="83"/>
        <v>4471.1358077995792</v>
      </c>
      <c r="N1080" s="16">
        <f t="shared" si="84"/>
        <v>536.73333333333335</v>
      </c>
    </row>
    <row r="1081" spans="1:14">
      <c r="A1081" s="18" t="s">
        <v>99</v>
      </c>
      <c r="B1081" s="18">
        <v>1.4307976E-2</v>
      </c>
      <c r="C1081" s="18">
        <v>20</v>
      </c>
      <c r="D1081" s="18">
        <v>1.844188988</v>
      </c>
      <c r="E1081" s="18">
        <v>10570</v>
      </c>
      <c r="F1081" s="18" t="s">
        <v>66</v>
      </c>
      <c r="G1081" s="18" t="s">
        <v>102</v>
      </c>
      <c r="H1081" s="16" t="s">
        <v>132</v>
      </c>
      <c r="I1081" s="16" t="s">
        <v>133</v>
      </c>
      <c r="J1081" s="16">
        <f t="shared" si="80"/>
        <v>1.858496964</v>
      </c>
      <c r="K1081" s="16">
        <f t="shared" si="81"/>
        <v>738748.79298092192</v>
      </c>
      <c r="L1081" s="16">
        <f t="shared" si="82"/>
        <v>5731.516709392693</v>
      </c>
      <c r="M1081" s="16">
        <f t="shared" si="83"/>
        <v>5687.3915883351428</v>
      </c>
      <c r="N1081" s="16">
        <f t="shared" si="84"/>
        <v>528.5</v>
      </c>
    </row>
    <row r="1082" spans="1:14">
      <c r="A1082" s="18" t="s">
        <v>99</v>
      </c>
      <c r="B1082" s="18">
        <v>6.4339640000000003E-3</v>
      </c>
      <c r="C1082" s="18">
        <v>5</v>
      </c>
      <c r="D1082" s="18">
        <v>1.32702601</v>
      </c>
      <c r="E1082" s="18">
        <v>2732</v>
      </c>
      <c r="F1082" s="18" t="s">
        <v>66</v>
      </c>
      <c r="G1082" s="18" t="s">
        <v>103</v>
      </c>
      <c r="H1082" s="16" t="s">
        <v>132</v>
      </c>
      <c r="I1082" s="16" t="s">
        <v>133</v>
      </c>
      <c r="J1082" s="16">
        <f t="shared" si="80"/>
        <v>1.3334599739999999</v>
      </c>
      <c r="K1082" s="16">
        <f t="shared" si="81"/>
        <v>424621.58631910279</v>
      </c>
      <c r="L1082" s="16">
        <f t="shared" si="82"/>
        <v>2058.7388486831542</v>
      </c>
      <c r="M1082" s="16">
        <f t="shared" si="83"/>
        <v>2048.805403438379</v>
      </c>
      <c r="N1082" s="16">
        <f t="shared" si="84"/>
        <v>546.4</v>
      </c>
    </row>
    <row r="1083" spans="1:14">
      <c r="A1083" s="18" t="s">
        <v>99</v>
      </c>
      <c r="B1083" s="18">
        <v>1.1902988E-2</v>
      </c>
      <c r="C1083" s="18">
        <v>10</v>
      </c>
      <c r="D1083" s="18">
        <v>1.967876017</v>
      </c>
      <c r="E1083" s="18">
        <v>5369</v>
      </c>
      <c r="F1083" s="18" t="s">
        <v>66</v>
      </c>
      <c r="G1083" s="18" t="s">
        <v>103</v>
      </c>
      <c r="H1083" s="16" t="s">
        <v>132</v>
      </c>
      <c r="I1083" s="16" t="s">
        <v>133</v>
      </c>
      <c r="J1083" s="16">
        <f t="shared" si="80"/>
        <v>1.9797790049999999</v>
      </c>
      <c r="K1083" s="16">
        <f t="shared" si="81"/>
        <v>451063.21202709776</v>
      </c>
      <c r="L1083" s="16">
        <f t="shared" si="82"/>
        <v>2728.3222894219562</v>
      </c>
      <c r="M1083" s="16">
        <f t="shared" si="83"/>
        <v>2711.9188487403926</v>
      </c>
      <c r="N1083" s="16">
        <f t="shared" si="84"/>
        <v>536.9</v>
      </c>
    </row>
    <row r="1084" spans="1:14">
      <c r="A1084" s="18" t="s">
        <v>99</v>
      </c>
      <c r="B1084" s="18">
        <v>1.7437993999999998E-2</v>
      </c>
      <c r="C1084" s="18">
        <v>15</v>
      </c>
      <c r="D1084" s="18">
        <v>1.786630988</v>
      </c>
      <c r="E1084" s="18">
        <v>8007</v>
      </c>
      <c r="F1084" s="18" t="s">
        <v>66</v>
      </c>
      <c r="G1084" s="18" t="s">
        <v>103</v>
      </c>
      <c r="H1084" s="16" t="s">
        <v>132</v>
      </c>
      <c r="I1084" s="16" t="s">
        <v>133</v>
      </c>
      <c r="J1084" s="16">
        <f t="shared" si="80"/>
        <v>1.804068982</v>
      </c>
      <c r="K1084" s="16">
        <f t="shared" si="81"/>
        <v>459169.78753404785</v>
      </c>
      <c r="L1084" s="16">
        <f t="shared" si="82"/>
        <v>4481.6193460090153</v>
      </c>
      <c r="M1084" s="16">
        <f t="shared" si="83"/>
        <v>4438.3003531956965</v>
      </c>
      <c r="N1084" s="16">
        <f t="shared" si="84"/>
        <v>533.79999999999995</v>
      </c>
    </row>
    <row r="1085" spans="1:14">
      <c r="A1085" s="18" t="s">
        <v>99</v>
      </c>
      <c r="B1085" s="18">
        <v>2.2957027000000001E-2</v>
      </c>
      <c r="C1085" s="18">
        <v>20</v>
      </c>
      <c r="D1085" s="18">
        <v>1.8561540249999999</v>
      </c>
      <c r="E1085" s="18">
        <v>10631</v>
      </c>
      <c r="F1085" s="18" t="s">
        <v>66</v>
      </c>
      <c r="G1085" s="18" t="s">
        <v>103</v>
      </c>
      <c r="H1085" s="16" t="s">
        <v>132</v>
      </c>
      <c r="I1085" s="16" t="s">
        <v>133</v>
      </c>
      <c r="J1085" s="16">
        <f t="shared" si="80"/>
        <v>1.8791110519999998</v>
      </c>
      <c r="K1085" s="16">
        <f t="shared" si="81"/>
        <v>463082.61082761281</v>
      </c>
      <c r="L1085" s="16">
        <f t="shared" si="82"/>
        <v>5727.4341766977022</v>
      </c>
      <c r="M1085" s="16">
        <f t="shared" si="83"/>
        <v>5657.4623350147804</v>
      </c>
      <c r="N1085" s="16">
        <f t="shared" si="84"/>
        <v>531.54999999999995</v>
      </c>
    </row>
    <row r="1086" spans="1:14">
      <c r="A1086" s="18" t="s">
        <v>104</v>
      </c>
      <c r="B1086" s="18">
        <v>1.5983045000000001E-2</v>
      </c>
      <c r="C1086" s="18">
        <v>5</v>
      </c>
      <c r="D1086" s="18">
        <v>1.2561540010000001</v>
      </c>
      <c r="E1086" s="18">
        <v>1360</v>
      </c>
      <c r="F1086" s="18" t="s">
        <v>66</v>
      </c>
      <c r="G1086" s="18" t="s">
        <v>105</v>
      </c>
      <c r="H1086" s="16" t="s">
        <v>132</v>
      </c>
      <c r="I1086" s="16" t="s">
        <v>133</v>
      </c>
      <c r="J1086" s="16">
        <f t="shared" si="80"/>
        <v>1.2721370460000001</v>
      </c>
      <c r="K1086" s="16">
        <f t="shared" si="81"/>
        <v>85090.168988449936</v>
      </c>
      <c r="L1086" s="16">
        <f t="shared" si="82"/>
        <v>1082.6697991785484</v>
      </c>
      <c r="M1086" s="16">
        <f t="shared" si="83"/>
        <v>1069.0672080309812</v>
      </c>
      <c r="N1086" s="16">
        <f t="shared" si="84"/>
        <v>272</v>
      </c>
    </row>
    <row r="1087" spans="1:14">
      <c r="A1087" s="18" t="s">
        <v>104</v>
      </c>
      <c r="B1087" s="18">
        <v>1.9412993999999999E-2</v>
      </c>
      <c r="C1087" s="18">
        <v>10</v>
      </c>
      <c r="D1087" s="18">
        <v>1.4397549629999999</v>
      </c>
      <c r="E1087" s="18">
        <v>2559</v>
      </c>
      <c r="F1087" s="18" t="s">
        <v>66</v>
      </c>
      <c r="G1087" s="18" t="s">
        <v>105</v>
      </c>
      <c r="H1087" s="16" t="s">
        <v>132</v>
      </c>
      <c r="I1087" s="16" t="s">
        <v>133</v>
      </c>
      <c r="J1087" s="16">
        <f t="shared" si="80"/>
        <v>1.459167957</v>
      </c>
      <c r="K1087" s="16">
        <f t="shared" si="81"/>
        <v>131818.924994259</v>
      </c>
      <c r="L1087" s="16">
        <f t="shared" si="82"/>
        <v>1777.3857814442554</v>
      </c>
      <c r="M1087" s="16">
        <f t="shared" si="83"/>
        <v>1753.739168766574</v>
      </c>
      <c r="N1087" s="16">
        <f t="shared" si="84"/>
        <v>255.9</v>
      </c>
    </row>
    <row r="1088" spans="1:14">
      <c r="A1088" s="18" t="s">
        <v>104</v>
      </c>
      <c r="B1088" s="18">
        <v>1.8398999999999999E-2</v>
      </c>
      <c r="C1088" s="18">
        <v>15</v>
      </c>
      <c r="D1088" s="18">
        <v>1.778657019</v>
      </c>
      <c r="E1088" s="18">
        <v>4033</v>
      </c>
      <c r="F1088" s="18" t="s">
        <v>66</v>
      </c>
      <c r="G1088" s="18" t="s">
        <v>105</v>
      </c>
      <c r="H1088" s="16" t="s">
        <v>132</v>
      </c>
      <c r="I1088" s="16" t="s">
        <v>133</v>
      </c>
      <c r="J1088" s="16">
        <f t="shared" si="80"/>
        <v>1.797056019</v>
      </c>
      <c r="K1088" s="16">
        <f t="shared" si="81"/>
        <v>219196.69547258006</v>
      </c>
      <c r="L1088" s="16">
        <f t="shared" si="82"/>
        <v>2267.4410844354024</v>
      </c>
      <c r="M1088" s="16">
        <f t="shared" si="83"/>
        <v>2244.2260883131657</v>
      </c>
      <c r="N1088" s="16">
        <f t="shared" si="84"/>
        <v>268.86666666666667</v>
      </c>
    </row>
    <row r="1089" spans="1:14">
      <c r="A1089" s="18" t="s">
        <v>104</v>
      </c>
      <c r="B1089" s="18">
        <v>2.3577988000000001E-2</v>
      </c>
      <c r="C1089" s="18">
        <v>20</v>
      </c>
      <c r="D1089" s="18">
        <v>1.836447001</v>
      </c>
      <c r="E1089" s="18">
        <v>5328</v>
      </c>
      <c r="F1089" s="18" t="s">
        <v>66</v>
      </c>
      <c r="G1089" s="18" t="s">
        <v>105</v>
      </c>
      <c r="H1089" s="16" t="s">
        <v>132</v>
      </c>
      <c r="I1089" s="16" t="s">
        <v>133</v>
      </c>
      <c r="J1089" s="16">
        <f t="shared" si="80"/>
        <v>1.860024989</v>
      </c>
      <c r="K1089" s="16">
        <f t="shared" si="81"/>
        <v>225973.48001025361</v>
      </c>
      <c r="L1089" s="16">
        <f t="shared" si="82"/>
        <v>2901.2544315728933</v>
      </c>
      <c r="M1089" s="16">
        <f t="shared" si="83"/>
        <v>2864.4776449291026</v>
      </c>
      <c r="N1089" s="16">
        <f t="shared" si="84"/>
        <v>266.39999999999998</v>
      </c>
    </row>
    <row r="1090" spans="1:14">
      <c r="A1090" s="18" t="s">
        <v>99</v>
      </c>
      <c r="B1090" s="18">
        <v>3.5369989999999999E-3</v>
      </c>
      <c r="C1090" s="18">
        <v>5</v>
      </c>
      <c r="D1090" s="18">
        <v>1.3944810030000001</v>
      </c>
      <c r="E1090" s="18">
        <v>2638</v>
      </c>
      <c r="F1090" s="18" t="s">
        <v>66</v>
      </c>
      <c r="G1090" s="18" t="s">
        <v>106</v>
      </c>
      <c r="H1090" s="16" t="s">
        <v>132</v>
      </c>
      <c r="I1090" s="16" t="s">
        <v>133</v>
      </c>
      <c r="J1090" s="16">
        <f t="shared" ref="J1090:J1153" si="85">D1090+B1090</f>
        <v>1.3980180020000001</v>
      </c>
      <c r="K1090" s="16">
        <f t="shared" ref="K1090:K1153" si="86">E1090/B1090</f>
        <v>745830.01013005665</v>
      </c>
      <c r="L1090" s="16">
        <f t="shared" ref="L1090:L1153" si="87">E1090/D1090</f>
        <v>1891.7432323027492</v>
      </c>
      <c r="M1090" s="16">
        <f t="shared" ref="M1090:M1153" si="88">E1090/J1090</f>
        <v>1886.9571037183252</v>
      </c>
      <c r="N1090" s="16">
        <f t="shared" si="84"/>
        <v>527.6</v>
      </c>
    </row>
    <row r="1091" spans="1:14">
      <c r="A1091" s="18" t="s">
        <v>99</v>
      </c>
      <c r="B1091" s="18">
        <v>5.8190230000000004E-3</v>
      </c>
      <c r="C1091" s="18">
        <v>10</v>
      </c>
      <c r="D1091" s="18">
        <v>2.251995027</v>
      </c>
      <c r="E1091" s="18">
        <v>5298</v>
      </c>
      <c r="F1091" s="18" t="s">
        <v>66</v>
      </c>
      <c r="G1091" s="18" t="s">
        <v>106</v>
      </c>
      <c r="H1091" s="16" t="s">
        <v>132</v>
      </c>
      <c r="I1091" s="16" t="s">
        <v>133</v>
      </c>
      <c r="J1091" s="16">
        <f t="shared" si="85"/>
        <v>2.2578140499999999</v>
      </c>
      <c r="K1091" s="16">
        <f t="shared" si="86"/>
        <v>910462.11709422688</v>
      </c>
      <c r="L1091" s="16">
        <f t="shared" si="87"/>
        <v>2352.5806835629392</v>
      </c>
      <c r="M1091" s="16">
        <f t="shared" si="88"/>
        <v>2346.5174202454805</v>
      </c>
      <c r="N1091" s="16">
        <f t="shared" ref="N1091:N1154" si="89">E1091/C1091</f>
        <v>529.79999999999995</v>
      </c>
    </row>
    <row r="1092" spans="1:14">
      <c r="A1092" s="18" t="s">
        <v>99</v>
      </c>
      <c r="B1092" s="18">
        <v>7.407963E-3</v>
      </c>
      <c r="C1092" s="18">
        <v>15</v>
      </c>
      <c r="D1092" s="18">
        <v>1.833971977</v>
      </c>
      <c r="E1092" s="18">
        <v>7775</v>
      </c>
      <c r="F1092" s="18" t="s">
        <v>66</v>
      </c>
      <c r="G1092" s="18" t="s">
        <v>106</v>
      </c>
      <c r="H1092" s="16" t="s">
        <v>132</v>
      </c>
      <c r="I1092" s="16" t="s">
        <v>133</v>
      </c>
      <c r="J1092" s="16">
        <f t="shared" si="85"/>
        <v>1.8413799399999999</v>
      </c>
      <c r="K1092" s="16">
        <f t="shared" si="86"/>
        <v>1049546.27878136</v>
      </c>
      <c r="L1092" s="16">
        <f t="shared" si="87"/>
        <v>4239.4322800495002</v>
      </c>
      <c r="M1092" s="16">
        <f t="shared" si="88"/>
        <v>4222.3768333220796</v>
      </c>
      <c r="N1092" s="16">
        <f t="shared" si="89"/>
        <v>518.33333333333337</v>
      </c>
    </row>
    <row r="1093" spans="1:14">
      <c r="A1093" s="18" t="s">
        <v>99</v>
      </c>
      <c r="B1093" s="18">
        <v>1.0262011999999999E-2</v>
      </c>
      <c r="C1093" s="18">
        <v>20</v>
      </c>
      <c r="D1093" s="18">
        <v>1.8475889560000001</v>
      </c>
      <c r="E1093" s="18">
        <v>10446</v>
      </c>
      <c r="F1093" s="18" t="s">
        <v>66</v>
      </c>
      <c r="G1093" s="18" t="s">
        <v>106</v>
      </c>
      <c r="H1093" s="16" t="s">
        <v>132</v>
      </c>
      <c r="I1093" s="16" t="s">
        <v>133</v>
      </c>
      <c r="J1093" s="16">
        <f t="shared" si="85"/>
        <v>1.8578509680000002</v>
      </c>
      <c r="K1093" s="16">
        <f t="shared" si="86"/>
        <v>1017929.0376974809</v>
      </c>
      <c r="L1093" s="16">
        <f t="shared" si="87"/>
        <v>5653.8549692434945</v>
      </c>
      <c r="M1093" s="16">
        <f t="shared" si="88"/>
        <v>5622.6253773440449</v>
      </c>
      <c r="N1093" s="16">
        <f t="shared" si="89"/>
        <v>522.29999999999995</v>
      </c>
    </row>
    <row r="1094" spans="1:14">
      <c r="A1094" s="18" t="s">
        <v>99</v>
      </c>
      <c r="B1094" s="18">
        <v>6.2029959999999997E-3</v>
      </c>
      <c r="C1094" s="18">
        <v>5</v>
      </c>
      <c r="D1094" s="18">
        <v>1.369527996</v>
      </c>
      <c r="E1094" s="18">
        <v>2722</v>
      </c>
      <c r="F1094" s="18" t="s">
        <v>66</v>
      </c>
      <c r="G1094" s="18" t="s">
        <v>107</v>
      </c>
      <c r="H1094" s="16" t="s">
        <v>132</v>
      </c>
      <c r="I1094" s="16" t="s">
        <v>133</v>
      </c>
      <c r="J1094" s="16">
        <f t="shared" si="85"/>
        <v>1.375730992</v>
      </c>
      <c r="K1094" s="16">
        <f t="shared" si="86"/>
        <v>438820.20881522418</v>
      </c>
      <c r="L1094" s="16">
        <f t="shared" si="87"/>
        <v>1987.5460800729772</v>
      </c>
      <c r="M1094" s="16">
        <f t="shared" si="88"/>
        <v>1978.5844876859471</v>
      </c>
      <c r="N1094" s="16">
        <f t="shared" si="89"/>
        <v>544.4</v>
      </c>
    </row>
    <row r="1095" spans="1:14">
      <c r="A1095" s="18" t="s">
        <v>99</v>
      </c>
      <c r="B1095" s="18">
        <v>1.1325002000000001E-2</v>
      </c>
      <c r="C1095" s="18">
        <v>10</v>
      </c>
      <c r="D1095" s="18">
        <v>1.9275419709999999</v>
      </c>
      <c r="E1095" s="18">
        <v>5489</v>
      </c>
      <c r="F1095" s="18" t="s">
        <v>66</v>
      </c>
      <c r="G1095" s="18" t="s">
        <v>107</v>
      </c>
      <c r="H1095" s="16" t="s">
        <v>132</v>
      </c>
      <c r="I1095" s="16" t="s">
        <v>133</v>
      </c>
      <c r="J1095" s="16">
        <f t="shared" si="85"/>
        <v>1.9388669729999999</v>
      </c>
      <c r="K1095" s="16">
        <f t="shared" si="86"/>
        <v>484679.82610510796</v>
      </c>
      <c r="L1095" s="16">
        <f t="shared" si="87"/>
        <v>2847.668212979213</v>
      </c>
      <c r="M1095" s="16">
        <f t="shared" si="88"/>
        <v>2831.0348654332361</v>
      </c>
      <c r="N1095" s="16">
        <f t="shared" si="89"/>
        <v>548.9</v>
      </c>
    </row>
    <row r="1096" spans="1:14">
      <c r="A1096" s="18" t="s">
        <v>99</v>
      </c>
      <c r="B1096" s="18">
        <v>1.5540004E-2</v>
      </c>
      <c r="C1096" s="18">
        <v>15</v>
      </c>
      <c r="D1096" s="18">
        <v>1.8279979829999999</v>
      </c>
      <c r="E1096" s="18">
        <v>8132</v>
      </c>
      <c r="F1096" s="18" t="s">
        <v>66</v>
      </c>
      <c r="G1096" s="18" t="s">
        <v>107</v>
      </c>
      <c r="H1096" s="16" t="s">
        <v>132</v>
      </c>
      <c r="I1096" s="16" t="s">
        <v>133</v>
      </c>
      <c r="J1096" s="16">
        <f t="shared" si="85"/>
        <v>1.8435379869999999</v>
      </c>
      <c r="K1096" s="16">
        <f t="shared" si="86"/>
        <v>523294.58859856153</v>
      </c>
      <c r="L1096" s="16">
        <f t="shared" si="87"/>
        <v>4448.5825890542028</v>
      </c>
      <c r="M1096" s="16">
        <f t="shared" si="88"/>
        <v>4411.0835021269349</v>
      </c>
      <c r="N1096" s="16">
        <f t="shared" si="89"/>
        <v>542.13333333333333</v>
      </c>
    </row>
    <row r="1097" spans="1:14">
      <c r="A1097" s="18" t="s">
        <v>99</v>
      </c>
      <c r="B1097" s="18">
        <v>2.0776987E-2</v>
      </c>
      <c r="C1097" s="18">
        <v>20</v>
      </c>
      <c r="D1097" s="18">
        <v>2.1580290199999999</v>
      </c>
      <c r="E1097" s="18">
        <v>10447</v>
      </c>
      <c r="F1097" s="18" t="s">
        <v>66</v>
      </c>
      <c r="G1097" s="18" t="s">
        <v>107</v>
      </c>
      <c r="H1097" s="16" t="s">
        <v>132</v>
      </c>
      <c r="I1097" s="16" t="s">
        <v>133</v>
      </c>
      <c r="J1097" s="16">
        <f t="shared" si="85"/>
        <v>2.1788060069999999</v>
      </c>
      <c r="K1097" s="16">
        <f t="shared" si="86"/>
        <v>502815.9280265228</v>
      </c>
      <c r="L1097" s="16">
        <f t="shared" si="87"/>
        <v>4840.9914339335437</v>
      </c>
      <c r="M1097" s="16">
        <f t="shared" si="88"/>
        <v>4794.8279775419214</v>
      </c>
      <c r="N1097" s="16">
        <f t="shared" si="89"/>
        <v>522.35</v>
      </c>
    </row>
    <row r="1098" spans="1:14">
      <c r="A1098" s="18" t="s">
        <v>99</v>
      </c>
      <c r="B1098" s="18">
        <v>9.9729899999999993E-3</v>
      </c>
      <c r="C1098" s="18">
        <v>5</v>
      </c>
      <c r="D1098" s="18">
        <v>1.7383760210000001</v>
      </c>
      <c r="E1098" s="18">
        <v>2823</v>
      </c>
      <c r="F1098" s="18" t="s">
        <v>66</v>
      </c>
      <c r="G1098" s="18" t="s">
        <v>108</v>
      </c>
      <c r="H1098" s="16" t="s">
        <v>132</v>
      </c>
      <c r="I1098" s="16" t="s">
        <v>133</v>
      </c>
      <c r="J1098" s="16">
        <f t="shared" si="85"/>
        <v>1.7483490110000002</v>
      </c>
      <c r="K1098" s="16">
        <f t="shared" si="86"/>
        <v>283064.55736945494</v>
      </c>
      <c r="L1098" s="16">
        <f t="shared" si="87"/>
        <v>1623.9294409825502</v>
      </c>
      <c r="M1098" s="16">
        <f t="shared" si="88"/>
        <v>1614.6661691908605</v>
      </c>
      <c r="N1098" s="16">
        <f t="shared" si="89"/>
        <v>564.6</v>
      </c>
    </row>
    <row r="1099" spans="1:14">
      <c r="A1099" s="18" t="s">
        <v>99</v>
      </c>
      <c r="B1099" s="18">
        <v>1.8391966999999999E-2</v>
      </c>
      <c r="C1099" s="18">
        <v>10</v>
      </c>
      <c r="D1099" s="18">
        <v>2.1078520420000002</v>
      </c>
      <c r="E1099" s="18">
        <v>5297</v>
      </c>
      <c r="F1099" s="18" t="s">
        <v>66</v>
      </c>
      <c r="G1099" s="18" t="s">
        <v>108</v>
      </c>
      <c r="H1099" s="16" t="s">
        <v>132</v>
      </c>
      <c r="I1099" s="16" t="s">
        <v>133</v>
      </c>
      <c r="J1099" s="16">
        <f t="shared" si="85"/>
        <v>2.1262440090000001</v>
      </c>
      <c r="K1099" s="16">
        <f t="shared" si="86"/>
        <v>288006.17138993344</v>
      </c>
      <c r="L1099" s="16">
        <f t="shared" si="87"/>
        <v>2512.9847325403493</v>
      </c>
      <c r="M1099" s="16">
        <f t="shared" si="88"/>
        <v>2491.2474662262525</v>
      </c>
      <c r="N1099" s="16">
        <f t="shared" si="89"/>
        <v>529.70000000000005</v>
      </c>
    </row>
    <row r="1100" spans="1:14">
      <c r="A1100" s="18" t="s">
        <v>99</v>
      </c>
      <c r="B1100" s="18">
        <v>2.6515007E-2</v>
      </c>
      <c r="C1100" s="18">
        <v>15</v>
      </c>
      <c r="D1100" s="18">
        <v>1.797309995</v>
      </c>
      <c r="E1100" s="18">
        <v>7998</v>
      </c>
      <c r="F1100" s="18" t="s">
        <v>66</v>
      </c>
      <c r="G1100" s="18" t="s">
        <v>108</v>
      </c>
      <c r="H1100" s="16" t="s">
        <v>132</v>
      </c>
      <c r="I1100" s="16" t="s">
        <v>133</v>
      </c>
      <c r="J1100" s="16">
        <f t="shared" si="85"/>
        <v>1.823825002</v>
      </c>
      <c r="K1100" s="16">
        <f t="shared" si="86"/>
        <v>301640.50116977154</v>
      </c>
      <c r="L1100" s="16">
        <f t="shared" si="87"/>
        <v>4449.9835989617359</v>
      </c>
      <c r="M1100" s="16">
        <f t="shared" si="88"/>
        <v>4385.2891539645643</v>
      </c>
      <c r="N1100" s="16">
        <f t="shared" si="89"/>
        <v>533.20000000000005</v>
      </c>
    </row>
    <row r="1101" spans="1:14">
      <c r="A1101" s="18" t="s">
        <v>99</v>
      </c>
      <c r="B1101" s="18">
        <v>3.4455000999999999E-2</v>
      </c>
      <c r="C1101" s="18">
        <v>20</v>
      </c>
      <c r="D1101" s="18">
        <v>2.908778012</v>
      </c>
      <c r="E1101" s="18">
        <v>10542</v>
      </c>
      <c r="F1101" s="18" t="s">
        <v>66</v>
      </c>
      <c r="G1101" s="18" t="s">
        <v>108</v>
      </c>
      <c r="H1101" s="16" t="s">
        <v>132</v>
      </c>
      <c r="I1101" s="16" t="s">
        <v>133</v>
      </c>
      <c r="J1101" s="16">
        <f t="shared" si="85"/>
        <v>2.943233013</v>
      </c>
      <c r="K1101" s="16">
        <f t="shared" si="86"/>
        <v>305964.29238240339</v>
      </c>
      <c r="L1101" s="16">
        <f t="shared" si="87"/>
        <v>3624.2023133114913</v>
      </c>
      <c r="M1101" s="16">
        <f t="shared" si="88"/>
        <v>3581.7755350789143</v>
      </c>
      <c r="N1101" s="16">
        <f t="shared" si="89"/>
        <v>527.1</v>
      </c>
    </row>
    <row r="1102" spans="1:14">
      <c r="A1102" s="18" t="s">
        <v>99</v>
      </c>
      <c r="B1102" s="18">
        <v>6.8309900000000003E-3</v>
      </c>
      <c r="C1102" s="18">
        <v>5</v>
      </c>
      <c r="D1102" s="18">
        <v>1.904681981</v>
      </c>
      <c r="E1102" s="18">
        <v>2640</v>
      </c>
      <c r="F1102" s="18" t="s">
        <v>66</v>
      </c>
      <c r="G1102" s="18" t="s">
        <v>109</v>
      </c>
      <c r="H1102" s="16" t="s">
        <v>132</v>
      </c>
      <c r="I1102" s="16" t="s">
        <v>133</v>
      </c>
      <c r="J1102" s="16">
        <f t="shared" si="85"/>
        <v>1.9115129710000001</v>
      </c>
      <c r="K1102" s="16">
        <f t="shared" si="86"/>
        <v>386473.99571657984</v>
      </c>
      <c r="L1102" s="16">
        <f t="shared" si="87"/>
        <v>1386.0581589656988</v>
      </c>
      <c r="M1102" s="16">
        <f t="shared" si="88"/>
        <v>1381.104936274063</v>
      </c>
      <c r="N1102" s="16">
        <f t="shared" si="89"/>
        <v>528</v>
      </c>
    </row>
    <row r="1103" spans="1:14">
      <c r="A1103" s="18" t="s">
        <v>99</v>
      </c>
      <c r="B1103" s="18">
        <v>1.1954009999999999E-2</v>
      </c>
      <c r="C1103" s="18">
        <v>10</v>
      </c>
      <c r="D1103" s="18">
        <v>2.0510869619999998</v>
      </c>
      <c r="E1103" s="18">
        <v>5472</v>
      </c>
      <c r="F1103" s="18" t="s">
        <v>66</v>
      </c>
      <c r="G1103" s="18" t="s">
        <v>109</v>
      </c>
      <c r="H1103" s="16" t="s">
        <v>132</v>
      </c>
      <c r="I1103" s="16" t="s">
        <v>133</v>
      </c>
      <c r="J1103" s="16">
        <f t="shared" si="85"/>
        <v>2.063040972</v>
      </c>
      <c r="K1103" s="16">
        <f t="shared" si="86"/>
        <v>457754.34352154634</v>
      </c>
      <c r="L1103" s="16">
        <f t="shared" si="87"/>
        <v>2667.8537289634432</v>
      </c>
      <c r="M1103" s="16">
        <f t="shared" si="88"/>
        <v>2652.3952137970432</v>
      </c>
      <c r="N1103" s="16">
        <f t="shared" si="89"/>
        <v>547.20000000000005</v>
      </c>
    </row>
    <row r="1104" spans="1:14">
      <c r="A1104" s="18" t="s">
        <v>99</v>
      </c>
      <c r="B1104" s="18">
        <v>1.7459988999999999E-2</v>
      </c>
      <c r="C1104" s="18">
        <v>15</v>
      </c>
      <c r="D1104" s="18">
        <v>1.743609011</v>
      </c>
      <c r="E1104" s="18">
        <v>7996</v>
      </c>
      <c r="F1104" s="18" t="s">
        <v>66</v>
      </c>
      <c r="G1104" s="18" t="s">
        <v>109</v>
      </c>
      <c r="H1104" s="16" t="s">
        <v>132</v>
      </c>
      <c r="I1104" s="16" t="s">
        <v>133</v>
      </c>
      <c r="J1104" s="16">
        <f t="shared" si="85"/>
        <v>1.761069</v>
      </c>
      <c r="K1104" s="16">
        <f t="shared" si="86"/>
        <v>457961.34235823405</v>
      </c>
      <c r="L1104" s="16">
        <f t="shared" si="87"/>
        <v>4585.8905004248109</v>
      </c>
      <c r="M1104" s="16">
        <f t="shared" si="88"/>
        <v>4540.4240265429689</v>
      </c>
      <c r="N1104" s="16">
        <f t="shared" si="89"/>
        <v>533.06666666666672</v>
      </c>
    </row>
    <row r="1105" spans="1:14">
      <c r="A1105" s="18" t="s">
        <v>99</v>
      </c>
      <c r="B1105" s="18">
        <v>2.2450984E-2</v>
      </c>
      <c r="C1105" s="18">
        <v>20</v>
      </c>
      <c r="D1105" s="18">
        <v>1.8797569869999999</v>
      </c>
      <c r="E1105" s="18">
        <v>10540</v>
      </c>
      <c r="F1105" s="18" t="s">
        <v>66</v>
      </c>
      <c r="G1105" s="18" t="s">
        <v>109</v>
      </c>
      <c r="H1105" s="16" t="s">
        <v>132</v>
      </c>
      <c r="I1105" s="16" t="s">
        <v>133</v>
      </c>
      <c r="J1105" s="16">
        <f t="shared" si="85"/>
        <v>1.9022079709999999</v>
      </c>
      <c r="K1105" s="16">
        <f t="shared" si="86"/>
        <v>469467.1734655372</v>
      </c>
      <c r="L1105" s="16">
        <f t="shared" si="87"/>
        <v>5607.1077659997545</v>
      </c>
      <c r="M1105" s="16">
        <f t="shared" si="88"/>
        <v>5540.9293624498223</v>
      </c>
      <c r="N1105" s="16">
        <f t="shared" si="89"/>
        <v>527</v>
      </c>
    </row>
    <row r="1106" spans="1:14">
      <c r="A1106" s="18" t="s">
        <v>99</v>
      </c>
      <c r="B1106" s="18">
        <v>9.8739859999999995E-3</v>
      </c>
      <c r="C1106" s="18">
        <v>5</v>
      </c>
      <c r="D1106" s="18">
        <v>1.316244006</v>
      </c>
      <c r="E1106" s="18">
        <v>2682</v>
      </c>
      <c r="F1106" s="18" t="s">
        <v>66</v>
      </c>
      <c r="G1106" s="18" t="s">
        <v>110</v>
      </c>
      <c r="H1106" s="16" t="s">
        <v>132</v>
      </c>
      <c r="I1106" s="16" t="s">
        <v>133</v>
      </c>
      <c r="J1106" s="16">
        <f t="shared" si="85"/>
        <v>1.3261179919999999</v>
      </c>
      <c r="K1106" s="16">
        <f t="shared" si="86"/>
        <v>271622.82790354372</v>
      </c>
      <c r="L1106" s="16">
        <f t="shared" si="87"/>
        <v>2037.6161165971532</v>
      </c>
      <c r="M1106" s="16">
        <f t="shared" si="88"/>
        <v>2022.4444703861616</v>
      </c>
      <c r="N1106" s="16">
        <f t="shared" si="89"/>
        <v>536.4</v>
      </c>
    </row>
    <row r="1107" spans="1:14">
      <c r="A1107" s="18" t="s">
        <v>99</v>
      </c>
      <c r="B1107" s="18">
        <v>1.7690002999999999E-2</v>
      </c>
      <c r="C1107" s="18">
        <v>10</v>
      </c>
      <c r="D1107" s="18">
        <v>1.9649829860000001</v>
      </c>
      <c r="E1107" s="18">
        <v>5304</v>
      </c>
      <c r="F1107" s="18" t="s">
        <v>66</v>
      </c>
      <c r="G1107" s="18" t="s">
        <v>110</v>
      </c>
      <c r="H1107" s="16" t="s">
        <v>132</v>
      </c>
      <c r="I1107" s="16" t="s">
        <v>133</v>
      </c>
      <c r="J1107" s="16">
        <f t="shared" si="85"/>
        <v>1.9826729890000001</v>
      </c>
      <c r="K1107" s="16">
        <f t="shared" si="86"/>
        <v>299830.36181508843</v>
      </c>
      <c r="L1107" s="16">
        <f t="shared" si="87"/>
        <v>2699.2600128294443</v>
      </c>
      <c r="M1107" s="16">
        <f t="shared" si="88"/>
        <v>2675.1764055025415</v>
      </c>
      <c r="N1107" s="16">
        <f t="shared" si="89"/>
        <v>530.4</v>
      </c>
    </row>
    <row r="1108" spans="1:14">
      <c r="A1108" s="18" t="s">
        <v>99</v>
      </c>
      <c r="B1108" s="18">
        <v>2.6606022999999999E-2</v>
      </c>
      <c r="C1108" s="18">
        <v>15</v>
      </c>
      <c r="D1108" s="18">
        <v>1.8994910119999999</v>
      </c>
      <c r="E1108" s="18">
        <v>8090</v>
      </c>
      <c r="F1108" s="18" t="s">
        <v>66</v>
      </c>
      <c r="G1108" s="18" t="s">
        <v>110</v>
      </c>
      <c r="H1108" s="16" t="s">
        <v>132</v>
      </c>
      <c r="I1108" s="16" t="s">
        <v>133</v>
      </c>
      <c r="J1108" s="16">
        <f t="shared" si="85"/>
        <v>1.926097035</v>
      </c>
      <c r="K1108" s="16">
        <f t="shared" si="86"/>
        <v>304066.48900513991</v>
      </c>
      <c r="L1108" s="16">
        <f t="shared" si="87"/>
        <v>4259.035683186481</v>
      </c>
      <c r="M1108" s="16">
        <f t="shared" si="88"/>
        <v>4200.2037555703937</v>
      </c>
      <c r="N1108" s="16">
        <f t="shared" si="89"/>
        <v>539.33333333333337</v>
      </c>
    </row>
    <row r="1109" spans="1:14">
      <c r="A1109" s="18" t="s">
        <v>99</v>
      </c>
      <c r="B1109" s="18">
        <v>3.4756005E-2</v>
      </c>
      <c r="C1109" s="18">
        <v>20</v>
      </c>
      <c r="D1109" s="18">
        <v>1.8887649769999999</v>
      </c>
      <c r="E1109" s="18">
        <v>10566</v>
      </c>
      <c r="F1109" s="18" t="s">
        <v>66</v>
      </c>
      <c r="G1109" s="18" t="s">
        <v>110</v>
      </c>
      <c r="H1109" s="16" t="s">
        <v>132</v>
      </c>
      <c r="I1109" s="16" t="s">
        <v>133</v>
      </c>
      <c r="J1109" s="16">
        <f t="shared" si="85"/>
        <v>1.9235209819999999</v>
      </c>
      <c r="K1109" s="16">
        <f t="shared" si="86"/>
        <v>304005.02013968519</v>
      </c>
      <c r="L1109" s="16">
        <f t="shared" si="87"/>
        <v>5594.1316832242392</v>
      </c>
      <c r="M1109" s="16">
        <f t="shared" si="88"/>
        <v>5493.0515959404283</v>
      </c>
      <c r="N1109" s="16">
        <f t="shared" si="89"/>
        <v>528.29999999999995</v>
      </c>
    </row>
    <row r="1110" spans="1:14">
      <c r="A1110" s="18" t="s">
        <v>111</v>
      </c>
      <c r="B1110" s="18">
        <v>4.2880180000000002E-3</v>
      </c>
      <c r="C1110" s="18">
        <v>5</v>
      </c>
      <c r="D1110" s="18">
        <v>1.2441969509999999</v>
      </c>
      <c r="E1110" s="18">
        <v>1382</v>
      </c>
      <c r="F1110" s="18" t="s">
        <v>66</v>
      </c>
      <c r="G1110" s="18" t="s">
        <v>112</v>
      </c>
      <c r="H1110" s="16" t="s">
        <v>132</v>
      </c>
      <c r="I1110" s="16" t="s">
        <v>133</v>
      </c>
      <c r="J1110" s="16">
        <f t="shared" si="85"/>
        <v>1.2484849689999999</v>
      </c>
      <c r="K1110" s="16">
        <f t="shared" si="86"/>
        <v>322293.42320857791</v>
      </c>
      <c r="L1110" s="16">
        <f t="shared" si="87"/>
        <v>1110.7566200746944</v>
      </c>
      <c r="M1110" s="16">
        <f t="shared" si="88"/>
        <v>1106.9416407207063</v>
      </c>
      <c r="N1110" s="16">
        <f t="shared" si="89"/>
        <v>276.39999999999998</v>
      </c>
    </row>
    <row r="1111" spans="1:14">
      <c r="A1111" s="18" t="s">
        <v>111</v>
      </c>
      <c r="B1111" s="18">
        <v>6.1659810000000001E-3</v>
      </c>
      <c r="C1111" s="18">
        <v>10</v>
      </c>
      <c r="D1111" s="18">
        <v>1.430505991</v>
      </c>
      <c r="E1111" s="18">
        <v>2937</v>
      </c>
      <c r="F1111" s="18" t="s">
        <v>66</v>
      </c>
      <c r="G1111" s="18" t="s">
        <v>112</v>
      </c>
      <c r="H1111" s="16" t="s">
        <v>132</v>
      </c>
      <c r="I1111" s="16" t="s">
        <v>133</v>
      </c>
      <c r="J1111" s="16">
        <f t="shared" si="85"/>
        <v>1.4366719720000001</v>
      </c>
      <c r="K1111" s="16">
        <f t="shared" si="86"/>
        <v>476323.23226425768</v>
      </c>
      <c r="L1111" s="16">
        <f t="shared" si="87"/>
        <v>2053.1196782663455</v>
      </c>
      <c r="M1111" s="16">
        <f t="shared" si="88"/>
        <v>2044.3079960078735</v>
      </c>
      <c r="N1111" s="16">
        <f t="shared" si="89"/>
        <v>293.7</v>
      </c>
    </row>
    <row r="1112" spans="1:14">
      <c r="A1112" s="18" t="s">
        <v>111</v>
      </c>
      <c r="B1112" s="18">
        <v>8.5160140000000006E-3</v>
      </c>
      <c r="C1112" s="18">
        <v>15</v>
      </c>
      <c r="D1112" s="18">
        <v>1.7718459959999999</v>
      </c>
      <c r="E1112" s="18">
        <v>4225</v>
      </c>
      <c r="F1112" s="18" t="s">
        <v>66</v>
      </c>
      <c r="G1112" s="18" t="s">
        <v>112</v>
      </c>
      <c r="H1112" s="16" t="s">
        <v>132</v>
      </c>
      <c r="I1112" s="16" t="s">
        <v>133</v>
      </c>
      <c r="J1112" s="16">
        <f t="shared" si="85"/>
        <v>1.7803620099999999</v>
      </c>
      <c r="K1112" s="16">
        <f t="shared" si="86"/>
        <v>496124.12567663693</v>
      </c>
      <c r="L1112" s="16">
        <f t="shared" si="87"/>
        <v>2384.5187502401873</v>
      </c>
      <c r="M1112" s="16">
        <f t="shared" si="88"/>
        <v>2373.1128704549251</v>
      </c>
      <c r="N1112" s="16">
        <f t="shared" si="89"/>
        <v>281.66666666666669</v>
      </c>
    </row>
    <row r="1113" spans="1:14">
      <c r="A1113" s="18" t="s">
        <v>111</v>
      </c>
      <c r="B1113" s="18">
        <v>1.0384022999999999E-2</v>
      </c>
      <c r="C1113" s="18">
        <v>20</v>
      </c>
      <c r="D1113" s="18">
        <v>1.828903019</v>
      </c>
      <c r="E1113" s="18">
        <v>5531</v>
      </c>
      <c r="F1113" s="18" t="s">
        <v>66</v>
      </c>
      <c r="G1113" s="18" t="s">
        <v>112</v>
      </c>
      <c r="H1113" s="16" t="s">
        <v>132</v>
      </c>
      <c r="I1113" s="16" t="s">
        <v>133</v>
      </c>
      <c r="J1113" s="16">
        <f t="shared" si="85"/>
        <v>1.839287042</v>
      </c>
      <c r="K1113" s="16">
        <f t="shared" si="86"/>
        <v>532645.19926429284</v>
      </c>
      <c r="L1113" s="16">
        <f t="shared" si="87"/>
        <v>3024.2172179387717</v>
      </c>
      <c r="M1113" s="16">
        <f t="shared" si="88"/>
        <v>3007.1434603191205</v>
      </c>
      <c r="N1113" s="16">
        <f t="shared" si="89"/>
        <v>276.55</v>
      </c>
    </row>
    <row r="1114" spans="1:14">
      <c r="A1114" s="18" t="s">
        <v>99</v>
      </c>
      <c r="B1114" s="18">
        <v>8.9620350000000001E-3</v>
      </c>
      <c r="C1114" s="18">
        <v>5</v>
      </c>
      <c r="D1114" s="18">
        <v>1.387717962</v>
      </c>
      <c r="E1114" s="18">
        <v>2706</v>
      </c>
      <c r="F1114" s="18" t="s">
        <v>66</v>
      </c>
      <c r="G1114" s="18" t="s">
        <v>113</v>
      </c>
      <c r="H1114" s="16" t="s">
        <v>132</v>
      </c>
      <c r="I1114" s="16" t="s">
        <v>133</v>
      </c>
      <c r="J1114" s="16">
        <f t="shared" si="85"/>
        <v>1.3966799969999999</v>
      </c>
      <c r="K1114" s="16">
        <f t="shared" si="86"/>
        <v>301940.35171699285</v>
      </c>
      <c r="L1114" s="16">
        <f t="shared" si="87"/>
        <v>1949.9639509602312</v>
      </c>
      <c r="M1114" s="16">
        <f t="shared" si="88"/>
        <v>1937.4516752673162</v>
      </c>
      <c r="N1114" s="16">
        <f t="shared" si="89"/>
        <v>541.20000000000005</v>
      </c>
    </row>
    <row r="1115" spans="1:14">
      <c r="A1115" s="18" t="s">
        <v>99</v>
      </c>
      <c r="B1115" s="18">
        <v>1.7521024E-2</v>
      </c>
      <c r="C1115" s="18">
        <v>10</v>
      </c>
      <c r="D1115" s="18">
        <v>1.9655690189999999</v>
      </c>
      <c r="E1115" s="18">
        <v>5327</v>
      </c>
      <c r="F1115" s="18" t="s">
        <v>66</v>
      </c>
      <c r="G1115" s="18" t="s">
        <v>113</v>
      </c>
      <c r="H1115" s="16" t="s">
        <v>132</v>
      </c>
      <c r="I1115" s="16" t="s">
        <v>133</v>
      </c>
      <c r="J1115" s="16">
        <f t="shared" si="85"/>
        <v>1.983090043</v>
      </c>
      <c r="K1115" s="16">
        <f t="shared" si="86"/>
        <v>304034.74134845089</v>
      </c>
      <c r="L1115" s="16">
        <f t="shared" si="87"/>
        <v>2710.1566765181092</v>
      </c>
      <c r="M1115" s="16">
        <f t="shared" si="88"/>
        <v>2686.2118635527836</v>
      </c>
      <c r="N1115" s="16">
        <f t="shared" si="89"/>
        <v>532.70000000000005</v>
      </c>
    </row>
    <row r="1116" spans="1:14">
      <c r="A1116" s="18" t="s">
        <v>99</v>
      </c>
      <c r="B1116" s="18">
        <v>2.4455010999999999E-2</v>
      </c>
      <c r="C1116" s="18">
        <v>15</v>
      </c>
      <c r="D1116" s="18">
        <v>1.860161006</v>
      </c>
      <c r="E1116" s="18">
        <v>7954</v>
      </c>
      <c r="F1116" s="18" t="s">
        <v>66</v>
      </c>
      <c r="G1116" s="18" t="s">
        <v>113</v>
      </c>
      <c r="H1116" s="16" t="s">
        <v>132</v>
      </c>
      <c r="I1116" s="16" t="s">
        <v>133</v>
      </c>
      <c r="J1116" s="16">
        <f t="shared" si="85"/>
        <v>1.8846160169999999</v>
      </c>
      <c r="K1116" s="16">
        <f t="shared" si="86"/>
        <v>325250.31372915761</v>
      </c>
      <c r="L1116" s="16">
        <f t="shared" si="87"/>
        <v>4275.9739476013938</v>
      </c>
      <c r="M1116" s="16">
        <f t="shared" si="88"/>
        <v>4220.488379729185</v>
      </c>
      <c r="N1116" s="16">
        <f t="shared" si="89"/>
        <v>530.26666666666665</v>
      </c>
    </row>
    <row r="1117" spans="1:14">
      <c r="A1117" s="18" t="s">
        <v>99</v>
      </c>
      <c r="B1117" s="18">
        <v>3.1581044000000003E-2</v>
      </c>
      <c r="C1117" s="18">
        <v>20</v>
      </c>
      <c r="D1117" s="18">
        <v>1.8529929519999999</v>
      </c>
      <c r="E1117" s="18">
        <v>10599</v>
      </c>
      <c r="F1117" s="18" t="s">
        <v>66</v>
      </c>
      <c r="G1117" s="18" t="s">
        <v>113</v>
      </c>
      <c r="H1117" s="16" t="s">
        <v>132</v>
      </c>
      <c r="I1117" s="16" t="s">
        <v>133</v>
      </c>
      <c r="J1117" s="16">
        <f t="shared" si="85"/>
        <v>1.8845739959999999</v>
      </c>
      <c r="K1117" s="16">
        <f t="shared" si="86"/>
        <v>335612.71755297255</v>
      </c>
      <c r="L1117" s="16">
        <f t="shared" si="87"/>
        <v>5719.9354096625839</v>
      </c>
      <c r="M1117" s="16">
        <f t="shared" si="88"/>
        <v>5624.0826958752123</v>
      </c>
      <c r="N1117" s="16">
        <f t="shared" si="89"/>
        <v>529.95000000000005</v>
      </c>
    </row>
    <row r="1118" spans="1:14">
      <c r="A1118" s="18" t="s">
        <v>85</v>
      </c>
      <c r="B1118" s="18">
        <v>7.7279810000000001E-3</v>
      </c>
      <c r="C1118" s="18">
        <v>5</v>
      </c>
      <c r="D1118" s="18">
        <v>2.2465239760000002</v>
      </c>
      <c r="E1118" s="18">
        <v>2081</v>
      </c>
      <c r="F1118" s="18" t="s">
        <v>82</v>
      </c>
      <c r="G1118" s="18" t="s">
        <v>86</v>
      </c>
      <c r="H1118" s="16" t="s">
        <v>132</v>
      </c>
      <c r="I1118" s="16" t="s">
        <v>133</v>
      </c>
      <c r="J1118" s="16">
        <f t="shared" si="85"/>
        <v>2.2542519570000001</v>
      </c>
      <c r="K1118" s="16">
        <f t="shared" si="86"/>
        <v>269281.20035491808</v>
      </c>
      <c r="L1118" s="16">
        <f t="shared" si="87"/>
        <v>926.31996018367886</v>
      </c>
      <c r="M1118" s="16">
        <f t="shared" si="88"/>
        <v>923.14436881733172</v>
      </c>
      <c r="N1118" s="16">
        <f t="shared" si="89"/>
        <v>416.2</v>
      </c>
    </row>
    <row r="1119" spans="1:14">
      <c r="A1119" s="18" t="s">
        <v>85</v>
      </c>
      <c r="B1119" s="18">
        <v>1.3717949E-2</v>
      </c>
      <c r="C1119" s="18">
        <v>10</v>
      </c>
      <c r="D1119" s="18">
        <v>2.1658480170000001</v>
      </c>
      <c r="E1119" s="18">
        <v>4213</v>
      </c>
      <c r="F1119" s="18" t="s">
        <v>82</v>
      </c>
      <c r="G1119" s="18" t="s">
        <v>86</v>
      </c>
      <c r="H1119" s="16" t="s">
        <v>132</v>
      </c>
      <c r="I1119" s="16" t="s">
        <v>133</v>
      </c>
      <c r="J1119" s="16">
        <f t="shared" si="85"/>
        <v>2.1795659660000002</v>
      </c>
      <c r="K1119" s="16">
        <f t="shared" si="86"/>
        <v>307115.88153593516</v>
      </c>
      <c r="L1119" s="16">
        <f t="shared" si="87"/>
        <v>1945.1965082183326</v>
      </c>
      <c r="M1119" s="16">
        <f t="shared" si="88"/>
        <v>1932.9536548654291</v>
      </c>
      <c r="N1119" s="16">
        <f t="shared" si="89"/>
        <v>421.3</v>
      </c>
    </row>
    <row r="1120" spans="1:14">
      <c r="A1120" s="18" t="s">
        <v>85</v>
      </c>
      <c r="B1120" s="18">
        <v>1.8172026000000001E-2</v>
      </c>
      <c r="C1120" s="18">
        <v>15</v>
      </c>
      <c r="D1120" s="18">
        <v>2.7858389620000001</v>
      </c>
      <c r="E1120" s="18">
        <v>6391</v>
      </c>
      <c r="F1120" s="18" t="s">
        <v>82</v>
      </c>
      <c r="G1120" s="18" t="s">
        <v>86</v>
      </c>
      <c r="H1120" s="16" t="s">
        <v>132</v>
      </c>
      <c r="I1120" s="16" t="s">
        <v>133</v>
      </c>
      <c r="J1120" s="16">
        <f t="shared" si="85"/>
        <v>2.8040109879999999</v>
      </c>
      <c r="K1120" s="16">
        <f t="shared" si="86"/>
        <v>351694.41205950285</v>
      </c>
      <c r="L1120" s="16">
        <f t="shared" si="87"/>
        <v>2294.1024542968539</v>
      </c>
      <c r="M1120" s="16">
        <f t="shared" si="88"/>
        <v>2279.2350056225955</v>
      </c>
      <c r="N1120" s="16">
        <f t="shared" si="89"/>
        <v>426.06666666666666</v>
      </c>
    </row>
    <row r="1121" spans="1:14">
      <c r="A1121" s="18" t="s">
        <v>85</v>
      </c>
      <c r="B1121" s="18">
        <v>2.3075998E-2</v>
      </c>
      <c r="C1121" s="18">
        <v>20</v>
      </c>
      <c r="D1121" s="18">
        <v>2.737536967</v>
      </c>
      <c r="E1121" s="18">
        <v>8584</v>
      </c>
      <c r="F1121" s="18" t="s">
        <v>82</v>
      </c>
      <c r="G1121" s="18" t="s">
        <v>86</v>
      </c>
      <c r="H1121" s="16" t="s">
        <v>132</v>
      </c>
      <c r="I1121" s="16" t="s">
        <v>133</v>
      </c>
      <c r="J1121" s="16">
        <f t="shared" si="85"/>
        <v>2.760612965</v>
      </c>
      <c r="K1121" s="16">
        <f t="shared" si="86"/>
        <v>371988.24510211864</v>
      </c>
      <c r="L1121" s="16">
        <f t="shared" si="87"/>
        <v>3135.6654187603522</v>
      </c>
      <c r="M1121" s="16">
        <f t="shared" si="88"/>
        <v>3109.454352649539</v>
      </c>
      <c r="N1121" s="16">
        <f t="shared" si="89"/>
        <v>429.2</v>
      </c>
    </row>
    <row r="1122" spans="1:14">
      <c r="A1122" s="18" t="s">
        <v>85</v>
      </c>
      <c r="B1122" s="18">
        <v>6.4929719999999996E-3</v>
      </c>
      <c r="C1122" s="18">
        <v>5</v>
      </c>
      <c r="D1122" s="18">
        <v>1.65348804</v>
      </c>
      <c r="E1122" s="18">
        <v>2107</v>
      </c>
      <c r="F1122" s="18" t="s">
        <v>82</v>
      </c>
      <c r="G1122" s="18" t="s">
        <v>87</v>
      </c>
      <c r="H1122" s="16" t="s">
        <v>132</v>
      </c>
      <c r="I1122" s="16" t="s">
        <v>133</v>
      </c>
      <c r="J1122" s="16">
        <f t="shared" si="85"/>
        <v>1.659981012</v>
      </c>
      <c r="K1122" s="16">
        <f t="shared" si="86"/>
        <v>324504.71063174156</v>
      </c>
      <c r="L1122" s="16">
        <f t="shared" si="87"/>
        <v>1274.2759240036596</v>
      </c>
      <c r="M1122" s="16">
        <f t="shared" si="88"/>
        <v>1269.2916272948307</v>
      </c>
      <c r="N1122" s="16">
        <f t="shared" si="89"/>
        <v>421.4</v>
      </c>
    </row>
    <row r="1123" spans="1:14">
      <c r="A1123" s="18" t="s">
        <v>85</v>
      </c>
      <c r="B1123" s="18">
        <v>8.7290409999999999E-3</v>
      </c>
      <c r="C1123" s="18">
        <v>10</v>
      </c>
      <c r="D1123" s="18">
        <v>2.2904839520000002</v>
      </c>
      <c r="E1123" s="18">
        <v>4329</v>
      </c>
      <c r="F1123" s="18" t="s">
        <v>82</v>
      </c>
      <c r="G1123" s="18" t="s">
        <v>87</v>
      </c>
      <c r="H1123" s="16" t="s">
        <v>132</v>
      </c>
      <c r="I1123" s="16" t="s">
        <v>133</v>
      </c>
      <c r="J1123" s="16">
        <f t="shared" si="85"/>
        <v>2.2992129930000003</v>
      </c>
      <c r="K1123" s="16">
        <f t="shared" si="86"/>
        <v>495930.76719424274</v>
      </c>
      <c r="L1123" s="16">
        <f t="shared" si="87"/>
        <v>1889.9935955543424</v>
      </c>
      <c r="M1123" s="16">
        <f t="shared" si="88"/>
        <v>1882.8181700345842</v>
      </c>
      <c r="N1123" s="16">
        <f t="shared" si="89"/>
        <v>432.9</v>
      </c>
    </row>
    <row r="1124" spans="1:14">
      <c r="A1124" s="18" t="s">
        <v>85</v>
      </c>
      <c r="B1124" s="18">
        <v>1.3485014E-2</v>
      </c>
      <c r="C1124" s="18">
        <v>15</v>
      </c>
      <c r="D1124" s="18">
        <v>2.7882670159999998</v>
      </c>
      <c r="E1124" s="18">
        <v>6478</v>
      </c>
      <c r="F1124" s="18" t="s">
        <v>82</v>
      </c>
      <c r="G1124" s="18" t="s">
        <v>87</v>
      </c>
      <c r="H1124" s="16" t="s">
        <v>132</v>
      </c>
      <c r="I1124" s="16" t="s">
        <v>133</v>
      </c>
      <c r="J1124" s="16">
        <f t="shared" si="85"/>
        <v>2.8017520299999998</v>
      </c>
      <c r="K1124" s="16">
        <f t="shared" si="86"/>
        <v>480385.11491348839</v>
      </c>
      <c r="L1124" s="16">
        <f t="shared" si="87"/>
        <v>2323.3069009628884</v>
      </c>
      <c r="M1124" s="16">
        <f t="shared" si="88"/>
        <v>2312.1246743595652</v>
      </c>
      <c r="N1124" s="16">
        <f t="shared" si="89"/>
        <v>431.86666666666667</v>
      </c>
    </row>
    <row r="1125" spans="1:14">
      <c r="A1125" s="18" t="s">
        <v>85</v>
      </c>
      <c r="B1125" s="18">
        <v>1.6524016999999998E-2</v>
      </c>
      <c r="C1125" s="18">
        <v>20</v>
      </c>
      <c r="D1125" s="18">
        <v>2.7633079889999999</v>
      </c>
      <c r="E1125" s="18">
        <v>8884</v>
      </c>
      <c r="F1125" s="18" t="s">
        <v>82</v>
      </c>
      <c r="G1125" s="18" t="s">
        <v>87</v>
      </c>
      <c r="H1125" s="16" t="s">
        <v>132</v>
      </c>
      <c r="I1125" s="16" t="s">
        <v>133</v>
      </c>
      <c r="J1125" s="16">
        <f t="shared" si="85"/>
        <v>2.7798320059999999</v>
      </c>
      <c r="K1125" s="16">
        <f t="shared" si="86"/>
        <v>537641.66425149527</v>
      </c>
      <c r="L1125" s="16">
        <f t="shared" si="87"/>
        <v>3214.9872672046909</v>
      </c>
      <c r="M1125" s="16">
        <f t="shared" si="88"/>
        <v>3195.8765784496118</v>
      </c>
      <c r="N1125" s="16">
        <f t="shared" si="89"/>
        <v>444.2</v>
      </c>
    </row>
    <row r="1126" spans="1:14">
      <c r="A1126" s="18" t="s">
        <v>85</v>
      </c>
      <c r="B1126" s="18">
        <v>4.3549540000000003E-3</v>
      </c>
      <c r="C1126" s="18">
        <v>5</v>
      </c>
      <c r="D1126" s="18">
        <v>1.6596720220000001</v>
      </c>
      <c r="E1126" s="18">
        <v>2259</v>
      </c>
      <c r="F1126" s="18" t="s">
        <v>82</v>
      </c>
      <c r="G1126" s="18" t="s">
        <v>88</v>
      </c>
      <c r="H1126" s="16" t="s">
        <v>132</v>
      </c>
      <c r="I1126" s="16" t="s">
        <v>133</v>
      </c>
      <c r="J1126" s="16">
        <f t="shared" si="85"/>
        <v>1.6640269760000002</v>
      </c>
      <c r="K1126" s="16">
        <f t="shared" si="86"/>
        <v>518719.60071220039</v>
      </c>
      <c r="L1126" s="16">
        <f t="shared" si="87"/>
        <v>1361.1122981260933</v>
      </c>
      <c r="M1126" s="16">
        <f t="shared" si="88"/>
        <v>1357.5501074088356</v>
      </c>
      <c r="N1126" s="16">
        <f t="shared" si="89"/>
        <v>451.8</v>
      </c>
    </row>
    <row r="1127" spans="1:14">
      <c r="A1127" s="18" t="s">
        <v>85</v>
      </c>
      <c r="B1127" s="18">
        <v>5.4489969999999997E-3</v>
      </c>
      <c r="C1127" s="18">
        <v>10</v>
      </c>
      <c r="D1127" s="18">
        <v>2.1922419670000002</v>
      </c>
      <c r="E1127" s="18">
        <v>4236</v>
      </c>
      <c r="F1127" s="18" t="s">
        <v>82</v>
      </c>
      <c r="G1127" s="18" t="s">
        <v>88</v>
      </c>
      <c r="H1127" s="16" t="s">
        <v>132</v>
      </c>
      <c r="I1127" s="16" t="s">
        <v>133</v>
      </c>
      <c r="J1127" s="16">
        <f t="shared" si="85"/>
        <v>2.197690964</v>
      </c>
      <c r="K1127" s="16">
        <f t="shared" si="86"/>
        <v>777390.77485269308</v>
      </c>
      <c r="L1127" s="16">
        <f t="shared" si="87"/>
        <v>1932.2684556562911</v>
      </c>
      <c r="M1127" s="16">
        <f t="shared" si="88"/>
        <v>1927.4775522988409</v>
      </c>
      <c r="N1127" s="16">
        <f t="shared" si="89"/>
        <v>423.6</v>
      </c>
    </row>
    <row r="1128" spans="1:14">
      <c r="A1128" s="18" t="s">
        <v>85</v>
      </c>
      <c r="B1128" s="18">
        <v>6.0930250000000002E-3</v>
      </c>
      <c r="C1128" s="18">
        <v>15</v>
      </c>
      <c r="D1128" s="18">
        <v>2.7513030170000001</v>
      </c>
      <c r="E1128" s="18">
        <v>6415</v>
      </c>
      <c r="F1128" s="18" t="s">
        <v>82</v>
      </c>
      <c r="G1128" s="18" t="s">
        <v>88</v>
      </c>
      <c r="H1128" s="16" t="s">
        <v>132</v>
      </c>
      <c r="I1128" s="16" t="s">
        <v>133</v>
      </c>
      <c r="J1128" s="16">
        <f t="shared" si="85"/>
        <v>2.7573960420000003</v>
      </c>
      <c r="K1128" s="16">
        <f t="shared" si="86"/>
        <v>1052843.2100639665</v>
      </c>
      <c r="L1128" s="16">
        <f t="shared" si="87"/>
        <v>2331.6224931831998</v>
      </c>
      <c r="M1128" s="16">
        <f t="shared" si="88"/>
        <v>2326.4703010696494</v>
      </c>
      <c r="N1128" s="16">
        <f t="shared" si="89"/>
        <v>427.66666666666669</v>
      </c>
    </row>
    <row r="1129" spans="1:14">
      <c r="A1129" s="18" t="s">
        <v>85</v>
      </c>
      <c r="B1129" s="18">
        <v>7.9489950000000004E-3</v>
      </c>
      <c r="C1129" s="18">
        <v>20</v>
      </c>
      <c r="D1129" s="18">
        <v>2.6071610449999998</v>
      </c>
      <c r="E1129" s="18">
        <v>8415</v>
      </c>
      <c r="F1129" s="18" t="s">
        <v>82</v>
      </c>
      <c r="G1129" s="18" t="s">
        <v>88</v>
      </c>
      <c r="H1129" s="16" t="s">
        <v>132</v>
      </c>
      <c r="I1129" s="16" t="s">
        <v>133</v>
      </c>
      <c r="J1129" s="16">
        <f t="shared" si="85"/>
        <v>2.6151100399999998</v>
      </c>
      <c r="K1129" s="16">
        <f t="shared" si="86"/>
        <v>1058624.3921401384</v>
      </c>
      <c r="L1129" s="16">
        <f t="shared" si="87"/>
        <v>3227.6487162686954</v>
      </c>
      <c r="M1129" s="16">
        <f t="shared" si="88"/>
        <v>3217.8378237575043</v>
      </c>
      <c r="N1129" s="16">
        <f t="shared" si="89"/>
        <v>420.75</v>
      </c>
    </row>
    <row r="1130" spans="1:14">
      <c r="A1130" s="18" t="s">
        <v>85</v>
      </c>
      <c r="B1130" s="18">
        <v>4.9960020000000003E-3</v>
      </c>
      <c r="C1130" s="18">
        <v>5</v>
      </c>
      <c r="D1130" s="18">
        <v>2.0103679900000002</v>
      </c>
      <c r="E1130" s="18">
        <v>2194</v>
      </c>
      <c r="F1130" s="18" t="s">
        <v>82</v>
      </c>
      <c r="G1130" s="18" t="s">
        <v>89</v>
      </c>
      <c r="H1130" s="16" t="s">
        <v>132</v>
      </c>
      <c r="I1130" s="16" t="s">
        <v>133</v>
      </c>
      <c r="J1130" s="16">
        <f t="shared" si="85"/>
        <v>2.0153639920000002</v>
      </c>
      <c r="K1130" s="16">
        <f t="shared" si="86"/>
        <v>439151.14525574649</v>
      </c>
      <c r="L1130" s="16">
        <f t="shared" si="87"/>
        <v>1091.3424860092405</v>
      </c>
      <c r="M1130" s="16">
        <f t="shared" si="88"/>
        <v>1088.6370941969276</v>
      </c>
      <c r="N1130" s="16">
        <f t="shared" si="89"/>
        <v>438.8</v>
      </c>
    </row>
    <row r="1131" spans="1:14">
      <c r="A1131" s="18" t="s">
        <v>85</v>
      </c>
      <c r="B1131" s="18">
        <v>5.3089859999999999E-3</v>
      </c>
      <c r="C1131" s="18">
        <v>10</v>
      </c>
      <c r="D1131" s="18">
        <v>2.191933036</v>
      </c>
      <c r="E1131" s="18">
        <v>4329</v>
      </c>
      <c r="F1131" s="18" t="s">
        <v>82</v>
      </c>
      <c r="G1131" s="18" t="s">
        <v>89</v>
      </c>
      <c r="H1131" s="16" t="s">
        <v>132</v>
      </c>
      <c r="I1131" s="16" t="s">
        <v>133</v>
      </c>
      <c r="J1131" s="16">
        <f t="shared" si="85"/>
        <v>2.1972420220000002</v>
      </c>
      <c r="K1131" s="16">
        <f t="shared" si="86"/>
        <v>815409.94834041758</v>
      </c>
      <c r="L1131" s="16">
        <f t="shared" si="87"/>
        <v>1974.9690929882952</v>
      </c>
      <c r="M1131" s="16">
        <f t="shared" si="88"/>
        <v>1970.1971638334157</v>
      </c>
      <c r="N1131" s="16">
        <f t="shared" si="89"/>
        <v>432.9</v>
      </c>
    </row>
    <row r="1132" spans="1:14">
      <c r="A1132" s="18" t="s">
        <v>85</v>
      </c>
      <c r="B1132" s="18">
        <v>8.7810160000000009E-3</v>
      </c>
      <c r="C1132" s="18">
        <v>15</v>
      </c>
      <c r="D1132" s="18">
        <v>2.9094699620000002</v>
      </c>
      <c r="E1132" s="18">
        <v>6465</v>
      </c>
      <c r="F1132" s="18" t="s">
        <v>82</v>
      </c>
      <c r="G1132" s="18" t="s">
        <v>89</v>
      </c>
      <c r="H1132" s="16" t="s">
        <v>132</v>
      </c>
      <c r="I1132" s="16" t="s">
        <v>133</v>
      </c>
      <c r="J1132" s="16">
        <f t="shared" si="85"/>
        <v>2.9182509780000001</v>
      </c>
      <c r="K1132" s="16">
        <f t="shared" si="86"/>
        <v>736247.37729665905</v>
      </c>
      <c r="L1132" s="16">
        <f t="shared" si="87"/>
        <v>2222.0542175853539</v>
      </c>
      <c r="M1132" s="16">
        <f t="shared" si="88"/>
        <v>2215.3680573528791</v>
      </c>
      <c r="N1132" s="16">
        <f t="shared" si="89"/>
        <v>431</v>
      </c>
    </row>
    <row r="1133" spans="1:14">
      <c r="A1133" s="18" t="s">
        <v>85</v>
      </c>
      <c r="B1133" s="18">
        <v>1.0819972000000001E-2</v>
      </c>
      <c r="C1133" s="18">
        <v>20</v>
      </c>
      <c r="D1133" s="18">
        <v>2.7300090190000001</v>
      </c>
      <c r="E1133" s="18">
        <v>8800</v>
      </c>
      <c r="F1133" s="18" t="s">
        <v>82</v>
      </c>
      <c r="G1133" s="18" t="s">
        <v>89</v>
      </c>
      <c r="H1133" s="16" t="s">
        <v>132</v>
      </c>
      <c r="I1133" s="16" t="s">
        <v>133</v>
      </c>
      <c r="J1133" s="16">
        <f t="shared" si="85"/>
        <v>2.7408289910000003</v>
      </c>
      <c r="K1133" s="16">
        <f t="shared" si="86"/>
        <v>813310.79230149579</v>
      </c>
      <c r="L1133" s="16">
        <f t="shared" si="87"/>
        <v>3223.4325743082827</v>
      </c>
      <c r="M1133" s="16">
        <f t="shared" si="88"/>
        <v>3210.7074278973137</v>
      </c>
      <c r="N1133" s="16">
        <f t="shared" si="89"/>
        <v>440</v>
      </c>
    </row>
    <row r="1134" spans="1:14">
      <c r="A1134" s="18" t="s">
        <v>85</v>
      </c>
      <c r="B1134" s="18">
        <v>3.7280977E-2</v>
      </c>
      <c r="C1134" s="18">
        <v>5</v>
      </c>
      <c r="D1134" s="18">
        <v>1.6274179820000001</v>
      </c>
      <c r="E1134" s="18">
        <v>2135</v>
      </c>
      <c r="F1134" s="18" t="s">
        <v>82</v>
      </c>
      <c r="G1134" s="18" t="s">
        <v>90</v>
      </c>
      <c r="H1134" s="16" t="s">
        <v>132</v>
      </c>
      <c r="I1134" s="16" t="s">
        <v>133</v>
      </c>
      <c r="J1134" s="16">
        <f t="shared" si="85"/>
        <v>1.6646989590000001</v>
      </c>
      <c r="K1134" s="16">
        <f t="shared" si="86"/>
        <v>57267.812482489397</v>
      </c>
      <c r="L1134" s="16">
        <f t="shared" si="87"/>
        <v>1311.8940700017408</v>
      </c>
      <c r="M1134" s="16">
        <f t="shared" si="88"/>
        <v>1282.5141677763252</v>
      </c>
      <c r="N1134" s="16">
        <f t="shared" si="89"/>
        <v>427</v>
      </c>
    </row>
    <row r="1135" spans="1:14">
      <c r="A1135" s="18" t="s">
        <v>85</v>
      </c>
      <c r="B1135" s="18">
        <v>6.6749989999999995E-2</v>
      </c>
      <c r="C1135" s="18">
        <v>10</v>
      </c>
      <c r="D1135" s="18">
        <v>2.2377349729999998</v>
      </c>
      <c r="E1135" s="18">
        <v>4239</v>
      </c>
      <c r="F1135" s="18" t="s">
        <v>82</v>
      </c>
      <c r="G1135" s="18" t="s">
        <v>90</v>
      </c>
      <c r="H1135" s="16" t="s">
        <v>132</v>
      </c>
      <c r="I1135" s="16" t="s">
        <v>133</v>
      </c>
      <c r="J1135" s="16">
        <f t="shared" si="85"/>
        <v>2.3044849629999997</v>
      </c>
      <c r="K1135" s="16">
        <f t="shared" si="86"/>
        <v>63505.627491479776</v>
      </c>
      <c r="L1135" s="16">
        <f t="shared" si="87"/>
        <v>1894.3262053580106</v>
      </c>
      <c r="M1135" s="16">
        <f t="shared" si="88"/>
        <v>1839.4565675454141</v>
      </c>
      <c r="N1135" s="16">
        <f t="shared" si="89"/>
        <v>423.9</v>
      </c>
    </row>
    <row r="1136" spans="1:14">
      <c r="A1136" s="18" t="s">
        <v>85</v>
      </c>
      <c r="B1136" s="18">
        <v>9.2812955000000003E-2</v>
      </c>
      <c r="C1136" s="18">
        <v>15</v>
      </c>
      <c r="D1136" s="18">
        <v>2.7335959669999998</v>
      </c>
      <c r="E1136" s="18">
        <v>6363</v>
      </c>
      <c r="F1136" s="18" t="s">
        <v>82</v>
      </c>
      <c r="G1136" s="18" t="s">
        <v>90</v>
      </c>
      <c r="H1136" s="16" t="s">
        <v>132</v>
      </c>
      <c r="I1136" s="16" t="s">
        <v>133</v>
      </c>
      <c r="J1136" s="16">
        <f t="shared" si="85"/>
        <v>2.8264089219999997</v>
      </c>
      <c r="K1136" s="16">
        <f t="shared" si="86"/>
        <v>68557.239665518675</v>
      </c>
      <c r="L1136" s="16">
        <f t="shared" si="87"/>
        <v>2327.7031707736642</v>
      </c>
      <c r="M1136" s="16">
        <f t="shared" si="88"/>
        <v>2251.2665985704107</v>
      </c>
      <c r="N1136" s="16">
        <f t="shared" si="89"/>
        <v>424.2</v>
      </c>
    </row>
    <row r="1137" spans="1:14">
      <c r="A1137" s="18" t="s">
        <v>85</v>
      </c>
      <c r="B1137" s="18">
        <v>0.13380503699999999</v>
      </c>
      <c r="C1137" s="18">
        <v>20</v>
      </c>
      <c r="D1137" s="18">
        <v>3.2824290390000002</v>
      </c>
      <c r="E1137" s="18">
        <v>8772</v>
      </c>
      <c r="F1137" s="18" t="s">
        <v>82</v>
      </c>
      <c r="G1137" s="18" t="s">
        <v>90</v>
      </c>
      <c r="H1137" s="16" t="s">
        <v>132</v>
      </c>
      <c r="I1137" s="16" t="s">
        <v>133</v>
      </c>
      <c r="J1137" s="16">
        <f t="shared" si="85"/>
        <v>3.4162340760000003</v>
      </c>
      <c r="K1137" s="16">
        <f t="shared" si="86"/>
        <v>65558.070134534632</v>
      </c>
      <c r="L1137" s="16">
        <f t="shared" si="87"/>
        <v>2672.4111613003556</v>
      </c>
      <c r="M1137" s="16">
        <f t="shared" si="88"/>
        <v>2567.7397405598617</v>
      </c>
      <c r="N1137" s="16">
        <f t="shared" si="89"/>
        <v>438.6</v>
      </c>
    </row>
    <row r="1138" spans="1:14">
      <c r="A1138" s="18" t="s">
        <v>91</v>
      </c>
      <c r="B1138" s="18">
        <v>6.5160390000000004E-3</v>
      </c>
      <c r="C1138" s="18">
        <v>5</v>
      </c>
      <c r="D1138" s="18">
        <v>1.544267058</v>
      </c>
      <c r="E1138" s="18">
        <v>2300</v>
      </c>
      <c r="F1138" s="18" t="s">
        <v>82</v>
      </c>
      <c r="G1138" s="18" t="s">
        <v>92</v>
      </c>
      <c r="H1138" s="16" t="s">
        <v>132</v>
      </c>
      <c r="I1138" s="16" t="s">
        <v>133</v>
      </c>
      <c r="J1138" s="16">
        <f t="shared" si="85"/>
        <v>1.5507830970000001</v>
      </c>
      <c r="K1138" s="16">
        <f t="shared" si="86"/>
        <v>352975.17402827082</v>
      </c>
      <c r="L1138" s="16">
        <f t="shared" si="87"/>
        <v>1489.3796951019335</v>
      </c>
      <c r="M1138" s="16">
        <f t="shared" si="88"/>
        <v>1483.1216592761198</v>
      </c>
      <c r="N1138" s="16">
        <f t="shared" si="89"/>
        <v>460</v>
      </c>
    </row>
    <row r="1139" spans="1:14">
      <c r="A1139" s="18" t="s">
        <v>91</v>
      </c>
      <c r="B1139" s="18">
        <v>1.4796972E-2</v>
      </c>
      <c r="C1139" s="18">
        <v>10</v>
      </c>
      <c r="D1139" s="18">
        <v>2.1889350410000001</v>
      </c>
      <c r="E1139" s="18">
        <v>4645</v>
      </c>
      <c r="F1139" s="18" t="s">
        <v>82</v>
      </c>
      <c r="G1139" s="18" t="s">
        <v>92</v>
      </c>
      <c r="H1139" s="16" t="s">
        <v>132</v>
      </c>
      <c r="I1139" s="16" t="s">
        <v>133</v>
      </c>
      <c r="J1139" s="16">
        <f t="shared" si="85"/>
        <v>2.2037320130000002</v>
      </c>
      <c r="K1139" s="16">
        <f t="shared" si="86"/>
        <v>313915.57678151986</v>
      </c>
      <c r="L1139" s="16">
        <f t="shared" si="87"/>
        <v>2122.0364757274674</v>
      </c>
      <c r="M1139" s="16">
        <f t="shared" si="88"/>
        <v>2107.7880489091935</v>
      </c>
      <c r="N1139" s="16">
        <f t="shared" si="89"/>
        <v>464.5</v>
      </c>
    </row>
    <row r="1140" spans="1:14">
      <c r="A1140" s="18" t="s">
        <v>91</v>
      </c>
      <c r="B1140" s="18">
        <v>2.0384967E-2</v>
      </c>
      <c r="C1140" s="18">
        <v>15</v>
      </c>
      <c r="D1140" s="18">
        <v>2.8200709819999998</v>
      </c>
      <c r="E1140" s="18">
        <v>7060</v>
      </c>
      <c r="F1140" s="18" t="s">
        <v>82</v>
      </c>
      <c r="G1140" s="18" t="s">
        <v>92</v>
      </c>
      <c r="H1140" s="16" t="s">
        <v>132</v>
      </c>
      <c r="I1140" s="16" t="s">
        <v>133</v>
      </c>
      <c r="J1140" s="16">
        <f t="shared" si="85"/>
        <v>2.8404559489999999</v>
      </c>
      <c r="K1140" s="16">
        <f t="shared" si="86"/>
        <v>346333.64871279901</v>
      </c>
      <c r="L1140" s="16">
        <f t="shared" si="87"/>
        <v>2503.4830843133723</v>
      </c>
      <c r="M1140" s="16">
        <f t="shared" si="88"/>
        <v>2485.5164546683136</v>
      </c>
      <c r="N1140" s="16">
        <f t="shared" si="89"/>
        <v>470.66666666666669</v>
      </c>
    </row>
    <row r="1141" spans="1:14">
      <c r="A1141" s="18" t="s">
        <v>91</v>
      </c>
      <c r="B1141" s="18">
        <v>2.5467991999999998E-2</v>
      </c>
      <c r="C1141" s="18">
        <v>20</v>
      </c>
      <c r="D1141" s="18">
        <v>3.438251019</v>
      </c>
      <c r="E1141" s="18">
        <v>9641</v>
      </c>
      <c r="F1141" s="18" t="s">
        <v>82</v>
      </c>
      <c r="G1141" s="18" t="s">
        <v>92</v>
      </c>
      <c r="H1141" s="16" t="s">
        <v>132</v>
      </c>
      <c r="I1141" s="16" t="s">
        <v>133</v>
      </c>
      <c r="J1141" s="16">
        <f t="shared" si="85"/>
        <v>3.4637190109999998</v>
      </c>
      <c r="K1141" s="16">
        <f t="shared" si="86"/>
        <v>378553.59778658644</v>
      </c>
      <c r="L1141" s="16">
        <f t="shared" si="87"/>
        <v>2804.0419232694771</v>
      </c>
      <c r="M1141" s="16">
        <f t="shared" si="88"/>
        <v>2783.4243971241121</v>
      </c>
      <c r="N1141" s="16">
        <f t="shared" si="89"/>
        <v>482.05</v>
      </c>
    </row>
    <row r="1142" spans="1:14">
      <c r="A1142" s="18" t="s">
        <v>93</v>
      </c>
      <c r="B1142" s="18">
        <v>1.2140269999999999E-3</v>
      </c>
      <c r="C1142" s="18">
        <v>5</v>
      </c>
      <c r="D1142" s="18">
        <v>1.429349005</v>
      </c>
      <c r="E1142" s="18">
        <v>1886</v>
      </c>
      <c r="F1142" s="18" t="s">
        <v>82</v>
      </c>
      <c r="G1142" s="18" t="s">
        <v>94</v>
      </c>
      <c r="H1142" s="16" t="s">
        <v>132</v>
      </c>
      <c r="I1142" s="16" t="s">
        <v>133</v>
      </c>
      <c r="J1142" s="16">
        <f t="shared" si="85"/>
        <v>1.430563032</v>
      </c>
      <c r="K1142" s="16">
        <f t="shared" si="86"/>
        <v>1553507.4590598068</v>
      </c>
      <c r="L1142" s="16">
        <f t="shared" si="87"/>
        <v>1319.4818014372913</v>
      </c>
      <c r="M1142" s="16">
        <f t="shared" si="88"/>
        <v>1318.3620419460133</v>
      </c>
      <c r="N1142" s="16">
        <f t="shared" si="89"/>
        <v>377.2</v>
      </c>
    </row>
    <row r="1143" spans="1:14">
      <c r="A1143" s="18" t="s">
        <v>93</v>
      </c>
      <c r="B1143" s="18">
        <v>2.1969680000000001E-3</v>
      </c>
      <c r="C1143" s="18">
        <v>10</v>
      </c>
      <c r="D1143" s="18">
        <v>2.1543930169999999</v>
      </c>
      <c r="E1143" s="18">
        <v>3400</v>
      </c>
      <c r="F1143" s="18" t="s">
        <v>82</v>
      </c>
      <c r="G1143" s="18" t="s">
        <v>94</v>
      </c>
      <c r="H1143" s="16" t="s">
        <v>132</v>
      </c>
      <c r="I1143" s="16" t="s">
        <v>133</v>
      </c>
      <c r="J1143" s="16">
        <f t="shared" si="85"/>
        <v>2.1565899849999997</v>
      </c>
      <c r="K1143" s="16">
        <f t="shared" si="86"/>
        <v>1547587.4022744072</v>
      </c>
      <c r="L1143" s="16">
        <f t="shared" si="87"/>
        <v>1578.1707298394945</v>
      </c>
      <c r="M1143" s="16">
        <f t="shared" si="88"/>
        <v>1576.5630108868379</v>
      </c>
      <c r="N1143" s="16">
        <f t="shared" si="89"/>
        <v>340</v>
      </c>
    </row>
    <row r="1144" spans="1:14">
      <c r="A1144" s="18" t="s">
        <v>93</v>
      </c>
      <c r="B1144" s="18">
        <v>3.1530260000000002E-3</v>
      </c>
      <c r="C1144" s="18">
        <v>15</v>
      </c>
      <c r="D1144" s="18">
        <v>2.031434</v>
      </c>
      <c r="E1144" s="18">
        <v>5033</v>
      </c>
      <c r="F1144" s="18" t="s">
        <v>82</v>
      </c>
      <c r="G1144" s="18" t="s">
        <v>94</v>
      </c>
      <c r="H1144" s="16" t="s">
        <v>132</v>
      </c>
      <c r="I1144" s="16" t="s">
        <v>133</v>
      </c>
      <c r="J1144" s="16">
        <f t="shared" si="85"/>
        <v>2.0345870260000001</v>
      </c>
      <c r="K1144" s="16">
        <f t="shared" si="86"/>
        <v>1596244.3696943824</v>
      </c>
      <c r="L1144" s="16">
        <f t="shared" si="87"/>
        <v>2477.5601865480248</v>
      </c>
      <c r="M1144" s="16">
        <f t="shared" si="88"/>
        <v>2473.720679274596</v>
      </c>
      <c r="N1144" s="16">
        <f t="shared" si="89"/>
        <v>335.53333333333336</v>
      </c>
    </row>
    <row r="1145" spans="1:14">
      <c r="A1145" s="18" t="s">
        <v>93</v>
      </c>
      <c r="B1145" s="18">
        <v>5.1429869999999999E-3</v>
      </c>
      <c r="C1145" s="18">
        <v>20</v>
      </c>
      <c r="D1145" s="18">
        <v>2.7159870270000002</v>
      </c>
      <c r="E1145" s="18">
        <v>7371</v>
      </c>
      <c r="F1145" s="18" t="s">
        <v>82</v>
      </c>
      <c r="G1145" s="18" t="s">
        <v>94</v>
      </c>
      <c r="H1145" s="16" t="s">
        <v>132</v>
      </c>
      <c r="I1145" s="16" t="s">
        <v>133</v>
      </c>
      <c r="J1145" s="16">
        <f t="shared" si="85"/>
        <v>2.7211300140000003</v>
      </c>
      <c r="K1145" s="16">
        <f t="shared" si="86"/>
        <v>1433213.8113512634</v>
      </c>
      <c r="L1145" s="16">
        <f t="shared" si="87"/>
        <v>2713.9304888881561</v>
      </c>
      <c r="M1145" s="16">
        <f t="shared" si="88"/>
        <v>2708.8011091262761</v>
      </c>
      <c r="N1145" s="16">
        <f t="shared" si="89"/>
        <v>368.55</v>
      </c>
    </row>
    <row r="1146" spans="1:14">
      <c r="A1146" s="18" t="s">
        <v>95</v>
      </c>
      <c r="B1146" s="18">
        <v>2.5799870000000002E-3</v>
      </c>
      <c r="C1146" s="18">
        <v>5</v>
      </c>
      <c r="D1146" s="18">
        <v>1.9941770430000001</v>
      </c>
      <c r="E1146" s="18">
        <v>3887</v>
      </c>
      <c r="F1146" s="18" t="s">
        <v>82</v>
      </c>
      <c r="G1146" s="18" t="s">
        <v>96</v>
      </c>
      <c r="H1146" s="16" t="s">
        <v>132</v>
      </c>
      <c r="I1146" s="16" t="s">
        <v>133</v>
      </c>
      <c r="J1146" s="16">
        <f t="shared" si="85"/>
        <v>1.9967570300000002</v>
      </c>
      <c r="K1146" s="16">
        <f t="shared" si="86"/>
        <v>1506596.7386657374</v>
      </c>
      <c r="L1146" s="16">
        <f t="shared" si="87"/>
        <v>1949.1749810500651</v>
      </c>
      <c r="M1146" s="16">
        <f t="shared" si="88"/>
        <v>1946.6564742731866</v>
      </c>
      <c r="N1146" s="16">
        <f t="shared" si="89"/>
        <v>777.4</v>
      </c>
    </row>
    <row r="1147" spans="1:14">
      <c r="A1147" s="18" t="s">
        <v>95</v>
      </c>
      <c r="B1147" s="18">
        <v>5.7049989999999997E-3</v>
      </c>
      <c r="C1147" s="18">
        <v>10</v>
      </c>
      <c r="D1147" s="18">
        <v>1.9533240199999999</v>
      </c>
      <c r="E1147" s="18">
        <v>7665</v>
      </c>
      <c r="F1147" s="18" t="s">
        <v>82</v>
      </c>
      <c r="G1147" s="18" t="s">
        <v>96</v>
      </c>
      <c r="H1147" s="16" t="s">
        <v>132</v>
      </c>
      <c r="I1147" s="16" t="s">
        <v>133</v>
      </c>
      <c r="J1147" s="16">
        <f t="shared" si="85"/>
        <v>1.9590290189999999</v>
      </c>
      <c r="K1147" s="16">
        <f t="shared" si="86"/>
        <v>1343558.5177140259</v>
      </c>
      <c r="L1147" s="16">
        <f t="shared" si="87"/>
        <v>3924.0801431397954</v>
      </c>
      <c r="M1147" s="16">
        <f t="shared" si="88"/>
        <v>3912.6526078274496</v>
      </c>
      <c r="N1147" s="16">
        <f t="shared" si="89"/>
        <v>766.5</v>
      </c>
    </row>
    <row r="1148" spans="1:14">
      <c r="A1148" s="18" t="s">
        <v>95</v>
      </c>
      <c r="B1148" s="18">
        <v>6.2069890000000004E-3</v>
      </c>
      <c r="C1148" s="18">
        <v>15</v>
      </c>
      <c r="D1148" s="18">
        <v>1.7502719760000001</v>
      </c>
      <c r="E1148" s="18">
        <v>11136</v>
      </c>
      <c r="F1148" s="18" t="s">
        <v>82</v>
      </c>
      <c r="G1148" s="18" t="s">
        <v>96</v>
      </c>
      <c r="H1148" s="16" t="s">
        <v>132</v>
      </c>
      <c r="I1148" s="16" t="s">
        <v>133</v>
      </c>
      <c r="J1148" s="16">
        <f t="shared" si="85"/>
        <v>1.7564789650000001</v>
      </c>
      <c r="K1148" s="16">
        <f t="shared" si="86"/>
        <v>1794106.6111120866</v>
      </c>
      <c r="L1148" s="16">
        <f t="shared" si="87"/>
        <v>6362.4397537631603</v>
      </c>
      <c r="M1148" s="16">
        <f t="shared" si="88"/>
        <v>6339.9563683360129</v>
      </c>
      <c r="N1148" s="16">
        <f t="shared" si="89"/>
        <v>742.4</v>
      </c>
    </row>
    <row r="1149" spans="1:14">
      <c r="A1149" s="18" t="s">
        <v>95</v>
      </c>
      <c r="B1149" s="18">
        <v>8.0410240000000008E-3</v>
      </c>
      <c r="C1149" s="18">
        <v>20</v>
      </c>
      <c r="D1149" s="18">
        <v>1.870452046</v>
      </c>
      <c r="E1149" s="18">
        <v>15135</v>
      </c>
      <c r="F1149" s="18" t="s">
        <v>82</v>
      </c>
      <c r="G1149" s="18" t="s">
        <v>96</v>
      </c>
      <c r="H1149" s="16" t="s">
        <v>132</v>
      </c>
      <c r="I1149" s="16" t="s">
        <v>133</v>
      </c>
      <c r="J1149" s="16">
        <f t="shared" si="85"/>
        <v>1.87849307</v>
      </c>
      <c r="K1149" s="16">
        <f t="shared" si="86"/>
        <v>1882222.960657747</v>
      </c>
      <c r="L1149" s="16">
        <f t="shared" si="87"/>
        <v>8091.6268515766051</v>
      </c>
      <c r="M1149" s="16">
        <f t="shared" si="88"/>
        <v>8056.9900638494237</v>
      </c>
      <c r="N1149" s="16">
        <f t="shared" si="89"/>
        <v>756.75</v>
      </c>
    </row>
    <row r="1150" spans="1:14">
      <c r="A1150" s="18" t="s">
        <v>97</v>
      </c>
      <c r="B1150" s="18">
        <v>2.8929709999999998E-3</v>
      </c>
      <c r="C1150" s="18">
        <v>5</v>
      </c>
      <c r="D1150" s="18">
        <v>1.9915599820000001</v>
      </c>
      <c r="E1150" s="18">
        <v>4983</v>
      </c>
      <c r="F1150" s="18" t="s">
        <v>82</v>
      </c>
      <c r="G1150" s="18" t="s">
        <v>98</v>
      </c>
      <c r="H1150" s="16" t="s">
        <v>132</v>
      </c>
      <c r="I1150" s="16" t="s">
        <v>133</v>
      </c>
      <c r="J1150" s="16">
        <f t="shared" si="85"/>
        <v>1.9944529530000001</v>
      </c>
      <c r="K1150" s="16">
        <f t="shared" si="86"/>
        <v>1722450.7262603049</v>
      </c>
      <c r="L1150" s="16">
        <f t="shared" si="87"/>
        <v>2502.0587102758927</v>
      </c>
      <c r="M1150" s="16">
        <f t="shared" si="88"/>
        <v>2498.4294528004339</v>
      </c>
      <c r="N1150" s="16">
        <f t="shared" si="89"/>
        <v>996.6</v>
      </c>
    </row>
    <row r="1151" spans="1:14">
      <c r="A1151" s="18" t="s">
        <v>97</v>
      </c>
      <c r="B1151" s="18">
        <v>4.6789650000000002E-3</v>
      </c>
      <c r="C1151" s="18">
        <v>10</v>
      </c>
      <c r="D1151" s="18">
        <v>1.9923700090000001</v>
      </c>
      <c r="E1151" s="18">
        <v>9741</v>
      </c>
      <c r="F1151" s="18" t="s">
        <v>82</v>
      </c>
      <c r="G1151" s="18" t="s">
        <v>98</v>
      </c>
      <c r="H1151" s="16" t="s">
        <v>132</v>
      </c>
      <c r="I1151" s="16" t="s">
        <v>133</v>
      </c>
      <c r="J1151" s="16">
        <f t="shared" si="85"/>
        <v>1.9970489740000001</v>
      </c>
      <c r="K1151" s="16">
        <f t="shared" si="86"/>
        <v>2081870.6701161475</v>
      </c>
      <c r="L1151" s="16">
        <f t="shared" si="87"/>
        <v>4889.1520932345047</v>
      </c>
      <c r="M1151" s="16">
        <f t="shared" si="88"/>
        <v>4877.697105489211</v>
      </c>
      <c r="N1151" s="16">
        <f t="shared" si="89"/>
        <v>974.1</v>
      </c>
    </row>
    <row r="1152" spans="1:14">
      <c r="A1152" s="18" t="s">
        <v>97</v>
      </c>
      <c r="B1152" s="18">
        <v>6.9679620000000003E-3</v>
      </c>
      <c r="C1152" s="18">
        <v>15</v>
      </c>
      <c r="D1152" s="18">
        <v>1.790960968</v>
      </c>
      <c r="E1152" s="18">
        <v>14440</v>
      </c>
      <c r="F1152" s="18" t="s">
        <v>82</v>
      </c>
      <c r="G1152" s="18" t="s">
        <v>98</v>
      </c>
      <c r="H1152" s="16" t="s">
        <v>132</v>
      </c>
      <c r="I1152" s="16" t="s">
        <v>133</v>
      </c>
      <c r="J1152" s="16">
        <f t="shared" si="85"/>
        <v>1.7979289300000001</v>
      </c>
      <c r="K1152" s="16">
        <f t="shared" si="86"/>
        <v>2072341.9559406321</v>
      </c>
      <c r="L1152" s="16">
        <f t="shared" si="87"/>
        <v>8062.7106106759102</v>
      </c>
      <c r="M1152" s="16">
        <f t="shared" si="88"/>
        <v>8031.4631791368965</v>
      </c>
      <c r="N1152" s="16">
        <f t="shared" si="89"/>
        <v>962.66666666666663</v>
      </c>
    </row>
    <row r="1153" spans="1:14">
      <c r="A1153" s="18" t="s">
        <v>97</v>
      </c>
      <c r="B1153" s="18">
        <v>9.4090100000000006E-3</v>
      </c>
      <c r="C1153" s="18">
        <v>20</v>
      </c>
      <c r="D1153" s="18">
        <v>1.8496369720000001</v>
      </c>
      <c r="E1153" s="18">
        <v>19206</v>
      </c>
      <c r="F1153" s="18" t="s">
        <v>82</v>
      </c>
      <c r="G1153" s="18" t="s">
        <v>98</v>
      </c>
      <c r="H1153" s="16" t="s">
        <v>132</v>
      </c>
      <c r="I1153" s="16" t="s">
        <v>133</v>
      </c>
      <c r="J1153" s="16">
        <f t="shared" si="85"/>
        <v>1.859045982</v>
      </c>
      <c r="K1153" s="16">
        <f t="shared" si="86"/>
        <v>2041234.943952658</v>
      </c>
      <c r="L1153" s="16">
        <f t="shared" si="87"/>
        <v>10383.659221102549</v>
      </c>
      <c r="M1153" s="16">
        <f t="shared" si="88"/>
        <v>10331.105408881704</v>
      </c>
      <c r="N1153" s="16">
        <f t="shared" si="89"/>
        <v>960.3</v>
      </c>
    </row>
    <row r="1154" spans="1:14">
      <c r="A1154" s="18" t="s">
        <v>99</v>
      </c>
      <c r="B1154" s="18">
        <v>9.8750000000000001E-3</v>
      </c>
      <c r="C1154" s="18">
        <v>5</v>
      </c>
      <c r="D1154" s="18">
        <v>1.368075967</v>
      </c>
      <c r="E1154" s="18">
        <v>2670</v>
      </c>
      <c r="F1154" s="18" t="s">
        <v>82</v>
      </c>
      <c r="G1154" s="18" t="s">
        <v>100</v>
      </c>
      <c r="H1154" s="16" t="s">
        <v>132</v>
      </c>
      <c r="I1154" s="16" t="s">
        <v>133</v>
      </c>
      <c r="J1154" s="16">
        <f t="shared" ref="J1154:J1217" si="90">D1154+B1154</f>
        <v>1.3779509670000001</v>
      </c>
      <c r="K1154" s="16">
        <f t="shared" ref="K1154:K1217" si="91">E1154/B1154</f>
        <v>270379.74683544302</v>
      </c>
      <c r="L1154" s="16">
        <f t="shared" ref="L1154:L1217" si="92">E1154/D1154</f>
        <v>1951.6460082658552</v>
      </c>
      <c r="M1154" s="16">
        <f t="shared" ref="M1154:M1217" si="93">E1154/J1154</f>
        <v>1937.6596583933454</v>
      </c>
      <c r="N1154" s="16">
        <f t="shared" si="89"/>
        <v>534</v>
      </c>
    </row>
    <row r="1155" spans="1:14">
      <c r="A1155" s="18" t="s">
        <v>99</v>
      </c>
      <c r="B1155" s="18">
        <v>1.4396012E-2</v>
      </c>
      <c r="C1155" s="18">
        <v>10</v>
      </c>
      <c r="D1155" s="18">
        <v>1.968213022</v>
      </c>
      <c r="E1155" s="18">
        <v>5404</v>
      </c>
      <c r="F1155" s="18" t="s">
        <v>82</v>
      </c>
      <c r="G1155" s="18" t="s">
        <v>100</v>
      </c>
      <c r="H1155" s="16" t="s">
        <v>132</v>
      </c>
      <c r="I1155" s="16" t="s">
        <v>133</v>
      </c>
      <c r="J1155" s="16">
        <f t="shared" si="90"/>
        <v>1.982609034</v>
      </c>
      <c r="K1155" s="16">
        <f t="shared" si="91"/>
        <v>375381.73766456987</v>
      </c>
      <c r="L1155" s="16">
        <f t="shared" si="92"/>
        <v>2745.6377635936606</v>
      </c>
      <c r="M1155" s="16">
        <f t="shared" si="93"/>
        <v>2725.7012892235211</v>
      </c>
      <c r="N1155" s="16">
        <f t="shared" ref="N1155:N1218" si="94">E1155/C1155</f>
        <v>540.4</v>
      </c>
    </row>
    <row r="1156" spans="1:14">
      <c r="A1156" s="18" t="s">
        <v>99</v>
      </c>
      <c r="B1156" s="18">
        <v>2.1016001999999999E-2</v>
      </c>
      <c r="C1156" s="18">
        <v>15</v>
      </c>
      <c r="D1156" s="18">
        <v>1.7638660070000001</v>
      </c>
      <c r="E1156" s="18">
        <v>8048</v>
      </c>
      <c r="F1156" s="18" t="s">
        <v>82</v>
      </c>
      <c r="G1156" s="18" t="s">
        <v>100</v>
      </c>
      <c r="H1156" s="16" t="s">
        <v>132</v>
      </c>
      <c r="I1156" s="16" t="s">
        <v>133</v>
      </c>
      <c r="J1156" s="16">
        <f t="shared" si="90"/>
        <v>1.7848820090000002</v>
      </c>
      <c r="K1156" s="16">
        <f t="shared" si="91"/>
        <v>382946.29016498954</v>
      </c>
      <c r="L1156" s="16">
        <f t="shared" si="92"/>
        <v>4562.7048585669581</v>
      </c>
      <c r="M1156" s="16">
        <f t="shared" si="93"/>
        <v>4508.9815233831514</v>
      </c>
      <c r="N1156" s="16">
        <f t="shared" si="94"/>
        <v>536.5333333333333</v>
      </c>
    </row>
    <row r="1157" spans="1:14">
      <c r="A1157" s="18" t="s">
        <v>99</v>
      </c>
      <c r="B1157" s="18">
        <v>2.7702986999999998E-2</v>
      </c>
      <c r="C1157" s="18">
        <v>20</v>
      </c>
      <c r="D1157" s="18">
        <v>1.852392018</v>
      </c>
      <c r="E1157" s="18">
        <v>10779</v>
      </c>
      <c r="F1157" s="18" t="s">
        <v>82</v>
      </c>
      <c r="G1157" s="18" t="s">
        <v>100</v>
      </c>
      <c r="H1157" s="16" t="s">
        <v>132</v>
      </c>
      <c r="I1157" s="16" t="s">
        <v>133</v>
      </c>
      <c r="J1157" s="16">
        <f t="shared" si="90"/>
        <v>1.880095005</v>
      </c>
      <c r="K1157" s="16">
        <f t="shared" si="91"/>
        <v>389091.61672710604</v>
      </c>
      <c r="L1157" s="16">
        <f t="shared" si="92"/>
        <v>5818.9626684085615</v>
      </c>
      <c r="M1157" s="16">
        <f t="shared" si="93"/>
        <v>5733.220912418732</v>
      </c>
      <c r="N1157" s="16">
        <f t="shared" si="94"/>
        <v>538.95000000000005</v>
      </c>
    </row>
    <row r="1158" spans="1:14">
      <c r="A1158" s="18" t="s">
        <v>99</v>
      </c>
      <c r="B1158" s="18">
        <v>8.5419420000000003E-3</v>
      </c>
      <c r="C1158" s="18">
        <v>5</v>
      </c>
      <c r="D1158" s="18">
        <v>1.950560987</v>
      </c>
      <c r="E1158" s="18">
        <v>2735</v>
      </c>
      <c r="F1158" s="18" t="s">
        <v>82</v>
      </c>
      <c r="G1158" s="18" t="s">
        <v>101</v>
      </c>
      <c r="H1158" s="16" t="s">
        <v>132</v>
      </c>
      <c r="I1158" s="16" t="s">
        <v>133</v>
      </c>
      <c r="J1158" s="16">
        <f t="shared" si="90"/>
        <v>1.9591029289999999</v>
      </c>
      <c r="K1158" s="16">
        <f t="shared" si="91"/>
        <v>320184.80106748559</v>
      </c>
      <c r="L1158" s="16">
        <f t="shared" si="92"/>
        <v>1402.160721058244</v>
      </c>
      <c r="M1158" s="16">
        <f t="shared" si="93"/>
        <v>1396.0471190740586</v>
      </c>
      <c r="N1158" s="16">
        <f t="shared" si="94"/>
        <v>547</v>
      </c>
    </row>
    <row r="1159" spans="1:14">
      <c r="A1159" s="18" t="s">
        <v>99</v>
      </c>
      <c r="B1159" s="18">
        <v>1.1325002000000001E-2</v>
      </c>
      <c r="C1159" s="18">
        <v>10</v>
      </c>
      <c r="D1159" s="18">
        <v>1.9285979870000001</v>
      </c>
      <c r="E1159" s="18">
        <v>5395</v>
      </c>
      <c r="F1159" s="18" t="s">
        <v>82</v>
      </c>
      <c r="G1159" s="18" t="s">
        <v>101</v>
      </c>
      <c r="H1159" s="16" t="s">
        <v>132</v>
      </c>
      <c r="I1159" s="16" t="s">
        <v>133</v>
      </c>
      <c r="J1159" s="16">
        <f t="shared" si="90"/>
        <v>1.939922989</v>
      </c>
      <c r="K1159" s="16">
        <f t="shared" si="91"/>
        <v>476379.60682037845</v>
      </c>
      <c r="L1159" s="16">
        <f t="shared" si="92"/>
        <v>2797.3688847368894</v>
      </c>
      <c r="M1159" s="16">
        <f t="shared" si="93"/>
        <v>2781.0382322346918</v>
      </c>
      <c r="N1159" s="16">
        <f t="shared" si="94"/>
        <v>539.5</v>
      </c>
    </row>
    <row r="1160" spans="1:14">
      <c r="A1160" s="18" t="s">
        <v>99</v>
      </c>
      <c r="B1160" s="18">
        <v>1.6596973000000001E-2</v>
      </c>
      <c r="C1160" s="18">
        <v>15</v>
      </c>
      <c r="D1160" s="18">
        <v>1.9444400070000001</v>
      </c>
      <c r="E1160" s="18">
        <v>8057</v>
      </c>
      <c r="F1160" s="18" t="s">
        <v>82</v>
      </c>
      <c r="G1160" s="18" t="s">
        <v>101</v>
      </c>
      <c r="H1160" s="16" t="s">
        <v>132</v>
      </c>
      <c r="I1160" s="16" t="s">
        <v>133</v>
      </c>
      <c r="J1160" s="16">
        <f t="shared" si="90"/>
        <v>1.96103698</v>
      </c>
      <c r="K1160" s="16">
        <f t="shared" si="91"/>
        <v>485449.96729222848</v>
      </c>
      <c r="L1160" s="16">
        <f t="shared" si="92"/>
        <v>4143.6094561903346</v>
      </c>
      <c r="M1160" s="16">
        <f t="shared" si="93"/>
        <v>4108.5405742833054</v>
      </c>
      <c r="N1160" s="16">
        <f t="shared" si="94"/>
        <v>537.13333333333333</v>
      </c>
    </row>
    <row r="1161" spans="1:14">
      <c r="A1161" s="18" t="s">
        <v>99</v>
      </c>
      <c r="B1161" s="18">
        <v>2.1130025E-2</v>
      </c>
      <c r="C1161" s="18">
        <v>20</v>
      </c>
      <c r="D1161" s="18">
        <v>1.837648988</v>
      </c>
      <c r="E1161" s="18">
        <v>10639</v>
      </c>
      <c r="F1161" s="18" t="s">
        <v>82</v>
      </c>
      <c r="G1161" s="18" t="s">
        <v>101</v>
      </c>
      <c r="H1161" s="16" t="s">
        <v>132</v>
      </c>
      <c r="I1161" s="16" t="s">
        <v>133</v>
      </c>
      <c r="J1161" s="16">
        <f t="shared" si="90"/>
        <v>1.8587790129999999</v>
      </c>
      <c r="K1161" s="16">
        <f t="shared" si="91"/>
        <v>503501.5339546451</v>
      </c>
      <c r="L1161" s="16">
        <f t="shared" si="92"/>
        <v>5789.4625521378402</v>
      </c>
      <c r="M1161" s="16">
        <f t="shared" si="93"/>
        <v>5723.6497322126806</v>
      </c>
      <c r="N1161" s="16">
        <f t="shared" si="94"/>
        <v>531.95000000000005</v>
      </c>
    </row>
    <row r="1162" spans="1:14">
      <c r="A1162" s="18" t="s">
        <v>99</v>
      </c>
      <c r="B1162" s="18">
        <v>4.6449899999999999E-3</v>
      </c>
      <c r="C1162" s="18">
        <v>5</v>
      </c>
      <c r="D1162" s="18">
        <v>1.296185017</v>
      </c>
      <c r="E1162" s="18">
        <v>2735</v>
      </c>
      <c r="F1162" s="18" t="s">
        <v>82</v>
      </c>
      <c r="G1162" s="18" t="s">
        <v>102</v>
      </c>
      <c r="H1162" s="16" t="s">
        <v>132</v>
      </c>
      <c r="I1162" s="16" t="s">
        <v>133</v>
      </c>
      <c r="J1162" s="16">
        <f t="shared" si="90"/>
        <v>1.3008300070000001</v>
      </c>
      <c r="K1162" s="16">
        <f t="shared" si="91"/>
        <v>588806.43445949291</v>
      </c>
      <c r="L1162" s="16">
        <f t="shared" si="92"/>
        <v>2110.0382770432843</v>
      </c>
      <c r="M1162" s="16">
        <f t="shared" si="93"/>
        <v>2102.503774730344</v>
      </c>
      <c r="N1162" s="16">
        <f t="shared" si="94"/>
        <v>547</v>
      </c>
    </row>
    <row r="1163" spans="1:14">
      <c r="A1163" s="18" t="s">
        <v>99</v>
      </c>
      <c r="B1163" s="18">
        <v>8.7040069999999997E-3</v>
      </c>
      <c r="C1163" s="18">
        <v>10</v>
      </c>
      <c r="D1163" s="18">
        <v>1.9305130239999999</v>
      </c>
      <c r="E1163" s="18">
        <v>5236</v>
      </c>
      <c r="F1163" s="18" t="s">
        <v>82</v>
      </c>
      <c r="G1163" s="18" t="s">
        <v>102</v>
      </c>
      <c r="H1163" s="16" t="s">
        <v>132</v>
      </c>
      <c r="I1163" s="16" t="s">
        <v>133</v>
      </c>
      <c r="J1163" s="16">
        <f t="shared" si="90"/>
        <v>1.9392170309999999</v>
      </c>
      <c r="K1163" s="16">
        <f t="shared" si="91"/>
        <v>601562.01620701829</v>
      </c>
      <c r="L1163" s="16">
        <f t="shared" si="92"/>
        <v>2712.2324143408628</v>
      </c>
      <c r="M1163" s="16">
        <f t="shared" si="93"/>
        <v>2700.0587950178747</v>
      </c>
      <c r="N1163" s="16">
        <f t="shared" si="94"/>
        <v>523.6</v>
      </c>
    </row>
    <row r="1164" spans="1:14">
      <c r="A1164" s="18" t="s">
        <v>99</v>
      </c>
      <c r="B1164" s="18">
        <v>1.2513041000000001E-2</v>
      </c>
      <c r="C1164" s="18">
        <v>15</v>
      </c>
      <c r="D1164" s="18">
        <v>1.7509999869999999</v>
      </c>
      <c r="E1164" s="18">
        <v>8018</v>
      </c>
      <c r="F1164" s="18" t="s">
        <v>82</v>
      </c>
      <c r="G1164" s="18" t="s">
        <v>102</v>
      </c>
      <c r="H1164" s="16" t="s">
        <v>132</v>
      </c>
      <c r="I1164" s="16" t="s">
        <v>133</v>
      </c>
      <c r="J1164" s="16">
        <f t="shared" si="90"/>
        <v>1.763513028</v>
      </c>
      <c r="K1164" s="16">
        <f t="shared" si="91"/>
        <v>640771.49591374304</v>
      </c>
      <c r="L1164" s="16">
        <f t="shared" si="92"/>
        <v>4579.097692477596</v>
      </c>
      <c r="M1164" s="16">
        <f t="shared" si="93"/>
        <v>4546.6066157125097</v>
      </c>
      <c r="N1164" s="16">
        <f t="shared" si="94"/>
        <v>534.5333333333333</v>
      </c>
    </row>
    <row r="1165" spans="1:14">
      <c r="A1165" s="18" t="s">
        <v>99</v>
      </c>
      <c r="B1165" s="18">
        <v>1.3935983000000001E-2</v>
      </c>
      <c r="C1165" s="18">
        <v>20</v>
      </c>
      <c r="D1165" s="18">
        <v>1.845059037</v>
      </c>
      <c r="E1165" s="18">
        <v>10727</v>
      </c>
      <c r="F1165" s="18" t="s">
        <v>82</v>
      </c>
      <c r="G1165" s="18" t="s">
        <v>102</v>
      </c>
      <c r="H1165" s="16" t="s">
        <v>132</v>
      </c>
      <c r="I1165" s="16" t="s">
        <v>133</v>
      </c>
      <c r="J1165" s="16">
        <f t="shared" si="90"/>
        <v>1.8589950200000001</v>
      </c>
      <c r="K1165" s="16">
        <f t="shared" si="91"/>
        <v>769734.00441145769</v>
      </c>
      <c r="L1165" s="16">
        <f t="shared" si="92"/>
        <v>5813.9061053795431</v>
      </c>
      <c r="M1165" s="16">
        <f t="shared" si="93"/>
        <v>5770.3220743431575</v>
      </c>
      <c r="N1165" s="16">
        <f t="shared" si="94"/>
        <v>536.35</v>
      </c>
    </row>
    <row r="1166" spans="1:14">
      <c r="A1166" s="18" t="s">
        <v>99</v>
      </c>
      <c r="B1166" s="18">
        <v>9.0879800000000007E-3</v>
      </c>
      <c r="C1166" s="18">
        <v>5</v>
      </c>
      <c r="D1166" s="18">
        <v>1.3213599920000001</v>
      </c>
      <c r="E1166" s="18">
        <v>2715</v>
      </c>
      <c r="F1166" s="18" t="s">
        <v>82</v>
      </c>
      <c r="G1166" s="18" t="s">
        <v>103</v>
      </c>
      <c r="H1166" s="16" t="s">
        <v>132</v>
      </c>
      <c r="I1166" s="16" t="s">
        <v>133</v>
      </c>
      <c r="J1166" s="16">
        <f t="shared" si="90"/>
        <v>1.3304479720000002</v>
      </c>
      <c r="K1166" s="16">
        <f t="shared" si="91"/>
        <v>298746.25604369724</v>
      </c>
      <c r="L1166" s="16">
        <f t="shared" si="92"/>
        <v>2054.7012293679313</v>
      </c>
      <c r="M1166" s="16">
        <f t="shared" si="93"/>
        <v>2040.6660441735783</v>
      </c>
      <c r="N1166" s="16">
        <f t="shared" si="94"/>
        <v>543</v>
      </c>
    </row>
    <row r="1167" spans="1:14">
      <c r="A1167" s="18" t="s">
        <v>99</v>
      </c>
      <c r="B1167" s="18">
        <v>1.137501E-2</v>
      </c>
      <c r="C1167" s="18">
        <v>10</v>
      </c>
      <c r="D1167" s="18">
        <v>1.968620002</v>
      </c>
      <c r="E1167" s="18">
        <v>5408</v>
      </c>
      <c r="F1167" s="18" t="s">
        <v>82</v>
      </c>
      <c r="G1167" s="18" t="s">
        <v>103</v>
      </c>
      <c r="H1167" s="16" t="s">
        <v>132</v>
      </c>
      <c r="I1167" s="16" t="s">
        <v>133</v>
      </c>
      <c r="J1167" s="16">
        <f t="shared" si="90"/>
        <v>1.9799950120000001</v>
      </c>
      <c r="K1167" s="16">
        <f t="shared" si="91"/>
        <v>475428.1534697552</v>
      </c>
      <c r="L1167" s="16">
        <f t="shared" si="92"/>
        <v>2747.1020280733692</v>
      </c>
      <c r="M1167" s="16">
        <f t="shared" si="93"/>
        <v>2731.3200120324341</v>
      </c>
      <c r="N1167" s="16">
        <f t="shared" si="94"/>
        <v>540.79999999999995</v>
      </c>
    </row>
    <row r="1168" spans="1:14">
      <c r="A1168" s="18" t="s">
        <v>99</v>
      </c>
      <c r="B1168" s="18">
        <v>1.8262982000000001E-2</v>
      </c>
      <c r="C1168" s="18">
        <v>15</v>
      </c>
      <c r="D1168" s="18">
        <v>1.8021190170000001</v>
      </c>
      <c r="E1168" s="18">
        <v>8057</v>
      </c>
      <c r="F1168" s="18" t="s">
        <v>82</v>
      </c>
      <c r="G1168" s="18" t="s">
        <v>103</v>
      </c>
      <c r="H1168" s="16" t="s">
        <v>132</v>
      </c>
      <c r="I1168" s="16" t="s">
        <v>133</v>
      </c>
      <c r="J1168" s="16">
        <f t="shared" si="90"/>
        <v>1.8203819990000001</v>
      </c>
      <c r="K1168" s="16">
        <f t="shared" si="91"/>
        <v>441165.6322061753</v>
      </c>
      <c r="L1168" s="16">
        <f t="shared" si="92"/>
        <v>4470.8478874012126</v>
      </c>
      <c r="M1168" s="16">
        <f t="shared" si="93"/>
        <v>4425.9941069654578</v>
      </c>
      <c r="N1168" s="16">
        <f t="shared" si="94"/>
        <v>537.13333333333333</v>
      </c>
    </row>
    <row r="1169" spans="1:14">
      <c r="A1169" s="18" t="s">
        <v>99</v>
      </c>
      <c r="B1169" s="18">
        <v>2.2415042E-2</v>
      </c>
      <c r="C1169" s="18">
        <v>20</v>
      </c>
      <c r="D1169" s="18">
        <v>1.8796969649999999</v>
      </c>
      <c r="E1169" s="18">
        <v>10440</v>
      </c>
      <c r="F1169" s="18" t="s">
        <v>82</v>
      </c>
      <c r="G1169" s="18" t="s">
        <v>103</v>
      </c>
      <c r="H1169" s="16" t="s">
        <v>132</v>
      </c>
      <c r="I1169" s="16" t="s">
        <v>133</v>
      </c>
      <c r="J1169" s="16">
        <f t="shared" si="90"/>
        <v>1.9021120069999999</v>
      </c>
      <c r="K1169" s="16">
        <f t="shared" si="91"/>
        <v>465758.66331189568</v>
      </c>
      <c r="L1169" s="16">
        <f t="shared" si="92"/>
        <v>5554.0867461048438</v>
      </c>
      <c r="M1169" s="16">
        <f t="shared" si="93"/>
        <v>5488.6357699123655</v>
      </c>
      <c r="N1169" s="16">
        <f t="shared" si="94"/>
        <v>522</v>
      </c>
    </row>
    <row r="1170" spans="1:14">
      <c r="A1170" s="18" t="s">
        <v>104</v>
      </c>
      <c r="B1170" s="18">
        <v>1.5003979000000001E-2</v>
      </c>
      <c r="C1170" s="18">
        <v>5</v>
      </c>
      <c r="D1170" s="18">
        <v>1.174587965</v>
      </c>
      <c r="E1170" s="18">
        <v>1448</v>
      </c>
      <c r="F1170" s="18" t="s">
        <v>82</v>
      </c>
      <c r="G1170" s="18" t="s">
        <v>105</v>
      </c>
      <c r="H1170" s="16" t="s">
        <v>132</v>
      </c>
      <c r="I1170" s="16" t="s">
        <v>133</v>
      </c>
      <c r="J1170" s="16">
        <f t="shared" si="90"/>
        <v>1.189591944</v>
      </c>
      <c r="K1170" s="16">
        <f t="shared" si="91"/>
        <v>96507.733048679947</v>
      </c>
      <c r="L1170" s="16">
        <f t="shared" si="92"/>
        <v>1232.7727195808618</v>
      </c>
      <c r="M1170" s="16">
        <f t="shared" si="93"/>
        <v>1217.2241139521368</v>
      </c>
      <c r="N1170" s="16">
        <f t="shared" si="94"/>
        <v>289.60000000000002</v>
      </c>
    </row>
    <row r="1171" spans="1:14">
      <c r="A1171" s="18" t="s">
        <v>104</v>
      </c>
      <c r="B1171" s="18">
        <v>1.6842007999999999E-2</v>
      </c>
      <c r="C1171" s="18">
        <v>10</v>
      </c>
      <c r="D1171" s="18">
        <v>1.9789419770000001</v>
      </c>
      <c r="E1171" s="18">
        <v>2550</v>
      </c>
      <c r="F1171" s="18" t="s">
        <v>82</v>
      </c>
      <c r="G1171" s="18" t="s">
        <v>105</v>
      </c>
      <c r="H1171" s="16" t="s">
        <v>132</v>
      </c>
      <c r="I1171" s="16" t="s">
        <v>133</v>
      </c>
      <c r="J1171" s="16">
        <f t="shared" si="90"/>
        <v>1.9957839850000001</v>
      </c>
      <c r="K1171" s="16">
        <f t="shared" si="91"/>
        <v>151407.12437614327</v>
      </c>
      <c r="L1171" s="16">
        <f t="shared" si="92"/>
        <v>1288.5673403450171</v>
      </c>
      <c r="M1171" s="16">
        <f t="shared" si="93"/>
        <v>1277.6933872430086</v>
      </c>
      <c r="N1171" s="16">
        <f t="shared" si="94"/>
        <v>255</v>
      </c>
    </row>
    <row r="1172" spans="1:14">
      <c r="A1172" s="18" t="s">
        <v>104</v>
      </c>
      <c r="B1172" s="18">
        <v>1.9067048999999999E-2</v>
      </c>
      <c r="C1172" s="18">
        <v>15</v>
      </c>
      <c r="D1172" s="18">
        <v>1.761695027</v>
      </c>
      <c r="E1172" s="18">
        <v>3891</v>
      </c>
      <c r="F1172" s="18" t="s">
        <v>82</v>
      </c>
      <c r="G1172" s="18" t="s">
        <v>105</v>
      </c>
      <c r="H1172" s="16" t="s">
        <v>132</v>
      </c>
      <c r="I1172" s="16" t="s">
        <v>133</v>
      </c>
      <c r="J1172" s="16">
        <f t="shared" si="90"/>
        <v>1.780762076</v>
      </c>
      <c r="K1172" s="16">
        <f t="shared" si="91"/>
        <v>204069.33448379979</v>
      </c>
      <c r="L1172" s="16">
        <f t="shared" si="92"/>
        <v>2208.6683224769072</v>
      </c>
      <c r="M1172" s="16">
        <f t="shared" si="93"/>
        <v>2185.019578101123</v>
      </c>
      <c r="N1172" s="16">
        <f t="shared" si="94"/>
        <v>259.39999999999998</v>
      </c>
    </row>
    <row r="1173" spans="1:14">
      <c r="A1173" s="18" t="s">
        <v>104</v>
      </c>
      <c r="B1173" s="18">
        <v>2.3732006999999999E-2</v>
      </c>
      <c r="C1173" s="18">
        <v>20</v>
      </c>
      <c r="D1173" s="18">
        <v>1.818419993</v>
      </c>
      <c r="E1173" s="18">
        <v>5195</v>
      </c>
      <c r="F1173" s="18" t="s">
        <v>82</v>
      </c>
      <c r="G1173" s="18" t="s">
        <v>105</v>
      </c>
      <c r="H1173" s="16" t="s">
        <v>132</v>
      </c>
      <c r="I1173" s="16" t="s">
        <v>133</v>
      </c>
      <c r="J1173" s="16">
        <f t="shared" si="90"/>
        <v>1.842152</v>
      </c>
      <c r="K1173" s="16">
        <f t="shared" si="91"/>
        <v>218902.68277773558</v>
      </c>
      <c r="L1173" s="16">
        <f t="shared" si="92"/>
        <v>2856.8757602743758</v>
      </c>
      <c r="M1173" s="16">
        <f t="shared" si="93"/>
        <v>2820.0713079051025</v>
      </c>
      <c r="N1173" s="16">
        <f t="shared" si="94"/>
        <v>259.75</v>
      </c>
    </row>
    <row r="1174" spans="1:14">
      <c r="A1174" s="18" t="s">
        <v>99</v>
      </c>
      <c r="B1174" s="18">
        <v>4.2899849999999996E-3</v>
      </c>
      <c r="C1174" s="18">
        <v>5</v>
      </c>
      <c r="D1174" s="18">
        <v>1.373456955</v>
      </c>
      <c r="E1174" s="18">
        <v>2662</v>
      </c>
      <c r="F1174" s="18" t="s">
        <v>82</v>
      </c>
      <c r="G1174" s="18" t="s">
        <v>106</v>
      </c>
      <c r="H1174" s="16" t="s">
        <v>132</v>
      </c>
      <c r="I1174" s="16" t="s">
        <v>133</v>
      </c>
      <c r="J1174" s="16">
        <f t="shared" si="90"/>
        <v>1.37774694</v>
      </c>
      <c r="K1174" s="16">
        <f t="shared" si="91"/>
        <v>620514.99014565325</v>
      </c>
      <c r="L1174" s="16">
        <f t="shared" si="92"/>
        <v>1938.1750482307616</v>
      </c>
      <c r="M1174" s="16">
        <f t="shared" si="93"/>
        <v>1932.1400198500894</v>
      </c>
      <c r="N1174" s="16">
        <f t="shared" si="94"/>
        <v>532.4</v>
      </c>
    </row>
    <row r="1175" spans="1:14">
      <c r="A1175" s="18" t="s">
        <v>99</v>
      </c>
      <c r="B1175" s="18">
        <v>6.1560269999999997E-3</v>
      </c>
      <c r="C1175" s="18">
        <v>10</v>
      </c>
      <c r="D1175" s="18">
        <v>2.0908479689999999</v>
      </c>
      <c r="E1175" s="18">
        <v>5327</v>
      </c>
      <c r="F1175" s="18" t="s">
        <v>82</v>
      </c>
      <c r="G1175" s="18" t="s">
        <v>106</v>
      </c>
      <c r="H1175" s="16" t="s">
        <v>132</v>
      </c>
      <c r="I1175" s="16" t="s">
        <v>133</v>
      </c>
      <c r="J1175" s="16">
        <f t="shared" si="90"/>
        <v>2.0970039959999998</v>
      </c>
      <c r="K1175" s="16">
        <f t="shared" si="91"/>
        <v>865330.83756780147</v>
      </c>
      <c r="L1175" s="16">
        <f t="shared" si="92"/>
        <v>2547.7701291441913</v>
      </c>
      <c r="M1175" s="16">
        <f t="shared" si="93"/>
        <v>2540.2908197414808</v>
      </c>
      <c r="N1175" s="16">
        <f t="shared" si="94"/>
        <v>532.70000000000005</v>
      </c>
    </row>
    <row r="1176" spans="1:14">
      <c r="A1176" s="18" t="s">
        <v>99</v>
      </c>
      <c r="B1176" s="18">
        <v>6.4550040000000003E-3</v>
      </c>
      <c r="C1176" s="18">
        <v>15</v>
      </c>
      <c r="D1176" s="18">
        <v>1.931972027</v>
      </c>
      <c r="E1176" s="18">
        <v>7977</v>
      </c>
      <c r="F1176" s="18" t="s">
        <v>82</v>
      </c>
      <c r="G1176" s="18" t="s">
        <v>106</v>
      </c>
      <c r="H1176" s="16" t="s">
        <v>132</v>
      </c>
      <c r="I1176" s="16" t="s">
        <v>133</v>
      </c>
      <c r="J1176" s="16">
        <f t="shared" si="90"/>
        <v>1.938427031</v>
      </c>
      <c r="K1176" s="16">
        <f t="shared" si="91"/>
        <v>1235785.4464536349</v>
      </c>
      <c r="L1176" s="16">
        <f t="shared" si="92"/>
        <v>4128.9417696108285</v>
      </c>
      <c r="M1176" s="16">
        <f t="shared" si="93"/>
        <v>4115.1923040842075</v>
      </c>
      <c r="N1176" s="16">
        <f t="shared" si="94"/>
        <v>531.79999999999995</v>
      </c>
    </row>
    <row r="1177" spans="1:14">
      <c r="A1177" s="18" t="s">
        <v>99</v>
      </c>
      <c r="B1177" s="18">
        <v>8.1570150000000001E-3</v>
      </c>
      <c r="C1177" s="18">
        <v>20</v>
      </c>
      <c r="D1177" s="18">
        <v>2.4739440080000001</v>
      </c>
      <c r="E1177" s="18">
        <v>10621</v>
      </c>
      <c r="F1177" s="18" t="s">
        <v>82</v>
      </c>
      <c r="G1177" s="18" t="s">
        <v>106</v>
      </c>
      <c r="H1177" s="16" t="s">
        <v>132</v>
      </c>
      <c r="I1177" s="16" t="s">
        <v>133</v>
      </c>
      <c r="J1177" s="16">
        <f t="shared" si="90"/>
        <v>2.4821010230000002</v>
      </c>
      <c r="K1177" s="16">
        <f t="shared" si="91"/>
        <v>1302069.4457470044</v>
      </c>
      <c r="L1177" s="16">
        <f t="shared" si="92"/>
        <v>4293.1448592429097</v>
      </c>
      <c r="M1177" s="16">
        <f t="shared" si="93"/>
        <v>4279.0361478369205</v>
      </c>
      <c r="N1177" s="16">
        <f t="shared" si="94"/>
        <v>531.04999999999995</v>
      </c>
    </row>
    <row r="1178" spans="1:14">
      <c r="A1178" s="18" t="s">
        <v>99</v>
      </c>
      <c r="B1178" s="18">
        <v>7.2799919999999999E-3</v>
      </c>
      <c r="C1178" s="18">
        <v>5</v>
      </c>
      <c r="D1178" s="18">
        <v>1.6677400469999999</v>
      </c>
      <c r="E1178" s="18">
        <v>2773</v>
      </c>
      <c r="F1178" s="18" t="s">
        <v>82</v>
      </c>
      <c r="G1178" s="18" t="s">
        <v>107</v>
      </c>
      <c r="H1178" s="16" t="s">
        <v>132</v>
      </c>
      <c r="I1178" s="16" t="s">
        <v>133</v>
      </c>
      <c r="J1178" s="16">
        <f t="shared" si="90"/>
        <v>1.6750200389999998</v>
      </c>
      <c r="K1178" s="16">
        <f t="shared" si="91"/>
        <v>380907.01198572747</v>
      </c>
      <c r="L1178" s="16">
        <f t="shared" si="92"/>
        <v>1662.7291555348734</v>
      </c>
      <c r="M1178" s="16">
        <f t="shared" si="93"/>
        <v>1655.5025823186586</v>
      </c>
      <c r="N1178" s="16">
        <f t="shared" si="94"/>
        <v>554.6</v>
      </c>
    </row>
    <row r="1179" spans="1:14">
      <c r="A1179" s="18" t="s">
        <v>99</v>
      </c>
      <c r="B1179" s="18">
        <v>1.1092006999999999E-2</v>
      </c>
      <c r="C1179" s="18">
        <v>10</v>
      </c>
      <c r="D1179" s="18">
        <v>2.3048790100000001</v>
      </c>
      <c r="E1179" s="18">
        <v>5336</v>
      </c>
      <c r="F1179" s="18" t="s">
        <v>82</v>
      </c>
      <c r="G1179" s="18" t="s">
        <v>107</v>
      </c>
      <c r="H1179" s="16" t="s">
        <v>132</v>
      </c>
      <c r="I1179" s="16" t="s">
        <v>133</v>
      </c>
      <c r="J1179" s="16">
        <f t="shared" si="90"/>
        <v>2.3159710169999999</v>
      </c>
      <c r="K1179" s="16">
        <f t="shared" si="91"/>
        <v>481067.13239542674</v>
      </c>
      <c r="L1179" s="16">
        <f t="shared" si="92"/>
        <v>2315.0889816120975</v>
      </c>
      <c r="M1179" s="16">
        <f t="shared" si="93"/>
        <v>2304.001198992552</v>
      </c>
      <c r="N1179" s="16">
        <f t="shared" si="94"/>
        <v>533.6</v>
      </c>
    </row>
    <row r="1180" spans="1:14">
      <c r="A1180" s="18" t="s">
        <v>99</v>
      </c>
      <c r="B1180" s="18">
        <v>1.5749991000000001E-2</v>
      </c>
      <c r="C1180" s="18">
        <v>15</v>
      </c>
      <c r="D1180" s="18">
        <v>2.1705939769999998</v>
      </c>
      <c r="E1180" s="18">
        <v>7931</v>
      </c>
      <c r="F1180" s="18" t="s">
        <v>82</v>
      </c>
      <c r="G1180" s="18" t="s">
        <v>107</v>
      </c>
      <c r="H1180" s="16" t="s">
        <v>132</v>
      </c>
      <c r="I1180" s="16" t="s">
        <v>133</v>
      </c>
      <c r="J1180" s="16">
        <f t="shared" si="90"/>
        <v>2.1863439679999996</v>
      </c>
      <c r="K1180" s="16">
        <f t="shared" si="91"/>
        <v>503555.84330175171</v>
      </c>
      <c r="L1180" s="16">
        <f t="shared" si="92"/>
        <v>3653.8385732376887</v>
      </c>
      <c r="M1180" s="16">
        <f t="shared" si="93"/>
        <v>3627.5170403562051</v>
      </c>
      <c r="N1180" s="16">
        <f t="shared" si="94"/>
        <v>528.73333333333335</v>
      </c>
    </row>
    <row r="1181" spans="1:14">
      <c r="A1181" s="18" t="s">
        <v>99</v>
      </c>
      <c r="B1181" s="18">
        <v>2.0175993E-2</v>
      </c>
      <c r="C1181" s="18">
        <v>20</v>
      </c>
      <c r="D1181" s="18">
        <v>1.8580889700000001</v>
      </c>
      <c r="E1181" s="18">
        <v>10457</v>
      </c>
      <c r="F1181" s="18" t="s">
        <v>82</v>
      </c>
      <c r="G1181" s="18" t="s">
        <v>107</v>
      </c>
      <c r="H1181" s="16" t="s">
        <v>132</v>
      </c>
      <c r="I1181" s="16" t="s">
        <v>133</v>
      </c>
      <c r="J1181" s="16">
        <f t="shared" si="90"/>
        <v>1.8782649630000001</v>
      </c>
      <c r="K1181" s="16">
        <f t="shared" si="91"/>
        <v>518289.23612334719</v>
      </c>
      <c r="L1181" s="16">
        <f t="shared" si="92"/>
        <v>5627.8252380993354</v>
      </c>
      <c r="M1181" s="16">
        <f t="shared" si="93"/>
        <v>5567.3721258676323</v>
      </c>
      <c r="N1181" s="16">
        <f t="shared" si="94"/>
        <v>522.85</v>
      </c>
    </row>
    <row r="1182" spans="1:14">
      <c r="A1182" s="18" t="s">
        <v>99</v>
      </c>
      <c r="B1182" s="18">
        <v>1.1494994E-2</v>
      </c>
      <c r="C1182" s="18">
        <v>5</v>
      </c>
      <c r="D1182" s="18">
        <v>1.8969849940000001</v>
      </c>
      <c r="E1182" s="18">
        <v>2705</v>
      </c>
      <c r="F1182" s="18" t="s">
        <v>82</v>
      </c>
      <c r="G1182" s="18" t="s">
        <v>108</v>
      </c>
      <c r="H1182" s="16" t="s">
        <v>132</v>
      </c>
      <c r="I1182" s="16" t="s">
        <v>133</v>
      </c>
      <c r="J1182" s="16">
        <f t="shared" si="90"/>
        <v>1.9084799880000001</v>
      </c>
      <c r="K1182" s="16">
        <f t="shared" si="91"/>
        <v>235319.8270481916</v>
      </c>
      <c r="L1182" s="16">
        <f t="shared" si="92"/>
        <v>1425.9469677175528</v>
      </c>
      <c r="M1182" s="16">
        <f t="shared" si="93"/>
        <v>1417.3583254780242</v>
      </c>
      <c r="N1182" s="16">
        <f t="shared" si="94"/>
        <v>541</v>
      </c>
    </row>
    <row r="1183" spans="1:14">
      <c r="A1183" s="18" t="s">
        <v>99</v>
      </c>
      <c r="B1183" s="18">
        <v>2.0368992999999998E-2</v>
      </c>
      <c r="C1183" s="18">
        <v>10</v>
      </c>
      <c r="D1183" s="18">
        <v>1.9652749899999999</v>
      </c>
      <c r="E1183" s="18">
        <v>5521</v>
      </c>
      <c r="F1183" s="18" t="s">
        <v>82</v>
      </c>
      <c r="G1183" s="18" t="s">
        <v>108</v>
      </c>
      <c r="H1183" s="16" t="s">
        <v>132</v>
      </c>
      <c r="I1183" s="16" t="s">
        <v>133</v>
      </c>
      <c r="J1183" s="16">
        <f t="shared" si="90"/>
        <v>1.9856439829999999</v>
      </c>
      <c r="K1183" s="16">
        <f t="shared" si="91"/>
        <v>271049.23645464459</v>
      </c>
      <c r="L1183" s="16">
        <f t="shared" si="92"/>
        <v>2809.2760698084294</v>
      </c>
      <c r="M1183" s="16">
        <f t="shared" si="93"/>
        <v>2780.4581522507501</v>
      </c>
      <c r="N1183" s="16">
        <f t="shared" si="94"/>
        <v>552.1</v>
      </c>
    </row>
    <row r="1184" spans="1:14">
      <c r="A1184" s="18" t="s">
        <v>99</v>
      </c>
      <c r="B1184" s="18">
        <v>2.5439024000000001E-2</v>
      </c>
      <c r="C1184" s="18">
        <v>15</v>
      </c>
      <c r="D1184" s="18">
        <v>1.819435954</v>
      </c>
      <c r="E1184" s="18">
        <v>8111</v>
      </c>
      <c r="F1184" s="18" t="s">
        <v>82</v>
      </c>
      <c r="G1184" s="18" t="s">
        <v>108</v>
      </c>
      <c r="H1184" s="16" t="s">
        <v>132</v>
      </c>
      <c r="I1184" s="16" t="s">
        <v>133</v>
      </c>
      <c r="J1184" s="16">
        <f t="shared" si="90"/>
        <v>1.844874978</v>
      </c>
      <c r="K1184" s="16">
        <f t="shared" si="91"/>
        <v>318840.8486111731</v>
      </c>
      <c r="L1184" s="16">
        <f t="shared" si="92"/>
        <v>4457.9750016306425</v>
      </c>
      <c r="M1184" s="16">
        <f t="shared" si="93"/>
        <v>4396.5038806006287</v>
      </c>
      <c r="N1184" s="16">
        <f t="shared" si="94"/>
        <v>540.73333333333335</v>
      </c>
    </row>
    <row r="1185" spans="1:14">
      <c r="A1185" s="18" t="s">
        <v>99</v>
      </c>
      <c r="B1185" s="18">
        <v>3.5543977999999997E-2</v>
      </c>
      <c r="C1185" s="18">
        <v>20</v>
      </c>
      <c r="D1185" s="18">
        <v>1.8054000139999999</v>
      </c>
      <c r="E1185" s="18">
        <v>10739</v>
      </c>
      <c r="F1185" s="18" t="s">
        <v>82</v>
      </c>
      <c r="G1185" s="18" t="s">
        <v>108</v>
      </c>
      <c r="H1185" s="16" t="s">
        <v>132</v>
      </c>
      <c r="I1185" s="16" t="s">
        <v>133</v>
      </c>
      <c r="J1185" s="16">
        <f t="shared" si="90"/>
        <v>1.8409439919999999</v>
      </c>
      <c r="K1185" s="16">
        <f t="shared" si="91"/>
        <v>302132.7550900465</v>
      </c>
      <c r="L1185" s="16">
        <f t="shared" si="92"/>
        <v>5948.2662660486722</v>
      </c>
      <c r="M1185" s="16">
        <f t="shared" si="93"/>
        <v>5833.4202706151636</v>
      </c>
      <c r="N1185" s="16">
        <f t="shared" si="94"/>
        <v>536.95000000000005</v>
      </c>
    </row>
    <row r="1186" spans="1:14">
      <c r="A1186" s="18" t="s">
        <v>99</v>
      </c>
      <c r="B1186" s="18">
        <v>8.5639949999999996E-3</v>
      </c>
      <c r="C1186" s="18">
        <v>5</v>
      </c>
      <c r="D1186" s="18">
        <v>1.304812968</v>
      </c>
      <c r="E1186" s="18">
        <v>2638</v>
      </c>
      <c r="F1186" s="18" t="s">
        <v>82</v>
      </c>
      <c r="G1186" s="18" t="s">
        <v>109</v>
      </c>
      <c r="H1186" s="16" t="s">
        <v>132</v>
      </c>
      <c r="I1186" s="16" t="s">
        <v>133</v>
      </c>
      <c r="J1186" s="16">
        <f t="shared" si="90"/>
        <v>1.3133769630000001</v>
      </c>
      <c r="K1186" s="16">
        <f t="shared" si="91"/>
        <v>308033.80898751109</v>
      </c>
      <c r="L1186" s="16">
        <f t="shared" si="92"/>
        <v>2021.7456943606956</v>
      </c>
      <c r="M1186" s="16">
        <f t="shared" si="93"/>
        <v>2008.5627160494057</v>
      </c>
      <c r="N1186" s="16">
        <f t="shared" si="94"/>
        <v>527.6</v>
      </c>
    </row>
    <row r="1187" spans="1:14">
      <c r="A1187" s="18" t="s">
        <v>99</v>
      </c>
      <c r="B1187" s="18">
        <v>1.5574038E-2</v>
      </c>
      <c r="C1187" s="18">
        <v>10</v>
      </c>
      <c r="D1187" s="18">
        <v>1.967034996</v>
      </c>
      <c r="E1187" s="18">
        <v>5295</v>
      </c>
      <c r="F1187" s="18" t="s">
        <v>82</v>
      </c>
      <c r="G1187" s="18" t="s">
        <v>109</v>
      </c>
      <c r="H1187" s="16" t="s">
        <v>132</v>
      </c>
      <c r="I1187" s="16" t="s">
        <v>133</v>
      </c>
      <c r="J1187" s="16">
        <f t="shared" si="90"/>
        <v>1.982609034</v>
      </c>
      <c r="K1187" s="16">
        <f t="shared" si="91"/>
        <v>339988.89690650557</v>
      </c>
      <c r="L1187" s="16">
        <f t="shared" si="92"/>
        <v>2691.8687317548874</v>
      </c>
      <c r="M1187" s="16">
        <f t="shared" si="93"/>
        <v>2670.7232284305228</v>
      </c>
      <c r="N1187" s="16">
        <f t="shared" si="94"/>
        <v>529.5</v>
      </c>
    </row>
    <row r="1188" spans="1:14">
      <c r="A1188" s="18" t="s">
        <v>99</v>
      </c>
      <c r="B1188" s="18">
        <v>1.7403007000000002E-2</v>
      </c>
      <c r="C1188" s="18">
        <v>15</v>
      </c>
      <c r="D1188" s="18">
        <v>1.742376983</v>
      </c>
      <c r="E1188" s="18">
        <v>7965</v>
      </c>
      <c r="F1188" s="18" t="s">
        <v>82</v>
      </c>
      <c r="G1188" s="18" t="s">
        <v>109</v>
      </c>
      <c r="H1188" s="16" t="s">
        <v>132</v>
      </c>
      <c r="I1188" s="16" t="s">
        <v>133</v>
      </c>
      <c r="J1188" s="16">
        <f t="shared" si="90"/>
        <v>1.75977999</v>
      </c>
      <c r="K1188" s="16">
        <f t="shared" si="91"/>
        <v>457679.52630255214</v>
      </c>
      <c r="L1188" s="16">
        <f t="shared" si="92"/>
        <v>4571.3413788822991</v>
      </c>
      <c r="M1188" s="16">
        <f t="shared" si="93"/>
        <v>4526.1339742816372</v>
      </c>
      <c r="N1188" s="16">
        <f t="shared" si="94"/>
        <v>531</v>
      </c>
    </row>
    <row r="1189" spans="1:14">
      <c r="A1189" s="18" t="s">
        <v>99</v>
      </c>
      <c r="B1189" s="18">
        <v>2.2930025999999999E-2</v>
      </c>
      <c r="C1189" s="18">
        <v>20</v>
      </c>
      <c r="D1189" s="18">
        <v>1.819061995</v>
      </c>
      <c r="E1189" s="18">
        <v>10529</v>
      </c>
      <c r="F1189" s="18" t="s">
        <v>82</v>
      </c>
      <c r="G1189" s="18" t="s">
        <v>109</v>
      </c>
      <c r="H1189" s="16" t="s">
        <v>132</v>
      </c>
      <c r="I1189" s="16" t="s">
        <v>133</v>
      </c>
      <c r="J1189" s="16">
        <f t="shared" si="90"/>
        <v>1.841992021</v>
      </c>
      <c r="K1189" s="16">
        <f t="shared" si="91"/>
        <v>459179.592731382</v>
      </c>
      <c r="L1189" s="16">
        <f t="shared" si="92"/>
        <v>5788.1479734834438</v>
      </c>
      <c r="M1189" s="16">
        <f t="shared" si="93"/>
        <v>5716.0942501172758</v>
      </c>
      <c r="N1189" s="16">
        <f t="shared" si="94"/>
        <v>526.45000000000005</v>
      </c>
    </row>
    <row r="1190" spans="1:14">
      <c r="A1190" s="18" t="s">
        <v>99</v>
      </c>
      <c r="B1190" s="18">
        <v>1.1804998000000001E-2</v>
      </c>
      <c r="C1190" s="18">
        <v>5</v>
      </c>
      <c r="D1190" s="18">
        <v>1.294987023</v>
      </c>
      <c r="E1190" s="18">
        <v>2698</v>
      </c>
      <c r="F1190" s="18" t="s">
        <v>82</v>
      </c>
      <c r="G1190" s="18" t="s">
        <v>110</v>
      </c>
      <c r="H1190" s="16" t="s">
        <v>132</v>
      </c>
      <c r="I1190" s="16" t="s">
        <v>133</v>
      </c>
      <c r="J1190" s="16">
        <f t="shared" si="90"/>
        <v>1.3067920209999999</v>
      </c>
      <c r="K1190" s="16">
        <f t="shared" si="91"/>
        <v>228547.26447221759</v>
      </c>
      <c r="L1190" s="16">
        <f t="shared" si="92"/>
        <v>2083.418561021364</v>
      </c>
      <c r="M1190" s="16">
        <f t="shared" si="93"/>
        <v>2064.5978523310864</v>
      </c>
      <c r="N1190" s="16">
        <f t="shared" si="94"/>
        <v>539.6</v>
      </c>
    </row>
    <row r="1191" spans="1:14">
      <c r="A1191" s="18" t="s">
        <v>99</v>
      </c>
      <c r="B1191" s="18">
        <v>1.9940019E-2</v>
      </c>
      <c r="C1191" s="18">
        <v>10</v>
      </c>
      <c r="D1191" s="18">
        <v>2.0018350479999998</v>
      </c>
      <c r="E1191" s="18">
        <v>5425</v>
      </c>
      <c r="F1191" s="18" t="s">
        <v>82</v>
      </c>
      <c r="G1191" s="18" t="s">
        <v>110</v>
      </c>
      <c r="H1191" s="16" t="s">
        <v>132</v>
      </c>
      <c r="I1191" s="16" t="s">
        <v>133</v>
      </c>
      <c r="J1191" s="16">
        <f t="shared" si="90"/>
        <v>2.0217750669999996</v>
      </c>
      <c r="K1191" s="16">
        <f t="shared" si="91"/>
        <v>272065.93935542391</v>
      </c>
      <c r="L1191" s="16">
        <f t="shared" si="92"/>
        <v>2710.0134975756505</v>
      </c>
      <c r="M1191" s="16">
        <f t="shared" si="93"/>
        <v>2683.2856377291555</v>
      </c>
      <c r="N1191" s="16">
        <f t="shared" si="94"/>
        <v>542.5</v>
      </c>
    </row>
    <row r="1192" spans="1:14">
      <c r="A1192" s="18" t="s">
        <v>99</v>
      </c>
      <c r="B1192" s="18">
        <v>2.620101E-2</v>
      </c>
      <c r="C1192" s="18">
        <v>15</v>
      </c>
      <c r="D1192" s="18">
        <v>1.779465973</v>
      </c>
      <c r="E1192" s="18">
        <v>7958</v>
      </c>
      <c r="F1192" s="18" t="s">
        <v>82</v>
      </c>
      <c r="G1192" s="18" t="s">
        <v>110</v>
      </c>
      <c r="H1192" s="16" t="s">
        <v>132</v>
      </c>
      <c r="I1192" s="16" t="s">
        <v>133</v>
      </c>
      <c r="J1192" s="16">
        <f t="shared" si="90"/>
        <v>1.8056669830000001</v>
      </c>
      <c r="K1192" s="16">
        <f t="shared" si="91"/>
        <v>303728.74938790529</v>
      </c>
      <c r="L1192" s="16">
        <f t="shared" si="92"/>
        <v>4472.1282231565328</v>
      </c>
      <c r="M1192" s="16">
        <f t="shared" si="93"/>
        <v>4407.2357056550336</v>
      </c>
      <c r="N1192" s="16">
        <f t="shared" si="94"/>
        <v>530.5333333333333</v>
      </c>
    </row>
    <row r="1193" spans="1:14">
      <c r="A1193" s="18" t="s">
        <v>99</v>
      </c>
      <c r="B1193" s="18">
        <v>3.5377025999999999E-2</v>
      </c>
      <c r="C1193" s="18">
        <v>20</v>
      </c>
      <c r="D1193" s="18">
        <v>1.8093070389999999</v>
      </c>
      <c r="E1193" s="18">
        <v>10668</v>
      </c>
      <c r="F1193" s="18" t="s">
        <v>82</v>
      </c>
      <c r="G1193" s="18" t="s">
        <v>110</v>
      </c>
      <c r="H1193" s="16" t="s">
        <v>132</v>
      </c>
      <c r="I1193" s="16" t="s">
        <v>133</v>
      </c>
      <c r="J1193" s="16">
        <f t="shared" si="90"/>
        <v>1.8446840649999998</v>
      </c>
      <c r="K1193" s="16">
        <f t="shared" si="91"/>
        <v>301551.63410287799</v>
      </c>
      <c r="L1193" s="16">
        <f t="shared" si="92"/>
        <v>5896.1800125954196</v>
      </c>
      <c r="M1193" s="16">
        <f t="shared" si="93"/>
        <v>5783.104111109672</v>
      </c>
      <c r="N1193" s="16">
        <f t="shared" si="94"/>
        <v>533.4</v>
      </c>
    </row>
    <row r="1194" spans="1:14">
      <c r="A1194" s="18" t="s">
        <v>111</v>
      </c>
      <c r="B1194" s="18">
        <v>4.55296E-3</v>
      </c>
      <c r="C1194" s="18">
        <v>5</v>
      </c>
      <c r="D1194" s="18">
        <v>1.203325033</v>
      </c>
      <c r="E1194" s="18">
        <v>1444</v>
      </c>
      <c r="F1194" s="18" t="s">
        <v>82</v>
      </c>
      <c r="G1194" s="18" t="s">
        <v>112</v>
      </c>
      <c r="H1194" s="16" t="s">
        <v>132</v>
      </c>
      <c r="I1194" s="16" t="s">
        <v>133</v>
      </c>
      <c r="J1194" s="16">
        <f t="shared" si="90"/>
        <v>1.2078779930000001</v>
      </c>
      <c r="K1194" s="16">
        <f t="shared" si="91"/>
        <v>317156.31149845378</v>
      </c>
      <c r="L1194" s="16">
        <f t="shared" si="92"/>
        <v>1200.0082773978158</v>
      </c>
      <c r="M1194" s="16">
        <f t="shared" si="93"/>
        <v>1195.4849814040779</v>
      </c>
      <c r="N1194" s="16">
        <f t="shared" si="94"/>
        <v>288.8</v>
      </c>
    </row>
    <row r="1195" spans="1:14">
      <c r="A1195" s="18" t="s">
        <v>111</v>
      </c>
      <c r="B1195" s="18">
        <v>7.1620349999999998E-3</v>
      </c>
      <c r="C1195" s="18">
        <v>10</v>
      </c>
      <c r="D1195" s="18">
        <v>2.0074390169999998</v>
      </c>
      <c r="E1195" s="18">
        <v>2604</v>
      </c>
      <c r="F1195" s="18" t="s">
        <v>82</v>
      </c>
      <c r="G1195" s="18" t="s">
        <v>112</v>
      </c>
      <c r="H1195" s="16" t="s">
        <v>132</v>
      </c>
      <c r="I1195" s="16" t="s">
        <v>133</v>
      </c>
      <c r="J1195" s="16">
        <f t="shared" si="90"/>
        <v>2.0146010519999997</v>
      </c>
      <c r="K1195" s="16">
        <f t="shared" si="91"/>
        <v>363583.8138182793</v>
      </c>
      <c r="L1195" s="16">
        <f t="shared" si="92"/>
        <v>1297.1751460183959</v>
      </c>
      <c r="M1195" s="16">
        <f t="shared" si="93"/>
        <v>1292.5636057892818</v>
      </c>
      <c r="N1195" s="16">
        <f t="shared" si="94"/>
        <v>260.39999999999998</v>
      </c>
    </row>
    <row r="1196" spans="1:14">
      <c r="A1196" s="18" t="s">
        <v>111</v>
      </c>
      <c r="B1196" s="18">
        <v>7.0829990000000004E-3</v>
      </c>
      <c r="C1196" s="18">
        <v>15</v>
      </c>
      <c r="D1196" s="18">
        <v>1.815212965</v>
      </c>
      <c r="E1196" s="18">
        <v>4052</v>
      </c>
      <c r="F1196" s="18" t="s">
        <v>82</v>
      </c>
      <c r="G1196" s="18" t="s">
        <v>112</v>
      </c>
      <c r="H1196" s="16" t="s">
        <v>132</v>
      </c>
      <c r="I1196" s="16" t="s">
        <v>133</v>
      </c>
      <c r="J1196" s="16">
        <f t="shared" si="90"/>
        <v>1.822295964</v>
      </c>
      <c r="K1196" s="16">
        <f t="shared" si="91"/>
        <v>572074.06071919529</v>
      </c>
      <c r="L1196" s="16">
        <f t="shared" si="92"/>
        <v>2232.2449641604449</v>
      </c>
      <c r="M1196" s="16">
        <f t="shared" si="93"/>
        <v>2223.568553104692</v>
      </c>
      <c r="N1196" s="16">
        <f t="shared" si="94"/>
        <v>270.13333333333333</v>
      </c>
    </row>
    <row r="1197" spans="1:14">
      <c r="A1197" s="18" t="s">
        <v>111</v>
      </c>
      <c r="B1197" s="18">
        <v>9.9309680000000001E-3</v>
      </c>
      <c r="C1197" s="18">
        <v>20</v>
      </c>
      <c r="D1197" s="18">
        <v>1.825826049</v>
      </c>
      <c r="E1197" s="18">
        <v>5667</v>
      </c>
      <c r="F1197" s="18" t="s">
        <v>82</v>
      </c>
      <c r="G1197" s="18" t="s">
        <v>112</v>
      </c>
      <c r="H1197" s="16" t="s">
        <v>132</v>
      </c>
      <c r="I1197" s="16" t="s">
        <v>133</v>
      </c>
      <c r="J1197" s="16">
        <f t="shared" si="90"/>
        <v>1.8357570169999999</v>
      </c>
      <c r="K1197" s="16">
        <f t="shared" si="91"/>
        <v>570639.23677933507</v>
      </c>
      <c r="L1197" s="16">
        <f t="shared" si="92"/>
        <v>3103.8006074586351</v>
      </c>
      <c r="M1197" s="16">
        <f t="shared" si="93"/>
        <v>3087.0098534396616</v>
      </c>
      <c r="N1197" s="16">
        <f t="shared" si="94"/>
        <v>283.35000000000002</v>
      </c>
    </row>
    <row r="1198" spans="1:14">
      <c r="A1198" s="18" t="s">
        <v>99</v>
      </c>
      <c r="B1198" s="18">
        <v>8.4370369999999997E-3</v>
      </c>
      <c r="C1198" s="18">
        <v>5</v>
      </c>
      <c r="D1198" s="18">
        <v>1.3673759700000001</v>
      </c>
      <c r="E1198" s="18">
        <v>2614</v>
      </c>
      <c r="F1198" s="18" t="s">
        <v>82</v>
      </c>
      <c r="G1198" s="18" t="s">
        <v>113</v>
      </c>
      <c r="H1198" s="16" t="s">
        <v>132</v>
      </c>
      <c r="I1198" s="16" t="s">
        <v>133</v>
      </c>
      <c r="J1198" s="16">
        <f t="shared" si="90"/>
        <v>1.3758130070000001</v>
      </c>
      <c r="K1198" s="16">
        <f t="shared" si="91"/>
        <v>309824.40873496229</v>
      </c>
      <c r="L1198" s="16">
        <f t="shared" si="92"/>
        <v>1911.6907546649368</v>
      </c>
      <c r="M1198" s="16">
        <f t="shared" si="93"/>
        <v>1899.967500452625</v>
      </c>
      <c r="N1198" s="16">
        <f t="shared" si="94"/>
        <v>522.79999999999995</v>
      </c>
    </row>
    <row r="1199" spans="1:14">
      <c r="A1199" s="18" t="s">
        <v>99</v>
      </c>
      <c r="B1199" s="18">
        <v>1.6701996E-2</v>
      </c>
      <c r="C1199" s="18">
        <v>10</v>
      </c>
      <c r="D1199" s="18">
        <v>1.989790022</v>
      </c>
      <c r="E1199" s="18">
        <v>5356</v>
      </c>
      <c r="F1199" s="18" t="s">
        <v>82</v>
      </c>
      <c r="G1199" s="18" t="s">
        <v>113</v>
      </c>
      <c r="H1199" s="16" t="s">
        <v>132</v>
      </c>
      <c r="I1199" s="16" t="s">
        <v>133</v>
      </c>
      <c r="J1199" s="16">
        <f t="shared" si="90"/>
        <v>2.0064920179999999</v>
      </c>
      <c r="K1199" s="16">
        <f t="shared" si="91"/>
        <v>320680.23486534186</v>
      </c>
      <c r="L1199" s="16">
        <f t="shared" si="92"/>
        <v>2691.7413097772587</v>
      </c>
      <c r="M1199" s="16">
        <f t="shared" si="93"/>
        <v>2669.3353135482048</v>
      </c>
      <c r="N1199" s="16">
        <f t="shared" si="94"/>
        <v>535.6</v>
      </c>
    </row>
    <row r="1200" spans="1:14">
      <c r="A1200" s="18" t="s">
        <v>99</v>
      </c>
      <c r="B1200" s="18">
        <v>5.7093023999999999E-2</v>
      </c>
      <c r="C1200" s="18">
        <v>15</v>
      </c>
      <c r="D1200" s="18">
        <v>1.7676439880000001</v>
      </c>
      <c r="E1200" s="18">
        <v>8081</v>
      </c>
      <c r="F1200" s="18" t="s">
        <v>82</v>
      </c>
      <c r="G1200" s="18" t="s">
        <v>113</v>
      </c>
      <c r="H1200" s="16" t="s">
        <v>132</v>
      </c>
      <c r="I1200" s="16" t="s">
        <v>133</v>
      </c>
      <c r="J1200" s="16">
        <f t="shared" si="90"/>
        <v>1.8247370120000002</v>
      </c>
      <c r="K1200" s="16">
        <f t="shared" si="91"/>
        <v>141540.93501861102</v>
      </c>
      <c r="L1200" s="16">
        <f t="shared" si="92"/>
        <v>4571.6219187005199</v>
      </c>
      <c r="M1200" s="16">
        <f t="shared" si="93"/>
        <v>4428.5833776905929</v>
      </c>
      <c r="N1200" s="16">
        <f t="shared" si="94"/>
        <v>538.73333333333335</v>
      </c>
    </row>
    <row r="1201" spans="1:14">
      <c r="A1201" s="18" t="s">
        <v>99</v>
      </c>
      <c r="B1201" s="18">
        <v>4.6432017999999999E-2</v>
      </c>
      <c r="C1201" s="18">
        <v>20</v>
      </c>
      <c r="D1201" s="18">
        <v>1.780362964</v>
      </c>
      <c r="E1201" s="18">
        <v>10544</v>
      </c>
      <c r="F1201" s="18" t="s">
        <v>82</v>
      </c>
      <c r="G1201" s="18" t="s">
        <v>113</v>
      </c>
      <c r="H1201" s="16" t="s">
        <v>132</v>
      </c>
      <c r="I1201" s="16" t="s">
        <v>133</v>
      </c>
      <c r="J1201" s="16">
        <f t="shared" si="90"/>
        <v>1.826794982</v>
      </c>
      <c r="K1201" s="16">
        <f t="shared" si="91"/>
        <v>227084.68109225837</v>
      </c>
      <c r="L1201" s="16">
        <f t="shared" si="92"/>
        <v>5922.3878575357739</v>
      </c>
      <c r="M1201" s="16">
        <f t="shared" si="93"/>
        <v>5771.8573260236817</v>
      </c>
      <c r="N1201" s="16">
        <f t="shared" si="94"/>
        <v>527.20000000000005</v>
      </c>
    </row>
    <row r="1202" spans="1:14">
      <c r="A1202" s="18" t="s">
        <v>114</v>
      </c>
      <c r="B1202" s="18">
        <v>5.6499840000000003E-3</v>
      </c>
      <c r="C1202" s="18">
        <v>5</v>
      </c>
      <c r="D1202" s="18">
        <v>4.519653022</v>
      </c>
      <c r="E1202" s="18">
        <v>4538</v>
      </c>
      <c r="F1202" s="18" t="s">
        <v>84</v>
      </c>
      <c r="G1202" s="18" t="s">
        <v>84</v>
      </c>
      <c r="H1202" s="16" t="s">
        <v>132</v>
      </c>
      <c r="I1202" s="16" t="s">
        <v>133</v>
      </c>
      <c r="J1202" s="16">
        <f t="shared" si="90"/>
        <v>4.5253030059999997</v>
      </c>
      <c r="K1202" s="16">
        <f t="shared" si="91"/>
        <v>803188.11522298108</v>
      </c>
      <c r="L1202" s="16">
        <f t="shared" si="92"/>
        <v>1004.0593775475006</v>
      </c>
      <c r="M1202" s="16">
        <f t="shared" si="93"/>
        <v>1002.8057776425503</v>
      </c>
      <c r="N1202" s="16">
        <f t="shared" si="94"/>
        <v>907.6</v>
      </c>
    </row>
    <row r="1203" spans="1:14">
      <c r="A1203" s="18" t="s">
        <v>114</v>
      </c>
      <c r="B1203" s="18">
        <v>1.1036038E-2</v>
      </c>
      <c r="C1203" s="18">
        <v>10</v>
      </c>
      <c r="D1203" s="18">
        <v>2.1707940099999998</v>
      </c>
      <c r="E1203" s="18">
        <v>8667</v>
      </c>
      <c r="F1203" s="18" t="s">
        <v>84</v>
      </c>
      <c r="G1203" s="18" t="s">
        <v>84</v>
      </c>
      <c r="H1203" s="16" t="s">
        <v>132</v>
      </c>
      <c r="I1203" s="16" t="s">
        <v>133</v>
      </c>
      <c r="J1203" s="16">
        <f t="shared" si="90"/>
        <v>2.1818300479999997</v>
      </c>
      <c r="K1203" s="16">
        <f t="shared" si="91"/>
        <v>785336.18677282555</v>
      </c>
      <c r="L1203" s="16">
        <f t="shared" si="92"/>
        <v>3992.5483302766256</v>
      </c>
      <c r="M1203" s="16">
        <f t="shared" si="93"/>
        <v>3972.3533956939991</v>
      </c>
      <c r="N1203" s="16">
        <f t="shared" si="94"/>
        <v>866.7</v>
      </c>
    </row>
    <row r="1204" spans="1:14">
      <c r="A1204" s="18" t="s">
        <v>114</v>
      </c>
      <c r="B1204" s="18">
        <v>1.4519989000000001E-2</v>
      </c>
      <c r="C1204" s="18">
        <v>15</v>
      </c>
      <c r="D1204" s="18">
        <v>2.8757809999999999</v>
      </c>
      <c r="E1204" s="18">
        <v>12860</v>
      </c>
      <c r="F1204" s="18" t="s">
        <v>84</v>
      </c>
      <c r="G1204" s="18" t="s">
        <v>84</v>
      </c>
      <c r="H1204" s="16" t="s">
        <v>132</v>
      </c>
      <c r="I1204" s="16" t="s">
        <v>133</v>
      </c>
      <c r="J1204" s="16">
        <f t="shared" si="90"/>
        <v>2.890300989</v>
      </c>
      <c r="K1204" s="16">
        <f t="shared" si="91"/>
        <v>885675.60209584178</v>
      </c>
      <c r="L1204" s="16">
        <f t="shared" si="92"/>
        <v>4471.8286962741604</v>
      </c>
      <c r="M1204" s="16">
        <f t="shared" si="93"/>
        <v>4449.3635953289986</v>
      </c>
      <c r="N1204" s="16">
        <f t="shared" si="94"/>
        <v>857.33333333333337</v>
      </c>
    </row>
    <row r="1205" spans="1:14">
      <c r="A1205" s="18" t="s">
        <v>114</v>
      </c>
      <c r="B1205" s="18">
        <v>1.9376992999999999E-2</v>
      </c>
      <c r="C1205" s="18">
        <v>20</v>
      </c>
      <c r="D1205" s="18">
        <v>2.690678954</v>
      </c>
      <c r="E1205" s="18">
        <v>17044</v>
      </c>
      <c r="F1205" s="18" t="s">
        <v>84</v>
      </c>
      <c r="G1205" s="18" t="s">
        <v>84</v>
      </c>
      <c r="H1205" s="16" t="s">
        <v>132</v>
      </c>
      <c r="I1205" s="16" t="s">
        <v>133</v>
      </c>
      <c r="J1205" s="16">
        <f t="shared" si="90"/>
        <v>2.7100559469999999</v>
      </c>
      <c r="K1205" s="16">
        <f t="shared" si="91"/>
        <v>879599.84296841116</v>
      </c>
      <c r="L1205" s="16">
        <f t="shared" si="92"/>
        <v>6334.4606663913419</v>
      </c>
      <c r="M1205" s="16">
        <f t="shared" si="93"/>
        <v>6289.1690552984737</v>
      </c>
      <c r="N1205" s="16">
        <f t="shared" si="94"/>
        <v>852.2</v>
      </c>
    </row>
    <row r="1206" spans="1:14">
      <c r="A1206" s="16" t="s">
        <v>85</v>
      </c>
      <c r="B1206" s="16">
        <v>0.17080497741699199</v>
      </c>
      <c r="C1206" s="16">
        <v>50</v>
      </c>
      <c r="D1206" s="16">
        <v>1.2813009619712801</v>
      </c>
      <c r="E1206" s="16">
        <v>21313</v>
      </c>
      <c r="F1206" s="16" t="s">
        <v>66</v>
      </c>
      <c r="G1206" s="16" t="s">
        <v>86</v>
      </c>
      <c r="H1206" s="16" t="s">
        <v>134</v>
      </c>
      <c r="I1206" s="16" t="s">
        <v>120</v>
      </c>
      <c r="J1206" s="16">
        <f t="shared" si="90"/>
        <v>1.452105939388272</v>
      </c>
      <c r="K1206" s="16">
        <f t="shared" si="91"/>
        <v>124779.73606101565</v>
      </c>
      <c r="L1206" s="16">
        <f t="shared" si="92"/>
        <v>16633.874969710454</v>
      </c>
      <c r="M1206" s="16">
        <f t="shared" si="93"/>
        <v>14677.303784721462</v>
      </c>
      <c r="N1206" s="16">
        <f t="shared" si="94"/>
        <v>426.26</v>
      </c>
    </row>
    <row r="1207" spans="1:14">
      <c r="A1207" s="16" t="s">
        <v>85</v>
      </c>
      <c r="B1207" s="16">
        <v>0.34903603792190502</v>
      </c>
      <c r="C1207" s="16">
        <v>100</v>
      </c>
      <c r="D1207" s="16">
        <v>1.1048420071601801</v>
      </c>
      <c r="E1207" s="16">
        <v>42927</v>
      </c>
      <c r="F1207" s="16" t="s">
        <v>66</v>
      </c>
      <c r="G1207" s="16" t="s">
        <v>86</v>
      </c>
      <c r="H1207" s="16" t="s">
        <v>134</v>
      </c>
      <c r="I1207" s="16" t="s">
        <v>120</v>
      </c>
      <c r="J1207" s="16">
        <f t="shared" si="90"/>
        <v>1.4538780450820852</v>
      </c>
      <c r="K1207" s="16">
        <f t="shared" si="91"/>
        <v>122987.30026727123</v>
      </c>
      <c r="L1207" s="16">
        <f t="shared" si="92"/>
        <v>38853.519074946285</v>
      </c>
      <c r="M1207" s="16">
        <f t="shared" si="93"/>
        <v>29525.860264006096</v>
      </c>
      <c r="N1207" s="16">
        <f t="shared" si="94"/>
        <v>429.27</v>
      </c>
    </row>
    <row r="1208" spans="1:14">
      <c r="A1208" s="16" t="s">
        <v>85</v>
      </c>
      <c r="B1208" s="16">
        <v>0.54040002822875899</v>
      </c>
      <c r="C1208" s="16">
        <v>150</v>
      </c>
      <c r="D1208" s="16">
        <v>1.1348010301589899</v>
      </c>
      <c r="E1208" s="16">
        <v>64293</v>
      </c>
      <c r="F1208" s="16" t="s">
        <v>66</v>
      </c>
      <c r="G1208" s="16" t="s">
        <v>86</v>
      </c>
      <c r="H1208" s="16" t="s">
        <v>134</v>
      </c>
      <c r="I1208" s="16" t="s">
        <v>120</v>
      </c>
      <c r="J1208" s="16">
        <f t="shared" si="90"/>
        <v>1.6752010583877488</v>
      </c>
      <c r="K1208" s="16">
        <f t="shared" si="91"/>
        <v>118972.97676080775</v>
      </c>
      <c r="L1208" s="16">
        <f t="shared" si="92"/>
        <v>56655.746947103413</v>
      </c>
      <c r="M1208" s="16">
        <f t="shared" si="93"/>
        <v>38379.273746326922</v>
      </c>
      <c r="N1208" s="16">
        <f t="shared" si="94"/>
        <v>428.62</v>
      </c>
    </row>
    <row r="1209" spans="1:14">
      <c r="A1209" s="16" t="s">
        <v>85</v>
      </c>
      <c r="B1209" s="16">
        <v>0.71487802267074496</v>
      </c>
      <c r="C1209" s="16">
        <v>200</v>
      </c>
      <c r="D1209" s="16">
        <v>1.4040309786796501</v>
      </c>
      <c r="E1209" s="16">
        <v>85761</v>
      </c>
      <c r="F1209" s="16" t="s">
        <v>66</v>
      </c>
      <c r="G1209" s="16" t="s">
        <v>86</v>
      </c>
      <c r="H1209" s="16" t="s">
        <v>134</v>
      </c>
      <c r="I1209" s="16" t="s">
        <v>120</v>
      </c>
      <c r="J1209" s="16">
        <f t="shared" si="90"/>
        <v>2.1189090013503948</v>
      </c>
      <c r="K1209" s="16">
        <f t="shared" si="91"/>
        <v>119965.9204511584</v>
      </c>
      <c r="L1209" s="16">
        <f t="shared" si="92"/>
        <v>61081.985584569935</v>
      </c>
      <c r="M1209" s="16">
        <f t="shared" si="93"/>
        <v>40474.130765098424</v>
      </c>
      <c r="N1209" s="16">
        <f t="shared" si="94"/>
        <v>428.80500000000001</v>
      </c>
    </row>
    <row r="1210" spans="1:14">
      <c r="A1210" s="16" t="s">
        <v>85</v>
      </c>
      <c r="B1210" s="16">
        <v>0.12572300434112499</v>
      </c>
      <c r="C1210" s="16">
        <v>50</v>
      </c>
      <c r="D1210" s="16">
        <v>0.80534398555755604</v>
      </c>
      <c r="E1210" s="16">
        <v>21298</v>
      </c>
      <c r="F1210" s="16" t="s">
        <v>66</v>
      </c>
      <c r="G1210" s="16" t="s">
        <v>87</v>
      </c>
      <c r="H1210" s="16" t="s">
        <v>134</v>
      </c>
      <c r="I1210" s="16" t="s">
        <v>120</v>
      </c>
      <c r="J1210" s="16">
        <f t="shared" si="90"/>
        <v>0.93106698989868097</v>
      </c>
      <c r="K1210" s="16">
        <f t="shared" si="91"/>
        <v>169404.1604527045</v>
      </c>
      <c r="L1210" s="16">
        <f t="shared" si="92"/>
        <v>26445.842251190294</v>
      </c>
      <c r="M1210" s="16">
        <f t="shared" si="93"/>
        <v>22874.830953160155</v>
      </c>
      <c r="N1210" s="16">
        <f t="shared" si="94"/>
        <v>425.96</v>
      </c>
    </row>
    <row r="1211" spans="1:14">
      <c r="A1211" s="16" t="s">
        <v>85</v>
      </c>
      <c r="B1211" s="16">
        <v>0.25395995378494202</v>
      </c>
      <c r="C1211" s="16">
        <v>100</v>
      </c>
      <c r="D1211" s="16">
        <v>1.1027939915656999</v>
      </c>
      <c r="E1211" s="16">
        <v>43651</v>
      </c>
      <c r="F1211" s="16" t="s">
        <v>66</v>
      </c>
      <c r="G1211" s="16" t="s">
        <v>87</v>
      </c>
      <c r="H1211" s="16" t="s">
        <v>134</v>
      </c>
      <c r="I1211" s="16" t="s">
        <v>120</v>
      </c>
      <c r="J1211" s="16">
        <f t="shared" si="90"/>
        <v>1.3567539453506419</v>
      </c>
      <c r="K1211" s="16">
        <f t="shared" si="91"/>
        <v>171881.42992404415</v>
      </c>
      <c r="L1211" s="16">
        <f t="shared" si="92"/>
        <v>39582.188816631264</v>
      </c>
      <c r="M1211" s="16">
        <f t="shared" si="93"/>
        <v>32173.114476345789</v>
      </c>
      <c r="N1211" s="16">
        <f t="shared" si="94"/>
        <v>436.51</v>
      </c>
    </row>
    <row r="1212" spans="1:14">
      <c r="A1212" s="16" t="s">
        <v>85</v>
      </c>
      <c r="B1212" s="16">
        <v>0.37596601247787398</v>
      </c>
      <c r="C1212" s="16">
        <v>150</v>
      </c>
      <c r="D1212" s="16">
        <v>1.1762980222702</v>
      </c>
      <c r="E1212" s="16">
        <v>64521</v>
      </c>
      <c r="F1212" s="16" t="s">
        <v>66</v>
      </c>
      <c r="G1212" s="16" t="s">
        <v>87</v>
      </c>
      <c r="H1212" s="16" t="s">
        <v>134</v>
      </c>
      <c r="I1212" s="16" t="s">
        <v>120</v>
      </c>
      <c r="J1212" s="16">
        <f t="shared" si="90"/>
        <v>1.5522640347480738</v>
      </c>
      <c r="K1212" s="16">
        <f t="shared" si="91"/>
        <v>171613.91683988227</v>
      </c>
      <c r="L1212" s="16">
        <f t="shared" si="92"/>
        <v>54850.895588073421</v>
      </c>
      <c r="M1212" s="16">
        <f t="shared" si="93"/>
        <v>41565.737887157513</v>
      </c>
      <c r="N1212" s="16">
        <f t="shared" si="94"/>
        <v>430.14</v>
      </c>
    </row>
    <row r="1213" spans="1:14">
      <c r="A1213" s="16" t="s">
        <v>85</v>
      </c>
      <c r="B1213" s="16">
        <v>0.50461494922637895</v>
      </c>
      <c r="C1213" s="16">
        <v>200</v>
      </c>
      <c r="D1213" s="16">
        <v>1.3591989874839701</v>
      </c>
      <c r="E1213" s="16">
        <v>85590</v>
      </c>
      <c r="F1213" s="16" t="s">
        <v>66</v>
      </c>
      <c r="G1213" s="16" t="s">
        <v>87</v>
      </c>
      <c r="H1213" s="16" t="s">
        <v>134</v>
      </c>
      <c r="I1213" s="16" t="s">
        <v>120</v>
      </c>
      <c r="J1213" s="16">
        <f t="shared" si="90"/>
        <v>1.863813936710349</v>
      </c>
      <c r="K1213" s="16">
        <f t="shared" si="91"/>
        <v>169614.47561396533</v>
      </c>
      <c r="L1213" s="16">
        <f t="shared" si="92"/>
        <v>62970.912124086186</v>
      </c>
      <c r="M1213" s="16">
        <f t="shared" si="93"/>
        <v>45921.965875556889</v>
      </c>
      <c r="N1213" s="16">
        <f t="shared" si="94"/>
        <v>427.95</v>
      </c>
    </row>
    <row r="1214" spans="1:14">
      <c r="A1214" s="16" t="s">
        <v>85</v>
      </c>
      <c r="B1214" s="16">
        <v>4.4238984584808301E-2</v>
      </c>
      <c r="C1214" s="16">
        <v>50</v>
      </c>
      <c r="D1214" s="16">
        <v>0.80679297447204501</v>
      </c>
      <c r="E1214" s="16">
        <v>21493</v>
      </c>
      <c r="F1214" s="16" t="s">
        <v>66</v>
      </c>
      <c r="G1214" s="16" t="s">
        <v>88</v>
      </c>
      <c r="H1214" s="16" t="s">
        <v>134</v>
      </c>
      <c r="I1214" s="16" t="s">
        <v>120</v>
      </c>
      <c r="J1214" s="16">
        <f t="shared" si="90"/>
        <v>0.85103195905685336</v>
      </c>
      <c r="K1214" s="16">
        <f t="shared" si="91"/>
        <v>485838.45677553618</v>
      </c>
      <c r="L1214" s="16">
        <f t="shared" si="92"/>
        <v>26640.043580033333</v>
      </c>
      <c r="M1214" s="16">
        <f t="shared" si="93"/>
        <v>25255.220760239576</v>
      </c>
      <c r="N1214" s="16">
        <f t="shared" si="94"/>
        <v>429.86</v>
      </c>
    </row>
    <row r="1215" spans="1:14">
      <c r="A1215" s="16" t="s">
        <v>85</v>
      </c>
      <c r="B1215" s="16">
        <v>8.1841945648193304E-2</v>
      </c>
      <c r="C1215" s="16">
        <v>100</v>
      </c>
      <c r="D1215" s="16">
        <v>1.18554699420929</v>
      </c>
      <c r="E1215" s="16">
        <v>43153</v>
      </c>
      <c r="F1215" s="16" t="s">
        <v>66</v>
      </c>
      <c r="G1215" s="16" t="s">
        <v>88</v>
      </c>
      <c r="H1215" s="16" t="s">
        <v>134</v>
      </c>
      <c r="I1215" s="16" t="s">
        <v>120</v>
      </c>
      <c r="J1215" s="16">
        <f t="shared" si="90"/>
        <v>1.2673889398574834</v>
      </c>
      <c r="K1215" s="16">
        <f t="shared" si="91"/>
        <v>527272.41096512985</v>
      </c>
      <c r="L1215" s="16">
        <f t="shared" si="92"/>
        <v>36399.231924822379</v>
      </c>
      <c r="M1215" s="16">
        <f t="shared" si="93"/>
        <v>34048.742767829826</v>
      </c>
      <c r="N1215" s="16">
        <f t="shared" si="94"/>
        <v>431.53</v>
      </c>
    </row>
    <row r="1216" spans="1:14">
      <c r="A1216" s="16" t="s">
        <v>85</v>
      </c>
      <c r="B1216" s="16">
        <v>0.131093025207519</v>
      </c>
      <c r="C1216" s="16">
        <v>150</v>
      </c>
      <c r="D1216" s="16">
        <v>1.13585400581359</v>
      </c>
      <c r="E1216" s="16">
        <v>64485</v>
      </c>
      <c r="F1216" s="16" t="s">
        <v>66</v>
      </c>
      <c r="G1216" s="16" t="s">
        <v>88</v>
      </c>
      <c r="H1216" s="16" t="s">
        <v>134</v>
      </c>
      <c r="I1216" s="16" t="s">
        <v>120</v>
      </c>
      <c r="J1216" s="16">
        <f t="shared" si="90"/>
        <v>1.2669470310211091</v>
      </c>
      <c r="K1216" s="16">
        <f t="shared" si="91"/>
        <v>491902.6004466741</v>
      </c>
      <c r="L1216" s="16">
        <f t="shared" si="92"/>
        <v>56772.260933138721</v>
      </c>
      <c r="M1216" s="16">
        <f t="shared" si="93"/>
        <v>50897.944760979983</v>
      </c>
      <c r="N1216" s="16">
        <f t="shared" si="94"/>
        <v>429.9</v>
      </c>
    </row>
    <row r="1217" spans="1:14">
      <c r="A1217" s="16" t="s">
        <v>85</v>
      </c>
      <c r="B1217" s="16">
        <v>0.17483901977538999</v>
      </c>
      <c r="C1217" s="16">
        <v>200</v>
      </c>
      <c r="D1217" s="16">
        <v>1.3929839730262701</v>
      </c>
      <c r="E1217" s="16">
        <v>85700</v>
      </c>
      <c r="F1217" s="16" t="s">
        <v>66</v>
      </c>
      <c r="G1217" s="16" t="s">
        <v>88</v>
      </c>
      <c r="H1217" s="16" t="s">
        <v>134</v>
      </c>
      <c r="I1217" s="16" t="s">
        <v>120</v>
      </c>
      <c r="J1217" s="16">
        <f t="shared" si="90"/>
        <v>1.56782299280166</v>
      </c>
      <c r="K1217" s="16">
        <f t="shared" si="91"/>
        <v>490165.18229223666</v>
      </c>
      <c r="L1217" s="16">
        <f t="shared" si="92"/>
        <v>61522.603030253093</v>
      </c>
      <c r="M1217" s="16">
        <f t="shared" si="93"/>
        <v>54661.782862908694</v>
      </c>
      <c r="N1217" s="16">
        <f t="shared" si="94"/>
        <v>428.5</v>
      </c>
    </row>
    <row r="1218" spans="1:14">
      <c r="A1218" s="16" t="s">
        <v>85</v>
      </c>
      <c r="B1218" s="16">
        <v>6.9585025310516302E-2</v>
      </c>
      <c r="C1218" s="16">
        <v>50</v>
      </c>
      <c r="D1218" s="16">
        <v>0.629844009876251</v>
      </c>
      <c r="E1218" s="16">
        <v>21730</v>
      </c>
      <c r="F1218" s="16" t="s">
        <v>66</v>
      </c>
      <c r="G1218" s="16" t="s">
        <v>89</v>
      </c>
      <c r="H1218" s="16" t="s">
        <v>134</v>
      </c>
      <c r="I1218" s="16" t="s">
        <v>120</v>
      </c>
      <c r="J1218" s="16">
        <f t="shared" ref="J1218:J1281" si="95">D1218+B1218</f>
        <v>0.69942903518676736</v>
      </c>
      <c r="K1218" s="16">
        <f t="shared" ref="K1218:K1281" si="96">E1218/B1218</f>
        <v>312279.8318033517</v>
      </c>
      <c r="L1218" s="16">
        <f t="shared" ref="L1218:L1281" si="97">E1218/D1218</f>
        <v>34500.605958401378</v>
      </c>
      <c r="M1218" s="16">
        <f t="shared" ref="M1218:M1281" si="98">E1218/J1218</f>
        <v>31068.198354386983</v>
      </c>
      <c r="N1218" s="16">
        <f t="shared" si="94"/>
        <v>434.6</v>
      </c>
    </row>
    <row r="1219" spans="1:14">
      <c r="A1219" s="16" t="s">
        <v>85</v>
      </c>
      <c r="B1219" s="16">
        <v>0.13402998447418199</v>
      </c>
      <c r="C1219" s="16">
        <v>100</v>
      </c>
      <c r="D1219" s="16">
        <v>0.84942299127578702</v>
      </c>
      <c r="E1219" s="16">
        <v>42723</v>
      </c>
      <c r="F1219" s="16" t="s">
        <v>66</v>
      </c>
      <c r="G1219" s="16" t="s">
        <v>89</v>
      </c>
      <c r="H1219" s="16" t="s">
        <v>134</v>
      </c>
      <c r="I1219" s="16" t="s">
        <v>120</v>
      </c>
      <c r="J1219" s="16">
        <f t="shared" si="95"/>
        <v>0.98345297574996904</v>
      </c>
      <c r="K1219" s="16">
        <f t="shared" si="96"/>
        <v>318757.0316269765</v>
      </c>
      <c r="L1219" s="16">
        <f t="shared" si="97"/>
        <v>50296.495902274066</v>
      </c>
      <c r="M1219" s="16">
        <f t="shared" si="98"/>
        <v>43441.833065195591</v>
      </c>
      <c r="N1219" s="16">
        <f t="shared" ref="N1219:N1282" si="99">E1219/C1219</f>
        <v>427.23</v>
      </c>
    </row>
    <row r="1220" spans="1:14">
      <c r="A1220" s="16" t="s">
        <v>85</v>
      </c>
      <c r="B1220" s="16">
        <v>0.20354896783828699</v>
      </c>
      <c r="C1220" s="16">
        <v>150</v>
      </c>
      <c r="D1220" s="16">
        <v>1.29108995199203</v>
      </c>
      <c r="E1220" s="16">
        <v>64231</v>
      </c>
      <c r="F1220" s="16" t="s">
        <v>66</v>
      </c>
      <c r="G1220" s="16" t="s">
        <v>89</v>
      </c>
      <c r="H1220" s="16" t="s">
        <v>134</v>
      </c>
      <c r="I1220" s="16" t="s">
        <v>120</v>
      </c>
      <c r="J1220" s="16">
        <f t="shared" si="95"/>
        <v>1.4946389198303169</v>
      </c>
      <c r="K1220" s="16">
        <f t="shared" si="96"/>
        <v>315555.51807577541</v>
      </c>
      <c r="L1220" s="16">
        <f t="shared" si="97"/>
        <v>49749.438372514342</v>
      </c>
      <c r="M1220" s="16">
        <f t="shared" si="98"/>
        <v>42974.258965029498</v>
      </c>
      <c r="N1220" s="16">
        <f t="shared" si="99"/>
        <v>428.20666666666665</v>
      </c>
    </row>
    <row r="1221" spans="1:14">
      <c r="A1221" s="16" t="s">
        <v>85</v>
      </c>
      <c r="B1221" s="16">
        <v>0.26896899938583302</v>
      </c>
      <c r="C1221" s="16">
        <v>200</v>
      </c>
      <c r="D1221" s="16">
        <v>1.32163798809051</v>
      </c>
      <c r="E1221" s="16">
        <v>85830</v>
      </c>
      <c r="F1221" s="16" t="s">
        <v>66</v>
      </c>
      <c r="G1221" s="16" t="s">
        <v>89</v>
      </c>
      <c r="H1221" s="16" t="s">
        <v>134</v>
      </c>
      <c r="I1221" s="16" t="s">
        <v>120</v>
      </c>
      <c r="J1221" s="16">
        <f t="shared" si="95"/>
        <v>1.5906069874763431</v>
      </c>
      <c r="K1221" s="16">
        <f t="shared" si="96"/>
        <v>319107.40715839085</v>
      </c>
      <c r="L1221" s="16">
        <f t="shared" si="97"/>
        <v>64942.140566045899</v>
      </c>
      <c r="M1221" s="16">
        <f t="shared" si="98"/>
        <v>53960.532473315652</v>
      </c>
      <c r="N1221" s="16">
        <f t="shared" si="99"/>
        <v>429.15</v>
      </c>
    </row>
    <row r="1222" spans="1:14">
      <c r="A1222" s="16" t="s">
        <v>85</v>
      </c>
      <c r="B1222" s="16">
        <v>0.999348044395446</v>
      </c>
      <c r="C1222" s="16">
        <v>50</v>
      </c>
      <c r="D1222" s="16">
        <v>0.75304496288299505</v>
      </c>
      <c r="E1222" s="16">
        <v>21699</v>
      </c>
      <c r="F1222" s="16" t="s">
        <v>66</v>
      </c>
      <c r="G1222" s="16" t="s">
        <v>90</v>
      </c>
      <c r="H1222" s="16" t="s">
        <v>134</v>
      </c>
      <c r="I1222" s="16" t="s">
        <v>120</v>
      </c>
      <c r="J1222" s="16">
        <f t="shared" si="95"/>
        <v>1.7523930072784411</v>
      </c>
      <c r="K1222" s="16">
        <f t="shared" si="96"/>
        <v>21713.156013755724</v>
      </c>
      <c r="L1222" s="16">
        <f t="shared" si="97"/>
        <v>28815.01247538588</v>
      </c>
      <c r="M1222" s="16">
        <f t="shared" si="98"/>
        <v>12382.496340646607</v>
      </c>
      <c r="N1222" s="16">
        <f t="shared" si="99"/>
        <v>433.98</v>
      </c>
    </row>
    <row r="1223" spans="1:14">
      <c r="A1223" s="16" t="s">
        <v>85</v>
      </c>
      <c r="B1223" s="16">
        <v>1.9690540432929899</v>
      </c>
      <c r="C1223" s="16">
        <v>100</v>
      </c>
      <c r="D1223" s="16">
        <v>0.93270301818847601</v>
      </c>
      <c r="E1223" s="16">
        <v>43035</v>
      </c>
      <c r="F1223" s="16" t="s">
        <v>66</v>
      </c>
      <c r="G1223" s="16" t="s">
        <v>90</v>
      </c>
      <c r="H1223" s="16" t="s">
        <v>134</v>
      </c>
      <c r="I1223" s="16" t="s">
        <v>120</v>
      </c>
      <c r="J1223" s="16">
        <f t="shared" si="95"/>
        <v>2.9017570614814661</v>
      </c>
      <c r="K1223" s="16">
        <f t="shared" si="96"/>
        <v>21855.672345096984</v>
      </c>
      <c r="L1223" s="16">
        <f t="shared" si="97"/>
        <v>46140.088710749405</v>
      </c>
      <c r="M1223" s="16">
        <f t="shared" si="98"/>
        <v>14830.669517877857</v>
      </c>
      <c r="N1223" s="16">
        <f t="shared" si="99"/>
        <v>430.35</v>
      </c>
    </row>
    <row r="1224" spans="1:14">
      <c r="A1224" s="16" t="s">
        <v>85</v>
      </c>
      <c r="B1224" s="16">
        <v>2.95689100027084</v>
      </c>
      <c r="C1224" s="16">
        <v>150</v>
      </c>
      <c r="D1224" s="16">
        <v>1.4023200273513701</v>
      </c>
      <c r="E1224" s="16">
        <v>64579</v>
      </c>
      <c r="F1224" s="16" t="s">
        <v>66</v>
      </c>
      <c r="G1224" s="16" t="s">
        <v>90</v>
      </c>
      <c r="H1224" s="16" t="s">
        <v>134</v>
      </c>
      <c r="I1224" s="16" t="s">
        <v>120</v>
      </c>
      <c r="J1224" s="16">
        <f t="shared" si="95"/>
        <v>4.3592110276222105</v>
      </c>
      <c r="K1224" s="16">
        <f t="shared" si="96"/>
        <v>21840.169283915035</v>
      </c>
      <c r="L1224" s="16">
        <f t="shared" si="97"/>
        <v>46051.542258847643</v>
      </c>
      <c r="M1224" s="16">
        <f t="shared" si="98"/>
        <v>14814.378012625251</v>
      </c>
      <c r="N1224" s="16">
        <f t="shared" si="99"/>
        <v>430.52666666666664</v>
      </c>
    </row>
    <row r="1225" spans="1:14">
      <c r="A1225" s="16" t="s">
        <v>85</v>
      </c>
      <c r="B1225" s="16">
        <v>3.8598709702491698</v>
      </c>
      <c r="C1225" s="16">
        <v>200</v>
      </c>
      <c r="D1225" s="16">
        <v>2.0554090142249999</v>
      </c>
      <c r="E1225" s="16">
        <v>85763</v>
      </c>
      <c r="F1225" s="16" t="s">
        <v>66</v>
      </c>
      <c r="G1225" s="16" t="s">
        <v>90</v>
      </c>
      <c r="H1225" s="16" t="s">
        <v>134</v>
      </c>
      <c r="I1225" s="16" t="s">
        <v>120</v>
      </c>
      <c r="J1225" s="16">
        <f t="shared" si="95"/>
        <v>5.9152799844741697</v>
      </c>
      <c r="K1225" s="16">
        <f t="shared" si="96"/>
        <v>22219.136510271393</v>
      </c>
      <c r="L1225" s="16">
        <f t="shared" si="97"/>
        <v>41725.515168248538</v>
      </c>
      <c r="M1225" s="16">
        <f t="shared" si="98"/>
        <v>14498.552938339702</v>
      </c>
      <c r="N1225" s="16">
        <f t="shared" si="99"/>
        <v>428.815</v>
      </c>
    </row>
    <row r="1226" spans="1:14">
      <c r="A1226" s="16" t="s">
        <v>91</v>
      </c>
      <c r="B1226" s="16">
        <v>0.219941020011901</v>
      </c>
      <c r="C1226" s="16">
        <v>50</v>
      </c>
      <c r="D1226" s="16">
        <v>1.4436469674110399</v>
      </c>
      <c r="E1226" s="16">
        <v>23006</v>
      </c>
      <c r="F1226" s="16" t="s">
        <v>66</v>
      </c>
      <c r="G1226" s="16" t="s">
        <v>92</v>
      </c>
      <c r="H1226" s="16" t="s">
        <v>134</v>
      </c>
      <c r="I1226" s="16" t="s">
        <v>120</v>
      </c>
      <c r="J1226" s="16">
        <f t="shared" si="95"/>
        <v>1.6635879874229409</v>
      </c>
      <c r="K1226" s="16">
        <f t="shared" si="96"/>
        <v>104600.76978253145</v>
      </c>
      <c r="L1226" s="16">
        <f t="shared" si="97"/>
        <v>15936.029042652819</v>
      </c>
      <c r="M1226" s="16">
        <f t="shared" si="98"/>
        <v>13829.145301559027</v>
      </c>
      <c r="N1226" s="16">
        <f t="shared" si="99"/>
        <v>460.12</v>
      </c>
    </row>
    <row r="1227" spans="1:14">
      <c r="A1227" s="16" t="s">
        <v>91</v>
      </c>
      <c r="B1227" s="16">
        <v>0.42545300722122098</v>
      </c>
      <c r="C1227" s="16">
        <v>100</v>
      </c>
      <c r="D1227" s="16">
        <v>1.2095379829406701</v>
      </c>
      <c r="E1227" s="16">
        <v>46086</v>
      </c>
      <c r="F1227" s="16" t="s">
        <v>66</v>
      </c>
      <c r="G1227" s="16" t="s">
        <v>92</v>
      </c>
      <c r="H1227" s="16" t="s">
        <v>134</v>
      </c>
      <c r="I1227" s="16" t="s">
        <v>120</v>
      </c>
      <c r="J1227" s="16">
        <f t="shared" si="95"/>
        <v>1.6349909901618911</v>
      </c>
      <c r="K1227" s="16">
        <f t="shared" si="96"/>
        <v>108322.18651127517</v>
      </c>
      <c r="L1227" s="16">
        <f t="shared" si="97"/>
        <v>38102.151937348957</v>
      </c>
      <c r="M1227" s="16">
        <f t="shared" si="98"/>
        <v>28187.311292422917</v>
      </c>
      <c r="N1227" s="16">
        <f t="shared" si="99"/>
        <v>460.86</v>
      </c>
    </row>
    <row r="1228" spans="1:14">
      <c r="A1228" s="16" t="s">
        <v>91</v>
      </c>
      <c r="B1228" s="16">
        <v>0.62770998477935702</v>
      </c>
      <c r="C1228" s="16">
        <v>150</v>
      </c>
      <c r="D1228" s="16">
        <v>1.41134697198867</v>
      </c>
      <c r="E1228" s="16">
        <v>69108</v>
      </c>
      <c r="F1228" s="16" t="s">
        <v>66</v>
      </c>
      <c r="G1228" s="16" t="s">
        <v>92</v>
      </c>
      <c r="H1228" s="16" t="s">
        <v>134</v>
      </c>
      <c r="I1228" s="16" t="s">
        <v>120</v>
      </c>
      <c r="J1228" s="16">
        <f t="shared" si="95"/>
        <v>2.039056956768027</v>
      </c>
      <c r="K1228" s="16">
        <f t="shared" si="96"/>
        <v>110095.42890144051</v>
      </c>
      <c r="L1228" s="16">
        <f t="shared" si="97"/>
        <v>48965.988783483066</v>
      </c>
      <c r="M1228" s="16">
        <f t="shared" si="98"/>
        <v>33892.138113463232</v>
      </c>
      <c r="N1228" s="16">
        <f t="shared" si="99"/>
        <v>460.72</v>
      </c>
    </row>
    <row r="1229" spans="1:14">
      <c r="A1229" s="16" t="s">
        <v>91</v>
      </c>
      <c r="B1229" s="16">
        <v>0.84451401233673096</v>
      </c>
      <c r="C1229" s="16">
        <v>200</v>
      </c>
      <c r="D1229" s="16">
        <v>1.6180320382118201</v>
      </c>
      <c r="E1229" s="16">
        <v>93833</v>
      </c>
      <c r="F1229" s="16" t="s">
        <v>66</v>
      </c>
      <c r="G1229" s="16" t="s">
        <v>92</v>
      </c>
      <c r="H1229" s="16" t="s">
        <v>134</v>
      </c>
      <c r="I1229" s="16" t="s">
        <v>120</v>
      </c>
      <c r="J1229" s="16">
        <f t="shared" si="95"/>
        <v>2.4625460505485508</v>
      </c>
      <c r="K1229" s="16">
        <f t="shared" si="96"/>
        <v>111108.87283014815</v>
      </c>
      <c r="L1229" s="16">
        <f t="shared" si="97"/>
        <v>57992.053175720939</v>
      </c>
      <c r="M1229" s="16">
        <f t="shared" si="98"/>
        <v>38104.058999870475</v>
      </c>
      <c r="N1229" s="16">
        <f t="shared" si="99"/>
        <v>469.16500000000002</v>
      </c>
    </row>
    <row r="1230" spans="1:14">
      <c r="A1230" s="16" t="s">
        <v>93</v>
      </c>
      <c r="B1230" s="16">
        <v>2.10919976234436E-2</v>
      </c>
      <c r="C1230" s="16">
        <v>50</v>
      </c>
      <c r="D1230" s="16">
        <v>0.77660697698593095</v>
      </c>
      <c r="E1230" s="16">
        <v>18092</v>
      </c>
      <c r="F1230" s="16" t="s">
        <v>66</v>
      </c>
      <c r="G1230" s="16" t="s">
        <v>94</v>
      </c>
      <c r="H1230" s="16" t="s">
        <v>134</v>
      </c>
      <c r="I1230" s="16" t="s">
        <v>120</v>
      </c>
      <c r="J1230" s="16">
        <f t="shared" si="95"/>
        <v>0.79769897460937456</v>
      </c>
      <c r="K1230" s="16">
        <f t="shared" si="96"/>
        <v>857766.07427126181</v>
      </c>
      <c r="L1230" s="16">
        <f t="shared" si="97"/>
        <v>23296.211000081905</v>
      </c>
      <c r="M1230" s="16">
        <f t="shared" si="98"/>
        <v>22680.234745017038</v>
      </c>
      <c r="N1230" s="16">
        <f t="shared" si="99"/>
        <v>361.84</v>
      </c>
    </row>
    <row r="1231" spans="1:14">
      <c r="A1231" s="16" t="s">
        <v>93</v>
      </c>
      <c r="B1231" s="16">
        <v>4.15090322494506E-2</v>
      </c>
      <c r="C1231" s="16">
        <v>100</v>
      </c>
      <c r="D1231" s="16">
        <v>1.5098960399627599</v>
      </c>
      <c r="E1231" s="16">
        <v>34796</v>
      </c>
      <c r="F1231" s="16" t="s">
        <v>66</v>
      </c>
      <c r="G1231" s="16" t="s">
        <v>94</v>
      </c>
      <c r="H1231" s="16" t="s">
        <v>134</v>
      </c>
      <c r="I1231" s="16" t="s">
        <v>120</v>
      </c>
      <c r="J1231" s="16">
        <f t="shared" si="95"/>
        <v>1.5514050722122106</v>
      </c>
      <c r="K1231" s="16">
        <f t="shared" si="96"/>
        <v>838275.38524366706</v>
      </c>
      <c r="L1231" s="16">
        <f t="shared" si="97"/>
        <v>23045.295224999867</v>
      </c>
      <c r="M1231" s="16">
        <f t="shared" si="98"/>
        <v>22428.700681236649</v>
      </c>
      <c r="N1231" s="16">
        <f t="shared" si="99"/>
        <v>347.96</v>
      </c>
    </row>
    <row r="1232" spans="1:14">
      <c r="A1232" s="16" t="s">
        <v>93</v>
      </c>
      <c r="B1232" s="16">
        <v>6.0931980609893799E-2</v>
      </c>
      <c r="C1232" s="16">
        <v>150</v>
      </c>
      <c r="D1232" s="16">
        <v>1.28221398591995</v>
      </c>
      <c r="E1232" s="16">
        <v>50883</v>
      </c>
      <c r="F1232" s="16" t="s">
        <v>66</v>
      </c>
      <c r="G1232" s="16" t="s">
        <v>94</v>
      </c>
      <c r="H1232" s="16" t="s">
        <v>134</v>
      </c>
      <c r="I1232" s="16" t="s">
        <v>120</v>
      </c>
      <c r="J1232" s="16">
        <f t="shared" si="95"/>
        <v>1.3431459665298437</v>
      </c>
      <c r="K1232" s="16">
        <f t="shared" si="96"/>
        <v>835078.71384929016</v>
      </c>
      <c r="L1232" s="16">
        <f t="shared" si="97"/>
        <v>39683.70378014008</v>
      </c>
      <c r="M1232" s="16">
        <f t="shared" si="98"/>
        <v>37883.447717496769</v>
      </c>
      <c r="N1232" s="16">
        <f t="shared" si="99"/>
        <v>339.22</v>
      </c>
    </row>
    <row r="1233" spans="1:14">
      <c r="A1233" s="16" t="s">
        <v>93</v>
      </c>
      <c r="B1233" s="16">
        <v>8.6637020111083901E-2</v>
      </c>
      <c r="C1233" s="16">
        <v>200</v>
      </c>
      <c r="D1233" s="16">
        <v>1.5711309909820499</v>
      </c>
      <c r="E1233" s="16">
        <v>68063</v>
      </c>
      <c r="F1233" s="16" t="s">
        <v>66</v>
      </c>
      <c r="G1233" s="16" t="s">
        <v>94</v>
      </c>
      <c r="H1233" s="16" t="s">
        <v>134</v>
      </c>
      <c r="I1233" s="16" t="s">
        <v>120</v>
      </c>
      <c r="J1233" s="16">
        <f t="shared" si="95"/>
        <v>1.6577680110931339</v>
      </c>
      <c r="K1233" s="16">
        <f t="shared" si="96"/>
        <v>785611.046094744</v>
      </c>
      <c r="L1233" s="16">
        <f t="shared" si="97"/>
        <v>43321.021856654101</v>
      </c>
      <c r="M1233" s="16">
        <f t="shared" si="98"/>
        <v>41057.011321577615</v>
      </c>
      <c r="N1233" s="16">
        <f t="shared" si="99"/>
        <v>340.315</v>
      </c>
    </row>
    <row r="1234" spans="1:14">
      <c r="A1234" s="16" t="s">
        <v>95</v>
      </c>
      <c r="B1234" s="16">
        <v>5.1216959953308099E-2</v>
      </c>
      <c r="C1234" s="16">
        <v>50</v>
      </c>
      <c r="D1234" s="16">
        <v>1.0241780281066799</v>
      </c>
      <c r="E1234" s="16">
        <v>38044</v>
      </c>
      <c r="F1234" s="16" t="s">
        <v>66</v>
      </c>
      <c r="G1234" s="16" t="s">
        <v>96</v>
      </c>
      <c r="H1234" s="16" t="s">
        <v>134</v>
      </c>
      <c r="I1234" s="16" t="s">
        <v>120</v>
      </c>
      <c r="J1234" s="16">
        <f t="shared" si="95"/>
        <v>1.075394988059988</v>
      </c>
      <c r="K1234" s="16">
        <f t="shared" si="96"/>
        <v>742800.82290481089</v>
      </c>
      <c r="L1234" s="16">
        <f t="shared" si="97"/>
        <v>37145.8857307543</v>
      </c>
      <c r="M1234" s="16">
        <f t="shared" si="98"/>
        <v>35376.768928997291</v>
      </c>
      <c r="N1234" s="16">
        <f t="shared" si="99"/>
        <v>760.88</v>
      </c>
    </row>
    <row r="1235" spans="1:14">
      <c r="A1235" s="16" t="s">
        <v>95</v>
      </c>
      <c r="B1235" s="16">
        <v>0.105570971965789</v>
      </c>
      <c r="C1235" s="16">
        <v>100</v>
      </c>
      <c r="D1235" s="16">
        <v>1.2744429707527101</v>
      </c>
      <c r="E1235" s="16">
        <v>75143</v>
      </c>
      <c r="F1235" s="16" t="s">
        <v>66</v>
      </c>
      <c r="G1235" s="16" t="s">
        <v>96</v>
      </c>
      <c r="H1235" s="16" t="s">
        <v>134</v>
      </c>
      <c r="I1235" s="16" t="s">
        <v>120</v>
      </c>
      <c r="J1235" s="16">
        <f t="shared" si="95"/>
        <v>1.380013942718499</v>
      </c>
      <c r="K1235" s="16">
        <f t="shared" si="96"/>
        <v>711777.09744256781</v>
      </c>
      <c r="L1235" s="16">
        <f t="shared" si="97"/>
        <v>58961.445686046762</v>
      </c>
      <c r="M1235" s="16">
        <f t="shared" si="98"/>
        <v>54450.899135102423</v>
      </c>
      <c r="N1235" s="16">
        <f t="shared" si="99"/>
        <v>751.43</v>
      </c>
    </row>
    <row r="1236" spans="1:14">
      <c r="A1236" s="16" t="s">
        <v>95</v>
      </c>
      <c r="B1236" s="16">
        <v>0.16198700666427601</v>
      </c>
      <c r="C1236" s="16">
        <v>150</v>
      </c>
      <c r="D1236" s="16">
        <v>1.3321390151977499</v>
      </c>
      <c r="E1236" s="16">
        <v>113208</v>
      </c>
      <c r="F1236" s="16" t="s">
        <v>66</v>
      </c>
      <c r="G1236" s="16" t="s">
        <v>96</v>
      </c>
      <c r="H1236" s="16" t="s">
        <v>134</v>
      </c>
      <c r="I1236" s="16" t="s">
        <v>120</v>
      </c>
      <c r="J1236" s="16">
        <f t="shared" si="95"/>
        <v>1.494126021862026</v>
      </c>
      <c r="K1236" s="16">
        <f t="shared" si="96"/>
        <v>698870.86829518189</v>
      </c>
      <c r="L1236" s="16">
        <f t="shared" si="97"/>
        <v>84982.12176691994</v>
      </c>
      <c r="M1236" s="16">
        <f t="shared" si="98"/>
        <v>75768.709160768572</v>
      </c>
      <c r="N1236" s="16">
        <f t="shared" si="99"/>
        <v>754.72</v>
      </c>
    </row>
    <row r="1237" spans="1:14">
      <c r="A1237" s="16" t="s">
        <v>95</v>
      </c>
      <c r="B1237" s="16">
        <v>0.20577198266982999</v>
      </c>
      <c r="C1237" s="16">
        <v>200</v>
      </c>
      <c r="D1237" s="16">
        <v>1.4569860100746099</v>
      </c>
      <c r="E1237" s="16">
        <v>150770</v>
      </c>
      <c r="F1237" s="16" t="s">
        <v>66</v>
      </c>
      <c r="G1237" s="16" t="s">
        <v>96</v>
      </c>
      <c r="H1237" s="16" t="s">
        <v>134</v>
      </c>
      <c r="I1237" s="16" t="s">
        <v>120</v>
      </c>
      <c r="J1237" s="16">
        <f t="shared" si="95"/>
        <v>1.66275799274444</v>
      </c>
      <c r="K1237" s="16">
        <f t="shared" si="96"/>
        <v>732704.21970865177</v>
      </c>
      <c r="L1237" s="16">
        <f t="shared" si="97"/>
        <v>103480.74652568511</v>
      </c>
      <c r="M1237" s="16">
        <f t="shared" si="98"/>
        <v>90674.650585289841</v>
      </c>
      <c r="N1237" s="16">
        <f t="shared" si="99"/>
        <v>753.85</v>
      </c>
    </row>
    <row r="1238" spans="1:14">
      <c r="A1238" s="16" t="s">
        <v>97</v>
      </c>
      <c r="B1238" s="16">
        <v>5.3238987922668402E-2</v>
      </c>
      <c r="C1238" s="16">
        <v>50</v>
      </c>
      <c r="D1238" s="16">
        <v>0.80614995956420898</v>
      </c>
      <c r="E1238" s="16">
        <v>48053</v>
      </c>
      <c r="F1238" s="16" t="s">
        <v>66</v>
      </c>
      <c r="G1238" s="16" t="s">
        <v>98</v>
      </c>
      <c r="H1238" s="16" t="s">
        <v>134</v>
      </c>
      <c r="I1238" s="16" t="s">
        <v>120</v>
      </c>
      <c r="J1238" s="16">
        <f t="shared" si="95"/>
        <v>0.85938894748687744</v>
      </c>
      <c r="K1238" s="16">
        <f t="shared" si="96"/>
        <v>902590.41118134628</v>
      </c>
      <c r="L1238" s="16">
        <f t="shared" si="97"/>
        <v>59608.016386897347</v>
      </c>
      <c r="M1238" s="16">
        <f t="shared" si="98"/>
        <v>55915.310687345969</v>
      </c>
      <c r="N1238" s="16">
        <f t="shared" si="99"/>
        <v>961.06</v>
      </c>
    </row>
    <row r="1239" spans="1:14">
      <c r="A1239" s="16" t="s">
        <v>97</v>
      </c>
      <c r="B1239" s="16">
        <v>0.108772993087768</v>
      </c>
      <c r="C1239" s="16">
        <v>100</v>
      </c>
      <c r="D1239" s="16">
        <v>1.16991698741912</v>
      </c>
      <c r="E1239" s="16">
        <v>95709</v>
      </c>
      <c r="F1239" s="16" t="s">
        <v>66</v>
      </c>
      <c r="G1239" s="16" t="s">
        <v>98</v>
      </c>
      <c r="H1239" s="16" t="s">
        <v>134</v>
      </c>
      <c r="I1239" s="16" t="s">
        <v>120</v>
      </c>
      <c r="J1239" s="16">
        <f t="shared" si="95"/>
        <v>1.2786899805068881</v>
      </c>
      <c r="K1239" s="16">
        <f t="shared" si="96"/>
        <v>879896.72144788026</v>
      </c>
      <c r="L1239" s="16">
        <f t="shared" si="97"/>
        <v>81808.368481884841</v>
      </c>
      <c r="M1239" s="16">
        <f t="shared" si="98"/>
        <v>74849.260930362332</v>
      </c>
      <c r="N1239" s="16">
        <f t="shared" si="99"/>
        <v>957.09</v>
      </c>
    </row>
    <row r="1240" spans="1:14">
      <c r="A1240" s="16" t="s">
        <v>97</v>
      </c>
      <c r="B1240" s="16">
        <v>0.16424596309661799</v>
      </c>
      <c r="C1240" s="16">
        <v>150</v>
      </c>
      <c r="D1240" s="16">
        <v>1.4245449900627101</v>
      </c>
      <c r="E1240" s="16">
        <v>143714</v>
      </c>
      <c r="F1240" s="16" t="s">
        <v>66</v>
      </c>
      <c r="G1240" s="16" t="s">
        <v>98</v>
      </c>
      <c r="H1240" s="16" t="s">
        <v>134</v>
      </c>
      <c r="I1240" s="16" t="s">
        <v>120</v>
      </c>
      <c r="J1240" s="16">
        <f t="shared" si="95"/>
        <v>1.5887909531593281</v>
      </c>
      <c r="K1240" s="16">
        <f t="shared" si="96"/>
        <v>874992.58606106485</v>
      </c>
      <c r="L1240" s="16">
        <f t="shared" si="97"/>
        <v>100884.14265784161</v>
      </c>
      <c r="M1240" s="16">
        <f t="shared" si="98"/>
        <v>90454.946079736386</v>
      </c>
      <c r="N1240" s="16">
        <f t="shared" si="99"/>
        <v>958.09333333333336</v>
      </c>
    </row>
    <row r="1241" spans="1:14">
      <c r="A1241" s="16" t="s">
        <v>97</v>
      </c>
      <c r="B1241" s="16">
        <v>0.212494015693664</v>
      </c>
      <c r="C1241" s="16">
        <v>200</v>
      </c>
      <c r="D1241" s="16">
        <v>1.5706740021705601</v>
      </c>
      <c r="E1241" s="16">
        <v>192045</v>
      </c>
      <c r="F1241" s="16" t="s">
        <v>66</v>
      </c>
      <c r="G1241" s="16" t="s">
        <v>98</v>
      </c>
      <c r="H1241" s="16" t="s">
        <v>134</v>
      </c>
      <c r="I1241" s="16" t="s">
        <v>120</v>
      </c>
      <c r="J1241" s="16">
        <f t="shared" si="95"/>
        <v>1.7831680178642242</v>
      </c>
      <c r="K1241" s="16">
        <f t="shared" si="96"/>
        <v>903766.62784168124</v>
      </c>
      <c r="L1241" s="16">
        <f t="shared" si="97"/>
        <v>122269.16580691311</v>
      </c>
      <c r="M1241" s="16">
        <f t="shared" si="98"/>
        <v>107698.76875092255</v>
      </c>
      <c r="N1241" s="16">
        <f t="shared" si="99"/>
        <v>960.22500000000002</v>
      </c>
    </row>
    <row r="1242" spans="1:14">
      <c r="A1242" s="16" t="s">
        <v>99</v>
      </c>
      <c r="B1242" s="16">
        <v>0.24430596828460599</v>
      </c>
      <c r="C1242" s="16">
        <v>50</v>
      </c>
      <c r="D1242" s="16">
        <v>0.78459000587463301</v>
      </c>
      <c r="E1242" s="16">
        <v>26287</v>
      </c>
      <c r="F1242" s="16" t="s">
        <v>66</v>
      </c>
      <c r="G1242" s="16" t="s">
        <v>100</v>
      </c>
      <c r="H1242" s="16" t="s">
        <v>134</v>
      </c>
      <c r="I1242" s="16" t="s">
        <v>120</v>
      </c>
      <c r="J1242" s="16">
        <f t="shared" si="95"/>
        <v>1.0288959741592389</v>
      </c>
      <c r="K1242" s="16">
        <f t="shared" si="96"/>
        <v>107598.68121345594</v>
      </c>
      <c r="L1242" s="16">
        <f t="shared" si="97"/>
        <v>33504.122921749673</v>
      </c>
      <c r="M1242" s="16">
        <f t="shared" si="98"/>
        <v>25548.744149261922</v>
      </c>
      <c r="N1242" s="16">
        <f t="shared" si="99"/>
        <v>525.74</v>
      </c>
    </row>
    <row r="1243" spans="1:14">
      <c r="A1243" s="16" t="s">
        <v>99</v>
      </c>
      <c r="B1243" s="16">
        <v>0.46944302320480302</v>
      </c>
      <c r="C1243" s="16">
        <v>100</v>
      </c>
      <c r="D1243" s="16">
        <v>0.98234200477600098</v>
      </c>
      <c r="E1243" s="16">
        <v>53001</v>
      </c>
      <c r="F1243" s="16" t="s">
        <v>66</v>
      </c>
      <c r="G1243" s="16" t="s">
        <v>100</v>
      </c>
      <c r="H1243" s="16" t="s">
        <v>134</v>
      </c>
      <c r="I1243" s="16" t="s">
        <v>120</v>
      </c>
      <c r="J1243" s="16">
        <f t="shared" si="95"/>
        <v>1.451785027980804</v>
      </c>
      <c r="K1243" s="16">
        <f t="shared" si="96"/>
        <v>112901.88027115988</v>
      </c>
      <c r="L1243" s="16">
        <f t="shared" si="97"/>
        <v>53953.714431752902</v>
      </c>
      <c r="M1243" s="16">
        <f t="shared" si="98"/>
        <v>36507.471132772145</v>
      </c>
      <c r="N1243" s="16">
        <f t="shared" si="99"/>
        <v>530.01</v>
      </c>
    </row>
    <row r="1244" spans="1:14">
      <c r="A1244" s="16" t="s">
        <v>99</v>
      </c>
      <c r="B1244" s="16">
        <v>0.71863502264022805</v>
      </c>
      <c r="C1244" s="16">
        <v>150</v>
      </c>
      <c r="D1244" s="16">
        <v>1.37662100791931</v>
      </c>
      <c r="E1244" s="16">
        <v>79403</v>
      </c>
      <c r="F1244" s="16" t="s">
        <v>66</v>
      </c>
      <c r="G1244" s="16" t="s">
        <v>100</v>
      </c>
      <c r="H1244" s="16" t="s">
        <v>134</v>
      </c>
      <c r="I1244" s="16" t="s">
        <v>120</v>
      </c>
      <c r="J1244" s="16">
        <f t="shared" si="95"/>
        <v>2.095256030559538</v>
      </c>
      <c r="K1244" s="16">
        <f t="shared" si="96"/>
        <v>110491.41427630046</v>
      </c>
      <c r="L1244" s="16">
        <f t="shared" si="97"/>
        <v>57679.63698303097</v>
      </c>
      <c r="M1244" s="16">
        <f t="shared" si="98"/>
        <v>37896.561967558417</v>
      </c>
      <c r="N1244" s="16">
        <f t="shared" si="99"/>
        <v>529.35333333333335</v>
      </c>
    </row>
    <row r="1245" spans="1:14">
      <c r="A1245" s="16" t="s">
        <v>99</v>
      </c>
      <c r="B1245" s="16">
        <v>0.96423697471618597</v>
      </c>
      <c r="C1245" s="16">
        <v>200</v>
      </c>
      <c r="D1245" s="16">
        <v>1.5148250460624599</v>
      </c>
      <c r="E1245" s="16">
        <v>105797</v>
      </c>
      <c r="F1245" s="16" t="s">
        <v>66</v>
      </c>
      <c r="G1245" s="16" t="s">
        <v>100</v>
      </c>
      <c r="H1245" s="16" t="s">
        <v>134</v>
      </c>
      <c r="I1245" s="16" t="s">
        <v>120</v>
      </c>
      <c r="J1245" s="16">
        <f t="shared" si="95"/>
        <v>2.4790620207786458</v>
      </c>
      <c r="K1245" s="16">
        <f t="shared" si="96"/>
        <v>109720.95322432574</v>
      </c>
      <c r="L1245" s="16">
        <f t="shared" si="97"/>
        <v>69841.068627035187</v>
      </c>
      <c r="M1245" s="16">
        <f t="shared" si="98"/>
        <v>42676.221535905883</v>
      </c>
      <c r="N1245" s="16">
        <f t="shared" si="99"/>
        <v>528.98500000000001</v>
      </c>
    </row>
    <row r="1246" spans="1:14">
      <c r="A1246" s="16" t="s">
        <v>99</v>
      </c>
      <c r="B1246" s="16">
        <v>0.167513012886047</v>
      </c>
      <c r="C1246" s="16">
        <v>50</v>
      </c>
      <c r="D1246" s="16">
        <v>1.6865850090980501</v>
      </c>
      <c r="E1246" s="16">
        <v>26486</v>
      </c>
      <c r="F1246" s="16" t="s">
        <v>66</v>
      </c>
      <c r="G1246" s="16" t="s">
        <v>101</v>
      </c>
      <c r="H1246" s="16" t="s">
        <v>134</v>
      </c>
      <c r="I1246" s="16" t="s">
        <v>120</v>
      </c>
      <c r="J1246" s="16">
        <f t="shared" si="95"/>
        <v>1.854098021984097</v>
      </c>
      <c r="K1246" s="16">
        <f t="shared" si="96"/>
        <v>158113.08950676842</v>
      </c>
      <c r="L1246" s="16">
        <f t="shared" si="97"/>
        <v>15703.922338408634</v>
      </c>
      <c r="M1246" s="16">
        <f t="shared" si="98"/>
        <v>14285.113130996682</v>
      </c>
      <c r="N1246" s="16">
        <f t="shared" si="99"/>
        <v>529.72</v>
      </c>
    </row>
    <row r="1247" spans="1:14">
      <c r="A1247" s="16" t="s">
        <v>99</v>
      </c>
      <c r="B1247" s="16">
        <v>0.30190098285674999</v>
      </c>
      <c r="C1247" s="16">
        <v>100</v>
      </c>
      <c r="D1247" s="16">
        <v>1.3587769865989601</v>
      </c>
      <c r="E1247" s="16">
        <v>52697</v>
      </c>
      <c r="F1247" s="16" t="s">
        <v>66</v>
      </c>
      <c r="G1247" s="16" t="s">
        <v>101</v>
      </c>
      <c r="H1247" s="16" t="s">
        <v>134</v>
      </c>
      <c r="I1247" s="16" t="s">
        <v>120</v>
      </c>
      <c r="J1247" s="16">
        <f t="shared" si="95"/>
        <v>1.6606779694557101</v>
      </c>
      <c r="K1247" s="16">
        <f t="shared" si="96"/>
        <v>174550.60762423679</v>
      </c>
      <c r="L1247" s="16">
        <f t="shared" si="97"/>
        <v>38782.670386478516</v>
      </c>
      <c r="M1247" s="16">
        <f t="shared" si="98"/>
        <v>31732.220797311791</v>
      </c>
      <c r="N1247" s="16">
        <f t="shared" si="99"/>
        <v>526.97</v>
      </c>
    </row>
    <row r="1248" spans="1:14">
      <c r="A1248" s="16" t="s">
        <v>99</v>
      </c>
      <c r="B1248" s="16">
        <v>0.458485007286071</v>
      </c>
      <c r="C1248" s="16">
        <v>150</v>
      </c>
      <c r="D1248" s="16">
        <v>1.6338710188865599</v>
      </c>
      <c r="E1248" s="16">
        <v>78989</v>
      </c>
      <c r="F1248" s="16" t="s">
        <v>66</v>
      </c>
      <c r="G1248" s="16" t="s">
        <v>101</v>
      </c>
      <c r="H1248" s="16" t="s">
        <v>134</v>
      </c>
      <c r="I1248" s="16" t="s">
        <v>120</v>
      </c>
      <c r="J1248" s="16">
        <f t="shared" si="95"/>
        <v>2.0923560261726308</v>
      </c>
      <c r="K1248" s="16">
        <f t="shared" si="96"/>
        <v>172282.62373847907</v>
      </c>
      <c r="L1248" s="16">
        <f t="shared" si="97"/>
        <v>48344.697400795398</v>
      </c>
      <c r="M1248" s="16">
        <f t="shared" si="98"/>
        <v>37751.223506875103</v>
      </c>
      <c r="N1248" s="16">
        <f t="shared" si="99"/>
        <v>526.59333333333336</v>
      </c>
    </row>
    <row r="1249" spans="1:14">
      <c r="A1249" s="16" t="s">
        <v>99</v>
      </c>
      <c r="B1249" s="16">
        <v>0.61632400751113803</v>
      </c>
      <c r="C1249" s="16">
        <v>200</v>
      </c>
      <c r="D1249" s="16">
        <v>1.6942729949951101</v>
      </c>
      <c r="E1249" s="16">
        <v>106299</v>
      </c>
      <c r="F1249" s="16" t="s">
        <v>66</v>
      </c>
      <c r="G1249" s="16" t="s">
        <v>101</v>
      </c>
      <c r="H1249" s="16" t="s">
        <v>134</v>
      </c>
      <c r="I1249" s="16" t="s">
        <v>120</v>
      </c>
      <c r="J1249" s="16">
        <f t="shared" si="95"/>
        <v>2.3105970025062481</v>
      </c>
      <c r="K1249" s="16">
        <f t="shared" si="96"/>
        <v>172472.59348092001</v>
      </c>
      <c r="L1249" s="16">
        <f t="shared" si="97"/>
        <v>62740.184323310183</v>
      </c>
      <c r="M1249" s="16">
        <f t="shared" si="98"/>
        <v>46004.9934647626</v>
      </c>
      <c r="N1249" s="16">
        <f t="shared" si="99"/>
        <v>531.495</v>
      </c>
    </row>
    <row r="1250" spans="1:14">
      <c r="A1250" s="16" t="s">
        <v>99</v>
      </c>
      <c r="B1250" s="16">
        <v>0.116299986839294</v>
      </c>
      <c r="C1250" s="16">
        <v>50</v>
      </c>
      <c r="D1250" s="16">
        <v>0.79305499792098999</v>
      </c>
      <c r="E1250" s="16">
        <v>26750</v>
      </c>
      <c r="F1250" s="16" t="s">
        <v>66</v>
      </c>
      <c r="G1250" s="16" t="s">
        <v>102</v>
      </c>
      <c r="H1250" s="16" t="s">
        <v>134</v>
      </c>
      <c r="I1250" s="16" t="s">
        <v>120</v>
      </c>
      <c r="J1250" s="16">
        <f t="shared" si="95"/>
        <v>0.90935498476028398</v>
      </c>
      <c r="K1250" s="16">
        <f t="shared" si="96"/>
        <v>230008.62448044613</v>
      </c>
      <c r="L1250" s="16">
        <f t="shared" si="97"/>
        <v>33730.321440663858</v>
      </c>
      <c r="M1250" s="16">
        <f t="shared" si="98"/>
        <v>29416.455012947001</v>
      </c>
      <c r="N1250" s="16">
        <f t="shared" si="99"/>
        <v>535</v>
      </c>
    </row>
    <row r="1251" spans="1:14">
      <c r="A1251" s="16" t="s">
        <v>99</v>
      </c>
      <c r="B1251" s="16">
        <v>0.212728977203369</v>
      </c>
      <c r="C1251" s="16">
        <v>100</v>
      </c>
      <c r="D1251" s="16">
        <v>1.4147959947586</v>
      </c>
      <c r="E1251" s="16">
        <v>52596</v>
      </c>
      <c r="F1251" s="16" t="s">
        <v>66</v>
      </c>
      <c r="G1251" s="16" t="s">
        <v>102</v>
      </c>
      <c r="H1251" s="16" t="s">
        <v>134</v>
      </c>
      <c r="I1251" s="16" t="s">
        <v>120</v>
      </c>
      <c r="J1251" s="16">
        <f t="shared" si="95"/>
        <v>1.6275249719619689</v>
      </c>
      <c r="K1251" s="16">
        <f t="shared" si="96"/>
        <v>247244.17280358661</v>
      </c>
      <c r="L1251" s="16">
        <f t="shared" si="97"/>
        <v>37175.677761919454</v>
      </c>
      <c r="M1251" s="16">
        <f t="shared" si="98"/>
        <v>32316.554833930397</v>
      </c>
      <c r="N1251" s="16">
        <f t="shared" si="99"/>
        <v>525.96</v>
      </c>
    </row>
    <row r="1252" spans="1:14">
      <c r="A1252" s="16" t="s">
        <v>99</v>
      </c>
      <c r="B1252" s="16">
        <v>0.31246900558471602</v>
      </c>
      <c r="C1252" s="16">
        <v>150</v>
      </c>
      <c r="D1252" s="16">
        <v>1.4206019639968801</v>
      </c>
      <c r="E1252" s="16">
        <v>79429</v>
      </c>
      <c r="F1252" s="16" t="s">
        <v>66</v>
      </c>
      <c r="G1252" s="16" t="s">
        <v>102</v>
      </c>
      <c r="H1252" s="16" t="s">
        <v>134</v>
      </c>
      <c r="I1252" s="16" t="s">
        <v>120</v>
      </c>
      <c r="J1252" s="16">
        <f t="shared" si="95"/>
        <v>1.733070969581596</v>
      </c>
      <c r="K1252" s="16">
        <f t="shared" si="96"/>
        <v>254198.01189998462</v>
      </c>
      <c r="L1252" s="16">
        <f t="shared" si="97"/>
        <v>55912.213282125551</v>
      </c>
      <c r="M1252" s="16">
        <f t="shared" si="98"/>
        <v>45831.360281325367</v>
      </c>
      <c r="N1252" s="16">
        <f t="shared" si="99"/>
        <v>529.52666666666664</v>
      </c>
    </row>
    <row r="1253" spans="1:14">
      <c r="A1253" s="16" t="s">
        <v>99</v>
      </c>
      <c r="B1253" s="16">
        <v>0.41311699151992798</v>
      </c>
      <c r="C1253" s="16">
        <v>200</v>
      </c>
      <c r="D1253" s="16">
        <v>1.62502205371856</v>
      </c>
      <c r="E1253" s="16">
        <v>105648</v>
      </c>
      <c r="F1253" s="16" t="s">
        <v>66</v>
      </c>
      <c r="G1253" s="16" t="s">
        <v>102</v>
      </c>
      <c r="H1253" s="16" t="s">
        <v>134</v>
      </c>
      <c r="I1253" s="16" t="s">
        <v>120</v>
      </c>
      <c r="J1253" s="16">
        <f t="shared" si="95"/>
        <v>2.0381390452384878</v>
      </c>
      <c r="K1253" s="16">
        <f t="shared" si="96"/>
        <v>255733.85304560571</v>
      </c>
      <c r="L1253" s="16">
        <f t="shared" si="97"/>
        <v>65013.271517296795</v>
      </c>
      <c r="M1253" s="16">
        <f t="shared" si="98"/>
        <v>51835.521353077194</v>
      </c>
      <c r="N1253" s="16">
        <f t="shared" si="99"/>
        <v>528.24</v>
      </c>
    </row>
    <row r="1254" spans="1:14">
      <c r="A1254" s="16" t="s">
        <v>99</v>
      </c>
      <c r="B1254" s="16">
        <v>0.18597400188446001</v>
      </c>
      <c r="C1254" s="16">
        <v>50</v>
      </c>
      <c r="D1254" s="16">
        <v>0.80626201629638605</v>
      </c>
      <c r="E1254" s="16">
        <v>26727</v>
      </c>
      <c r="F1254" s="16" t="s">
        <v>66</v>
      </c>
      <c r="G1254" s="16" t="s">
        <v>103</v>
      </c>
      <c r="H1254" s="16" t="s">
        <v>134</v>
      </c>
      <c r="I1254" s="16" t="s">
        <v>120</v>
      </c>
      <c r="J1254" s="16">
        <f t="shared" si="95"/>
        <v>0.99223601818084606</v>
      </c>
      <c r="K1254" s="16">
        <f t="shared" si="96"/>
        <v>143713.63593393378</v>
      </c>
      <c r="L1254" s="16">
        <f t="shared" si="97"/>
        <v>33149.273387294255</v>
      </c>
      <c r="M1254" s="16">
        <f t="shared" si="98"/>
        <v>26936.131636302591</v>
      </c>
      <c r="N1254" s="16">
        <f t="shared" si="99"/>
        <v>534.54</v>
      </c>
    </row>
    <row r="1255" spans="1:14">
      <c r="A1255" s="16" t="s">
        <v>99</v>
      </c>
      <c r="B1255" s="16">
        <v>0.38478398323058999</v>
      </c>
      <c r="C1255" s="16">
        <v>100</v>
      </c>
      <c r="D1255" s="16">
        <v>1.3374579548835701</v>
      </c>
      <c r="E1255" s="16">
        <v>52958</v>
      </c>
      <c r="F1255" s="16" t="s">
        <v>66</v>
      </c>
      <c r="G1255" s="16" t="s">
        <v>103</v>
      </c>
      <c r="H1255" s="16" t="s">
        <v>134</v>
      </c>
      <c r="I1255" s="16" t="s">
        <v>120</v>
      </c>
      <c r="J1255" s="16">
        <f t="shared" si="95"/>
        <v>1.72224193811416</v>
      </c>
      <c r="K1255" s="16">
        <f t="shared" si="96"/>
        <v>137630.46880322925</v>
      </c>
      <c r="L1255" s="16">
        <f t="shared" si="97"/>
        <v>39596.011079548407</v>
      </c>
      <c r="M1255" s="16">
        <f t="shared" si="98"/>
        <v>30749.454433787945</v>
      </c>
      <c r="N1255" s="16">
        <f t="shared" si="99"/>
        <v>529.58000000000004</v>
      </c>
    </row>
    <row r="1256" spans="1:14">
      <c r="A1256" s="16" t="s">
        <v>99</v>
      </c>
      <c r="B1256" s="16">
        <v>0.58853602409362704</v>
      </c>
      <c r="C1256" s="16">
        <v>150</v>
      </c>
      <c r="D1256" s="16">
        <v>1.4444679617881699</v>
      </c>
      <c r="E1256" s="16">
        <v>78927</v>
      </c>
      <c r="F1256" s="16" t="s">
        <v>66</v>
      </c>
      <c r="G1256" s="16" t="s">
        <v>103</v>
      </c>
      <c r="H1256" s="16" t="s">
        <v>134</v>
      </c>
      <c r="I1256" s="16" t="s">
        <v>120</v>
      </c>
      <c r="J1256" s="16">
        <f t="shared" si="95"/>
        <v>2.033003985881797</v>
      </c>
      <c r="K1256" s="16">
        <f t="shared" si="96"/>
        <v>134107.33883546255</v>
      </c>
      <c r="L1256" s="16">
        <f t="shared" si="97"/>
        <v>54640.879609605756</v>
      </c>
      <c r="M1256" s="16">
        <f t="shared" si="98"/>
        <v>38822.845674730015</v>
      </c>
      <c r="N1256" s="16">
        <f t="shared" si="99"/>
        <v>526.17999999999995</v>
      </c>
    </row>
    <row r="1257" spans="1:14">
      <c r="A1257" s="16" t="s">
        <v>99</v>
      </c>
      <c r="B1257" s="16">
        <v>0.78617203235626198</v>
      </c>
      <c r="C1257" s="16">
        <v>200</v>
      </c>
      <c r="D1257" s="16">
        <v>1.56615102291107</v>
      </c>
      <c r="E1257" s="16">
        <v>105746</v>
      </c>
      <c r="F1257" s="16" t="s">
        <v>66</v>
      </c>
      <c r="G1257" s="16" t="s">
        <v>103</v>
      </c>
      <c r="H1257" s="16" t="s">
        <v>134</v>
      </c>
      <c r="I1257" s="16" t="s">
        <v>120</v>
      </c>
      <c r="J1257" s="16">
        <f t="shared" si="95"/>
        <v>2.3523230552673322</v>
      </c>
      <c r="K1257" s="16">
        <f t="shared" si="96"/>
        <v>134507.4559356496</v>
      </c>
      <c r="L1257" s="16">
        <f t="shared" si="97"/>
        <v>67519.669848598322</v>
      </c>
      <c r="M1257" s="16">
        <f t="shared" si="98"/>
        <v>44953.859446819217</v>
      </c>
      <c r="N1257" s="16">
        <f t="shared" si="99"/>
        <v>528.73</v>
      </c>
    </row>
    <row r="1258" spans="1:14">
      <c r="A1258" s="16" t="s">
        <v>104</v>
      </c>
      <c r="B1258" s="16">
        <v>0.134912014007568</v>
      </c>
      <c r="C1258" s="16">
        <v>50</v>
      </c>
      <c r="D1258" s="16">
        <v>0.72626101970672596</v>
      </c>
      <c r="E1258" s="16">
        <v>13432</v>
      </c>
      <c r="F1258" s="16" t="s">
        <v>66</v>
      </c>
      <c r="G1258" s="16" t="s">
        <v>105</v>
      </c>
      <c r="H1258" s="16" t="s">
        <v>134</v>
      </c>
      <c r="I1258" s="16" t="s">
        <v>120</v>
      </c>
      <c r="J1258" s="16">
        <f t="shared" si="95"/>
        <v>0.86117303371429399</v>
      </c>
      <c r="K1258" s="16">
        <f t="shared" si="96"/>
        <v>99561.185108737031</v>
      </c>
      <c r="L1258" s="16">
        <f t="shared" si="97"/>
        <v>18494.727977310449</v>
      </c>
      <c r="M1258" s="16">
        <f t="shared" si="98"/>
        <v>15597.330007033466</v>
      </c>
      <c r="N1258" s="16">
        <f t="shared" si="99"/>
        <v>268.64</v>
      </c>
    </row>
    <row r="1259" spans="1:14">
      <c r="A1259" s="16" t="s">
        <v>104</v>
      </c>
      <c r="B1259" s="16">
        <v>0.23129099607467599</v>
      </c>
      <c r="C1259" s="16">
        <v>100</v>
      </c>
      <c r="D1259" s="16">
        <v>0.98977303504943803</v>
      </c>
      <c r="E1259" s="16">
        <v>26309</v>
      </c>
      <c r="F1259" s="16" t="s">
        <v>66</v>
      </c>
      <c r="G1259" s="16" t="s">
        <v>105</v>
      </c>
      <c r="H1259" s="16" t="s">
        <v>134</v>
      </c>
      <c r="I1259" s="16" t="s">
        <v>120</v>
      </c>
      <c r="J1259" s="16">
        <f t="shared" si="95"/>
        <v>1.2210640311241141</v>
      </c>
      <c r="K1259" s="16">
        <f t="shared" si="96"/>
        <v>113748.4832808006</v>
      </c>
      <c r="L1259" s="16">
        <f t="shared" si="97"/>
        <v>26580.841332665619</v>
      </c>
      <c r="M1259" s="16">
        <f t="shared" si="98"/>
        <v>21545.962643564137</v>
      </c>
      <c r="N1259" s="16">
        <f t="shared" si="99"/>
        <v>263.08999999999997</v>
      </c>
    </row>
    <row r="1260" spans="1:14">
      <c r="A1260" s="16" t="s">
        <v>104</v>
      </c>
      <c r="B1260" s="16">
        <v>0.34731298685073803</v>
      </c>
      <c r="C1260" s="16">
        <v>150</v>
      </c>
      <c r="D1260" s="16">
        <v>1.00217497348785</v>
      </c>
      <c r="E1260" s="16">
        <v>40008</v>
      </c>
      <c r="F1260" s="16" t="s">
        <v>66</v>
      </c>
      <c r="G1260" s="16" t="s">
        <v>105</v>
      </c>
      <c r="H1260" s="16" t="s">
        <v>134</v>
      </c>
      <c r="I1260" s="16" t="s">
        <v>120</v>
      </c>
      <c r="J1260" s="16">
        <f t="shared" si="95"/>
        <v>1.3494879603385881</v>
      </c>
      <c r="K1260" s="16">
        <f t="shared" si="96"/>
        <v>115192.92832316093</v>
      </c>
      <c r="L1260" s="16">
        <f t="shared" si="97"/>
        <v>39921.172508190801</v>
      </c>
      <c r="M1260" s="16">
        <f t="shared" si="98"/>
        <v>29646.800250045912</v>
      </c>
      <c r="N1260" s="16">
        <f t="shared" si="99"/>
        <v>266.72000000000003</v>
      </c>
    </row>
    <row r="1261" spans="1:14">
      <c r="A1261" s="16" t="s">
        <v>104</v>
      </c>
      <c r="B1261" s="16">
        <v>0.46090102195739702</v>
      </c>
      <c r="C1261" s="16">
        <v>200</v>
      </c>
      <c r="D1261" s="16">
        <v>1.16762399673461</v>
      </c>
      <c r="E1261" s="16">
        <v>53993</v>
      </c>
      <c r="F1261" s="16" t="s">
        <v>66</v>
      </c>
      <c r="G1261" s="16" t="s">
        <v>105</v>
      </c>
      <c r="H1261" s="16" t="s">
        <v>134</v>
      </c>
      <c r="I1261" s="16" t="s">
        <v>120</v>
      </c>
      <c r="J1261" s="16">
        <f t="shared" si="95"/>
        <v>1.6285250186920071</v>
      </c>
      <c r="K1261" s="16">
        <f t="shared" si="96"/>
        <v>117146.6267761732</v>
      </c>
      <c r="L1261" s="16">
        <f t="shared" si="97"/>
        <v>46241.769740085343</v>
      </c>
      <c r="M1261" s="16">
        <f t="shared" si="98"/>
        <v>33154.541305951752</v>
      </c>
      <c r="N1261" s="16">
        <f t="shared" si="99"/>
        <v>269.96499999999997</v>
      </c>
    </row>
    <row r="1262" spans="1:14">
      <c r="A1262" s="16" t="s">
        <v>99</v>
      </c>
      <c r="B1262" s="16">
        <v>6.2155008316039997E-2</v>
      </c>
      <c r="C1262" s="16">
        <v>50</v>
      </c>
      <c r="D1262" s="16">
        <v>0.75676399469375599</v>
      </c>
      <c r="E1262" s="16">
        <v>26194</v>
      </c>
      <c r="F1262" s="16" t="s">
        <v>66</v>
      </c>
      <c r="G1262" s="16" t="s">
        <v>106</v>
      </c>
      <c r="H1262" s="16" t="s">
        <v>134</v>
      </c>
      <c r="I1262" s="16" t="s">
        <v>120</v>
      </c>
      <c r="J1262" s="16">
        <f t="shared" si="95"/>
        <v>0.81891900300979603</v>
      </c>
      <c r="K1262" s="16">
        <f t="shared" si="96"/>
        <v>421430.23884432914</v>
      </c>
      <c r="L1262" s="16">
        <f t="shared" si="97"/>
        <v>34613.168945227204</v>
      </c>
      <c r="M1262" s="16">
        <f t="shared" si="98"/>
        <v>31986.069322763859</v>
      </c>
      <c r="N1262" s="16">
        <f t="shared" si="99"/>
        <v>523.88</v>
      </c>
    </row>
    <row r="1263" spans="1:14">
      <c r="A1263" s="16" t="s">
        <v>99</v>
      </c>
      <c r="B1263" s="16">
        <v>0.121803998947143</v>
      </c>
      <c r="C1263" s="16">
        <v>100</v>
      </c>
      <c r="D1263" s="16">
        <v>1.36023497581481</v>
      </c>
      <c r="E1263" s="16">
        <v>52887</v>
      </c>
      <c r="F1263" s="16" t="s">
        <v>66</v>
      </c>
      <c r="G1263" s="16" t="s">
        <v>106</v>
      </c>
      <c r="H1263" s="16" t="s">
        <v>134</v>
      </c>
      <c r="I1263" s="16" t="s">
        <v>120</v>
      </c>
      <c r="J1263" s="16">
        <f t="shared" si="95"/>
        <v>1.4820389747619531</v>
      </c>
      <c r="K1263" s="16">
        <f t="shared" si="96"/>
        <v>434197.56705155782</v>
      </c>
      <c r="L1263" s="16">
        <f t="shared" si="97"/>
        <v>38880.782320951235</v>
      </c>
      <c r="M1263" s="16">
        <f t="shared" si="98"/>
        <v>35685.296338778659</v>
      </c>
      <c r="N1263" s="16">
        <f t="shared" si="99"/>
        <v>528.87</v>
      </c>
    </row>
    <row r="1264" spans="1:14">
      <c r="A1264" s="16" t="s">
        <v>99</v>
      </c>
      <c r="B1264" s="16">
        <v>0.18326997756957999</v>
      </c>
      <c r="C1264" s="16">
        <v>150</v>
      </c>
      <c r="D1264" s="16">
        <v>1.30424499511718</v>
      </c>
      <c r="E1264" s="16">
        <v>79604</v>
      </c>
      <c r="F1264" s="16" t="s">
        <v>66</v>
      </c>
      <c r="G1264" s="16" t="s">
        <v>106</v>
      </c>
      <c r="H1264" s="16" t="s">
        <v>134</v>
      </c>
      <c r="I1264" s="16" t="s">
        <v>120</v>
      </c>
      <c r="J1264" s="16">
        <f t="shared" si="95"/>
        <v>1.48751497268676</v>
      </c>
      <c r="K1264" s="16">
        <f t="shared" si="96"/>
        <v>434353.73897930264</v>
      </c>
      <c r="L1264" s="16">
        <f t="shared" si="97"/>
        <v>61034.545118456044</v>
      </c>
      <c r="M1264" s="16">
        <f t="shared" si="98"/>
        <v>53514.755455683713</v>
      </c>
      <c r="N1264" s="16">
        <f t="shared" si="99"/>
        <v>530.69333333333338</v>
      </c>
    </row>
    <row r="1265" spans="1:14">
      <c r="A1265" s="16" t="s">
        <v>99</v>
      </c>
      <c r="B1265" s="16">
        <v>0.24631899595260601</v>
      </c>
      <c r="C1265" s="16">
        <v>200</v>
      </c>
      <c r="D1265" s="16">
        <v>1.46030801534652</v>
      </c>
      <c r="E1265" s="16">
        <v>105566</v>
      </c>
      <c r="F1265" s="16" t="s">
        <v>66</v>
      </c>
      <c r="G1265" s="16" t="s">
        <v>106</v>
      </c>
      <c r="H1265" s="16" t="s">
        <v>134</v>
      </c>
      <c r="I1265" s="16" t="s">
        <v>120</v>
      </c>
      <c r="J1265" s="16">
        <f t="shared" si="95"/>
        <v>1.706627011299126</v>
      </c>
      <c r="K1265" s="16">
        <f t="shared" si="96"/>
        <v>428574.33545365639</v>
      </c>
      <c r="L1265" s="16">
        <f t="shared" si="97"/>
        <v>72290.228424823101</v>
      </c>
      <c r="M1265" s="16">
        <f t="shared" si="98"/>
        <v>61856.515396202827</v>
      </c>
      <c r="N1265" s="16">
        <f t="shared" si="99"/>
        <v>527.83000000000004</v>
      </c>
    </row>
    <row r="1266" spans="1:14">
      <c r="A1266" s="16" t="s">
        <v>99</v>
      </c>
      <c r="B1266" s="16">
        <v>0.158304989337921</v>
      </c>
      <c r="C1266" s="16">
        <v>50</v>
      </c>
      <c r="D1266" s="16">
        <v>0.74683499336242598</v>
      </c>
      <c r="E1266" s="16">
        <v>26569</v>
      </c>
      <c r="F1266" s="16" t="s">
        <v>66</v>
      </c>
      <c r="G1266" s="16" t="s">
        <v>107</v>
      </c>
      <c r="H1266" s="16" t="s">
        <v>134</v>
      </c>
      <c r="I1266" s="16" t="s">
        <v>120</v>
      </c>
      <c r="J1266" s="16">
        <f t="shared" si="95"/>
        <v>0.90513998270034701</v>
      </c>
      <c r="K1266" s="16">
        <f t="shared" si="96"/>
        <v>167834.25532650319</v>
      </c>
      <c r="L1266" s="16">
        <f t="shared" si="97"/>
        <v>35575.462098234231</v>
      </c>
      <c r="M1266" s="16">
        <f t="shared" si="98"/>
        <v>29353.470742431953</v>
      </c>
      <c r="N1266" s="16">
        <f t="shared" si="99"/>
        <v>531.38</v>
      </c>
    </row>
    <row r="1267" spans="1:14">
      <c r="A1267" s="16" t="s">
        <v>99</v>
      </c>
      <c r="B1267" s="16">
        <v>0.31007295846938998</v>
      </c>
      <c r="C1267" s="16">
        <v>100</v>
      </c>
      <c r="D1267" s="16">
        <v>1.16807097196579</v>
      </c>
      <c r="E1267" s="16">
        <v>52838</v>
      </c>
      <c r="F1267" s="16" t="s">
        <v>66</v>
      </c>
      <c r="G1267" s="16" t="s">
        <v>107</v>
      </c>
      <c r="H1267" s="16" t="s">
        <v>134</v>
      </c>
      <c r="I1267" s="16" t="s">
        <v>120</v>
      </c>
      <c r="J1267" s="16">
        <f t="shared" si="95"/>
        <v>1.47814393043518</v>
      </c>
      <c r="K1267" s="16">
        <f t="shared" si="96"/>
        <v>170405.05647710682</v>
      </c>
      <c r="L1267" s="16">
        <f t="shared" si="97"/>
        <v>45235.265037942831</v>
      </c>
      <c r="M1267" s="16">
        <f t="shared" si="98"/>
        <v>35746.180674329851</v>
      </c>
      <c r="N1267" s="16">
        <f t="shared" si="99"/>
        <v>528.38</v>
      </c>
    </row>
    <row r="1268" spans="1:14">
      <c r="A1268" s="16" t="s">
        <v>99</v>
      </c>
      <c r="B1268" s="16">
        <v>0.456106007099151</v>
      </c>
      <c r="C1268" s="16">
        <v>150</v>
      </c>
      <c r="D1268" s="16">
        <v>1.6285929679870601</v>
      </c>
      <c r="E1268" s="16">
        <v>79947</v>
      </c>
      <c r="F1268" s="16" t="s">
        <v>66</v>
      </c>
      <c r="G1268" s="16" t="s">
        <v>107</v>
      </c>
      <c r="H1268" s="16" t="s">
        <v>134</v>
      </c>
      <c r="I1268" s="16" t="s">
        <v>120</v>
      </c>
      <c r="J1268" s="16">
        <f t="shared" si="95"/>
        <v>2.0846989750862113</v>
      </c>
      <c r="K1268" s="16">
        <f t="shared" si="96"/>
        <v>175281.62040326002</v>
      </c>
      <c r="L1268" s="16">
        <f t="shared" si="97"/>
        <v>49089.613900773773</v>
      </c>
      <c r="M1268" s="16">
        <f t="shared" si="98"/>
        <v>38349.4216457289</v>
      </c>
      <c r="N1268" s="16">
        <f t="shared" si="99"/>
        <v>532.98</v>
      </c>
    </row>
    <row r="1269" spans="1:14">
      <c r="A1269" s="16" t="s">
        <v>99</v>
      </c>
      <c r="B1269" s="16">
        <v>0.57959300279617298</v>
      </c>
      <c r="C1269" s="16">
        <v>200</v>
      </c>
      <c r="D1269" s="16">
        <v>1.6998980045318599</v>
      </c>
      <c r="E1269" s="16">
        <v>105215</v>
      </c>
      <c r="F1269" s="16" t="s">
        <v>66</v>
      </c>
      <c r="G1269" s="16" t="s">
        <v>107</v>
      </c>
      <c r="H1269" s="16" t="s">
        <v>134</v>
      </c>
      <c r="I1269" s="16" t="s">
        <v>120</v>
      </c>
      <c r="J1269" s="16">
        <f t="shared" si="95"/>
        <v>2.279491007328033</v>
      </c>
      <c r="K1269" s="16">
        <f t="shared" si="96"/>
        <v>181532.55731591576</v>
      </c>
      <c r="L1269" s="16">
        <f t="shared" si="97"/>
        <v>61894.88999898878</v>
      </c>
      <c r="M1269" s="16">
        <f t="shared" si="98"/>
        <v>46157.234076273286</v>
      </c>
      <c r="N1269" s="16">
        <f t="shared" si="99"/>
        <v>526.07500000000005</v>
      </c>
    </row>
    <row r="1270" spans="1:14">
      <c r="A1270" s="16" t="s">
        <v>99</v>
      </c>
      <c r="B1270" s="16">
        <v>0.299776971340179</v>
      </c>
      <c r="C1270" s="16">
        <v>50</v>
      </c>
      <c r="D1270" s="16">
        <v>0.92408096790313698</v>
      </c>
      <c r="E1270" s="16">
        <v>27043</v>
      </c>
      <c r="F1270" s="16" t="s">
        <v>66</v>
      </c>
      <c r="G1270" s="16" t="s">
        <v>108</v>
      </c>
      <c r="H1270" s="16" t="s">
        <v>134</v>
      </c>
      <c r="I1270" s="16" t="s">
        <v>120</v>
      </c>
      <c r="J1270" s="16">
        <f t="shared" si="95"/>
        <v>1.223857939243316</v>
      </c>
      <c r="K1270" s="16">
        <f t="shared" si="96"/>
        <v>90210.39834748453</v>
      </c>
      <c r="L1270" s="16">
        <f t="shared" si="97"/>
        <v>29264.751617343853</v>
      </c>
      <c r="M1270" s="16">
        <f t="shared" si="98"/>
        <v>22096.518830216588</v>
      </c>
      <c r="N1270" s="16">
        <f t="shared" si="99"/>
        <v>540.86</v>
      </c>
    </row>
    <row r="1271" spans="1:14">
      <c r="A1271" s="16" t="s">
        <v>99</v>
      </c>
      <c r="B1271" s="16">
        <v>0.58774501085281305</v>
      </c>
      <c r="C1271" s="16">
        <v>100</v>
      </c>
      <c r="D1271" s="16">
        <v>1.33278399705886</v>
      </c>
      <c r="E1271" s="16">
        <v>53083</v>
      </c>
      <c r="F1271" s="16" t="s">
        <v>66</v>
      </c>
      <c r="G1271" s="16" t="s">
        <v>108</v>
      </c>
      <c r="H1271" s="16" t="s">
        <v>134</v>
      </c>
      <c r="I1271" s="16" t="s">
        <v>120</v>
      </c>
      <c r="J1271" s="16">
        <f t="shared" si="95"/>
        <v>1.920529007911673</v>
      </c>
      <c r="K1271" s="16">
        <f t="shared" si="96"/>
        <v>90316.377033940298</v>
      </c>
      <c r="L1271" s="16">
        <f t="shared" si="97"/>
        <v>39828.65949556842</v>
      </c>
      <c r="M1271" s="16">
        <f t="shared" si="98"/>
        <v>27639.780384114529</v>
      </c>
      <c r="N1271" s="16">
        <f t="shared" si="99"/>
        <v>530.83000000000004</v>
      </c>
    </row>
    <row r="1272" spans="1:14">
      <c r="A1272" s="16" t="s">
        <v>99</v>
      </c>
      <c r="B1272" s="16">
        <v>0.87832397222518899</v>
      </c>
      <c r="C1272" s="16">
        <v>150</v>
      </c>
      <c r="D1272" s="16">
        <v>1.5548290014266899</v>
      </c>
      <c r="E1272" s="16">
        <v>79240</v>
      </c>
      <c r="F1272" s="16" t="s">
        <v>66</v>
      </c>
      <c r="G1272" s="16" t="s">
        <v>108</v>
      </c>
      <c r="H1272" s="16" t="s">
        <v>134</v>
      </c>
      <c r="I1272" s="16" t="s">
        <v>120</v>
      </c>
      <c r="J1272" s="16">
        <f t="shared" si="95"/>
        <v>2.4331529736518789</v>
      </c>
      <c r="K1272" s="16">
        <f t="shared" si="96"/>
        <v>90217.280304042593</v>
      </c>
      <c r="L1272" s="16">
        <f t="shared" si="97"/>
        <v>50963.803689853004</v>
      </c>
      <c r="M1272" s="16">
        <f t="shared" si="98"/>
        <v>32566.7974262506</v>
      </c>
      <c r="N1272" s="16">
        <f t="shared" si="99"/>
        <v>528.26666666666665</v>
      </c>
    </row>
    <row r="1273" spans="1:14">
      <c r="A1273" s="16" t="s">
        <v>99</v>
      </c>
      <c r="B1273" s="16">
        <v>1.1645969748497</v>
      </c>
      <c r="C1273" s="16">
        <v>200</v>
      </c>
      <c r="D1273" s="16">
        <v>1.7760799527168201</v>
      </c>
      <c r="E1273" s="16">
        <v>105896</v>
      </c>
      <c r="F1273" s="16" t="s">
        <v>66</v>
      </c>
      <c r="G1273" s="16" t="s">
        <v>108</v>
      </c>
      <c r="H1273" s="16" t="s">
        <v>134</v>
      </c>
      <c r="I1273" s="16" t="s">
        <v>120</v>
      </c>
      <c r="J1273" s="16">
        <f t="shared" si="95"/>
        <v>2.9406769275665203</v>
      </c>
      <c r="K1273" s="16">
        <f t="shared" si="96"/>
        <v>90929.310557127857</v>
      </c>
      <c r="L1273" s="16">
        <f t="shared" si="97"/>
        <v>59623.441972876186</v>
      </c>
      <c r="M1273" s="16">
        <f t="shared" si="98"/>
        <v>36010.756233474254</v>
      </c>
      <c r="N1273" s="16">
        <f t="shared" si="99"/>
        <v>529.48</v>
      </c>
    </row>
    <row r="1274" spans="1:14">
      <c r="A1274" s="16" t="s">
        <v>99</v>
      </c>
      <c r="B1274" s="16">
        <v>0.164799034595489</v>
      </c>
      <c r="C1274" s="16">
        <v>50</v>
      </c>
      <c r="D1274" s="16">
        <v>0.76666903495788497</v>
      </c>
      <c r="E1274" s="16">
        <v>26720</v>
      </c>
      <c r="F1274" s="16" t="s">
        <v>66</v>
      </c>
      <c r="G1274" s="16" t="s">
        <v>109</v>
      </c>
      <c r="H1274" s="16" t="s">
        <v>134</v>
      </c>
      <c r="I1274" s="16" t="s">
        <v>120</v>
      </c>
      <c r="J1274" s="16">
        <f t="shared" si="95"/>
        <v>0.93146806955337391</v>
      </c>
      <c r="K1274" s="16">
        <f t="shared" si="96"/>
        <v>162136.87213390629</v>
      </c>
      <c r="L1274" s="16">
        <f t="shared" si="97"/>
        <v>34852.066252379416</v>
      </c>
      <c r="M1274" s="16">
        <f t="shared" si="98"/>
        <v>28685.900111221064</v>
      </c>
      <c r="N1274" s="16">
        <f t="shared" si="99"/>
        <v>534.4</v>
      </c>
    </row>
    <row r="1275" spans="1:14">
      <c r="A1275" s="16" t="s">
        <v>99</v>
      </c>
      <c r="B1275" s="16">
        <v>0.32356601953506398</v>
      </c>
      <c r="C1275" s="16">
        <v>100</v>
      </c>
      <c r="D1275" s="16">
        <v>1.3657380342483501</v>
      </c>
      <c r="E1275" s="16">
        <v>52712</v>
      </c>
      <c r="F1275" s="16" t="s">
        <v>66</v>
      </c>
      <c r="G1275" s="16" t="s">
        <v>109</v>
      </c>
      <c r="H1275" s="16" t="s">
        <v>134</v>
      </c>
      <c r="I1275" s="16" t="s">
        <v>120</v>
      </c>
      <c r="J1275" s="16">
        <f t="shared" si="95"/>
        <v>1.6893040537834141</v>
      </c>
      <c r="K1275" s="16">
        <f t="shared" si="96"/>
        <v>162909.56657235679</v>
      </c>
      <c r="L1275" s="16">
        <f t="shared" si="97"/>
        <v>38595.981570514487</v>
      </c>
      <c r="M1275" s="16">
        <f t="shared" si="98"/>
        <v>31203.382175011469</v>
      </c>
      <c r="N1275" s="16">
        <f t="shared" si="99"/>
        <v>527.12</v>
      </c>
    </row>
    <row r="1276" spans="1:14">
      <c r="A1276" s="16" t="s">
        <v>99</v>
      </c>
      <c r="B1276" s="16">
        <v>0.47748202085495001</v>
      </c>
      <c r="C1276" s="16">
        <v>150</v>
      </c>
      <c r="D1276" s="16">
        <v>1.61292695999145</v>
      </c>
      <c r="E1276" s="16">
        <v>79578</v>
      </c>
      <c r="F1276" s="16" t="s">
        <v>66</v>
      </c>
      <c r="G1276" s="16" t="s">
        <v>109</v>
      </c>
      <c r="H1276" s="16" t="s">
        <v>134</v>
      </c>
      <c r="I1276" s="16" t="s">
        <v>120</v>
      </c>
      <c r="J1276" s="16">
        <f t="shared" si="95"/>
        <v>2.0904089808464001</v>
      </c>
      <c r="K1276" s="16">
        <f t="shared" si="96"/>
        <v>166661.77264122429</v>
      </c>
      <c r="L1276" s="16">
        <f t="shared" si="97"/>
        <v>49337.63398710989</v>
      </c>
      <c r="M1276" s="16">
        <f t="shared" si="98"/>
        <v>38068.148735076291</v>
      </c>
      <c r="N1276" s="16">
        <f t="shared" si="99"/>
        <v>530.52</v>
      </c>
    </row>
    <row r="1277" spans="1:14">
      <c r="A1277" s="16" t="s">
        <v>99</v>
      </c>
      <c r="B1277" s="16">
        <v>0.62595498561859098</v>
      </c>
      <c r="C1277" s="16">
        <v>200</v>
      </c>
      <c r="D1277" s="16">
        <v>1.67575299739837</v>
      </c>
      <c r="E1277" s="16">
        <v>105334</v>
      </c>
      <c r="F1277" s="16" t="s">
        <v>66</v>
      </c>
      <c r="G1277" s="16" t="s">
        <v>109</v>
      </c>
      <c r="H1277" s="16" t="s">
        <v>134</v>
      </c>
      <c r="I1277" s="16" t="s">
        <v>120</v>
      </c>
      <c r="J1277" s="16">
        <f t="shared" si="95"/>
        <v>2.3017079830169611</v>
      </c>
      <c r="K1277" s="16">
        <f t="shared" si="96"/>
        <v>168277.27619407838</v>
      </c>
      <c r="L1277" s="16">
        <f t="shared" si="97"/>
        <v>62857.712421539756</v>
      </c>
      <c r="M1277" s="16">
        <f t="shared" si="98"/>
        <v>45763.407338029727</v>
      </c>
      <c r="N1277" s="16">
        <f t="shared" si="99"/>
        <v>526.66999999999996</v>
      </c>
    </row>
    <row r="1278" spans="1:14">
      <c r="A1278" s="16" t="s">
        <v>99</v>
      </c>
      <c r="B1278" s="16">
        <v>0.30678099393844599</v>
      </c>
      <c r="C1278" s="16">
        <v>50</v>
      </c>
      <c r="D1278" s="16">
        <v>0.78238999843597401</v>
      </c>
      <c r="E1278" s="16">
        <v>26524</v>
      </c>
      <c r="F1278" s="16" t="s">
        <v>66</v>
      </c>
      <c r="G1278" s="16" t="s">
        <v>110</v>
      </c>
      <c r="H1278" s="16" t="s">
        <v>134</v>
      </c>
      <c r="I1278" s="16" t="s">
        <v>120</v>
      </c>
      <c r="J1278" s="16">
        <f t="shared" si="95"/>
        <v>1.0891709923744199</v>
      </c>
      <c r="K1278" s="16">
        <f t="shared" si="96"/>
        <v>86459.071859327451</v>
      </c>
      <c r="L1278" s="16">
        <f t="shared" si="97"/>
        <v>33901.251361881463</v>
      </c>
      <c r="M1278" s="16">
        <f t="shared" si="98"/>
        <v>24352.46640399137</v>
      </c>
      <c r="N1278" s="16">
        <f t="shared" si="99"/>
        <v>530.48</v>
      </c>
    </row>
    <row r="1279" spans="1:14">
      <c r="A1279" s="16" t="s">
        <v>99</v>
      </c>
      <c r="B1279" s="16">
        <v>0.60876697301864602</v>
      </c>
      <c r="C1279" s="16">
        <v>100</v>
      </c>
      <c r="D1279" s="16">
        <v>1.4289780259132301</v>
      </c>
      <c r="E1279" s="16">
        <v>52432</v>
      </c>
      <c r="F1279" s="16" t="s">
        <v>66</v>
      </c>
      <c r="G1279" s="16" t="s">
        <v>110</v>
      </c>
      <c r="H1279" s="16" t="s">
        <v>134</v>
      </c>
      <c r="I1279" s="16" t="s">
        <v>120</v>
      </c>
      <c r="J1279" s="16">
        <f t="shared" si="95"/>
        <v>2.0377449989318759</v>
      </c>
      <c r="K1279" s="16">
        <f t="shared" si="96"/>
        <v>86128.194077299355</v>
      </c>
      <c r="L1279" s="16">
        <f t="shared" si="97"/>
        <v>36691.95680352873</v>
      </c>
      <c r="M1279" s="16">
        <f t="shared" si="98"/>
        <v>25730.402983436721</v>
      </c>
      <c r="N1279" s="16">
        <f t="shared" si="99"/>
        <v>524.32000000000005</v>
      </c>
    </row>
    <row r="1280" spans="1:14">
      <c r="A1280" s="16" t="s">
        <v>99</v>
      </c>
      <c r="B1280" s="16">
        <v>0.903423011302948</v>
      </c>
      <c r="C1280" s="16">
        <v>150</v>
      </c>
      <c r="D1280" s="16">
        <v>1.6291530132293699</v>
      </c>
      <c r="E1280" s="16">
        <v>78860</v>
      </c>
      <c r="F1280" s="16" t="s">
        <v>66</v>
      </c>
      <c r="G1280" s="16" t="s">
        <v>110</v>
      </c>
      <c r="H1280" s="16" t="s">
        <v>134</v>
      </c>
      <c r="I1280" s="16" t="s">
        <v>120</v>
      </c>
      <c r="J1280" s="16">
        <f t="shared" si="95"/>
        <v>2.5325760245323181</v>
      </c>
      <c r="K1280" s="16">
        <f t="shared" si="96"/>
        <v>87290.227294814395</v>
      </c>
      <c r="L1280" s="16">
        <f t="shared" si="97"/>
        <v>48405.520758102808</v>
      </c>
      <c r="M1280" s="16">
        <f t="shared" si="98"/>
        <v>31138.255766502723</v>
      </c>
      <c r="N1280" s="16">
        <f t="shared" si="99"/>
        <v>525.73333333333335</v>
      </c>
    </row>
    <row r="1281" spans="1:14">
      <c r="A1281" s="16" t="s">
        <v>99</v>
      </c>
      <c r="B1281" s="16">
        <v>1.2256510257720901</v>
      </c>
      <c r="C1281" s="16">
        <v>200</v>
      </c>
      <c r="D1281" s="16">
        <v>1.76061803102493</v>
      </c>
      <c r="E1281" s="16">
        <v>105564</v>
      </c>
      <c r="F1281" s="16" t="s">
        <v>66</v>
      </c>
      <c r="G1281" s="16" t="s">
        <v>110</v>
      </c>
      <c r="H1281" s="16" t="s">
        <v>134</v>
      </c>
      <c r="I1281" s="16" t="s">
        <v>120</v>
      </c>
      <c r="J1281" s="16">
        <f t="shared" si="95"/>
        <v>2.98626905679702</v>
      </c>
      <c r="K1281" s="16">
        <f t="shared" si="96"/>
        <v>86128.920696248519</v>
      </c>
      <c r="L1281" s="16">
        <f t="shared" si="97"/>
        <v>59958.490791183562</v>
      </c>
      <c r="M1281" s="16">
        <f t="shared" si="98"/>
        <v>35349.795344035301</v>
      </c>
      <c r="N1281" s="16">
        <f t="shared" si="99"/>
        <v>527.82000000000005</v>
      </c>
    </row>
    <row r="1282" spans="1:14">
      <c r="A1282" s="16" t="s">
        <v>111</v>
      </c>
      <c r="B1282" s="16">
        <v>8.20630192756652E-2</v>
      </c>
      <c r="C1282" s="16">
        <v>50</v>
      </c>
      <c r="D1282" s="16">
        <v>1.0077379941940301</v>
      </c>
      <c r="E1282" s="16">
        <v>13906</v>
      </c>
      <c r="F1282" s="16" t="s">
        <v>66</v>
      </c>
      <c r="G1282" s="16" t="s">
        <v>112</v>
      </c>
      <c r="H1282" s="16" t="s">
        <v>134</v>
      </c>
      <c r="I1282" s="16" t="s">
        <v>120</v>
      </c>
      <c r="J1282" s="16">
        <f t="shared" ref="J1282:J1345" si="100">D1282+B1282</f>
        <v>1.0898010134696954</v>
      </c>
      <c r="K1282" s="16">
        <f t="shared" ref="K1282:K1345" si="101">E1282/B1282</f>
        <v>169455.13487978204</v>
      </c>
      <c r="L1282" s="16">
        <f t="shared" ref="L1282:L1345" si="102">E1282/D1282</f>
        <v>13799.221702583276</v>
      </c>
      <c r="M1282" s="16">
        <f t="shared" ref="M1282:M1345" si="103">E1282/J1282</f>
        <v>12760.127608733124</v>
      </c>
      <c r="N1282" s="16">
        <f t="shared" si="99"/>
        <v>278.12</v>
      </c>
    </row>
    <row r="1283" spans="1:14">
      <c r="A1283" s="16" t="s">
        <v>111</v>
      </c>
      <c r="B1283" s="16">
        <v>0.13227903842926</v>
      </c>
      <c r="C1283" s="16">
        <v>100</v>
      </c>
      <c r="D1283" s="16">
        <v>1.1384869813919001</v>
      </c>
      <c r="E1283" s="16">
        <v>27551</v>
      </c>
      <c r="F1283" s="16" t="s">
        <v>66</v>
      </c>
      <c r="G1283" s="16" t="s">
        <v>112</v>
      </c>
      <c r="H1283" s="16" t="s">
        <v>134</v>
      </c>
      <c r="I1283" s="16" t="s">
        <v>120</v>
      </c>
      <c r="J1283" s="16">
        <f t="shared" si="100"/>
        <v>1.2707660198211601</v>
      </c>
      <c r="K1283" s="16">
        <f t="shared" si="101"/>
        <v>208279.4093996509</v>
      </c>
      <c r="L1283" s="16">
        <f t="shared" si="102"/>
        <v>24199.661876077396</v>
      </c>
      <c r="M1283" s="16">
        <f t="shared" si="103"/>
        <v>21680.623789324614</v>
      </c>
      <c r="N1283" s="16">
        <f t="shared" ref="N1283:N1346" si="104">E1283/C1283</f>
        <v>275.51</v>
      </c>
    </row>
    <row r="1284" spans="1:14">
      <c r="A1284" s="16" t="s">
        <v>111</v>
      </c>
      <c r="B1284" s="16">
        <v>0.196785032749176</v>
      </c>
      <c r="C1284" s="16">
        <v>150</v>
      </c>
      <c r="D1284" s="16">
        <v>0.98719400167465199</v>
      </c>
      <c r="E1284" s="16">
        <v>40820</v>
      </c>
      <c r="F1284" s="16" t="s">
        <v>66</v>
      </c>
      <c r="G1284" s="16" t="s">
        <v>112</v>
      </c>
      <c r="H1284" s="16" t="s">
        <v>134</v>
      </c>
      <c r="I1284" s="16" t="s">
        <v>120</v>
      </c>
      <c r="J1284" s="16">
        <f t="shared" si="100"/>
        <v>1.1839790344238279</v>
      </c>
      <c r="K1284" s="16">
        <f t="shared" si="101"/>
        <v>207434.47522266363</v>
      </c>
      <c r="L1284" s="16">
        <f t="shared" si="102"/>
        <v>41349.521908311785</v>
      </c>
      <c r="M1284" s="16">
        <f t="shared" si="103"/>
        <v>34476.961849129926</v>
      </c>
      <c r="N1284" s="16">
        <f t="shared" si="104"/>
        <v>272.13333333333333</v>
      </c>
    </row>
    <row r="1285" spans="1:14">
      <c r="A1285" s="16" t="s">
        <v>111</v>
      </c>
      <c r="B1285" s="16">
        <v>0.26417297124862599</v>
      </c>
      <c r="C1285" s="16">
        <v>200</v>
      </c>
      <c r="D1285" s="16">
        <v>1.4180979728698699</v>
      </c>
      <c r="E1285" s="16">
        <v>54729</v>
      </c>
      <c r="F1285" s="16" t="s">
        <v>66</v>
      </c>
      <c r="G1285" s="16" t="s">
        <v>112</v>
      </c>
      <c r="H1285" s="16" t="s">
        <v>134</v>
      </c>
      <c r="I1285" s="16" t="s">
        <v>120</v>
      </c>
      <c r="J1285" s="16">
        <f t="shared" si="100"/>
        <v>1.682270944118496</v>
      </c>
      <c r="K1285" s="16">
        <f t="shared" si="101"/>
        <v>207171.08090703149</v>
      </c>
      <c r="L1285" s="16">
        <f t="shared" si="102"/>
        <v>38593.24323639107</v>
      </c>
      <c r="M1285" s="16">
        <f t="shared" si="103"/>
        <v>32532.809409412825</v>
      </c>
      <c r="N1285" s="16">
        <f t="shared" si="104"/>
        <v>273.64499999999998</v>
      </c>
    </row>
    <row r="1286" spans="1:14">
      <c r="A1286" s="16" t="s">
        <v>99</v>
      </c>
      <c r="B1286" s="16">
        <v>0.27715998888015703</v>
      </c>
      <c r="C1286" s="16">
        <v>50</v>
      </c>
      <c r="D1286" s="16">
        <v>0.76516199111938399</v>
      </c>
      <c r="E1286" s="16">
        <v>26610</v>
      </c>
      <c r="F1286" s="16" t="s">
        <v>66</v>
      </c>
      <c r="G1286" s="16" t="s">
        <v>113</v>
      </c>
      <c r="H1286" s="16" t="s">
        <v>134</v>
      </c>
      <c r="I1286" s="16" t="s">
        <v>120</v>
      </c>
      <c r="J1286" s="16">
        <f t="shared" si="100"/>
        <v>1.0423219799995409</v>
      </c>
      <c r="K1286" s="16">
        <f t="shared" si="101"/>
        <v>96009.529035975196</v>
      </c>
      <c r="L1286" s="16">
        <f t="shared" si="102"/>
        <v>34776.949598700325</v>
      </c>
      <c r="M1286" s="16">
        <f t="shared" si="103"/>
        <v>25529.539346384809</v>
      </c>
      <c r="N1286" s="16">
        <f t="shared" si="104"/>
        <v>532.20000000000005</v>
      </c>
    </row>
    <row r="1287" spans="1:14">
      <c r="A1287" s="16" t="s">
        <v>99</v>
      </c>
      <c r="B1287" s="16">
        <v>0.562672019004821</v>
      </c>
      <c r="C1287" s="16">
        <v>100</v>
      </c>
      <c r="D1287" s="16">
        <v>1.1472749710082999</v>
      </c>
      <c r="E1287" s="16">
        <v>53026</v>
      </c>
      <c r="F1287" s="16" t="s">
        <v>66</v>
      </c>
      <c r="G1287" s="16" t="s">
        <v>113</v>
      </c>
      <c r="H1287" s="16" t="s">
        <v>134</v>
      </c>
      <c r="I1287" s="16" t="s">
        <v>120</v>
      </c>
      <c r="J1287" s="16">
        <f t="shared" si="100"/>
        <v>1.7099469900131208</v>
      </c>
      <c r="K1287" s="16">
        <f t="shared" si="101"/>
        <v>94239.62487735803</v>
      </c>
      <c r="L1287" s="16">
        <f t="shared" si="102"/>
        <v>46219.08552001034</v>
      </c>
      <c r="M1287" s="16">
        <f t="shared" si="103"/>
        <v>31010.318044767646</v>
      </c>
      <c r="N1287" s="16">
        <f t="shared" si="104"/>
        <v>530.26</v>
      </c>
    </row>
    <row r="1288" spans="1:14">
      <c r="A1288" s="16" t="s">
        <v>99</v>
      </c>
      <c r="B1288" s="16">
        <v>0.85592603683471602</v>
      </c>
      <c r="C1288" s="16">
        <v>150</v>
      </c>
      <c r="D1288" s="16">
        <v>1.5767089724540699</v>
      </c>
      <c r="E1288" s="16">
        <v>79284</v>
      </c>
      <c r="F1288" s="16" t="s">
        <v>66</v>
      </c>
      <c r="G1288" s="16" t="s">
        <v>113</v>
      </c>
      <c r="H1288" s="16" t="s">
        <v>134</v>
      </c>
      <c r="I1288" s="16" t="s">
        <v>120</v>
      </c>
      <c r="J1288" s="16">
        <f t="shared" si="100"/>
        <v>2.4326350092887861</v>
      </c>
      <c r="K1288" s="16">
        <f t="shared" si="101"/>
        <v>92629.499031480183</v>
      </c>
      <c r="L1288" s="16">
        <f t="shared" si="102"/>
        <v>50284.485840527916</v>
      </c>
      <c r="M1288" s="16">
        <f t="shared" si="103"/>
        <v>32591.819034611261</v>
      </c>
      <c r="N1288" s="16">
        <f t="shared" si="104"/>
        <v>528.55999999999995</v>
      </c>
    </row>
    <row r="1289" spans="1:14">
      <c r="A1289" s="16" t="s">
        <v>99</v>
      </c>
      <c r="B1289" s="16">
        <v>1.1452429890632601</v>
      </c>
      <c r="C1289" s="16">
        <v>200</v>
      </c>
      <c r="D1289" s="16">
        <v>1.7977930307388299</v>
      </c>
      <c r="E1289" s="16">
        <v>106118</v>
      </c>
      <c r="F1289" s="16" t="s">
        <v>66</v>
      </c>
      <c r="G1289" s="16" t="s">
        <v>113</v>
      </c>
      <c r="H1289" s="16" t="s">
        <v>134</v>
      </c>
      <c r="I1289" s="16" t="s">
        <v>120</v>
      </c>
      <c r="J1289" s="16">
        <f t="shared" si="100"/>
        <v>2.94303601980209</v>
      </c>
      <c r="K1289" s="16">
        <f t="shared" si="101"/>
        <v>92659.81194680628</v>
      </c>
      <c r="L1289" s="16">
        <f t="shared" si="102"/>
        <v>59026.816872456795</v>
      </c>
      <c r="M1289" s="16">
        <f t="shared" si="103"/>
        <v>36057.322875421727</v>
      </c>
      <c r="N1289" s="16">
        <f t="shared" si="104"/>
        <v>530.59</v>
      </c>
    </row>
    <row r="1290" spans="1:14">
      <c r="A1290" s="16" t="s">
        <v>85</v>
      </c>
      <c r="B1290" s="16">
        <v>0.202659010887146</v>
      </c>
      <c r="C1290" s="16">
        <v>50</v>
      </c>
      <c r="D1290" s="16">
        <v>1.14936399459838</v>
      </c>
      <c r="E1290" s="16">
        <v>21386</v>
      </c>
      <c r="F1290" s="16" t="s">
        <v>82</v>
      </c>
      <c r="G1290" s="16" t="s">
        <v>86</v>
      </c>
      <c r="H1290" s="16" t="s">
        <v>134</v>
      </c>
      <c r="I1290" s="16" t="s">
        <v>120</v>
      </c>
      <c r="J1290" s="16">
        <f t="shared" si="100"/>
        <v>1.352023005485526</v>
      </c>
      <c r="K1290" s="16">
        <f t="shared" si="101"/>
        <v>105527.0126227407</v>
      </c>
      <c r="L1290" s="16">
        <f t="shared" si="102"/>
        <v>18606.812202667676</v>
      </c>
      <c r="M1290" s="16">
        <f t="shared" si="103"/>
        <v>15817.778183678211</v>
      </c>
      <c r="N1290" s="16">
        <f t="shared" si="104"/>
        <v>427.72</v>
      </c>
    </row>
    <row r="1291" spans="1:14">
      <c r="A1291" s="16" t="s">
        <v>85</v>
      </c>
      <c r="B1291" s="16">
        <v>0.389008998870849</v>
      </c>
      <c r="C1291" s="16">
        <v>100</v>
      </c>
      <c r="D1291" s="16">
        <v>1.07575899362564</v>
      </c>
      <c r="E1291" s="16">
        <v>42912</v>
      </c>
      <c r="F1291" s="16" t="s">
        <v>82</v>
      </c>
      <c r="G1291" s="16" t="s">
        <v>86</v>
      </c>
      <c r="H1291" s="16" t="s">
        <v>134</v>
      </c>
      <c r="I1291" s="16" t="s">
        <v>120</v>
      </c>
      <c r="J1291" s="16">
        <f t="shared" si="100"/>
        <v>1.4647679924964889</v>
      </c>
      <c r="K1291" s="16">
        <f t="shared" si="101"/>
        <v>110311.07281465945</v>
      </c>
      <c r="L1291" s="16">
        <f t="shared" si="102"/>
        <v>39889.975593300231</v>
      </c>
      <c r="M1291" s="16">
        <f t="shared" si="103"/>
        <v>29296.107110357178</v>
      </c>
      <c r="N1291" s="16">
        <f t="shared" si="104"/>
        <v>429.12</v>
      </c>
    </row>
    <row r="1292" spans="1:14">
      <c r="A1292" s="16" t="s">
        <v>85</v>
      </c>
      <c r="B1292" s="16">
        <v>0.58428502082824696</v>
      </c>
      <c r="C1292" s="16">
        <v>150</v>
      </c>
      <c r="D1292" s="16">
        <v>1.43784499168396</v>
      </c>
      <c r="E1292" s="16">
        <v>64541</v>
      </c>
      <c r="F1292" s="16" t="s">
        <v>82</v>
      </c>
      <c r="G1292" s="16" t="s">
        <v>86</v>
      </c>
      <c r="H1292" s="16" t="s">
        <v>134</v>
      </c>
      <c r="I1292" s="16" t="s">
        <v>120</v>
      </c>
      <c r="J1292" s="16">
        <f t="shared" si="100"/>
        <v>2.022130012512207</v>
      </c>
      <c r="K1292" s="16">
        <f t="shared" si="101"/>
        <v>110461.50029400138</v>
      </c>
      <c r="L1292" s="16">
        <f t="shared" si="102"/>
        <v>44887.314260775471</v>
      </c>
      <c r="M1292" s="16">
        <f t="shared" si="103"/>
        <v>31917.334494144146</v>
      </c>
      <c r="N1292" s="16">
        <f t="shared" si="104"/>
        <v>430.27333333333331</v>
      </c>
    </row>
    <row r="1293" spans="1:14">
      <c r="A1293" s="16" t="s">
        <v>85</v>
      </c>
      <c r="B1293" s="16">
        <v>0.779061019420623</v>
      </c>
      <c r="C1293" s="16">
        <v>200</v>
      </c>
      <c r="D1293" s="16">
        <v>1.7633249759673999</v>
      </c>
      <c r="E1293" s="16">
        <v>86421</v>
      </c>
      <c r="F1293" s="16" t="s">
        <v>82</v>
      </c>
      <c r="G1293" s="16" t="s">
        <v>86</v>
      </c>
      <c r="H1293" s="16" t="s">
        <v>134</v>
      </c>
      <c r="I1293" s="16" t="s">
        <v>120</v>
      </c>
      <c r="J1293" s="16">
        <f t="shared" si="100"/>
        <v>2.542385995388023</v>
      </c>
      <c r="K1293" s="16">
        <f t="shared" si="101"/>
        <v>110929.69336890981</v>
      </c>
      <c r="L1293" s="16">
        <f t="shared" si="102"/>
        <v>49010.251189000192</v>
      </c>
      <c r="M1293" s="16">
        <f t="shared" si="103"/>
        <v>33992.084662506291</v>
      </c>
      <c r="N1293" s="16">
        <f t="shared" si="104"/>
        <v>432.10500000000002</v>
      </c>
    </row>
    <row r="1294" spans="1:14">
      <c r="A1294" s="16" t="s">
        <v>85</v>
      </c>
      <c r="B1294" s="16">
        <v>0.148959040641784</v>
      </c>
      <c r="C1294" s="16">
        <v>50</v>
      </c>
      <c r="D1294" s="16">
        <v>0.83889997005462602</v>
      </c>
      <c r="E1294" s="16">
        <v>21369</v>
      </c>
      <c r="F1294" s="16" t="s">
        <v>82</v>
      </c>
      <c r="G1294" s="16" t="s">
        <v>87</v>
      </c>
      <c r="H1294" s="16" t="s">
        <v>134</v>
      </c>
      <c r="I1294" s="16" t="s">
        <v>120</v>
      </c>
      <c r="J1294" s="16">
        <f t="shared" si="100"/>
        <v>0.98785901069641002</v>
      </c>
      <c r="K1294" s="16">
        <f t="shared" si="101"/>
        <v>143455.54259702886</v>
      </c>
      <c r="L1294" s="16">
        <f t="shared" si="102"/>
        <v>25472.643655725165</v>
      </c>
      <c r="M1294" s="16">
        <f t="shared" si="103"/>
        <v>21631.629380933133</v>
      </c>
      <c r="N1294" s="16">
        <f t="shared" si="104"/>
        <v>427.38</v>
      </c>
    </row>
    <row r="1295" spans="1:14">
      <c r="A1295" s="16" t="s">
        <v>85</v>
      </c>
      <c r="B1295" s="16">
        <v>0.28789502382278398</v>
      </c>
      <c r="C1295" s="16">
        <v>100</v>
      </c>
      <c r="D1295" s="16">
        <v>1.1760969758033699</v>
      </c>
      <c r="E1295" s="16">
        <v>42974</v>
      </c>
      <c r="F1295" s="16" t="s">
        <v>82</v>
      </c>
      <c r="G1295" s="16" t="s">
        <v>87</v>
      </c>
      <c r="H1295" s="16" t="s">
        <v>134</v>
      </c>
      <c r="I1295" s="16" t="s">
        <v>120</v>
      </c>
      <c r="J1295" s="16">
        <f t="shared" si="100"/>
        <v>1.4639919996261539</v>
      </c>
      <c r="K1295" s="16">
        <f t="shared" si="101"/>
        <v>149269.68667041976</v>
      </c>
      <c r="L1295" s="16">
        <f t="shared" si="102"/>
        <v>36539.503870967157</v>
      </c>
      <c r="M1295" s="16">
        <f t="shared" si="103"/>
        <v>29353.985548400451</v>
      </c>
      <c r="N1295" s="16">
        <f t="shared" si="104"/>
        <v>429.74</v>
      </c>
    </row>
    <row r="1296" spans="1:14">
      <c r="A1296" s="16" t="s">
        <v>85</v>
      </c>
      <c r="B1296" s="16">
        <v>0.43075901269912698</v>
      </c>
      <c r="C1296" s="16">
        <v>150</v>
      </c>
      <c r="D1296" s="16">
        <v>1.14057904481887</v>
      </c>
      <c r="E1296" s="16">
        <v>64373</v>
      </c>
      <c r="F1296" s="16" t="s">
        <v>82</v>
      </c>
      <c r="G1296" s="16" t="s">
        <v>87</v>
      </c>
      <c r="H1296" s="16" t="s">
        <v>134</v>
      </c>
      <c r="I1296" s="16" t="s">
        <v>120</v>
      </c>
      <c r="J1296" s="16">
        <f t="shared" si="100"/>
        <v>1.5713380575179969</v>
      </c>
      <c r="K1296" s="16">
        <f t="shared" si="101"/>
        <v>149440.86624361062</v>
      </c>
      <c r="L1296" s="16">
        <f t="shared" si="102"/>
        <v>56438.876632371212</v>
      </c>
      <c r="M1296" s="16">
        <f t="shared" si="103"/>
        <v>40966.996052829149</v>
      </c>
      <c r="N1296" s="16">
        <f t="shared" si="104"/>
        <v>429.15333333333331</v>
      </c>
    </row>
    <row r="1297" spans="1:14">
      <c r="A1297" s="16" t="s">
        <v>85</v>
      </c>
      <c r="B1297" s="16">
        <v>0.57019203901290805</v>
      </c>
      <c r="C1297" s="16">
        <v>200</v>
      </c>
      <c r="D1297" s="16">
        <v>1.5021089911460801</v>
      </c>
      <c r="E1297" s="16">
        <v>85652</v>
      </c>
      <c r="F1297" s="16" t="s">
        <v>82</v>
      </c>
      <c r="G1297" s="16" t="s">
        <v>87</v>
      </c>
      <c r="H1297" s="16" t="s">
        <v>134</v>
      </c>
      <c r="I1297" s="16" t="s">
        <v>120</v>
      </c>
      <c r="J1297" s="16">
        <f t="shared" si="100"/>
        <v>2.0723010301589881</v>
      </c>
      <c r="K1297" s="16">
        <f t="shared" si="101"/>
        <v>150216.05729234149</v>
      </c>
      <c r="L1297" s="16">
        <f t="shared" si="102"/>
        <v>57021.161916252946</v>
      </c>
      <c r="M1297" s="16">
        <f t="shared" si="103"/>
        <v>41331.832949689131</v>
      </c>
      <c r="N1297" s="16">
        <f t="shared" si="104"/>
        <v>428.26</v>
      </c>
    </row>
    <row r="1298" spans="1:14">
      <c r="A1298" s="16" t="s">
        <v>85</v>
      </c>
      <c r="B1298" s="16">
        <v>4.9028992652892997E-2</v>
      </c>
      <c r="C1298" s="16">
        <v>50</v>
      </c>
      <c r="D1298" s="16">
        <v>0.84710401296615601</v>
      </c>
      <c r="E1298" s="16">
        <v>21387</v>
      </c>
      <c r="F1298" s="16" t="s">
        <v>82</v>
      </c>
      <c r="G1298" s="16" t="s">
        <v>88</v>
      </c>
      <c r="H1298" s="16" t="s">
        <v>134</v>
      </c>
      <c r="I1298" s="16" t="s">
        <v>120</v>
      </c>
      <c r="J1298" s="16">
        <f t="shared" si="100"/>
        <v>0.89613300561904896</v>
      </c>
      <c r="K1298" s="16">
        <f t="shared" si="101"/>
        <v>436211.28729713033</v>
      </c>
      <c r="L1298" s="16">
        <f t="shared" si="102"/>
        <v>25247.194763147068</v>
      </c>
      <c r="M1298" s="16">
        <f t="shared" si="103"/>
        <v>23865.876902085369</v>
      </c>
      <c r="N1298" s="16">
        <f t="shared" si="104"/>
        <v>427.74</v>
      </c>
    </row>
    <row r="1299" spans="1:14">
      <c r="A1299" s="16" t="s">
        <v>85</v>
      </c>
      <c r="B1299" s="16">
        <v>0.10247296094894399</v>
      </c>
      <c r="C1299" s="16">
        <v>100</v>
      </c>
      <c r="D1299" s="16">
        <v>1.0755839943885801</v>
      </c>
      <c r="E1299" s="16">
        <v>42648</v>
      </c>
      <c r="F1299" s="16" t="s">
        <v>82</v>
      </c>
      <c r="G1299" s="16" t="s">
        <v>88</v>
      </c>
      <c r="H1299" s="16" t="s">
        <v>134</v>
      </c>
      <c r="I1299" s="16" t="s">
        <v>120</v>
      </c>
      <c r="J1299" s="16">
        <f t="shared" si="100"/>
        <v>1.1780569553375242</v>
      </c>
      <c r="K1299" s="16">
        <f t="shared" si="101"/>
        <v>416187.83730909158</v>
      </c>
      <c r="L1299" s="16">
        <f t="shared" si="102"/>
        <v>39651.017700615208</v>
      </c>
      <c r="M1299" s="16">
        <f t="shared" si="103"/>
        <v>36201.984807925481</v>
      </c>
      <c r="N1299" s="16">
        <f t="shared" si="104"/>
        <v>426.48</v>
      </c>
    </row>
    <row r="1300" spans="1:14">
      <c r="A1300" s="16" t="s">
        <v>85</v>
      </c>
      <c r="B1300" s="16">
        <v>0.15051597356796201</v>
      </c>
      <c r="C1300" s="16">
        <v>150</v>
      </c>
      <c r="D1300" s="16">
        <v>1.11882400512695</v>
      </c>
      <c r="E1300" s="16">
        <v>64812</v>
      </c>
      <c r="F1300" s="16" t="s">
        <v>82</v>
      </c>
      <c r="G1300" s="16" t="s">
        <v>88</v>
      </c>
      <c r="H1300" s="16" t="s">
        <v>134</v>
      </c>
      <c r="I1300" s="16" t="s">
        <v>120</v>
      </c>
      <c r="J1300" s="16">
        <f t="shared" si="100"/>
        <v>1.269339978694912</v>
      </c>
      <c r="K1300" s="16">
        <f t="shared" si="101"/>
        <v>430598.81595049205</v>
      </c>
      <c r="L1300" s="16">
        <f t="shared" si="102"/>
        <v>57928.681993774306</v>
      </c>
      <c r="M1300" s="16">
        <f t="shared" si="103"/>
        <v>51059.606636385375</v>
      </c>
      <c r="N1300" s="16">
        <f t="shared" si="104"/>
        <v>432.08</v>
      </c>
    </row>
    <row r="1301" spans="1:14">
      <c r="A1301" s="16" t="s">
        <v>85</v>
      </c>
      <c r="B1301" s="16">
        <v>0.201992988586425</v>
      </c>
      <c r="C1301" s="16">
        <v>200</v>
      </c>
      <c r="D1301" s="16">
        <v>1.3682990074157699</v>
      </c>
      <c r="E1301" s="16">
        <v>85940</v>
      </c>
      <c r="F1301" s="16" t="s">
        <v>82</v>
      </c>
      <c r="G1301" s="16" t="s">
        <v>88</v>
      </c>
      <c r="H1301" s="16" t="s">
        <v>134</v>
      </c>
      <c r="I1301" s="16" t="s">
        <v>120</v>
      </c>
      <c r="J1301" s="16">
        <f t="shared" si="100"/>
        <v>1.570291996002195</v>
      </c>
      <c r="K1301" s="16">
        <f t="shared" si="101"/>
        <v>425460.31226836168</v>
      </c>
      <c r="L1301" s="16">
        <f t="shared" si="102"/>
        <v>62807.909334312892</v>
      </c>
      <c r="M1301" s="16">
        <f t="shared" si="103"/>
        <v>54728.674806210925</v>
      </c>
      <c r="N1301" s="16">
        <f t="shared" si="104"/>
        <v>429.7</v>
      </c>
    </row>
    <row r="1302" spans="1:14">
      <c r="A1302" s="16" t="s">
        <v>85</v>
      </c>
      <c r="B1302" s="16">
        <v>7.9198002815246499E-2</v>
      </c>
      <c r="C1302" s="16">
        <v>50</v>
      </c>
      <c r="D1302" s="16">
        <v>0.81271296739578203</v>
      </c>
      <c r="E1302" s="16">
        <v>21348</v>
      </c>
      <c r="F1302" s="16" t="s">
        <v>82</v>
      </c>
      <c r="G1302" s="16" t="s">
        <v>89</v>
      </c>
      <c r="H1302" s="16" t="s">
        <v>134</v>
      </c>
      <c r="I1302" s="16" t="s">
        <v>120</v>
      </c>
      <c r="J1302" s="16">
        <f t="shared" si="100"/>
        <v>0.8919109702110285</v>
      </c>
      <c r="K1302" s="16">
        <f t="shared" si="101"/>
        <v>269552.25183898542</v>
      </c>
      <c r="L1302" s="16">
        <f t="shared" si="102"/>
        <v>26267.576446339346</v>
      </c>
      <c r="M1302" s="16">
        <f t="shared" si="103"/>
        <v>23935.124371156693</v>
      </c>
      <c r="N1302" s="16">
        <f t="shared" si="104"/>
        <v>426.96</v>
      </c>
    </row>
    <row r="1303" spans="1:14">
      <c r="A1303" s="16" t="s">
        <v>85</v>
      </c>
      <c r="B1303" s="16">
        <v>0.16306495666503901</v>
      </c>
      <c r="C1303" s="16">
        <v>100</v>
      </c>
      <c r="D1303" s="16">
        <v>0.94903403520584095</v>
      </c>
      <c r="E1303" s="16">
        <v>43097</v>
      </c>
      <c r="F1303" s="16" t="s">
        <v>82</v>
      </c>
      <c r="G1303" s="16" t="s">
        <v>89</v>
      </c>
      <c r="H1303" s="16" t="s">
        <v>134</v>
      </c>
      <c r="I1303" s="16" t="s">
        <v>120</v>
      </c>
      <c r="J1303" s="16">
        <f t="shared" si="100"/>
        <v>1.1120989918708799</v>
      </c>
      <c r="K1303" s="16">
        <f t="shared" si="101"/>
        <v>264293.45017720759</v>
      </c>
      <c r="L1303" s="16">
        <f t="shared" si="102"/>
        <v>45411.437736953732</v>
      </c>
      <c r="M1303" s="16">
        <f t="shared" si="103"/>
        <v>38752.845128919755</v>
      </c>
      <c r="N1303" s="16">
        <f t="shared" si="104"/>
        <v>430.97</v>
      </c>
    </row>
    <row r="1304" spans="1:14">
      <c r="A1304" s="16" t="s">
        <v>85</v>
      </c>
      <c r="B1304" s="16">
        <v>0.233471989631652</v>
      </c>
      <c r="C1304" s="16">
        <v>150</v>
      </c>
      <c r="D1304" s="16">
        <v>1.14898997545242</v>
      </c>
      <c r="E1304" s="16">
        <v>64831</v>
      </c>
      <c r="F1304" s="16" t="s">
        <v>82</v>
      </c>
      <c r="G1304" s="16" t="s">
        <v>89</v>
      </c>
      <c r="H1304" s="16" t="s">
        <v>134</v>
      </c>
      <c r="I1304" s="16" t="s">
        <v>120</v>
      </c>
      <c r="J1304" s="16">
        <f t="shared" si="100"/>
        <v>1.3824619650840719</v>
      </c>
      <c r="K1304" s="16">
        <f t="shared" si="101"/>
        <v>277682.1326716051</v>
      </c>
      <c r="L1304" s="16">
        <f t="shared" si="102"/>
        <v>56424.339102238468</v>
      </c>
      <c r="M1304" s="16">
        <f t="shared" si="103"/>
        <v>46895.322719462609</v>
      </c>
      <c r="N1304" s="16">
        <f t="shared" si="104"/>
        <v>432.20666666666665</v>
      </c>
    </row>
    <row r="1305" spans="1:14">
      <c r="A1305" s="16" t="s">
        <v>85</v>
      </c>
      <c r="B1305" s="16">
        <v>0.30379402637481601</v>
      </c>
      <c r="C1305" s="16">
        <v>200</v>
      </c>
      <c r="D1305" s="16">
        <v>1.5043889880180299</v>
      </c>
      <c r="E1305" s="16">
        <v>86362</v>
      </c>
      <c r="F1305" s="16" t="s">
        <v>82</v>
      </c>
      <c r="G1305" s="16" t="s">
        <v>89</v>
      </c>
      <c r="H1305" s="16" t="s">
        <v>134</v>
      </c>
      <c r="I1305" s="16" t="s">
        <v>120</v>
      </c>
      <c r="J1305" s="16">
        <f t="shared" si="100"/>
        <v>1.8081830143928459</v>
      </c>
      <c r="K1305" s="16">
        <f t="shared" si="101"/>
        <v>284278.13749519881</v>
      </c>
      <c r="L1305" s="16">
        <f t="shared" si="102"/>
        <v>57406.695135264417</v>
      </c>
      <c r="M1305" s="16">
        <f t="shared" si="103"/>
        <v>47761.758247131169</v>
      </c>
      <c r="N1305" s="16">
        <f t="shared" si="104"/>
        <v>431.81</v>
      </c>
    </row>
    <row r="1306" spans="1:14">
      <c r="A1306" s="16" t="s">
        <v>85</v>
      </c>
      <c r="B1306" s="16">
        <v>1.13105100393295</v>
      </c>
      <c r="C1306" s="16">
        <v>50</v>
      </c>
      <c r="D1306" s="16">
        <v>0.90407997369766202</v>
      </c>
      <c r="E1306" s="16">
        <v>21744</v>
      </c>
      <c r="F1306" s="16" t="s">
        <v>82</v>
      </c>
      <c r="G1306" s="16" t="s">
        <v>90</v>
      </c>
      <c r="H1306" s="16" t="s">
        <v>134</v>
      </c>
      <c r="I1306" s="16" t="s">
        <v>120</v>
      </c>
      <c r="J1306" s="16">
        <f t="shared" si="100"/>
        <v>2.0351309776306121</v>
      </c>
      <c r="K1306" s="16">
        <f t="shared" si="101"/>
        <v>19224.597232477245</v>
      </c>
      <c r="L1306" s="16">
        <f t="shared" si="102"/>
        <v>24050.969640514923</v>
      </c>
      <c r="M1306" s="16">
        <f t="shared" si="103"/>
        <v>10684.3246154679</v>
      </c>
      <c r="N1306" s="16">
        <f t="shared" si="104"/>
        <v>434.88</v>
      </c>
    </row>
    <row r="1307" spans="1:14">
      <c r="A1307" s="16" t="s">
        <v>85</v>
      </c>
      <c r="B1307" s="16">
        <v>2.1466259956359801</v>
      </c>
      <c r="C1307" s="16">
        <v>100</v>
      </c>
      <c r="D1307" s="16">
        <v>1.2166930437087999</v>
      </c>
      <c r="E1307" s="16">
        <v>42354</v>
      </c>
      <c r="F1307" s="16" t="s">
        <v>82</v>
      </c>
      <c r="G1307" s="16" t="s">
        <v>90</v>
      </c>
      <c r="H1307" s="16" t="s">
        <v>134</v>
      </c>
      <c r="I1307" s="16" t="s">
        <v>120</v>
      </c>
      <c r="J1307" s="16">
        <f t="shared" si="100"/>
        <v>3.36331903934478</v>
      </c>
      <c r="K1307" s="16">
        <f t="shared" si="101"/>
        <v>19730.498040228846</v>
      </c>
      <c r="L1307" s="16">
        <f t="shared" si="102"/>
        <v>34810.752160539923</v>
      </c>
      <c r="M1307" s="16">
        <f t="shared" si="103"/>
        <v>12592.917741235495</v>
      </c>
      <c r="N1307" s="16">
        <f t="shared" si="104"/>
        <v>423.54</v>
      </c>
    </row>
    <row r="1308" spans="1:14">
      <c r="A1308" s="16" t="s">
        <v>85</v>
      </c>
      <c r="B1308" s="16">
        <v>3.18470698595047</v>
      </c>
      <c r="C1308" s="16">
        <v>150</v>
      </c>
      <c r="D1308" s="16">
        <v>1.42828696966171</v>
      </c>
      <c r="E1308" s="16">
        <v>64536</v>
      </c>
      <c r="F1308" s="16" t="s">
        <v>82</v>
      </c>
      <c r="G1308" s="16" t="s">
        <v>90</v>
      </c>
      <c r="H1308" s="16" t="s">
        <v>134</v>
      </c>
      <c r="I1308" s="16" t="s">
        <v>120</v>
      </c>
      <c r="J1308" s="16">
        <f t="shared" si="100"/>
        <v>4.61299395561218</v>
      </c>
      <c r="K1308" s="16">
        <f t="shared" si="101"/>
        <v>20264.344658615224</v>
      </c>
      <c r="L1308" s="16">
        <f t="shared" si="102"/>
        <v>45184.197133217116</v>
      </c>
      <c r="M1308" s="16">
        <f t="shared" si="103"/>
        <v>13990.046512305818</v>
      </c>
      <c r="N1308" s="16">
        <f t="shared" si="104"/>
        <v>430.24</v>
      </c>
    </row>
    <row r="1309" spans="1:14">
      <c r="A1309" s="16" t="s">
        <v>85</v>
      </c>
      <c r="B1309" s="16">
        <v>4.3613019585609401</v>
      </c>
      <c r="C1309" s="16">
        <v>200</v>
      </c>
      <c r="D1309" s="16">
        <v>1.7244750261306701</v>
      </c>
      <c r="E1309" s="16">
        <v>86424</v>
      </c>
      <c r="F1309" s="16" t="s">
        <v>82</v>
      </c>
      <c r="G1309" s="16" t="s">
        <v>90</v>
      </c>
      <c r="H1309" s="16" t="s">
        <v>134</v>
      </c>
      <c r="I1309" s="16" t="s">
        <v>120</v>
      </c>
      <c r="J1309" s="16">
        <f t="shared" si="100"/>
        <v>6.0857769846916101</v>
      </c>
      <c r="K1309" s="16">
        <f t="shared" si="101"/>
        <v>19816.10097653421</v>
      </c>
      <c r="L1309" s="16">
        <f t="shared" si="102"/>
        <v>50116.12153868984</v>
      </c>
      <c r="M1309" s="16">
        <f t="shared" si="103"/>
        <v>14200.980452848362</v>
      </c>
      <c r="N1309" s="16">
        <f t="shared" si="104"/>
        <v>432.12</v>
      </c>
    </row>
    <row r="1310" spans="1:14">
      <c r="A1310" s="16" t="s">
        <v>91</v>
      </c>
      <c r="B1310" s="16">
        <v>0.23456895351409901</v>
      </c>
      <c r="C1310" s="16">
        <v>50</v>
      </c>
      <c r="D1310" s="16">
        <v>1.6697250008583</v>
      </c>
      <c r="E1310" s="16">
        <v>23387</v>
      </c>
      <c r="F1310" s="16" t="s">
        <v>82</v>
      </c>
      <c r="G1310" s="16" t="s">
        <v>92</v>
      </c>
      <c r="H1310" s="16" t="s">
        <v>134</v>
      </c>
      <c r="I1310" s="16" t="s">
        <v>120</v>
      </c>
      <c r="J1310" s="16">
        <f t="shared" si="100"/>
        <v>1.9042939543723989</v>
      </c>
      <c r="K1310" s="16">
        <f t="shared" si="101"/>
        <v>99702.026417551038</v>
      </c>
      <c r="L1310" s="16">
        <f t="shared" si="102"/>
        <v>14006.49806883063</v>
      </c>
      <c r="M1310" s="16">
        <f t="shared" si="103"/>
        <v>12281.192169046028</v>
      </c>
      <c r="N1310" s="16">
        <f t="shared" si="104"/>
        <v>467.74</v>
      </c>
    </row>
    <row r="1311" spans="1:14">
      <c r="A1311" s="16" t="s">
        <v>91</v>
      </c>
      <c r="B1311" s="16">
        <v>0.462745010852813</v>
      </c>
      <c r="C1311" s="16">
        <v>100</v>
      </c>
      <c r="D1311" s="16">
        <v>1.18864697217941</v>
      </c>
      <c r="E1311" s="16">
        <v>46188</v>
      </c>
      <c r="F1311" s="16" t="s">
        <v>82</v>
      </c>
      <c r="G1311" s="16" t="s">
        <v>92</v>
      </c>
      <c r="H1311" s="16" t="s">
        <v>134</v>
      </c>
      <c r="I1311" s="16" t="s">
        <v>120</v>
      </c>
      <c r="J1311" s="16">
        <f t="shared" si="100"/>
        <v>1.651391983032223</v>
      </c>
      <c r="K1311" s="16">
        <f t="shared" si="101"/>
        <v>99813.069653367231</v>
      </c>
      <c r="L1311" s="16">
        <f t="shared" si="102"/>
        <v>38857.626428234871</v>
      </c>
      <c r="M1311" s="16">
        <f t="shared" si="103"/>
        <v>27969.131783715791</v>
      </c>
      <c r="N1311" s="16">
        <f t="shared" si="104"/>
        <v>461.88</v>
      </c>
    </row>
    <row r="1312" spans="1:14">
      <c r="A1312" s="16" t="s">
        <v>91</v>
      </c>
      <c r="B1312" s="16">
        <v>0.70607298612594604</v>
      </c>
      <c r="C1312" s="16">
        <v>150</v>
      </c>
      <c r="D1312" s="16">
        <v>1.48414099216461</v>
      </c>
      <c r="E1312" s="16">
        <v>69811</v>
      </c>
      <c r="F1312" s="16" t="s">
        <v>82</v>
      </c>
      <c r="G1312" s="16" t="s">
        <v>92</v>
      </c>
      <c r="H1312" s="16" t="s">
        <v>134</v>
      </c>
      <c r="I1312" s="16" t="s">
        <v>120</v>
      </c>
      <c r="J1312" s="16">
        <f t="shared" si="100"/>
        <v>2.1902139782905561</v>
      </c>
      <c r="K1312" s="16">
        <f t="shared" si="101"/>
        <v>98872.214872624274</v>
      </c>
      <c r="L1312" s="16">
        <f t="shared" si="102"/>
        <v>47037.983836145584</v>
      </c>
      <c r="M1312" s="16">
        <f t="shared" si="103"/>
        <v>31874.054632089832</v>
      </c>
      <c r="N1312" s="16">
        <f t="shared" si="104"/>
        <v>465.40666666666669</v>
      </c>
    </row>
    <row r="1313" spans="1:14">
      <c r="A1313" s="16" t="s">
        <v>91</v>
      </c>
      <c r="B1313" s="16">
        <v>0.90219795703887895</v>
      </c>
      <c r="C1313" s="16">
        <v>200</v>
      </c>
      <c r="D1313" s="16">
        <v>1.62873899936676</v>
      </c>
      <c r="E1313" s="16">
        <v>92610</v>
      </c>
      <c r="F1313" s="16" t="s">
        <v>82</v>
      </c>
      <c r="G1313" s="16" t="s">
        <v>92</v>
      </c>
      <c r="H1313" s="16" t="s">
        <v>134</v>
      </c>
      <c r="I1313" s="16" t="s">
        <v>120</v>
      </c>
      <c r="J1313" s="16">
        <f t="shared" si="100"/>
        <v>2.5309369564056388</v>
      </c>
      <c r="K1313" s="16">
        <f t="shared" si="101"/>
        <v>102649.31246791674</v>
      </c>
      <c r="L1313" s="16">
        <f t="shared" si="102"/>
        <v>56859.938907342417</v>
      </c>
      <c r="M1313" s="16">
        <f t="shared" si="103"/>
        <v>36591.19195585257</v>
      </c>
      <c r="N1313" s="16">
        <f t="shared" si="104"/>
        <v>463.05</v>
      </c>
    </row>
    <row r="1314" spans="1:14">
      <c r="A1314" s="16" t="s">
        <v>93</v>
      </c>
      <c r="B1314" s="16">
        <v>2.09180116653442E-2</v>
      </c>
      <c r="C1314" s="16">
        <v>50</v>
      </c>
      <c r="D1314" s="16">
        <v>0.92554199695587103</v>
      </c>
      <c r="E1314" s="16">
        <v>17678</v>
      </c>
      <c r="F1314" s="16" t="s">
        <v>82</v>
      </c>
      <c r="G1314" s="16" t="s">
        <v>94</v>
      </c>
      <c r="H1314" s="16" t="s">
        <v>134</v>
      </c>
      <c r="I1314" s="16" t="s">
        <v>120</v>
      </c>
      <c r="J1314" s="16">
        <f t="shared" si="100"/>
        <v>0.94646000862121527</v>
      </c>
      <c r="K1314" s="16">
        <f t="shared" si="101"/>
        <v>845109.00380115618</v>
      </c>
      <c r="L1314" s="16">
        <f t="shared" si="102"/>
        <v>19100.159753034815</v>
      </c>
      <c r="M1314" s="16">
        <f t="shared" si="103"/>
        <v>18678.021088025653</v>
      </c>
      <c r="N1314" s="16">
        <f t="shared" si="104"/>
        <v>353.56</v>
      </c>
    </row>
    <row r="1315" spans="1:14">
      <c r="A1315" s="16" t="s">
        <v>93</v>
      </c>
      <c r="B1315" s="16">
        <v>4.4295012950897203E-2</v>
      </c>
      <c r="C1315" s="16">
        <v>100</v>
      </c>
      <c r="D1315" s="16">
        <v>1.30153900384903</v>
      </c>
      <c r="E1315" s="16">
        <v>34499</v>
      </c>
      <c r="F1315" s="16" t="s">
        <v>82</v>
      </c>
      <c r="G1315" s="16" t="s">
        <v>94</v>
      </c>
      <c r="H1315" s="16" t="s">
        <v>134</v>
      </c>
      <c r="I1315" s="16" t="s">
        <v>120</v>
      </c>
      <c r="J1315" s="16">
        <f t="shared" si="100"/>
        <v>1.3458340167999272</v>
      </c>
      <c r="K1315" s="16">
        <f t="shared" si="101"/>
        <v>778846.14320450753</v>
      </c>
      <c r="L1315" s="16">
        <f t="shared" si="102"/>
        <v>26506.312832712971</v>
      </c>
      <c r="M1315" s="16">
        <f t="shared" si="103"/>
        <v>25633.918870642316</v>
      </c>
      <c r="N1315" s="16">
        <f t="shared" si="104"/>
        <v>344.99</v>
      </c>
    </row>
    <row r="1316" spans="1:14">
      <c r="A1316" s="16" t="s">
        <v>93</v>
      </c>
      <c r="B1316" s="16">
        <v>6.7053973674774101E-2</v>
      </c>
      <c r="C1316" s="16">
        <v>150</v>
      </c>
      <c r="D1316" s="16">
        <v>1.3824889659881501</v>
      </c>
      <c r="E1316" s="16">
        <v>51775</v>
      </c>
      <c r="F1316" s="16" t="s">
        <v>82</v>
      </c>
      <c r="G1316" s="16" t="s">
        <v>94</v>
      </c>
      <c r="H1316" s="16" t="s">
        <v>134</v>
      </c>
      <c r="I1316" s="16" t="s">
        <v>120</v>
      </c>
      <c r="J1316" s="16">
        <f t="shared" si="100"/>
        <v>1.4495429396629242</v>
      </c>
      <c r="K1316" s="16">
        <f t="shared" si="101"/>
        <v>772139.1762868471</v>
      </c>
      <c r="L1316" s="16">
        <f t="shared" si="102"/>
        <v>37450.57014830727</v>
      </c>
      <c r="M1316" s="16">
        <f t="shared" si="103"/>
        <v>35718.155415278503</v>
      </c>
      <c r="N1316" s="16">
        <f t="shared" si="104"/>
        <v>345.16666666666669</v>
      </c>
    </row>
    <row r="1317" spans="1:14">
      <c r="A1317" s="16" t="s">
        <v>93</v>
      </c>
      <c r="B1317" s="16">
        <v>8.51640105247497E-2</v>
      </c>
      <c r="C1317" s="16">
        <v>200</v>
      </c>
      <c r="D1317" s="16">
        <v>1.40173095464706</v>
      </c>
      <c r="E1317" s="16">
        <v>67328</v>
      </c>
      <c r="F1317" s="16" t="s">
        <v>82</v>
      </c>
      <c r="G1317" s="16" t="s">
        <v>94</v>
      </c>
      <c r="H1317" s="16" t="s">
        <v>134</v>
      </c>
      <c r="I1317" s="16" t="s">
        <v>120</v>
      </c>
      <c r="J1317" s="16">
        <f t="shared" si="100"/>
        <v>1.4868949651718097</v>
      </c>
      <c r="K1317" s="16">
        <f t="shared" si="101"/>
        <v>790568.68723242742</v>
      </c>
      <c r="L1317" s="16">
        <f t="shared" si="102"/>
        <v>48032.041938427785</v>
      </c>
      <c r="M1317" s="16">
        <f t="shared" si="103"/>
        <v>45280.938853821659</v>
      </c>
      <c r="N1317" s="16">
        <f t="shared" si="104"/>
        <v>336.64</v>
      </c>
    </row>
    <row r="1318" spans="1:14">
      <c r="A1318" s="16" t="s">
        <v>95</v>
      </c>
      <c r="B1318" s="16">
        <v>5.9754014015197698E-2</v>
      </c>
      <c r="C1318" s="16">
        <v>50</v>
      </c>
      <c r="D1318" s="16">
        <v>1.7045660018920901</v>
      </c>
      <c r="E1318" s="16">
        <v>37683</v>
      </c>
      <c r="F1318" s="16" t="s">
        <v>82</v>
      </c>
      <c r="G1318" s="16" t="s">
        <v>96</v>
      </c>
      <c r="H1318" s="16" t="s">
        <v>134</v>
      </c>
      <c r="I1318" s="16" t="s">
        <v>120</v>
      </c>
      <c r="J1318" s="16">
        <f t="shared" si="100"/>
        <v>1.7643200159072878</v>
      </c>
      <c r="K1318" s="16">
        <f t="shared" si="101"/>
        <v>630635.458070077</v>
      </c>
      <c r="L1318" s="16">
        <f t="shared" si="102"/>
        <v>22107.093511293424</v>
      </c>
      <c r="M1318" s="16">
        <f t="shared" si="103"/>
        <v>21358.370171083625</v>
      </c>
      <c r="N1318" s="16">
        <f t="shared" si="104"/>
        <v>753.66</v>
      </c>
    </row>
    <row r="1319" spans="1:14">
      <c r="A1319" s="16" t="s">
        <v>95</v>
      </c>
      <c r="B1319" s="16">
        <v>0.123023986816406</v>
      </c>
      <c r="C1319" s="16">
        <v>100</v>
      </c>
      <c r="D1319" s="16">
        <v>1.0496029853820801</v>
      </c>
      <c r="E1319" s="16">
        <v>75772</v>
      </c>
      <c r="F1319" s="16" t="s">
        <v>82</v>
      </c>
      <c r="G1319" s="16" t="s">
        <v>96</v>
      </c>
      <c r="H1319" s="16" t="s">
        <v>134</v>
      </c>
      <c r="I1319" s="16" t="s">
        <v>120</v>
      </c>
      <c r="J1319" s="16">
        <f t="shared" si="100"/>
        <v>1.1726269721984861</v>
      </c>
      <c r="K1319" s="16">
        <f t="shared" si="101"/>
        <v>615912.40831007878</v>
      </c>
      <c r="L1319" s="16">
        <f t="shared" si="102"/>
        <v>72191.105642117836</v>
      </c>
      <c r="M1319" s="16">
        <f t="shared" si="103"/>
        <v>64617.309508018348</v>
      </c>
      <c r="N1319" s="16">
        <f t="shared" si="104"/>
        <v>757.72</v>
      </c>
    </row>
    <row r="1320" spans="1:14">
      <c r="A1320" s="16" t="s">
        <v>95</v>
      </c>
      <c r="B1320" s="16">
        <v>0.176589965820312</v>
      </c>
      <c r="C1320" s="16">
        <v>150</v>
      </c>
      <c r="D1320" s="16">
        <v>1.20790803432464</v>
      </c>
      <c r="E1320" s="16">
        <v>112811</v>
      </c>
      <c r="F1320" s="16" t="s">
        <v>82</v>
      </c>
      <c r="G1320" s="16" t="s">
        <v>96</v>
      </c>
      <c r="H1320" s="16" t="s">
        <v>134</v>
      </c>
      <c r="I1320" s="16" t="s">
        <v>120</v>
      </c>
      <c r="J1320" s="16">
        <f t="shared" si="100"/>
        <v>1.3844980001449521</v>
      </c>
      <c r="K1320" s="16">
        <f t="shared" si="101"/>
        <v>638830.18197528913</v>
      </c>
      <c r="L1320" s="16">
        <f t="shared" si="102"/>
        <v>93393.699515439002</v>
      </c>
      <c r="M1320" s="16">
        <f t="shared" si="103"/>
        <v>81481.518924685399</v>
      </c>
      <c r="N1320" s="16">
        <f t="shared" si="104"/>
        <v>752.07333333333338</v>
      </c>
    </row>
    <row r="1321" spans="1:14">
      <c r="A1321" s="16" t="s">
        <v>95</v>
      </c>
      <c r="B1321" s="16">
        <v>0.22913902997970501</v>
      </c>
      <c r="C1321" s="16">
        <v>200</v>
      </c>
      <c r="D1321" s="16">
        <v>1.45074498653411</v>
      </c>
      <c r="E1321" s="16">
        <v>150715</v>
      </c>
      <c r="F1321" s="16" t="s">
        <v>82</v>
      </c>
      <c r="G1321" s="16" t="s">
        <v>96</v>
      </c>
      <c r="H1321" s="16" t="s">
        <v>134</v>
      </c>
      <c r="I1321" s="16" t="s">
        <v>120</v>
      </c>
      <c r="J1321" s="16">
        <f t="shared" si="100"/>
        <v>1.6798840165138149</v>
      </c>
      <c r="K1321" s="16">
        <f t="shared" si="101"/>
        <v>657744.77623191883</v>
      </c>
      <c r="L1321" s="16">
        <f t="shared" si="102"/>
        <v>103888.00333548929</v>
      </c>
      <c r="M1321" s="16">
        <f t="shared" si="103"/>
        <v>89717.503421915884</v>
      </c>
      <c r="N1321" s="16">
        <f t="shared" si="104"/>
        <v>753.57500000000005</v>
      </c>
    </row>
    <row r="1322" spans="1:14">
      <c r="A1322" s="16" t="s">
        <v>97</v>
      </c>
      <c r="B1322" s="16">
        <v>5.73999881744384E-2</v>
      </c>
      <c r="C1322" s="16">
        <v>50</v>
      </c>
      <c r="D1322" s="16">
        <v>0.78141701221465998</v>
      </c>
      <c r="E1322" s="16">
        <v>48028</v>
      </c>
      <c r="F1322" s="16" t="s">
        <v>82</v>
      </c>
      <c r="G1322" s="16" t="s">
        <v>98</v>
      </c>
      <c r="H1322" s="16" t="s">
        <v>134</v>
      </c>
      <c r="I1322" s="16" t="s">
        <v>120</v>
      </c>
      <c r="J1322" s="16">
        <f t="shared" si="100"/>
        <v>0.83881700038909834</v>
      </c>
      <c r="K1322" s="16">
        <f t="shared" si="101"/>
        <v>836724.91105822264</v>
      </c>
      <c r="L1322" s="16">
        <f t="shared" si="102"/>
        <v>61462.700772128082</v>
      </c>
      <c r="M1322" s="16">
        <f t="shared" si="103"/>
        <v>57256.827147901706</v>
      </c>
      <c r="N1322" s="16">
        <f t="shared" si="104"/>
        <v>960.56</v>
      </c>
    </row>
    <row r="1323" spans="1:14">
      <c r="A1323" s="16" t="s">
        <v>97</v>
      </c>
      <c r="B1323" s="16">
        <v>0.114486992359161</v>
      </c>
      <c r="C1323" s="16">
        <v>100</v>
      </c>
      <c r="D1323" s="16">
        <v>1.36429703235626</v>
      </c>
      <c r="E1323" s="16">
        <v>95616</v>
      </c>
      <c r="F1323" s="16" t="s">
        <v>82</v>
      </c>
      <c r="G1323" s="16" t="s">
        <v>98</v>
      </c>
      <c r="H1323" s="16" t="s">
        <v>134</v>
      </c>
      <c r="I1323" s="16" t="s">
        <v>120</v>
      </c>
      <c r="J1323" s="16">
        <f t="shared" si="100"/>
        <v>1.4787840247154209</v>
      </c>
      <c r="K1323" s="16">
        <f t="shared" si="101"/>
        <v>835169.1142347405</v>
      </c>
      <c r="L1323" s="16">
        <f t="shared" si="102"/>
        <v>70084.444759703707</v>
      </c>
      <c r="M1323" s="16">
        <f t="shared" si="103"/>
        <v>64658.529171222595</v>
      </c>
      <c r="N1323" s="16">
        <f t="shared" si="104"/>
        <v>956.16</v>
      </c>
    </row>
    <row r="1324" spans="1:14">
      <c r="A1324" s="16" t="s">
        <v>97</v>
      </c>
      <c r="B1324" s="16">
        <v>0.18060702085495001</v>
      </c>
      <c r="C1324" s="16">
        <v>150</v>
      </c>
      <c r="D1324" s="16">
        <v>1.30217504501342</v>
      </c>
      <c r="E1324" s="16">
        <v>143237</v>
      </c>
      <c r="F1324" s="16" t="s">
        <v>82</v>
      </c>
      <c r="G1324" s="16" t="s">
        <v>98</v>
      </c>
      <c r="H1324" s="16" t="s">
        <v>134</v>
      </c>
      <c r="I1324" s="16" t="s">
        <v>120</v>
      </c>
      <c r="J1324" s="16">
        <f t="shared" si="100"/>
        <v>1.4827820658683699</v>
      </c>
      <c r="K1324" s="16">
        <f t="shared" si="101"/>
        <v>793086.55511812691</v>
      </c>
      <c r="L1324" s="16">
        <f t="shared" si="102"/>
        <v>109998.26831923648</v>
      </c>
      <c r="M1324" s="16">
        <f t="shared" si="103"/>
        <v>96600.170245595276</v>
      </c>
      <c r="N1324" s="16">
        <f t="shared" si="104"/>
        <v>954.9133333333333</v>
      </c>
    </row>
    <row r="1325" spans="1:14">
      <c r="A1325" s="16" t="s">
        <v>97</v>
      </c>
      <c r="B1325" s="16">
        <v>0.23164403438568101</v>
      </c>
      <c r="C1325" s="16">
        <v>200</v>
      </c>
      <c r="D1325" s="16">
        <v>1.6762920022010801</v>
      </c>
      <c r="E1325" s="16">
        <v>191787</v>
      </c>
      <c r="F1325" s="16" t="s">
        <v>82</v>
      </c>
      <c r="G1325" s="16" t="s">
        <v>98</v>
      </c>
      <c r="H1325" s="16" t="s">
        <v>134</v>
      </c>
      <c r="I1325" s="16" t="s">
        <v>120</v>
      </c>
      <c r="J1325" s="16">
        <f t="shared" si="100"/>
        <v>1.907936036586761</v>
      </c>
      <c r="K1325" s="16">
        <f t="shared" si="101"/>
        <v>827938.43799439212</v>
      </c>
      <c r="L1325" s="16">
        <f t="shared" si="102"/>
        <v>114411.45083802298</v>
      </c>
      <c r="M1325" s="16">
        <f t="shared" si="103"/>
        <v>100520.66543231766</v>
      </c>
      <c r="N1325" s="16">
        <f t="shared" si="104"/>
        <v>958.93499999999995</v>
      </c>
    </row>
    <row r="1326" spans="1:14">
      <c r="A1326" s="16" t="s">
        <v>99</v>
      </c>
      <c r="B1326" s="16">
        <v>0.26581996679306003</v>
      </c>
      <c r="C1326" s="16">
        <v>50</v>
      </c>
      <c r="D1326" s="16">
        <v>0.76513200998306197</v>
      </c>
      <c r="E1326" s="16">
        <v>26204</v>
      </c>
      <c r="F1326" s="16" t="s">
        <v>82</v>
      </c>
      <c r="G1326" s="16" t="s">
        <v>100</v>
      </c>
      <c r="H1326" s="16" t="s">
        <v>134</v>
      </c>
      <c r="I1326" s="16" t="s">
        <v>120</v>
      </c>
      <c r="J1326" s="16">
        <f t="shared" si="100"/>
        <v>1.0309519767761219</v>
      </c>
      <c r="K1326" s="16">
        <f t="shared" si="101"/>
        <v>98577.997417326173</v>
      </c>
      <c r="L1326" s="16">
        <f t="shared" si="102"/>
        <v>34247.684919861196</v>
      </c>
      <c r="M1326" s="16">
        <f t="shared" si="103"/>
        <v>25417.284791423775</v>
      </c>
      <c r="N1326" s="16">
        <f t="shared" si="104"/>
        <v>524.08000000000004</v>
      </c>
    </row>
    <row r="1327" spans="1:14">
      <c r="A1327" s="16" t="s">
        <v>99</v>
      </c>
      <c r="B1327" s="16">
        <v>0.52428001165390004</v>
      </c>
      <c r="C1327" s="16">
        <v>100</v>
      </c>
      <c r="D1327" s="16">
        <v>1.0627710223197899</v>
      </c>
      <c r="E1327" s="16">
        <v>53332</v>
      </c>
      <c r="F1327" s="16" t="s">
        <v>82</v>
      </c>
      <c r="G1327" s="16" t="s">
        <v>100</v>
      </c>
      <c r="H1327" s="16" t="s">
        <v>134</v>
      </c>
      <c r="I1327" s="16" t="s">
        <v>120</v>
      </c>
      <c r="J1327" s="16">
        <f t="shared" si="100"/>
        <v>1.5870510339736899</v>
      </c>
      <c r="K1327" s="16">
        <f t="shared" si="101"/>
        <v>101724.26721316007</v>
      </c>
      <c r="L1327" s="16">
        <f t="shared" si="102"/>
        <v>50182.023107468856</v>
      </c>
      <c r="M1327" s="16">
        <f t="shared" si="103"/>
        <v>33604.46441754698</v>
      </c>
      <c r="N1327" s="16">
        <f t="shared" si="104"/>
        <v>533.32000000000005</v>
      </c>
    </row>
    <row r="1328" spans="1:14">
      <c r="A1328" s="16" t="s">
        <v>99</v>
      </c>
      <c r="B1328" s="16">
        <v>0.77427697181701605</v>
      </c>
      <c r="C1328" s="16">
        <v>150</v>
      </c>
      <c r="D1328" s="16">
        <v>1.5147870182990999</v>
      </c>
      <c r="E1328" s="16">
        <v>79167</v>
      </c>
      <c r="F1328" s="16" t="s">
        <v>82</v>
      </c>
      <c r="G1328" s="16" t="s">
        <v>100</v>
      </c>
      <c r="H1328" s="16" t="s">
        <v>134</v>
      </c>
      <c r="I1328" s="16" t="s">
        <v>120</v>
      </c>
      <c r="J1328" s="16">
        <f t="shared" si="100"/>
        <v>2.2890639901161158</v>
      </c>
      <c r="K1328" s="16">
        <f t="shared" si="101"/>
        <v>102246.35741679974</v>
      </c>
      <c r="L1328" s="16">
        <f t="shared" si="102"/>
        <v>52262.792751481189</v>
      </c>
      <c r="M1328" s="16">
        <f t="shared" si="103"/>
        <v>34584.878510095361</v>
      </c>
      <c r="N1328" s="16">
        <f t="shared" si="104"/>
        <v>527.78</v>
      </c>
    </row>
    <row r="1329" spans="1:14">
      <c r="A1329" s="16" t="s">
        <v>99</v>
      </c>
      <c r="B1329" s="16">
        <v>1.0404489636421199</v>
      </c>
      <c r="C1329" s="16">
        <v>200</v>
      </c>
      <c r="D1329" s="16">
        <v>1.88472700119018</v>
      </c>
      <c r="E1329" s="16">
        <v>106148</v>
      </c>
      <c r="F1329" s="16" t="s">
        <v>82</v>
      </c>
      <c r="G1329" s="16" t="s">
        <v>100</v>
      </c>
      <c r="H1329" s="16" t="s">
        <v>134</v>
      </c>
      <c r="I1329" s="16" t="s">
        <v>120</v>
      </c>
      <c r="J1329" s="16">
        <f t="shared" si="100"/>
        <v>2.9251759648322997</v>
      </c>
      <c r="K1329" s="16">
        <f t="shared" si="101"/>
        <v>102021.34242935476</v>
      </c>
      <c r="L1329" s="16">
        <f t="shared" si="102"/>
        <v>56320.093007087475</v>
      </c>
      <c r="M1329" s="16">
        <f t="shared" si="103"/>
        <v>36287.731499286223</v>
      </c>
      <c r="N1329" s="16">
        <f t="shared" si="104"/>
        <v>530.74</v>
      </c>
    </row>
    <row r="1330" spans="1:14">
      <c r="A1330" s="16" t="s">
        <v>99</v>
      </c>
      <c r="B1330" s="16">
        <v>0.18120801448821999</v>
      </c>
      <c r="C1330" s="16">
        <v>50</v>
      </c>
      <c r="D1330" s="16">
        <v>0.88086295127868597</v>
      </c>
      <c r="E1330" s="16">
        <v>26689</v>
      </c>
      <c r="F1330" s="16" t="s">
        <v>82</v>
      </c>
      <c r="G1330" s="16" t="s">
        <v>101</v>
      </c>
      <c r="H1330" s="16" t="s">
        <v>134</v>
      </c>
      <c r="I1330" s="16" t="s">
        <v>120</v>
      </c>
      <c r="J1330" s="16">
        <f t="shared" si="100"/>
        <v>1.0620709657669059</v>
      </c>
      <c r="K1330" s="16">
        <f t="shared" si="101"/>
        <v>147283.77260452244</v>
      </c>
      <c r="L1330" s="16">
        <f t="shared" si="102"/>
        <v>30298.697386758609</v>
      </c>
      <c r="M1330" s="16">
        <f t="shared" si="103"/>
        <v>25129.205919614105</v>
      </c>
      <c r="N1330" s="16">
        <f t="shared" si="104"/>
        <v>533.78</v>
      </c>
    </row>
    <row r="1331" spans="1:14">
      <c r="A1331" s="16" t="s">
        <v>99</v>
      </c>
      <c r="B1331" s="16">
        <v>0.35354703664779602</v>
      </c>
      <c r="C1331" s="16">
        <v>100</v>
      </c>
      <c r="D1331" s="16">
        <v>1.5580889582633899</v>
      </c>
      <c r="E1331" s="16">
        <v>53005</v>
      </c>
      <c r="F1331" s="16" t="s">
        <v>82</v>
      </c>
      <c r="G1331" s="16" t="s">
        <v>101</v>
      </c>
      <c r="H1331" s="16" t="s">
        <v>134</v>
      </c>
      <c r="I1331" s="16" t="s">
        <v>120</v>
      </c>
      <c r="J1331" s="16">
        <f t="shared" si="100"/>
        <v>1.9116359949111859</v>
      </c>
      <c r="K1331" s="16">
        <f t="shared" si="101"/>
        <v>149923.47412263462</v>
      </c>
      <c r="L1331" s="16">
        <f t="shared" si="102"/>
        <v>34019.238579983365</v>
      </c>
      <c r="M1331" s="16">
        <f t="shared" si="103"/>
        <v>27727.559086091911</v>
      </c>
      <c r="N1331" s="16">
        <f t="shared" si="104"/>
        <v>530.04999999999995</v>
      </c>
    </row>
    <row r="1332" spans="1:14">
      <c r="A1332" s="16" t="s">
        <v>99</v>
      </c>
      <c r="B1332" s="16">
        <v>0.50969195365905695</v>
      </c>
      <c r="C1332" s="16">
        <v>150</v>
      </c>
      <c r="D1332" s="16">
        <v>1.5839320421218801</v>
      </c>
      <c r="E1332" s="16">
        <v>79435</v>
      </c>
      <c r="F1332" s="16" t="s">
        <v>82</v>
      </c>
      <c r="G1332" s="16" t="s">
        <v>101</v>
      </c>
      <c r="H1332" s="16" t="s">
        <v>134</v>
      </c>
      <c r="I1332" s="16" t="s">
        <v>120</v>
      </c>
      <c r="J1332" s="16">
        <f t="shared" si="100"/>
        <v>2.0936239957809368</v>
      </c>
      <c r="K1332" s="16">
        <f t="shared" si="101"/>
        <v>155849.0367166668</v>
      </c>
      <c r="L1332" s="16">
        <f t="shared" si="102"/>
        <v>50150.510178193399</v>
      </c>
      <c r="M1332" s="16">
        <f t="shared" si="103"/>
        <v>37941.387832809094</v>
      </c>
      <c r="N1332" s="16">
        <f t="shared" si="104"/>
        <v>529.56666666666672</v>
      </c>
    </row>
    <row r="1333" spans="1:14">
      <c r="A1333" s="16" t="s">
        <v>99</v>
      </c>
      <c r="B1333" s="16">
        <v>0.67286801338195801</v>
      </c>
      <c r="C1333" s="16">
        <v>200</v>
      </c>
      <c r="D1333" s="16">
        <v>1.7318400144577</v>
      </c>
      <c r="E1333" s="16">
        <v>106052</v>
      </c>
      <c r="F1333" s="16" t="s">
        <v>82</v>
      </c>
      <c r="G1333" s="16" t="s">
        <v>101</v>
      </c>
      <c r="H1333" s="16" t="s">
        <v>134</v>
      </c>
      <c r="I1333" s="16" t="s">
        <v>120</v>
      </c>
      <c r="J1333" s="16">
        <f t="shared" si="100"/>
        <v>2.404708027839658</v>
      </c>
      <c r="K1333" s="16">
        <f t="shared" si="101"/>
        <v>157611.89102594313</v>
      </c>
      <c r="L1333" s="16">
        <f t="shared" si="102"/>
        <v>61236.603332097402</v>
      </c>
      <c r="M1333" s="16">
        <f t="shared" si="103"/>
        <v>44101.819752011645</v>
      </c>
      <c r="N1333" s="16">
        <f t="shared" si="104"/>
        <v>530.26</v>
      </c>
    </row>
    <row r="1334" spans="1:14">
      <c r="A1334" s="16" t="s">
        <v>99</v>
      </c>
      <c r="B1334" s="16">
        <v>0.123342990875244</v>
      </c>
      <c r="C1334" s="16">
        <v>50</v>
      </c>
      <c r="D1334" s="16">
        <v>0.84375697374343805</v>
      </c>
      <c r="E1334" s="16">
        <v>26368</v>
      </c>
      <c r="F1334" s="16" t="s">
        <v>82</v>
      </c>
      <c r="G1334" s="16" t="s">
        <v>102</v>
      </c>
      <c r="H1334" s="16" t="s">
        <v>134</v>
      </c>
      <c r="I1334" s="16" t="s">
        <v>120</v>
      </c>
      <c r="J1334" s="16">
        <f t="shared" si="100"/>
        <v>0.96709996461868208</v>
      </c>
      <c r="K1334" s="16">
        <f t="shared" si="101"/>
        <v>213777.85484924773</v>
      </c>
      <c r="L1334" s="16">
        <f t="shared" si="102"/>
        <v>31250.704670344734</v>
      </c>
      <c r="M1334" s="16">
        <f t="shared" si="103"/>
        <v>27265.020126845564</v>
      </c>
      <c r="N1334" s="16">
        <f t="shared" si="104"/>
        <v>527.36</v>
      </c>
    </row>
    <row r="1335" spans="1:14">
      <c r="A1335" s="16" t="s">
        <v>99</v>
      </c>
      <c r="B1335" s="16">
        <v>0.24979001283645599</v>
      </c>
      <c r="C1335" s="16">
        <v>100</v>
      </c>
      <c r="D1335" s="16">
        <v>1.31601798534393</v>
      </c>
      <c r="E1335" s="16">
        <v>53161</v>
      </c>
      <c r="F1335" s="16" t="s">
        <v>82</v>
      </c>
      <c r="G1335" s="16" t="s">
        <v>102</v>
      </c>
      <c r="H1335" s="16" t="s">
        <v>134</v>
      </c>
      <c r="I1335" s="16" t="s">
        <v>120</v>
      </c>
      <c r="J1335" s="16">
        <f t="shared" si="100"/>
        <v>1.5658079981803861</v>
      </c>
      <c r="K1335" s="16">
        <f t="shared" si="101"/>
        <v>212822.76019100045</v>
      </c>
      <c r="L1335" s="16">
        <f t="shared" si="102"/>
        <v>40395.344586500338</v>
      </c>
      <c r="M1335" s="16">
        <f t="shared" si="103"/>
        <v>33951.161356806202</v>
      </c>
      <c r="N1335" s="16">
        <f t="shared" si="104"/>
        <v>531.61</v>
      </c>
    </row>
    <row r="1336" spans="1:14">
      <c r="A1336" s="16" t="s">
        <v>99</v>
      </c>
      <c r="B1336" s="16">
        <v>0.35872799158096302</v>
      </c>
      <c r="C1336" s="16">
        <v>150</v>
      </c>
      <c r="D1336" s="16">
        <v>1.12349897623062</v>
      </c>
      <c r="E1336" s="16">
        <v>79062</v>
      </c>
      <c r="F1336" s="16" t="s">
        <v>82</v>
      </c>
      <c r="G1336" s="16" t="s">
        <v>102</v>
      </c>
      <c r="H1336" s="16" t="s">
        <v>134</v>
      </c>
      <c r="I1336" s="16" t="s">
        <v>120</v>
      </c>
      <c r="J1336" s="16">
        <f t="shared" si="100"/>
        <v>1.4822269678115831</v>
      </c>
      <c r="K1336" s="16">
        <f t="shared" si="101"/>
        <v>220395.40224213622</v>
      </c>
      <c r="L1336" s="16">
        <f t="shared" si="102"/>
        <v>70371.225673258639</v>
      </c>
      <c r="M1336" s="16">
        <f t="shared" si="103"/>
        <v>53340.009132832187</v>
      </c>
      <c r="N1336" s="16">
        <f t="shared" si="104"/>
        <v>527.08000000000004</v>
      </c>
    </row>
    <row r="1337" spans="1:14">
      <c r="A1337" s="16" t="s">
        <v>99</v>
      </c>
      <c r="B1337" s="16">
        <v>0.46648597717285101</v>
      </c>
      <c r="C1337" s="16">
        <v>200</v>
      </c>
      <c r="D1337" s="16">
        <v>1.49355095624923</v>
      </c>
      <c r="E1337" s="16">
        <v>105510</v>
      </c>
      <c r="F1337" s="16" t="s">
        <v>82</v>
      </c>
      <c r="G1337" s="16" t="s">
        <v>102</v>
      </c>
      <c r="H1337" s="16" t="s">
        <v>134</v>
      </c>
      <c r="I1337" s="16" t="s">
        <v>120</v>
      </c>
      <c r="J1337" s="16">
        <f t="shared" si="100"/>
        <v>1.9600369334220811</v>
      </c>
      <c r="K1337" s="16">
        <f t="shared" si="101"/>
        <v>226180.43234535318</v>
      </c>
      <c r="L1337" s="16">
        <f t="shared" si="102"/>
        <v>70643.722973448705</v>
      </c>
      <c r="M1337" s="16">
        <f t="shared" si="103"/>
        <v>53830.61829135396</v>
      </c>
      <c r="N1337" s="16">
        <f t="shared" si="104"/>
        <v>527.54999999999995</v>
      </c>
    </row>
    <row r="1338" spans="1:14">
      <c r="A1338" s="16" t="s">
        <v>99</v>
      </c>
      <c r="B1338" s="16">
        <v>0.21963000297546301</v>
      </c>
      <c r="C1338" s="16">
        <v>50</v>
      </c>
      <c r="D1338" s="16">
        <v>0.82497698068618697</v>
      </c>
      <c r="E1338" s="16">
        <v>26172</v>
      </c>
      <c r="F1338" s="16" t="s">
        <v>82</v>
      </c>
      <c r="G1338" s="16" t="s">
        <v>103</v>
      </c>
      <c r="H1338" s="16" t="s">
        <v>134</v>
      </c>
      <c r="I1338" s="16" t="s">
        <v>120</v>
      </c>
      <c r="J1338" s="16">
        <f t="shared" si="100"/>
        <v>1.0446069836616501</v>
      </c>
      <c r="K1338" s="16">
        <f t="shared" si="101"/>
        <v>119164.04701284791</v>
      </c>
      <c r="L1338" s="16">
        <f t="shared" si="102"/>
        <v>31724.521547535845</v>
      </c>
      <c r="M1338" s="16">
        <f t="shared" si="103"/>
        <v>25054.398840279202</v>
      </c>
      <c r="N1338" s="16">
        <f t="shared" si="104"/>
        <v>523.44000000000005</v>
      </c>
    </row>
    <row r="1339" spans="1:14">
      <c r="A1339" s="16" t="s">
        <v>99</v>
      </c>
      <c r="B1339" s="16">
        <v>0.41935104131698597</v>
      </c>
      <c r="C1339" s="16">
        <v>100</v>
      </c>
      <c r="D1339" s="16">
        <v>1.32443898916244</v>
      </c>
      <c r="E1339" s="16">
        <v>52765</v>
      </c>
      <c r="F1339" s="16" t="s">
        <v>82</v>
      </c>
      <c r="G1339" s="16" t="s">
        <v>103</v>
      </c>
      <c r="H1339" s="16" t="s">
        <v>134</v>
      </c>
      <c r="I1339" s="16" t="s">
        <v>120</v>
      </c>
      <c r="J1339" s="16">
        <f t="shared" si="100"/>
        <v>1.7437900304794258</v>
      </c>
      <c r="K1339" s="16">
        <f t="shared" si="101"/>
        <v>125825.37015835171</v>
      </c>
      <c r="L1339" s="16">
        <f t="shared" si="102"/>
        <v>39839.509733376231</v>
      </c>
      <c r="M1339" s="16">
        <f t="shared" si="103"/>
        <v>30258.803570228665</v>
      </c>
      <c r="N1339" s="16">
        <f t="shared" si="104"/>
        <v>527.65</v>
      </c>
    </row>
    <row r="1340" spans="1:14">
      <c r="A1340" s="16" t="s">
        <v>99</v>
      </c>
      <c r="B1340" s="16">
        <v>0.64893800020217896</v>
      </c>
      <c r="C1340" s="16">
        <v>150</v>
      </c>
      <c r="D1340" s="16">
        <v>1.7182620167732201</v>
      </c>
      <c r="E1340" s="16">
        <v>79710</v>
      </c>
      <c r="F1340" s="16" t="s">
        <v>82</v>
      </c>
      <c r="G1340" s="16" t="s">
        <v>103</v>
      </c>
      <c r="H1340" s="16" t="s">
        <v>134</v>
      </c>
      <c r="I1340" s="16" t="s">
        <v>120</v>
      </c>
      <c r="J1340" s="16">
        <f t="shared" si="100"/>
        <v>2.3672000169753993</v>
      </c>
      <c r="K1340" s="16">
        <f t="shared" si="101"/>
        <v>122831.456895984</v>
      </c>
      <c r="L1340" s="16">
        <f t="shared" si="102"/>
        <v>46389.89817728148</v>
      </c>
      <c r="M1340" s="16">
        <f t="shared" si="103"/>
        <v>33672.693236056351</v>
      </c>
      <c r="N1340" s="16">
        <f t="shared" si="104"/>
        <v>531.4</v>
      </c>
    </row>
    <row r="1341" spans="1:14">
      <c r="A1341" s="16" t="s">
        <v>99</v>
      </c>
      <c r="B1341" s="16">
        <v>0.87538504600524902</v>
      </c>
      <c r="C1341" s="16">
        <v>200</v>
      </c>
      <c r="D1341" s="16">
        <v>1.6971099972724899</v>
      </c>
      <c r="E1341" s="16">
        <v>105974</v>
      </c>
      <c r="F1341" s="16" t="s">
        <v>82</v>
      </c>
      <c r="G1341" s="16" t="s">
        <v>103</v>
      </c>
      <c r="H1341" s="16" t="s">
        <v>134</v>
      </c>
      <c r="I1341" s="16" t="s">
        <v>120</v>
      </c>
      <c r="J1341" s="16">
        <f t="shared" si="100"/>
        <v>2.5724950432777387</v>
      </c>
      <c r="K1341" s="16">
        <f t="shared" si="101"/>
        <v>121059.87014926065</v>
      </c>
      <c r="L1341" s="16">
        <f t="shared" si="102"/>
        <v>62443.80162176647</v>
      </c>
      <c r="M1341" s="16">
        <f t="shared" si="103"/>
        <v>41195.025925093119</v>
      </c>
      <c r="N1341" s="16">
        <f t="shared" si="104"/>
        <v>529.87</v>
      </c>
    </row>
    <row r="1342" spans="1:14">
      <c r="A1342" s="16" t="s">
        <v>104</v>
      </c>
      <c r="B1342" s="16">
        <v>0.151240944862365</v>
      </c>
      <c r="C1342" s="16">
        <v>50</v>
      </c>
      <c r="D1342" s="16">
        <v>0.63800096511840798</v>
      </c>
      <c r="E1342" s="16">
        <v>13267</v>
      </c>
      <c r="F1342" s="16" t="s">
        <v>82</v>
      </c>
      <c r="G1342" s="16" t="s">
        <v>105</v>
      </c>
      <c r="H1342" s="16" t="s">
        <v>134</v>
      </c>
      <c r="I1342" s="16" t="s">
        <v>120</v>
      </c>
      <c r="J1342" s="16">
        <f t="shared" si="100"/>
        <v>0.78924190998077304</v>
      </c>
      <c r="K1342" s="16">
        <f t="shared" si="101"/>
        <v>87720.954216951461</v>
      </c>
      <c r="L1342" s="16">
        <f t="shared" si="102"/>
        <v>20794.639389828742</v>
      </c>
      <c r="M1342" s="16">
        <f t="shared" si="103"/>
        <v>16809.801699865635</v>
      </c>
      <c r="N1342" s="16">
        <f t="shared" si="104"/>
        <v>265.33999999999997</v>
      </c>
    </row>
    <row r="1343" spans="1:14">
      <c r="A1343" s="16" t="s">
        <v>104</v>
      </c>
      <c r="B1343" s="16">
        <v>0.26504397392272899</v>
      </c>
      <c r="C1343" s="16">
        <v>100</v>
      </c>
      <c r="D1343" s="16">
        <v>1.0804679989814701</v>
      </c>
      <c r="E1343" s="16">
        <v>26695</v>
      </c>
      <c r="F1343" s="16" t="s">
        <v>82</v>
      </c>
      <c r="G1343" s="16" t="s">
        <v>105</v>
      </c>
      <c r="H1343" s="16" t="s">
        <v>134</v>
      </c>
      <c r="I1343" s="16" t="s">
        <v>120</v>
      </c>
      <c r="J1343" s="16">
        <f t="shared" si="100"/>
        <v>1.3455119729041991</v>
      </c>
      <c r="K1343" s="16">
        <f t="shared" si="101"/>
        <v>100719.13579058647</v>
      </c>
      <c r="L1343" s="16">
        <f t="shared" si="102"/>
        <v>24706.886298497229</v>
      </c>
      <c r="M1343" s="16">
        <f t="shared" si="103"/>
        <v>19840.031554963127</v>
      </c>
      <c r="N1343" s="16">
        <f t="shared" si="104"/>
        <v>266.95</v>
      </c>
    </row>
    <row r="1344" spans="1:14">
      <c r="A1344" s="16" t="s">
        <v>104</v>
      </c>
      <c r="B1344" s="16">
        <v>0.38123095035552901</v>
      </c>
      <c r="C1344" s="16">
        <v>150</v>
      </c>
      <c r="D1344" s="16">
        <v>1.1503059864044101</v>
      </c>
      <c r="E1344" s="16">
        <v>39949</v>
      </c>
      <c r="F1344" s="16" t="s">
        <v>82</v>
      </c>
      <c r="G1344" s="16" t="s">
        <v>105</v>
      </c>
      <c r="H1344" s="16" t="s">
        <v>134</v>
      </c>
      <c r="I1344" s="16" t="s">
        <v>120</v>
      </c>
      <c r="J1344" s="16">
        <f t="shared" si="100"/>
        <v>1.531536936759939</v>
      </c>
      <c r="K1344" s="16">
        <f t="shared" si="101"/>
        <v>104789.49823655265</v>
      </c>
      <c r="L1344" s="16">
        <f t="shared" si="102"/>
        <v>34729.020340814983</v>
      </c>
      <c r="M1344" s="16">
        <f t="shared" si="103"/>
        <v>26084.254999761597</v>
      </c>
      <c r="N1344" s="16">
        <f t="shared" si="104"/>
        <v>266.32666666666665</v>
      </c>
    </row>
    <row r="1345" spans="1:14">
      <c r="A1345" s="16" t="s">
        <v>104</v>
      </c>
      <c r="B1345" s="16">
        <v>0.50268900394439697</v>
      </c>
      <c r="C1345" s="16">
        <v>200</v>
      </c>
      <c r="D1345" s="16">
        <v>1.3496590256690899</v>
      </c>
      <c r="E1345" s="16">
        <v>53570</v>
      </c>
      <c r="F1345" s="16" t="s">
        <v>82</v>
      </c>
      <c r="G1345" s="16" t="s">
        <v>105</v>
      </c>
      <c r="H1345" s="16" t="s">
        <v>134</v>
      </c>
      <c r="I1345" s="16" t="s">
        <v>120</v>
      </c>
      <c r="J1345" s="16">
        <f t="shared" si="100"/>
        <v>1.8523480296134869</v>
      </c>
      <c r="K1345" s="16">
        <f t="shared" si="101"/>
        <v>106566.88246541681</v>
      </c>
      <c r="L1345" s="16">
        <f t="shared" si="102"/>
        <v>39691.506507314181</v>
      </c>
      <c r="M1345" s="16">
        <f t="shared" si="103"/>
        <v>28920.051277393039</v>
      </c>
      <c r="N1345" s="16">
        <f t="shared" si="104"/>
        <v>267.85000000000002</v>
      </c>
    </row>
    <row r="1346" spans="1:14">
      <c r="A1346" s="16" t="s">
        <v>99</v>
      </c>
      <c r="B1346" s="16">
        <v>6.7382991313934298E-2</v>
      </c>
      <c r="C1346" s="16">
        <v>50</v>
      </c>
      <c r="D1346" s="16">
        <v>0.81872695684432895</v>
      </c>
      <c r="E1346" s="16">
        <v>26606</v>
      </c>
      <c r="F1346" s="16" t="s">
        <v>82</v>
      </c>
      <c r="G1346" s="16" t="s">
        <v>106</v>
      </c>
      <c r="H1346" s="16" t="s">
        <v>134</v>
      </c>
      <c r="I1346" s="16" t="s">
        <v>120</v>
      </c>
      <c r="J1346" s="16">
        <f t="shared" ref="J1346:J1377" si="105">D1346+B1346</f>
        <v>0.88610994815826327</v>
      </c>
      <c r="K1346" s="16">
        <f t="shared" ref="K1346:K1377" si="106">E1346/B1346</f>
        <v>394847.41596056271</v>
      </c>
      <c r="L1346" s="16">
        <f t="shared" ref="L1346:L1377" si="107">E1346/D1346</f>
        <v>32496.792462470257</v>
      </c>
      <c r="M1346" s="16">
        <f t="shared" ref="M1346:M1377" si="108">E1346/J1346</f>
        <v>30025.619343625796</v>
      </c>
      <c r="N1346" s="16">
        <f t="shared" si="104"/>
        <v>532.12</v>
      </c>
    </row>
    <row r="1347" spans="1:14">
      <c r="A1347" s="16" t="s">
        <v>99</v>
      </c>
      <c r="B1347" s="16">
        <v>0.13621401786804199</v>
      </c>
      <c r="C1347" s="16">
        <v>100</v>
      </c>
      <c r="D1347" s="16">
        <v>1.35060703754425</v>
      </c>
      <c r="E1347" s="16">
        <v>53056</v>
      </c>
      <c r="F1347" s="16" t="s">
        <v>82</v>
      </c>
      <c r="G1347" s="16" t="s">
        <v>106</v>
      </c>
      <c r="H1347" s="16" t="s">
        <v>134</v>
      </c>
      <c r="I1347" s="16" t="s">
        <v>120</v>
      </c>
      <c r="J1347" s="16">
        <f t="shared" si="105"/>
        <v>1.486821055412292</v>
      </c>
      <c r="K1347" s="16">
        <f t="shared" si="106"/>
        <v>389504.69878510054</v>
      </c>
      <c r="L1347" s="16">
        <f t="shared" si="107"/>
        <v>39283.076812978419</v>
      </c>
      <c r="M1347" s="16">
        <f t="shared" si="108"/>
        <v>35684.186612011421</v>
      </c>
      <c r="N1347" s="16">
        <f t="shared" ref="N1347:N1377" si="109">E1347/C1347</f>
        <v>530.55999999999995</v>
      </c>
    </row>
    <row r="1348" spans="1:14">
      <c r="A1348" s="16" t="s">
        <v>99</v>
      </c>
      <c r="B1348" s="16">
        <v>0.202233016490936</v>
      </c>
      <c r="C1348" s="16">
        <v>150</v>
      </c>
      <c r="D1348" s="16">
        <v>1.3925310373306199</v>
      </c>
      <c r="E1348" s="16">
        <v>79263</v>
      </c>
      <c r="F1348" s="16" t="s">
        <v>82</v>
      </c>
      <c r="G1348" s="16" t="s">
        <v>106</v>
      </c>
      <c r="H1348" s="16" t="s">
        <v>134</v>
      </c>
      <c r="I1348" s="16" t="s">
        <v>120</v>
      </c>
      <c r="J1348" s="16">
        <f t="shared" si="105"/>
        <v>1.5947640538215559</v>
      </c>
      <c r="K1348" s="16">
        <f t="shared" si="106"/>
        <v>391938.96909287578</v>
      </c>
      <c r="L1348" s="16">
        <f t="shared" si="107"/>
        <v>56920.095764573671</v>
      </c>
      <c r="M1348" s="16">
        <f t="shared" si="108"/>
        <v>49702.023199018651</v>
      </c>
      <c r="N1348" s="16">
        <f t="shared" si="109"/>
        <v>528.41999999999996</v>
      </c>
    </row>
    <row r="1349" spans="1:14">
      <c r="A1349" s="16" t="s">
        <v>99</v>
      </c>
      <c r="B1349" s="16">
        <v>0.26703900098800598</v>
      </c>
      <c r="C1349" s="16">
        <v>200</v>
      </c>
      <c r="D1349" s="16">
        <v>1.4239729642868</v>
      </c>
      <c r="E1349" s="16">
        <v>105282</v>
      </c>
      <c r="F1349" s="16" t="s">
        <v>82</v>
      </c>
      <c r="G1349" s="16" t="s">
        <v>106</v>
      </c>
      <c r="H1349" s="16" t="s">
        <v>134</v>
      </c>
      <c r="I1349" s="16" t="s">
        <v>120</v>
      </c>
      <c r="J1349" s="16">
        <f t="shared" si="105"/>
        <v>1.6910119652748059</v>
      </c>
      <c r="K1349" s="16">
        <f t="shared" si="106"/>
        <v>394257.01717903267</v>
      </c>
      <c r="L1349" s="16">
        <f t="shared" si="107"/>
        <v>73935.392483192772</v>
      </c>
      <c r="M1349" s="16">
        <f t="shared" si="108"/>
        <v>62259.760523273799</v>
      </c>
      <c r="N1349" s="16">
        <f t="shared" si="109"/>
        <v>526.41</v>
      </c>
    </row>
    <row r="1350" spans="1:14">
      <c r="A1350" s="16" t="s">
        <v>99</v>
      </c>
      <c r="B1350" s="16">
        <v>0.16926097869873</v>
      </c>
      <c r="C1350" s="16">
        <v>50</v>
      </c>
      <c r="D1350" s="16">
        <v>0.84626799821853604</v>
      </c>
      <c r="E1350" s="16">
        <v>26560</v>
      </c>
      <c r="F1350" s="16" t="s">
        <v>82</v>
      </c>
      <c r="G1350" s="16" t="s">
        <v>107</v>
      </c>
      <c r="H1350" s="16" t="s">
        <v>134</v>
      </c>
      <c r="I1350" s="16" t="s">
        <v>120</v>
      </c>
      <c r="J1350" s="16">
        <f t="shared" si="105"/>
        <v>1.015528976917266</v>
      </c>
      <c r="K1350" s="16">
        <f t="shared" si="106"/>
        <v>156917.44313539931</v>
      </c>
      <c r="L1350" s="16">
        <f t="shared" si="107"/>
        <v>31384.856872658533</v>
      </c>
      <c r="M1350" s="16">
        <f t="shared" si="108"/>
        <v>26153.857352869818</v>
      </c>
      <c r="N1350" s="16">
        <f t="shared" si="109"/>
        <v>531.20000000000005</v>
      </c>
    </row>
    <row r="1351" spans="1:14">
      <c r="A1351" s="16" t="s">
        <v>99</v>
      </c>
      <c r="B1351" s="16">
        <v>0.33687400817870999</v>
      </c>
      <c r="C1351" s="16">
        <v>100</v>
      </c>
      <c r="D1351" s="16">
        <v>1.35431200265884</v>
      </c>
      <c r="E1351" s="16">
        <v>53506</v>
      </c>
      <c r="F1351" s="16" t="s">
        <v>82</v>
      </c>
      <c r="G1351" s="16" t="s">
        <v>107</v>
      </c>
      <c r="H1351" s="16" t="s">
        <v>134</v>
      </c>
      <c r="I1351" s="16" t="s">
        <v>120</v>
      </c>
      <c r="J1351" s="16">
        <f t="shared" si="105"/>
        <v>1.69118601083755</v>
      </c>
      <c r="K1351" s="16">
        <f t="shared" si="106"/>
        <v>158830.89434319115</v>
      </c>
      <c r="L1351" s="16">
        <f t="shared" si="107"/>
        <v>39507.882891796617</v>
      </c>
      <c r="M1351" s="16">
        <f t="shared" si="108"/>
        <v>31638.151957927719</v>
      </c>
      <c r="N1351" s="16">
        <f t="shared" si="109"/>
        <v>535.05999999999995</v>
      </c>
    </row>
    <row r="1352" spans="1:14">
      <c r="A1352" s="16" t="s">
        <v>99</v>
      </c>
      <c r="B1352" s="16">
        <v>0.494737029075622</v>
      </c>
      <c r="C1352" s="16">
        <v>150</v>
      </c>
      <c r="D1352" s="16">
        <v>1.5978569984436</v>
      </c>
      <c r="E1352" s="16">
        <v>79143</v>
      </c>
      <c r="F1352" s="16" t="s">
        <v>82</v>
      </c>
      <c r="G1352" s="16" t="s">
        <v>107</v>
      </c>
      <c r="H1352" s="16" t="s">
        <v>134</v>
      </c>
      <c r="I1352" s="16" t="s">
        <v>120</v>
      </c>
      <c r="J1352" s="16">
        <f t="shared" si="105"/>
        <v>2.0925940275192221</v>
      </c>
      <c r="K1352" s="16">
        <f t="shared" si="106"/>
        <v>159969.83316141221</v>
      </c>
      <c r="L1352" s="16">
        <f t="shared" si="107"/>
        <v>49530.715249918867</v>
      </c>
      <c r="M1352" s="16">
        <f t="shared" si="108"/>
        <v>37820.522738385291</v>
      </c>
      <c r="N1352" s="16">
        <f t="shared" si="109"/>
        <v>527.62</v>
      </c>
    </row>
    <row r="1353" spans="1:14">
      <c r="A1353" s="16" t="s">
        <v>99</v>
      </c>
      <c r="B1353" s="16">
        <v>0.64688402414321899</v>
      </c>
      <c r="C1353" s="16">
        <v>200</v>
      </c>
      <c r="D1353" s="16">
        <v>1.55107802152633</v>
      </c>
      <c r="E1353" s="16">
        <v>105512</v>
      </c>
      <c r="F1353" s="16" t="s">
        <v>82</v>
      </c>
      <c r="G1353" s="16" t="s">
        <v>107</v>
      </c>
      <c r="H1353" s="16" t="s">
        <v>134</v>
      </c>
      <c r="I1353" s="16" t="s">
        <v>120</v>
      </c>
      <c r="J1353" s="16">
        <f t="shared" si="105"/>
        <v>2.197962045669549</v>
      </c>
      <c r="K1353" s="16">
        <f t="shared" si="106"/>
        <v>163108.0627470247</v>
      </c>
      <c r="L1353" s="16">
        <f t="shared" si="107"/>
        <v>68024.946866419705</v>
      </c>
      <c r="M1353" s="16">
        <f t="shared" si="108"/>
        <v>48004.468597572464</v>
      </c>
      <c r="N1353" s="16">
        <f t="shared" si="109"/>
        <v>527.55999999999995</v>
      </c>
    </row>
    <row r="1354" spans="1:14">
      <c r="A1354" s="16" t="s">
        <v>99</v>
      </c>
      <c r="B1354" s="16">
        <v>0.34260499477386402</v>
      </c>
      <c r="C1354" s="16">
        <v>50</v>
      </c>
      <c r="D1354" s="16">
        <v>0.97699403762817305</v>
      </c>
      <c r="E1354" s="16">
        <v>26484</v>
      </c>
      <c r="F1354" s="16" t="s">
        <v>82</v>
      </c>
      <c r="G1354" s="16" t="s">
        <v>108</v>
      </c>
      <c r="H1354" s="16" t="s">
        <v>134</v>
      </c>
      <c r="I1354" s="16" t="s">
        <v>120</v>
      </c>
      <c r="J1354" s="16">
        <f t="shared" si="105"/>
        <v>1.319599032402037</v>
      </c>
      <c r="K1354" s="16">
        <f t="shared" si="106"/>
        <v>77301.850247340175</v>
      </c>
      <c r="L1354" s="16">
        <f t="shared" si="107"/>
        <v>27107.637283329408</v>
      </c>
      <c r="M1354" s="16">
        <f t="shared" si="108"/>
        <v>20069.73281254364</v>
      </c>
      <c r="N1354" s="16">
        <f t="shared" si="109"/>
        <v>529.67999999999995</v>
      </c>
    </row>
    <row r="1355" spans="1:14">
      <c r="A1355" s="16" t="s">
        <v>99</v>
      </c>
      <c r="B1355" s="16">
        <v>0.65474802255630404</v>
      </c>
      <c r="C1355" s="16">
        <v>100</v>
      </c>
      <c r="D1355" s="16">
        <v>1.4911589622497501</v>
      </c>
      <c r="E1355" s="16">
        <v>53183</v>
      </c>
      <c r="F1355" s="16" t="s">
        <v>82</v>
      </c>
      <c r="G1355" s="16" t="s">
        <v>108</v>
      </c>
      <c r="H1355" s="16" t="s">
        <v>134</v>
      </c>
      <c r="I1355" s="16" t="s">
        <v>120</v>
      </c>
      <c r="J1355" s="16">
        <f t="shared" si="105"/>
        <v>2.1459069848060541</v>
      </c>
      <c r="K1355" s="16">
        <f t="shared" si="106"/>
        <v>81226.66761536742</v>
      </c>
      <c r="L1355" s="16">
        <f t="shared" si="107"/>
        <v>35665.546964732341</v>
      </c>
      <c r="M1355" s="16">
        <f t="shared" si="108"/>
        <v>24783.460036506032</v>
      </c>
      <c r="N1355" s="16">
        <f t="shared" si="109"/>
        <v>531.83000000000004</v>
      </c>
    </row>
    <row r="1356" spans="1:14">
      <c r="A1356" s="16" t="s">
        <v>99</v>
      </c>
      <c r="B1356" s="16">
        <v>0.96490001678466797</v>
      </c>
      <c r="C1356" s="16">
        <v>150</v>
      </c>
      <c r="D1356" s="16">
        <v>1.6869450211524899</v>
      </c>
      <c r="E1356" s="16">
        <v>79405</v>
      </c>
      <c r="F1356" s="16" t="s">
        <v>82</v>
      </c>
      <c r="G1356" s="16" t="s">
        <v>108</v>
      </c>
      <c r="H1356" s="16" t="s">
        <v>134</v>
      </c>
      <c r="I1356" s="16" t="s">
        <v>120</v>
      </c>
      <c r="J1356" s="16">
        <f t="shared" si="105"/>
        <v>2.6518450379371581</v>
      </c>
      <c r="K1356" s="16">
        <f t="shared" si="106"/>
        <v>82293.500485781857</v>
      </c>
      <c r="L1356" s="16">
        <f t="shared" si="107"/>
        <v>47070.295121859963</v>
      </c>
      <c r="M1356" s="16">
        <f t="shared" si="108"/>
        <v>29943.303196090335</v>
      </c>
      <c r="N1356" s="16">
        <f t="shared" si="109"/>
        <v>529.36666666666667</v>
      </c>
    </row>
    <row r="1357" spans="1:14">
      <c r="A1357" s="16" t="s">
        <v>99</v>
      </c>
      <c r="B1357" s="16">
        <v>1.2826009988784699</v>
      </c>
      <c r="C1357" s="16">
        <v>200</v>
      </c>
      <c r="D1357" s="16">
        <v>1.78949499130249</v>
      </c>
      <c r="E1357" s="16">
        <v>105659</v>
      </c>
      <c r="F1357" s="16" t="s">
        <v>82</v>
      </c>
      <c r="G1357" s="16" t="s">
        <v>108</v>
      </c>
      <c r="H1357" s="16" t="s">
        <v>134</v>
      </c>
      <c r="I1357" s="16" t="s">
        <v>120</v>
      </c>
      <c r="J1357" s="16">
        <f t="shared" si="105"/>
        <v>3.0720959901809599</v>
      </c>
      <c r="K1357" s="16">
        <f t="shared" si="106"/>
        <v>82378.697734049943</v>
      </c>
      <c r="L1357" s="16">
        <f t="shared" si="107"/>
        <v>59044.03226247408</v>
      </c>
      <c r="M1357" s="16">
        <f t="shared" si="108"/>
        <v>34393.131053752077</v>
      </c>
      <c r="N1357" s="16">
        <f t="shared" si="109"/>
        <v>528.29499999999996</v>
      </c>
    </row>
    <row r="1358" spans="1:14">
      <c r="A1358" s="16" t="s">
        <v>99</v>
      </c>
      <c r="B1358" s="16">
        <v>0.19276404380798301</v>
      </c>
      <c r="C1358" s="16">
        <v>50</v>
      </c>
      <c r="D1358" s="16">
        <v>0.86091297864913896</v>
      </c>
      <c r="E1358" s="16">
        <v>26183</v>
      </c>
      <c r="F1358" s="16" t="s">
        <v>82</v>
      </c>
      <c r="G1358" s="16" t="s">
        <v>109</v>
      </c>
      <c r="H1358" s="16" t="s">
        <v>134</v>
      </c>
      <c r="I1358" s="16" t="s">
        <v>120</v>
      </c>
      <c r="J1358" s="16">
        <f t="shared" si="105"/>
        <v>1.0536770224571219</v>
      </c>
      <c r="K1358" s="16">
        <f t="shared" si="106"/>
        <v>135829.2733580622</v>
      </c>
      <c r="L1358" s="16">
        <f t="shared" si="107"/>
        <v>30413.062236654652</v>
      </c>
      <c r="M1358" s="16">
        <f t="shared" si="108"/>
        <v>24849.170516163063</v>
      </c>
      <c r="N1358" s="16">
        <f t="shared" si="109"/>
        <v>523.66</v>
      </c>
    </row>
    <row r="1359" spans="1:14">
      <c r="A1359" s="16" t="s">
        <v>99</v>
      </c>
      <c r="B1359" s="16">
        <v>0.36018699407577498</v>
      </c>
      <c r="C1359" s="16">
        <v>100</v>
      </c>
      <c r="D1359" s="16">
        <v>1.3329179883003199</v>
      </c>
      <c r="E1359" s="16">
        <v>52954</v>
      </c>
      <c r="F1359" s="16" t="s">
        <v>82</v>
      </c>
      <c r="G1359" s="16" t="s">
        <v>109</v>
      </c>
      <c r="H1359" s="16" t="s">
        <v>134</v>
      </c>
      <c r="I1359" s="16" t="s">
        <v>120</v>
      </c>
      <c r="J1359" s="16">
        <f t="shared" si="105"/>
        <v>1.6931049823760949</v>
      </c>
      <c r="K1359" s="16">
        <f t="shared" si="106"/>
        <v>147018.07913935868</v>
      </c>
      <c r="L1359" s="16">
        <f t="shared" si="107"/>
        <v>39727.875581846318</v>
      </c>
      <c r="M1359" s="16">
        <f t="shared" si="108"/>
        <v>31276.264939983004</v>
      </c>
      <c r="N1359" s="16">
        <f t="shared" si="109"/>
        <v>529.54</v>
      </c>
    </row>
    <row r="1360" spans="1:14">
      <c r="A1360" s="16" t="s">
        <v>99</v>
      </c>
      <c r="B1360" s="16">
        <v>0.54103899002075195</v>
      </c>
      <c r="C1360" s="16">
        <v>150</v>
      </c>
      <c r="D1360" s="16">
        <v>1.678003013134</v>
      </c>
      <c r="E1360" s="16">
        <v>79129</v>
      </c>
      <c r="F1360" s="16" t="s">
        <v>82</v>
      </c>
      <c r="G1360" s="16" t="s">
        <v>109</v>
      </c>
      <c r="H1360" s="16" t="s">
        <v>134</v>
      </c>
      <c r="I1360" s="16" t="s">
        <v>120</v>
      </c>
      <c r="J1360" s="16">
        <f t="shared" si="105"/>
        <v>2.219042003154752</v>
      </c>
      <c r="K1360" s="16">
        <f t="shared" si="106"/>
        <v>146253.78477245226</v>
      </c>
      <c r="L1360" s="16">
        <f t="shared" si="107"/>
        <v>47156.649529616196</v>
      </c>
      <c r="M1360" s="16">
        <f t="shared" si="108"/>
        <v>35659.081661142256</v>
      </c>
      <c r="N1360" s="16">
        <f t="shared" si="109"/>
        <v>527.52666666666664</v>
      </c>
    </row>
    <row r="1361" spans="1:14">
      <c r="A1361" s="16" t="s">
        <v>99</v>
      </c>
      <c r="B1361" s="16">
        <v>0.70060896873474099</v>
      </c>
      <c r="C1361" s="16">
        <v>200</v>
      </c>
      <c r="D1361" s="16">
        <v>1.9113590121269199</v>
      </c>
      <c r="E1361" s="16">
        <v>105914</v>
      </c>
      <c r="F1361" s="16" t="s">
        <v>82</v>
      </c>
      <c r="G1361" s="16" t="s">
        <v>109</v>
      </c>
      <c r="H1361" s="16" t="s">
        <v>134</v>
      </c>
      <c r="I1361" s="16" t="s">
        <v>120</v>
      </c>
      <c r="J1361" s="16">
        <f t="shared" si="105"/>
        <v>2.6119679808616612</v>
      </c>
      <c r="K1361" s="16">
        <f t="shared" si="106"/>
        <v>151174.1994843065</v>
      </c>
      <c r="L1361" s="16">
        <f t="shared" si="107"/>
        <v>55412.928355171294</v>
      </c>
      <c r="M1361" s="16">
        <f t="shared" si="108"/>
        <v>40549.501669258621</v>
      </c>
      <c r="N1361" s="16">
        <f t="shared" si="109"/>
        <v>529.57000000000005</v>
      </c>
    </row>
    <row r="1362" spans="1:14">
      <c r="A1362" s="16" t="s">
        <v>99</v>
      </c>
      <c r="B1362" s="16">
        <v>0.34715801477432201</v>
      </c>
      <c r="C1362" s="16">
        <v>50</v>
      </c>
      <c r="D1362" s="16">
        <v>0.81877499818801802</v>
      </c>
      <c r="E1362" s="16">
        <v>26495</v>
      </c>
      <c r="F1362" s="16" t="s">
        <v>82</v>
      </c>
      <c r="G1362" s="16" t="s">
        <v>110</v>
      </c>
      <c r="H1362" s="16" t="s">
        <v>134</v>
      </c>
      <c r="I1362" s="16" t="s">
        <v>120</v>
      </c>
      <c r="J1362" s="16">
        <f t="shared" si="105"/>
        <v>1.16593301296234</v>
      </c>
      <c r="K1362" s="16">
        <f t="shared" si="106"/>
        <v>76319.712846680719</v>
      </c>
      <c r="L1362" s="16">
        <f t="shared" si="107"/>
        <v>32359.3173443675</v>
      </c>
      <c r="M1362" s="16">
        <f t="shared" si="108"/>
        <v>22724.290079652968</v>
      </c>
      <c r="N1362" s="16">
        <f t="shared" si="109"/>
        <v>529.9</v>
      </c>
    </row>
    <row r="1363" spans="1:14">
      <c r="A1363" s="16" t="s">
        <v>99</v>
      </c>
      <c r="B1363" s="16">
        <v>0.67443996667861905</v>
      </c>
      <c r="C1363" s="16">
        <v>100</v>
      </c>
      <c r="D1363" s="16">
        <v>1.39296197891235</v>
      </c>
      <c r="E1363" s="16">
        <v>52796</v>
      </c>
      <c r="F1363" s="16" t="s">
        <v>82</v>
      </c>
      <c r="G1363" s="16" t="s">
        <v>110</v>
      </c>
      <c r="H1363" s="16" t="s">
        <v>134</v>
      </c>
      <c r="I1363" s="16" t="s">
        <v>120</v>
      </c>
      <c r="J1363" s="16">
        <f t="shared" si="105"/>
        <v>2.0674019455909689</v>
      </c>
      <c r="K1363" s="16">
        <f t="shared" si="106"/>
        <v>78281.244600615581</v>
      </c>
      <c r="L1363" s="16">
        <f t="shared" si="107"/>
        <v>37901.967748770912</v>
      </c>
      <c r="M1363" s="16">
        <f t="shared" si="108"/>
        <v>25537.365925670641</v>
      </c>
      <c r="N1363" s="16">
        <f t="shared" si="109"/>
        <v>527.96</v>
      </c>
    </row>
    <row r="1364" spans="1:14">
      <c r="A1364" s="16" t="s">
        <v>99</v>
      </c>
      <c r="B1364" s="16">
        <v>1.0004249811172401</v>
      </c>
      <c r="C1364" s="16">
        <v>150</v>
      </c>
      <c r="D1364" s="16">
        <v>1.77188301086425</v>
      </c>
      <c r="E1364" s="16">
        <v>78903</v>
      </c>
      <c r="F1364" s="16" t="s">
        <v>82</v>
      </c>
      <c r="G1364" s="16" t="s">
        <v>110</v>
      </c>
      <c r="H1364" s="16" t="s">
        <v>134</v>
      </c>
      <c r="I1364" s="16" t="s">
        <v>120</v>
      </c>
      <c r="J1364" s="16">
        <f t="shared" si="105"/>
        <v>2.7723079919814904</v>
      </c>
      <c r="K1364" s="16">
        <f t="shared" si="106"/>
        <v>78869.481959440731</v>
      </c>
      <c r="L1364" s="16">
        <f t="shared" si="107"/>
        <v>44530.592322522709</v>
      </c>
      <c r="M1364" s="16">
        <f t="shared" si="108"/>
        <v>28461.123449564693</v>
      </c>
      <c r="N1364" s="16">
        <f t="shared" si="109"/>
        <v>526.02</v>
      </c>
    </row>
    <row r="1365" spans="1:14">
      <c r="A1365" s="16" t="s">
        <v>99</v>
      </c>
      <c r="B1365" s="16">
        <v>1.32051801681518</v>
      </c>
      <c r="C1365" s="16">
        <v>200</v>
      </c>
      <c r="D1365" s="16">
        <v>1.74771600961685</v>
      </c>
      <c r="E1365" s="16">
        <v>105217</v>
      </c>
      <c r="F1365" s="16" t="s">
        <v>82</v>
      </c>
      <c r="G1365" s="16" t="s">
        <v>110</v>
      </c>
      <c r="H1365" s="16" t="s">
        <v>134</v>
      </c>
      <c r="I1365" s="16" t="s">
        <v>120</v>
      </c>
      <c r="J1365" s="16">
        <f t="shared" si="105"/>
        <v>3.0682340264320302</v>
      </c>
      <c r="K1365" s="16">
        <f t="shared" si="106"/>
        <v>79678.57966357925</v>
      </c>
      <c r="L1365" s="16">
        <f t="shared" si="107"/>
        <v>60202.572626811729</v>
      </c>
      <c r="M1365" s="16">
        <f t="shared" si="108"/>
        <v>34292.36462850721</v>
      </c>
      <c r="N1365" s="16">
        <f t="shared" si="109"/>
        <v>526.08500000000004</v>
      </c>
    </row>
    <row r="1366" spans="1:14">
      <c r="A1366" s="16" t="s">
        <v>111</v>
      </c>
      <c r="B1366" s="16">
        <v>7.3442995548248194E-2</v>
      </c>
      <c r="C1366" s="16">
        <v>50</v>
      </c>
      <c r="D1366" s="16">
        <v>0.92010599374771096</v>
      </c>
      <c r="E1366" s="16">
        <v>13810</v>
      </c>
      <c r="F1366" s="16" t="s">
        <v>82</v>
      </c>
      <c r="G1366" s="16" t="s">
        <v>112</v>
      </c>
      <c r="H1366" s="16" t="s">
        <v>134</v>
      </c>
      <c r="I1366" s="16" t="s">
        <v>120</v>
      </c>
      <c r="J1366" s="16">
        <f t="shared" si="105"/>
        <v>0.99354898929595914</v>
      </c>
      <c r="K1366" s="16">
        <f t="shared" si="106"/>
        <v>188036.99245801533</v>
      </c>
      <c r="L1366" s="16">
        <f t="shared" si="107"/>
        <v>15009.140353221785</v>
      </c>
      <c r="M1366" s="16">
        <f t="shared" si="108"/>
        <v>13899.666899954207</v>
      </c>
      <c r="N1366" s="16">
        <f t="shared" si="109"/>
        <v>276.2</v>
      </c>
    </row>
    <row r="1367" spans="1:14">
      <c r="A1367" s="16" t="s">
        <v>111</v>
      </c>
      <c r="B1367" s="16">
        <v>0.158525049686431</v>
      </c>
      <c r="C1367" s="16">
        <v>100</v>
      </c>
      <c r="D1367" s="16">
        <v>1.13853394985199</v>
      </c>
      <c r="E1367" s="16">
        <v>27264</v>
      </c>
      <c r="F1367" s="16" t="s">
        <v>82</v>
      </c>
      <c r="G1367" s="16" t="s">
        <v>112</v>
      </c>
      <c r="H1367" s="16" t="s">
        <v>134</v>
      </c>
      <c r="I1367" s="16" t="s">
        <v>120</v>
      </c>
      <c r="J1367" s="16">
        <f t="shared" si="105"/>
        <v>1.297058999538421</v>
      </c>
      <c r="K1367" s="16">
        <f t="shared" si="106"/>
        <v>171985.43734210651</v>
      </c>
      <c r="L1367" s="16">
        <f t="shared" si="107"/>
        <v>23946.584995154808</v>
      </c>
      <c r="M1367" s="16">
        <f t="shared" si="108"/>
        <v>21019.861093213436</v>
      </c>
      <c r="N1367" s="16">
        <f t="shared" si="109"/>
        <v>272.64</v>
      </c>
    </row>
    <row r="1368" spans="1:14">
      <c r="A1368" s="16" t="s">
        <v>111</v>
      </c>
      <c r="B1368" s="16">
        <v>0.22027295827865601</v>
      </c>
      <c r="C1368" s="16">
        <v>150</v>
      </c>
      <c r="D1368" s="16">
        <v>1.7786800265312099</v>
      </c>
      <c r="E1368" s="16">
        <v>41157</v>
      </c>
      <c r="F1368" s="16" t="s">
        <v>82</v>
      </c>
      <c r="G1368" s="16" t="s">
        <v>112</v>
      </c>
      <c r="H1368" s="16" t="s">
        <v>134</v>
      </c>
      <c r="I1368" s="16" t="s">
        <v>120</v>
      </c>
      <c r="J1368" s="16">
        <f t="shared" si="105"/>
        <v>1.9989529848098659</v>
      </c>
      <c r="K1368" s="16">
        <f t="shared" si="106"/>
        <v>186845.44994367575</v>
      </c>
      <c r="L1368" s="16">
        <f t="shared" si="107"/>
        <v>23139.069077120392</v>
      </c>
      <c r="M1368" s="16">
        <f t="shared" si="108"/>
        <v>20589.278643746951</v>
      </c>
      <c r="N1368" s="16">
        <f t="shared" si="109"/>
        <v>274.38</v>
      </c>
    </row>
    <row r="1369" spans="1:14">
      <c r="A1369" s="16" t="s">
        <v>111</v>
      </c>
      <c r="B1369" s="16">
        <v>0.29481798410415599</v>
      </c>
      <c r="C1369" s="16">
        <v>200</v>
      </c>
      <c r="D1369" s="16">
        <v>1.72331595420837</v>
      </c>
      <c r="E1369" s="16">
        <v>54251</v>
      </c>
      <c r="F1369" s="16" t="s">
        <v>82</v>
      </c>
      <c r="G1369" s="16" t="s">
        <v>112</v>
      </c>
      <c r="H1369" s="16" t="s">
        <v>134</v>
      </c>
      <c r="I1369" s="16" t="s">
        <v>120</v>
      </c>
      <c r="J1369" s="16">
        <f t="shared" si="105"/>
        <v>2.0181339383125261</v>
      </c>
      <c r="K1369" s="16">
        <f t="shared" si="106"/>
        <v>184015.23287274671</v>
      </c>
      <c r="L1369" s="16">
        <f t="shared" si="107"/>
        <v>31480.588262133846</v>
      </c>
      <c r="M1369" s="16">
        <f t="shared" si="108"/>
        <v>26881.76387606973</v>
      </c>
      <c r="N1369" s="16">
        <f t="shared" si="109"/>
        <v>271.255</v>
      </c>
    </row>
    <row r="1370" spans="1:14">
      <c r="A1370" s="16" t="s">
        <v>99</v>
      </c>
      <c r="B1370" s="16">
        <v>0.32732897996902399</v>
      </c>
      <c r="C1370" s="16">
        <v>50</v>
      </c>
      <c r="D1370" s="16">
        <v>0.81588697433471602</v>
      </c>
      <c r="E1370" s="16">
        <v>26385</v>
      </c>
      <c r="F1370" s="16" t="s">
        <v>82</v>
      </c>
      <c r="G1370" s="16" t="s">
        <v>113</v>
      </c>
      <c r="H1370" s="16" t="s">
        <v>134</v>
      </c>
      <c r="I1370" s="16" t="s">
        <v>120</v>
      </c>
      <c r="J1370" s="16">
        <f t="shared" si="105"/>
        <v>1.1432159543037401</v>
      </c>
      <c r="K1370" s="16">
        <f t="shared" si="106"/>
        <v>80606.978344834861</v>
      </c>
      <c r="L1370" s="16">
        <f t="shared" si="107"/>
        <v>32339.038163361591</v>
      </c>
      <c r="M1370" s="16">
        <f t="shared" si="108"/>
        <v>23079.628919340459</v>
      </c>
      <c r="N1370" s="16">
        <f t="shared" si="109"/>
        <v>527.70000000000005</v>
      </c>
    </row>
    <row r="1371" spans="1:14">
      <c r="A1371" s="16" t="s">
        <v>99</v>
      </c>
      <c r="B1371" s="16">
        <v>0.64066499471664395</v>
      </c>
      <c r="C1371" s="16">
        <v>100</v>
      </c>
      <c r="D1371" s="16">
        <v>1.50550401210784</v>
      </c>
      <c r="E1371" s="16">
        <v>52749</v>
      </c>
      <c r="F1371" s="16" t="s">
        <v>82</v>
      </c>
      <c r="G1371" s="16" t="s">
        <v>113</v>
      </c>
      <c r="H1371" s="16" t="s">
        <v>134</v>
      </c>
      <c r="I1371" s="16" t="s">
        <v>120</v>
      </c>
      <c r="J1371" s="16">
        <f t="shared" si="105"/>
        <v>2.1461690068244841</v>
      </c>
      <c r="K1371" s="16">
        <f t="shared" si="106"/>
        <v>82334.762215828654</v>
      </c>
      <c r="L1371" s="16">
        <f t="shared" si="107"/>
        <v>35037.435686502547</v>
      </c>
      <c r="M1371" s="16">
        <f t="shared" si="108"/>
        <v>24578.21347352719</v>
      </c>
      <c r="N1371" s="16">
        <f t="shared" si="109"/>
        <v>527.49</v>
      </c>
    </row>
    <row r="1372" spans="1:14">
      <c r="A1372" s="16" t="s">
        <v>99</v>
      </c>
      <c r="B1372" s="16">
        <v>0.96273201704025202</v>
      </c>
      <c r="C1372" s="16">
        <v>150</v>
      </c>
      <c r="D1372" s="16">
        <v>2.63042503595352</v>
      </c>
      <c r="E1372" s="16">
        <v>79112</v>
      </c>
      <c r="F1372" s="16" t="s">
        <v>82</v>
      </c>
      <c r="G1372" s="16" t="s">
        <v>113</v>
      </c>
      <c r="H1372" s="16" t="s">
        <v>134</v>
      </c>
      <c r="I1372" s="16" t="s">
        <v>120</v>
      </c>
      <c r="J1372" s="16">
        <f t="shared" si="105"/>
        <v>3.5931570529937717</v>
      </c>
      <c r="K1372" s="16">
        <f t="shared" si="106"/>
        <v>82174.477008893649</v>
      </c>
      <c r="L1372" s="16">
        <f t="shared" si="107"/>
        <v>30075.747804507257</v>
      </c>
      <c r="M1372" s="16">
        <f t="shared" si="108"/>
        <v>22017.40665192603</v>
      </c>
      <c r="N1372" s="16">
        <f t="shared" si="109"/>
        <v>527.4133333333333</v>
      </c>
    </row>
    <row r="1373" spans="1:14">
      <c r="A1373" s="16" t="s">
        <v>99</v>
      </c>
      <c r="B1373" s="16">
        <v>1.27266901731491</v>
      </c>
      <c r="C1373" s="16">
        <v>200</v>
      </c>
      <c r="D1373" s="16">
        <v>1.8895710110664301</v>
      </c>
      <c r="E1373" s="16">
        <v>106292</v>
      </c>
      <c r="F1373" s="16" t="s">
        <v>82</v>
      </c>
      <c r="G1373" s="16" t="s">
        <v>113</v>
      </c>
      <c r="H1373" s="16" t="s">
        <v>134</v>
      </c>
      <c r="I1373" s="16" t="s">
        <v>120</v>
      </c>
      <c r="J1373" s="16">
        <f t="shared" si="105"/>
        <v>3.1622400283813401</v>
      </c>
      <c r="K1373" s="16">
        <f t="shared" si="106"/>
        <v>83518.965696403873</v>
      </c>
      <c r="L1373" s="16">
        <f t="shared" si="107"/>
        <v>56251.921403054999</v>
      </c>
      <c r="M1373" s="16">
        <f t="shared" si="108"/>
        <v>33612.881706012631</v>
      </c>
      <c r="N1373" s="16">
        <f t="shared" si="109"/>
        <v>531.46</v>
      </c>
    </row>
    <row r="1374" spans="1:14">
      <c r="A1374" s="16" t="s">
        <v>114</v>
      </c>
      <c r="B1374" s="16">
        <v>0.15372502803802399</v>
      </c>
      <c r="C1374" s="16">
        <v>50</v>
      </c>
      <c r="D1374" s="16">
        <v>2.2026149630546499</v>
      </c>
      <c r="E1374" s="16">
        <v>41997</v>
      </c>
      <c r="F1374" s="16" t="s">
        <v>84</v>
      </c>
      <c r="G1374" s="16" t="s">
        <v>84</v>
      </c>
      <c r="H1374" s="16" t="s">
        <v>134</v>
      </c>
      <c r="I1374" s="16" t="s">
        <v>120</v>
      </c>
      <c r="J1374" s="16">
        <f t="shared" si="105"/>
        <v>2.3563399910926739</v>
      </c>
      <c r="K1374" s="16">
        <f t="shared" si="106"/>
        <v>273195.59173937514</v>
      </c>
      <c r="L1374" s="16">
        <f t="shared" si="107"/>
        <v>19066.882185235569</v>
      </c>
      <c r="M1374" s="16">
        <f t="shared" si="108"/>
        <v>17822.979773188545</v>
      </c>
      <c r="N1374" s="16">
        <f t="shared" si="109"/>
        <v>839.94</v>
      </c>
    </row>
    <row r="1375" spans="1:14">
      <c r="A1375" s="16" t="s">
        <v>114</v>
      </c>
      <c r="B1375" s="16">
        <v>0.30565595626830999</v>
      </c>
      <c r="C1375" s="16">
        <v>100</v>
      </c>
      <c r="D1375" s="16">
        <v>1.06548696756362</v>
      </c>
      <c r="E1375" s="16">
        <v>83579</v>
      </c>
      <c r="F1375" s="16" t="s">
        <v>84</v>
      </c>
      <c r="G1375" s="16" t="s">
        <v>84</v>
      </c>
      <c r="H1375" s="16" t="s">
        <v>134</v>
      </c>
      <c r="I1375" s="16" t="s">
        <v>120</v>
      </c>
      <c r="J1375" s="16">
        <f t="shared" si="105"/>
        <v>1.3711429238319299</v>
      </c>
      <c r="K1375" s="16">
        <f t="shared" si="106"/>
        <v>273441.42420909647</v>
      </c>
      <c r="L1375" s="16">
        <f t="shared" si="107"/>
        <v>78442.066908725013</v>
      </c>
      <c r="M1375" s="16">
        <f t="shared" si="108"/>
        <v>60955.716976915843</v>
      </c>
      <c r="N1375" s="16">
        <f t="shared" si="109"/>
        <v>835.79</v>
      </c>
    </row>
    <row r="1376" spans="1:14">
      <c r="A1376" s="16" t="s">
        <v>114</v>
      </c>
      <c r="B1376" s="16">
        <v>0.45115900039672802</v>
      </c>
      <c r="C1376" s="16">
        <v>150</v>
      </c>
      <c r="D1376" s="16">
        <v>1.2214779853820801</v>
      </c>
      <c r="E1376" s="16">
        <v>125382</v>
      </c>
      <c r="F1376" s="16" t="s">
        <v>84</v>
      </c>
      <c r="G1376" s="16" t="s">
        <v>84</v>
      </c>
      <c r="H1376" s="16" t="s">
        <v>134</v>
      </c>
      <c r="I1376" s="16" t="s">
        <v>120</v>
      </c>
      <c r="J1376" s="16">
        <f t="shared" si="105"/>
        <v>1.6726369857788081</v>
      </c>
      <c r="K1376" s="16">
        <f t="shared" si="106"/>
        <v>277910.8914811518</v>
      </c>
      <c r="L1376" s="16">
        <f t="shared" si="107"/>
        <v>102647.77711960181</v>
      </c>
      <c r="M1376" s="16">
        <f t="shared" si="108"/>
        <v>74960.676504244591</v>
      </c>
      <c r="N1376" s="16">
        <f t="shared" si="109"/>
        <v>835.88</v>
      </c>
    </row>
    <row r="1377" spans="1:14">
      <c r="A1377" s="16" t="s">
        <v>114</v>
      </c>
      <c r="B1377" s="16">
        <v>0.59115999937057495</v>
      </c>
      <c r="C1377" s="16">
        <v>200</v>
      </c>
      <c r="D1377" s="16">
        <v>1.5861600041389401</v>
      </c>
      <c r="E1377" s="16">
        <v>166789</v>
      </c>
      <c r="F1377" s="16" t="s">
        <v>84</v>
      </c>
      <c r="G1377" s="16" t="s">
        <v>84</v>
      </c>
      <c r="H1377" s="16" t="s">
        <v>134</v>
      </c>
      <c r="I1377" s="16" t="s">
        <v>120</v>
      </c>
      <c r="J1377" s="16">
        <f t="shared" si="105"/>
        <v>2.1773200035095153</v>
      </c>
      <c r="K1377" s="16">
        <f t="shared" si="106"/>
        <v>282138.50764189905</v>
      </c>
      <c r="L1377" s="16">
        <f t="shared" si="107"/>
        <v>105152.69554444651</v>
      </c>
      <c r="M1377" s="16">
        <f t="shared" si="108"/>
        <v>76602.887830526059</v>
      </c>
      <c r="N1377" s="16">
        <f t="shared" si="109"/>
        <v>833.94500000000005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5" workbookViewId="0">
      <selection activeCell="A2" sqref="A2"/>
    </sheetView>
  </sheetViews>
  <sheetFormatPr baseColWidth="10" defaultRowHeight="13" x14ac:dyDescent="0"/>
  <cols>
    <col min="1" max="1" width="16" customWidth="1"/>
    <col min="2" max="2" width="20.42578125" bestFit="1" customWidth="1"/>
    <col min="3" max="3" width="21.28515625" bestFit="1" customWidth="1"/>
    <col min="4" max="4" width="21" bestFit="1" customWidth="1"/>
    <col min="5" max="5" width="19.85546875" bestFit="1" customWidth="1"/>
    <col min="6" max="6" width="28.5703125" bestFit="1" customWidth="1"/>
    <col min="7" max="7" width="13.7109375" customWidth="1"/>
  </cols>
  <sheetData>
    <row r="1" spans="1:7">
      <c r="A1" s="1"/>
      <c r="B1" s="1" t="s">
        <v>118</v>
      </c>
      <c r="C1" s="1" t="s">
        <v>130</v>
      </c>
      <c r="D1" s="1" t="s">
        <v>131</v>
      </c>
      <c r="E1" s="1" t="s">
        <v>132</v>
      </c>
      <c r="F1" s="1" t="s">
        <v>134</v>
      </c>
      <c r="G1" s="1" t="s">
        <v>6</v>
      </c>
    </row>
    <row r="2" spans="1:7">
      <c r="A2" s="1" t="s">
        <v>13</v>
      </c>
      <c r="B2" s="17">
        <f>AVERAGEIFS(data!$D:$D,data!$F:$F,$A2,data!$H:$H,B$1)</f>
        <v>0.90253097067276555</v>
      </c>
      <c r="C2" s="17">
        <f>AVERAGEIFS(data!$D:$D,data!$F:$F,$A2,data!$H:$H,C$1)</f>
        <v>1.0902855822018194</v>
      </c>
      <c r="D2" s="17">
        <f>AVERAGEIFS(data!$D:$D,data!$F:$F,$A2,data!$H:$H,D$1)</f>
        <v>1.7583922963766798</v>
      </c>
      <c r="E2" s="17">
        <f>AVERAGEIFS(data!$D:$D,data!$F:$F,$A2,data!$H:$H,E$1)</f>
        <v>1.3738431114503806</v>
      </c>
      <c r="F2" s="17">
        <f>AVERAGEIFS(data!$D:$D,data!$F:$F,$A2,data!$H:$H,F$1)</f>
        <v>1.326674902013367</v>
      </c>
      <c r="G2" s="19">
        <f>AVERAGE(B2:F2)</f>
        <v>1.2903453725430025</v>
      </c>
    </row>
    <row r="3" spans="1:7">
      <c r="A3" s="1" t="s">
        <v>12</v>
      </c>
      <c r="B3" s="17">
        <f>AVERAGEIFS(data!$D:$D,data!$F:$F,$A3,data!$H:$H,B$1)</f>
        <v>0.91862719647941038</v>
      </c>
      <c r="C3" s="17">
        <f>AVERAGEIFS(data!$D:$D,data!$F:$F,$A3,data!$H:$H,C$1)</f>
        <v>1.1589220840306489</v>
      </c>
      <c r="D3" s="17">
        <f>AVERAGEIFS(data!$D:$D,data!$F:$F,$A3,data!$H:$H,D$1)</f>
        <v>2.0263762112174692</v>
      </c>
      <c r="E3" s="17">
        <f>AVERAGEIFS(data!$D:$D,data!$F:$F,$A3,data!$H:$H,E$1)</f>
        <v>1.3169061255259131</v>
      </c>
      <c r="F3" s="17">
        <f>AVERAGEIFS(data!$D:$D,data!$F:$F,$A3,data!$H:$H,F$1)</f>
        <v>1.2607814250957363</v>
      </c>
      <c r="G3" s="19">
        <f>AVERAGE(B3:F3)</f>
        <v>1.3363226084698354</v>
      </c>
    </row>
    <row r="4" spans="1:7">
      <c r="A4" s="1" t="s">
        <v>15</v>
      </c>
      <c r="B4" s="17">
        <f>AVERAGEIFS(data!$D:$D,data!$F:$F,$A4,data!$H:$H,B$1)</f>
        <v>1.055183000862596</v>
      </c>
      <c r="C4" s="17">
        <f>AVERAGEIFS(data!$D:$D,data!$F:$F,$A4,data!$H:$H,C$1)</f>
        <v>1.019880756735801</v>
      </c>
      <c r="D4" s="17">
        <f>AVERAGEIFS(data!$D:$D,data!$F:$F,$A4,data!$H:$H,D$1)</f>
        <v>1.2948707342147816</v>
      </c>
      <c r="E4" s="17">
        <f>AVERAGEIFS(data!$D:$D,data!$F:$F,$A4,data!$H:$H,E$1)</f>
        <v>1.7503260125519364</v>
      </c>
      <c r="F4" s="17">
        <f>AVERAGEIFS(data!$D:$D,data!$F:$F,$A4,data!$H:$H,F$1)</f>
        <v>1.5189349800348226</v>
      </c>
      <c r="G4" s="19">
        <f>AVERAGE(B4:F4)</f>
        <v>1.3278390968799876</v>
      </c>
    </row>
    <row r="5" spans="1:7">
      <c r="A5" s="1" t="s">
        <v>14</v>
      </c>
      <c r="B5" s="5">
        <f t="shared" ref="B5:F5" si="0">MIN(B2:B4)/MAX(B2:B4)</f>
        <v>0.8553312268440264</v>
      </c>
      <c r="C5" s="5">
        <f t="shared" si="0"/>
        <v>0.88002530177760352</v>
      </c>
      <c r="D5" s="5">
        <f t="shared" si="0"/>
        <v>0.63900806131000176</v>
      </c>
      <c r="E5" s="5">
        <f t="shared" si="0"/>
        <v>0.75237762341536207</v>
      </c>
      <c r="F5" s="5">
        <f t="shared" si="0"/>
        <v>0.83004305099803022</v>
      </c>
      <c r="G5" s="5">
        <f>MIN(G2:G4)/MAX(G2:G4)</f>
        <v>0.96559420933581341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25" workbookViewId="0"/>
  </sheetViews>
  <sheetFormatPr baseColWidth="10" defaultRowHeight="13" x14ac:dyDescent="0"/>
  <cols>
    <col min="1" max="1" width="18" customWidth="1"/>
    <col min="2" max="2" width="20.5703125" bestFit="1" customWidth="1"/>
    <col min="3" max="3" width="12.5703125" bestFit="1" customWidth="1"/>
    <col min="4" max="4" width="13.7109375" bestFit="1" customWidth="1"/>
  </cols>
  <sheetData>
    <row r="1" spans="1:4">
      <c r="A1" s="1"/>
      <c r="B1" s="13" t="s">
        <v>136</v>
      </c>
      <c r="C1" s="1" t="s">
        <v>9</v>
      </c>
      <c r="D1" s="1" t="s">
        <v>10</v>
      </c>
    </row>
    <row r="2" spans="1:4">
      <c r="A2" s="13" t="s">
        <v>104</v>
      </c>
      <c r="B2" s="10">
        <f>AVERAGEIFS(data!$N:$N,data!$A:$A,$A2)</f>
        <v>267.59298611111109</v>
      </c>
      <c r="C2" s="14">
        <f>(B2-MIN(B:B))/MIN(B:B)</f>
        <v>0</v>
      </c>
      <c r="D2" s="14">
        <f>(B2-$B$5)/$B$5</f>
        <v>-0.37742346043968694</v>
      </c>
    </row>
    <row r="3" spans="1:4">
      <c r="A3" s="13" t="s">
        <v>111</v>
      </c>
      <c r="B3" s="10">
        <f>AVERAGEIFS(data!$N:$N,data!$A:$A,$A3)</f>
        <v>275.26687499999997</v>
      </c>
      <c r="C3" s="14">
        <f t="shared" ref="C3:C10" si="0">(B3-MIN(B:B))/MIN(B:B)</f>
        <v>2.867746647777419E-2</v>
      </c>
      <c r="D3" s="14">
        <f t="shared" ref="D3:D10" si="1">(B3-$B$5)/$B$5</f>
        <v>-0.3595695425965974</v>
      </c>
    </row>
    <row r="4" spans="1:4">
      <c r="A4" s="13" t="s">
        <v>93</v>
      </c>
      <c r="B4" s="10">
        <f>AVERAGEIFS(data!$N:$N,data!$A:$A,$A4)</f>
        <v>346.55312499999991</v>
      </c>
      <c r="C4" s="14">
        <f t="shared" si="0"/>
        <v>0.29507551762250844</v>
      </c>
      <c r="D4" s="14">
        <f t="shared" si="1"/>
        <v>-0.19371636576929743</v>
      </c>
    </row>
    <row r="5" spans="1:4">
      <c r="A5" s="13" t="s">
        <v>85</v>
      </c>
      <c r="B5" s="10">
        <f>AVERAGEIFS(data!$N:$N,data!$A:$A,$A5)</f>
        <v>429.81540277777782</v>
      </c>
      <c r="C5" s="14">
        <f t="shared" si="0"/>
        <v>0.60622820883394923</v>
      </c>
      <c r="D5" s="14">
        <f t="shared" si="1"/>
        <v>0</v>
      </c>
    </row>
    <row r="6" spans="1:4">
      <c r="A6" s="13" t="s">
        <v>91</v>
      </c>
      <c r="B6" s="10">
        <f>AVERAGEIFS(data!$N:$N,data!$A:$A,$A6)</f>
        <v>464.46045138888894</v>
      </c>
      <c r="C6" s="14">
        <f t="shared" si="0"/>
        <v>0.73569740425122243</v>
      </c>
      <c r="D6" s="14">
        <f t="shared" si="1"/>
        <v>8.0604483662543913E-2</v>
      </c>
    </row>
    <row r="7" spans="1:4">
      <c r="A7" s="13" t="s">
        <v>99</v>
      </c>
      <c r="B7" s="10">
        <f>AVERAGEIFS(data!$N:$N,data!$A:$A,$A7)</f>
        <v>530.11740972222219</v>
      </c>
      <c r="C7" s="14">
        <f t="shared" si="0"/>
        <v>0.98105868702442223</v>
      </c>
      <c r="D7" s="14">
        <f t="shared" si="1"/>
        <v>0.23336066203356209</v>
      </c>
    </row>
    <row r="8" spans="1:4">
      <c r="A8" s="13" t="s">
        <v>95</v>
      </c>
      <c r="B8" s="10">
        <f>AVERAGEIFS(data!$N:$N,data!$A:$A,$A8)</f>
        <v>755.45135416666699</v>
      </c>
      <c r="C8" s="14">
        <f t="shared" si="0"/>
        <v>1.8231358569801426</v>
      </c>
      <c r="D8" s="14">
        <f t="shared" si="1"/>
        <v>0.75761815254733611</v>
      </c>
    </row>
    <row r="9" spans="1:4">
      <c r="A9" s="13" t="s">
        <v>114</v>
      </c>
      <c r="B9" s="10">
        <f>AVERAGEIFS(data!$N:$N,data!$A:$A,$A9)</f>
        <v>842.15034722222219</v>
      </c>
      <c r="C9" s="14">
        <f t="shared" si="0"/>
        <v>2.1471316175400088</v>
      </c>
      <c r="D9" s="14">
        <f t="shared" si="1"/>
        <v>0.9593303119889095</v>
      </c>
    </row>
    <row r="10" spans="1:4">
      <c r="A10" s="13" t="s">
        <v>97</v>
      </c>
      <c r="B10" s="10">
        <f>AVERAGEIFS(data!$N:$N,data!$A:$A,$A10)</f>
        <v>961.99902777777754</v>
      </c>
      <c r="C10" s="14">
        <f t="shared" si="0"/>
        <v>2.5950083810430375</v>
      </c>
      <c r="D10" s="14">
        <f t="shared" si="1"/>
        <v>1.2381678775600977</v>
      </c>
    </row>
  </sheetData>
  <autoFilter ref="A1:D10">
    <sortState ref="A2:D10">
      <sortCondition ref="B1:B10"/>
    </sortState>
  </autoFilter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25" workbookViewId="0">
      <selection activeCell="C3" sqref="C3"/>
    </sheetView>
  </sheetViews>
  <sheetFormatPr baseColWidth="10" defaultRowHeight="13" x14ac:dyDescent="0"/>
  <cols>
    <col min="1" max="1" width="26.28515625" bestFit="1" customWidth="1"/>
    <col min="2" max="2" width="11.28515625" style="4" customWidth="1"/>
    <col min="3" max="4" width="11.28515625" customWidth="1"/>
  </cols>
  <sheetData>
    <row r="1" spans="1:4">
      <c r="B1" s="15" t="s">
        <v>120</v>
      </c>
      <c r="C1" s="13" t="s">
        <v>5</v>
      </c>
      <c r="D1" s="13" t="s">
        <v>133</v>
      </c>
    </row>
    <row r="2" spans="1:4">
      <c r="A2" s="1" t="s">
        <v>118</v>
      </c>
      <c r="B2" s="4">
        <f>AVERAGEIFS(data!$M:$M,data!$H:$H,$A2,data!$I:$I,B$1)</f>
        <v>65936.065682759072</v>
      </c>
      <c r="C2" s="10">
        <f>AVERAGEIFS(data!$M:$M,data!$H:$H,$A2,data!$I:$I,C$1)</f>
        <v>55216.239091017575</v>
      </c>
      <c r="D2" s="10"/>
    </row>
    <row r="3" spans="1:4">
      <c r="A3" s="1" t="s">
        <v>132</v>
      </c>
      <c r="B3" s="15">
        <f>AVERAGEIFS(data!$M:$M,data!$H:$H,$A3,data!$I:$I,B$1)</f>
        <v>57177.821697339794</v>
      </c>
      <c r="C3" s="10">
        <f>AVERAGEIFS(data!$M:$M,data!$H:$H,$A3,data!$I:$I,C$1)</f>
        <v>51191.732801135448</v>
      </c>
      <c r="D3" s="10">
        <f>AVERAGEIFS(data!$M:$M,data!$H:$H,$A3,data!$I:$I,D$1)</f>
        <v>3167.0874370955153</v>
      </c>
    </row>
    <row r="4" spans="1:4">
      <c r="A4" s="1" t="s">
        <v>130</v>
      </c>
      <c r="B4" s="10">
        <f>AVERAGEIFS(data!$M:$M,data!$H:$H,$A4,data!$I:$I,B$1)</f>
        <v>51249.910350476086</v>
      </c>
      <c r="C4" s="10"/>
      <c r="D4" s="10"/>
    </row>
    <row r="5" spans="1:4">
      <c r="A5" s="1" t="s">
        <v>134</v>
      </c>
      <c r="B5" s="10">
        <f>AVERAGEIFS(data!$M:$M,data!$H:$H,$A5,data!$I:$I,B$1)</f>
        <v>36435.23772957352</v>
      </c>
      <c r="C5" s="10"/>
      <c r="D5" s="10"/>
    </row>
    <row r="6" spans="1:4">
      <c r="A6" s="1" t="s">
        <v>131</v>
      </c>
      <c r="B6" s="10">
        <f>AVERAGEIFS(data!$M:$M,data!$H:$H,$A6,data!$I:$I,B$1)</f>
        <v>27316.599413102362</v>
      </c>
      <c r="C6" s="10"/>
      <c r="D6" s="10"/>
    </row>
    <row r="10" spans="1:4">
      <c r="C10" s="4" t="s">
        <v>140</v>
      </c>
    </row>
    <row r="11" spans="1:4">
      <c r="C11" s="4" t="s">
        <v>141</v>
      </c>
    </row>
  </sheetData>
  <autoFilter ref="A1:D6">
    <sortState ref="A2:D6">
      <sortCondition descending="1" ref="B1:B6"/>
    </sortState>
  </autoFilter>
  <sortState ref="A2:B7">
    <sortCondition descending="1" ref="B3:B7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25" workbookViewId="0">
      <selection activeCell="F30" sqref="F30"/>
    </sheetView>
  </sheetViews>
  <sheetFormatPr baseColWidth="10" defaultRowHeight="13" x14ac:dyDescent="0"/>
  <cols>
    <col min="1" max="1" width="19" customWidth="1"/>
    <col min="2" max="2" width="20.42578125" bestFit="1" customWidth="1"/>
    <col min="3" max="3" width="21.28515625" bestFit="1" customWidth="1"/>
    <col min="4" max="4" width="21" bestFit="1" customWidth="1"/>
    <col min="5" max="5" width="19.85546875" bestFit="1" customWidth="1"/>
    <col min="6" max="6" width="28.5703125" bestFit="1" customWidth="1"/>
    <col min="7" max="7" width="14.28515625" customWidth="1"/>
    <col min="9" max="9" width="19.28515625" bestFit="1" customWidth="1"/>
    <col min="10" max="10" width="18.85546875" bestFit="1" customWidth="1"/>
  </cols>
  <sheetData>
    <row r="1" spans="1:10">
      <c r="A1" s="1"/>
      <c r="B1" s="13" t="s">
        <v>118</v>
      </c>
      <c r="C1" s="13" t="s">
        <v>130</v>
      </c>
      <c r="D1" s="1" t="s">
        <v>131</v>
      </c>
      <c r="E1" s="1" t="s">
        <v>132</v>
      </c>
      <c r="F1" s="1" t="s">
        <v>134</v>
      </c>
      <c r="G1" s="1" t="s">
        <v>11</v>
      </c>
      <c r="I1" s="1" t="s">
        <v>8</v>
      </c>
      <c r="J1" s="1" t="s">
        <v>37</v>
      </c>
    </row>
    <row r="2" spans="1:10">
      <c r="A2" s="13" t="s">
        <v>69</v>
      </c>
      <c r="B2" s="2">
        <f>AVERAGEIFS(data!$K:$K, data!$H:$H, B$1, data!$G:$G, CONCATENATE(" ",$A2))</f>
        <v>2975900.2568261009</v>
      </c>
      <c r="C2" s="10">
        <f>AVERAGEIFS(data!$K:$K, data!$H:$H, C$1, data!$G:$G, CONCATENATE(" ",$A2))</f>
        <v>3567410.4371844274</v>
      </c>
      <c r="D2" s="10">
        <f>AVERAGEIFS(data!$K:$K, data!$H:$H, D$1, data!$G:$G, CONCATENATE(" ",$A2))</f>
        <v>863183.41467190254</v>
      </c>
      <c r="E2" s="10">
        <f>AVERAGEIFS(data!$K:$K, data!$H:$H, E$1, data!$G:$G, CONCATENATE(" ",$A2))</f>
        <v>2165782.2990663289</v>
      </c>
      <c r="F2" s="10">
        <f>AVERAGEIFS(data!$K:$K, data!$H:$H, F$1, data!$G:$G, CONCATENATE(" ",$A2))</f>
        <v>812924.2787479877</v>
      </c>
      <c r="G2" s="3">
        <f t="shared" ref="G2:G23" si="0">AVERAGE(B2:F2)</f>
        <v>2077040.1372993491</v>
      </c>
      <c r="I2" s="11">
        <f>(E2-D2)/D2</f>
        <v>1.5090638469803621</v>
      </c>
      <c r="J2" s="11">
        <f>($G$2-G2)/G2</f>
        <v>0</v>
      </c>
    </row>
    <row r="3" spans="1:10">
      <c r="A3" s="1" t="s">
        <v>71</v>
      </c>
      <c r="B3" s="10">
        <f>AVERAGEIFS(data!$K:$K, data!$H:$H, B$1, data!$G:$G, CONCATENATE(" ",$A3))</f>
        <v>2981632.3399003623</v>
      </c>
      <c r="C3" s="10">
        <f>AVERAGEIFS(data!$K:$K, data!$H:$H, C$1, data!$G:$G, CONCATENATE(" ",$A3))</f>
        <v>3235436.1109062219</v>
      </c>
      <c r="D3" s="10">
        <f>AVERAGEIFS(data!$K:$K, data!$H:$H, D$1, data!$G:$G, CONCATENATE(" ",$A3))</f>
        <v>659353.75107449666</v>
      </c>
      <c r="E3" s="10">
        <f>AVERAGEIFS(data!$K:$K, data!$H:$H, E$1, data!$G:$G, CONCATENATE(" ",$A3))</f>
        <v>2343572.6977408906</v>
      </c>
      <c r="F3" s="10">
        <f>AVERAGEIFS(data!$K:$K, data!$H:$H, F$1, data!$G:$G, CONCATENATE(" ",$A3))</f>
        <v>856770.67061718181</v>
      </c>
      <c r="G3" s="12">
        <f t="shared" si="0"/>
        <v>2015353.1140478305</v>
      </c>
      <c r="I3" s="11">
        <f t="shared" ref="I3:I19" si="1">(E3-D3)/D3</f>
        <v>2.554348017163405</v>
      </c>
      <c r="J3" s="11">
        <f t="shared" ref="J3:J19" si="2">($G$2-G3)/G3</f>
        <v>3.0608543396953604E-2</v>
      </c>
    </row>
    <row r="4" spans="1:10">
      <c r="A4" s="1" t="s">
        <v>70</v>
      </c>
      <c r="B4" s="10">
        <f>AVERAGEIFS(data!$K:$K, data!$H:$H, B$1, data!$G:$G, CONCATENATE(" ",$A4))</f>
        <v>2502030.7971036141</v>
      </c>
      <c r="C4" s="10">
        <f>AVERAGEIFS(data!$K:$K, data!$H:$H, C$1, data!$G:$G, CONCATENATE(" ",$A4))</f>
        <v>2631922.1667136666</v>
      </c>
      <c r="D4" s="10">
        <f>AVERAGEIFS(data!$K:$K, data!$H:$H, D$1, data!$G:$G, CONCATENATE(" ",$A4))</f>
        <v>524747.8799598011</v>
      </c>
      <c r="E4" s="10">
        <f>AVERAGEIFS(data!$K:$K, data!$H:$H, E$1, data!$G:$G, CONCATENATE(" ",$A4))</f>
        <v>1928773.5070260533</v>
      </c>
      <c r="F4" s="10">
        <f>AVERAGEIFS(data!$K:$K, data!$H:$H, F$1, data!$G:$G, CONCATENATE(" ",$A4))</f>
        <v>678659.47911732201</v>
      </c>
      <c r="G4" s="12">
        <f t="shared" si="0"/>
        <v>1653226.7659840914</v>
      </c>
      <c r="I4" s="11">
        <f t="shared" si="1"/>
        <v>2.6756194368499577</v>
      </c>
      <c r="J4" s="11">
        <f t="shared" si="2"/>
        <v>0.25635525629962846</v>
      </c>
    </row>
    <row r="5" spans="1:10">
      <c r="A5" s="13" t="s">
        <v>139</v>
      </c>
      <c r="B5" s="10">
        <f>AVERAGEIFS(data!$K:$K, data!$H:$H, B$1, data!$G:$G, CONCATENATE(" ",$A5))</f>
        <v>1987769.5025498122</v>
      </c>
      <c r="C5" s="10">
        <f>AVERAGEIFS(data!$K:$K, data!$H:$H, C$1, data!$G:$G, CONCATENATE(" ",$A5))</f>
        <v>1852116.7476163127</v>
      </c>
      <c r="D5" s="10">
        <f>AVERAGEIFS(data!$K:$K, data!$H:$H, D$1, data!$G:$G, CONCATENATE(" ",$A5))</f>
        <v>366958.23689749575</v>
      </c>
      <c r="E5" s="10">
        <f>AVERAGEIFS(data!$K:$K, data!$H:$H, E$1, data!$G:$G, CONCATENATE(" ",$A5))</f>
        <v>1384304.9317622175</v>
      </c>
      <c r="F5" s="10">
        <f>AVERAGEIFS(data!$K:$K, data!$H:$H, F$1, data!$G:$G, CONCATENATE(" ",$A5))</f>
        <v>462954.61291308154</v>
      </c>
      <c r="G5" s="12">
        <f t="shared" si="0"/>
        <v>1210820.8063477839</v>
      </c>
      <c r="I5" s="11">
        <f t="shared" si="1"/>
        <v>2.7723773240956087</v>
      </c>
      <c r="J5" s="11">
        <f t="shared" si="2"/>
        <v>0.71539845236418997</v>
      </c>
    </row>
    <row r="6" spans="1:10">
      <c r="A6" s="1" t="s">
        <v>77</v>
      </c>
      <c r="B6" s="10">
        <f>AVERAGEIFS(data!$K:$K, data!$H:$H, B$1, data!$G:$G, CONCATENATE(" ",$A6))</f>
        <v>1574816.8750886216</v>
      </c>
      <c r="C6" s="10">
        <f>AVERAGEIFS(data!$K:$K, data!$H:$H, C$1, data!$G:$G, CONCATENATE(" ",$A6))</f>
        <v>1735667.5204371829</v>
      </c>
      <c r="D6" s="10">
        <f>AVERAGEIFS(data!$K:$K, data!$H:$H, D$1, data!$G:$G, CONCATENATE(" ",$A6))</f>
        <v>424169.5494013686</v>
      </c>
      <c r="E6" s="10">
        <f>AVERAGEIFS(data!$K:$K, data!$H:$H, E$1, data!$G:$G, CONCATENATE(" ",$A6))</f>
        <v>1191018.7596288205</v>
      </c>
      <c r="F6" s="10">
        <f>AVERAGEIFS(data!$K:$K, data!$H:$H, F$1, data!$G:$G, CONCATENATE(" ",$A6))</f>
        <v>411137.99766830227</v>
      </c>
      <c r="G6" s="12">
        <f t="shared" si="0"/>
        <v>1067362.1404448594</v>
      </c>
      <c r="I6" s="11">
        <f t="shared" si="1"/>
        <v>1.8078836901651893</v>
      </c>
      <c r="J6" s="11">
        <f t="shared" si="2"/>
        <v>0.94595635220270424</v>
      </c>
    </row>
    <row r="7" spans="1:10">
      <c r="A7" s="1" t="s">
        <v>83</v>
      </c>
      <c r="B7" s="10">
        <f>AVERAGEIFS(data!$K:$K, data!$H:$H, B$1, data!$G:$G, CONCATENATE(" ",$A7))</f>
        <v>1207145.7067768534</v>
      </c>
      <c r="C7" s="10">
        <f>AVERAGEIFS(data!$K:$K, data!$H:$H, C$1, data!$G:$G, CONCATENATE(" ",$A7))</f>
        <v>1339517.3803885118</v>
      </c>
      <c r="D7" s="10">
        <f>AVERAGEIFS(data!$K:$K, data!$H:$H, D$1, data!$G:$G, CONCATENATE(" ",$A7))</f>
        <v>277171.57683436456</v>
      </c>
      <c r="E7" s="10">
        <f>AVERAGEIFS(data!$K:$K, data!$H:$H, E$1, data!$G:$G, CONCATENATE(" ",$A7))</f>
        <v>954795.41392106272</v>
      </c>
      <c r="F7" s="10">
        <f>AVERAGEIFS(data!$K:$K, data!$H:$H, F$1, data!$G:$G, CONCATENATE(" ",$A7))</f>
        <v>276671.60376788059</v>
      </c>
      <c r="G7" s="12">
        <f t="shared" si="0"/>
        <v>811060.33633773471</v>
      </c>
      <c r="I7" s="11">
        <f t="shared" si="1"/>
        <v>2.4447811165415438</v>
      </c>
      <c r="J7" s="11">
        <f t="shared" si="2"/>
        <v>1.5608947253887731</v>
      </c>
    </row>
    <row r="8" spans="1:10">
      <c r="A8" s="13" t="s">
        <v>138</v>
      </c>
      <c r="B8" s="10">
        <f>AVERAGEIFS(data!$K:$K, data!$H:$H, B$1, data!$G:$G, CONCATENATE(" ",$A8))</f>
        <v>1296152.0366121258</v>
      </c>
      <c r="C8" s="10">
        <f>AVERAGEIFS(data!$K:$K, data!$H:$H, C$1, data!$G:$G, CONCATENATE(" ",$A8))</f>
        <v>1081387.5841400858</v>
      </c>
      <c r="D8" s="10">
        <f>AVERAGEIFS(data!$K:$K, data!$H:$H, D$1, data!$G:$G, CONCATENATE(" ",$A8))</f>
        <v>253575.29642154693</v>
      </c>
      <c r="E8" s="10">
        <f>AVERAGEIFS(data!$K:$K, data!$H:$H, E$1, data!$G:$G, CONCATENATE(" ",$A8))</f>
        <v>944875.10022017499</v>
      </c>
      <c r="F8" s="10">
        <f>AVERAGEIFS(data!$K:$K, data!$H:$H, F$1, data!$G:$G, CONCATENATE(" ",$A8))</f>
        <v>295188.2201059364</v>
      </c>
      <c r="G8" s="12">
        <f t="shared" si="0"/>
        <v>774235.647499974</v>
      </c>
      <c r="I8" s="11">
        <f t="shared" si="1"/>
        <v>2.7262111631308206</v>
      </c>
      <c r="J8" s="11">
        <f t="shared" si="2"/>
        <v>1.682697630890754</v>
      </c>
    </row>
    <row r="9" spans="1:10">
      <c r="A9" s="1" t="s">
        <v>74</v>
      </c>
      <c r="B9" s="10">
        <f>AVERAGEIFS(data!$K:$K, data!$H:$H, B$1, data!$G:$G, CONCATENATE(" ",$A9))</f>
        <v>1010317.9700705182</v>
      </c>
      <c r="C9" s="10">
        <f>AVERAGEIFS(data!$K:$K, data!$H:$H, C$1, data!$G:$G, CONCATENATE(" ",$A9))</f>
        <v>1040257.1419291004</v>
      </c>
      <c r="D9" s="10">
        <f>AVERAGEIFS(data!$K:$K, data!$H:$H, D$1, data!$G:$G, CONCATENATE(" ",$A9))</f>
        <v>246310.29342308882</v>
      </c>
      <c r="E9" s="10">
        <f>AVERAGEIFS(data!$K:$K, data!$H:$H, E$1, data!$G:$G, CONCATENATE(" ",$A9))</f>
        <v>763085.8830183727</v>
      </c>
      <c r="F9" s="10">
        <f>AVERAGEIFS(data!$K:$K, data!$H:$H, F$1, data!$G:$G, CONCATENATE(" ",$A9))</f>
        <v>232545.13898217009</v>
      </c>
      <c r="G9" s="12">
        <f t="shared" si="0"/>
        <v>658503.28548465006</v>
      </c>
      <c r="I9" s="11">
        <f t="shared" si="1"/>
        <v>2.0980673702808472</v>
      </c>
      <c r="J9" s="11">
        <f t="shared" si="2"/>
        <v>2.1541834081673166</v>
      </c>
    </row>
    <row r="10" spans="1:10">
      <c r="A10" s="1" t="s">
        <v>4</v>
      </c>
      <c r="B10" s="10">
        <f>AVERAGEIFS(data!$K:$K, data!$H:$H, B$1, data!$G:$G, CONCATENATE(" ",$A10))</f>
        <v>842401.5608084189</v>
      </c>
      <c r="C10" s="10">
        <f>AVERAGEIFS(data!$K:$K, data!$H:$H, C$1, data!$G:$G, CONCATENATE(" ",$A10))</f>
        <v>735385.7146596408</v>
      </c>
      <c r="D10" s="10">
        <f>AVERAGEIFS(data!$K:$K, data!$H:$H, D$1, data!$G:$G, CONCATENATE(" ",$A10))</f>
        <v>150794.1194361849</v>
      </c>
      <c r="E10" s="10">
        <f>AVERAGEIFS(data!$K:$K, data!$H:$H, E$1, data!$G:$G, CONCATENATE(" ",$A10))</f>
        <v>619255.16278148012</v>
      </c>
      <c r="F10" s="10">
        <f>AVERAGEIFS(data!$K:$K, data!$H:$H, F$1, data!$G:$G, CONCATENATE(" ",$A10))</f>
        <v>190402.90162820902</v>
      </c>
      <c r="G10" s="12">
        <f t="shared" si="0"/>
        <v>507647.89186278672</v>
      </c>
      <c r="I10" s="11">
        <f t="shared" si="1"/>
        <v>3.1066267378121792</v>
      </c>
      <c r="J10" s="11">
        <f t="shared" si="2"/>
        <v>3.0914976120116671</v>
      </c>
    </row>
    <row r="11" spans="1:10">
      <c r="A11" s="1" t="s">
        <v>78</v>
      </c>
      <c r="B11" s="10">
        <f>AVERAGEIFS(data!$K:$K, data!$H:$H, B$1, data!$G:$G, CONCATENATE(" ",$A11))</f>
        <v>722696.49649337307</v>
      </c>
      <c r="C11" s="10">
        <f>AVERAGEIFS(data!$K:$K, data!$H:$H, C$1, data!$G:$G, CONCATENATE(" ",$A11))</f>
        <v>692704.33597976377</v>
      </c>
      <c r="D11" s="10">
        <f>AVERAGEIFS(data!$K:$K, data!$H:$H, D$1, data!$G:$G, CONCATENATE(" ",$A11))</f>
        <v>157048.81583398662</v>
      </c>
      <c r="E11" s="10">
        <f>AVERAGEIFS(data!$K:$K, data!$H:$H, E$1, data!$G:$G, CONCATENATE(" ",$A11))</f>
        <v>547063.51669967885</v>
      </c>
      <c r="F11" s="10">
        <f>AVERAGEIFS(data!$K:$K, data!$H:$H, F$1, data!$G:$G, CONCATENATE(" ",$A11))</f>
        <v>166734.96536372666</v>
      </c>
      <c r="G11" s="12">
        <f t="shared" si="0"/>
        <v>457249.62607410579</v>
      </c>
      <c r="I11" s="11">
        <f t="shared" si="1"/>
        <v>2.4833979090805083</v>
      </c>
      <c r="J11" s="11">
        <f t="shared" si="2"/>
        <v>3.5424643758215479</v>
      </c>
    </row>
    <row r="12" spans="1:10">
      <c r="A12" s="1" t="s">
        <v>67</v>
      </c>
      <c r="B12" s="10">
        <f>AVERAGEIFS(data!$K:$K, data!$H:$H, B$1, data!$G:$G, CONCATENATE(" ",$A12))</f>
        <v>666221.81947206613</v>
      </c>
      <c r="C12" s="10">
        <f>AVERAGEIFS(data!$K:$K, data!$H:$H, C$1, data!$G:$G, CONCATENATE(" ",$A12))</f>
        <v>697509.75371392164</v>
      </c>
      <c r="D12" s="10">
        <f>AVERAGEIFS(data!$K:$K, data!$H:$H, D$1, data!$G:$G, CONCATENATE(" ",$A12))</f>
        <v>153934.97859200466</v>
      </c>
      <c r="E12" s="10">
        <f>AVERAGEIFS(data!$K:$K, data!$H:$H, E$1, data!$G:$G, CONCATENATE(" ",$A12))</f>
        <v>514423.15180063498</v>
      </c>
      <c r="F12" s="10">
        <f>AVERAGEIFS(data!$K:$K, data!$H:$H, F$1, data!$G:$G, CONCATENATE(" ",$A12))</f>
        <v>159362.01695424962</v>
      </c>
      <c r="G12" s="12">
        <f t="shared" si="0"/>
        <v>438290.34410657536</v>
      </c>
      <c r="I12" s="11">
        <f t="shared" si="1"/>
        <v>2.341821050068694</v>
      </c>
      <c r="J12" s="11">
        <f t="shared" si="2"/>
        <v>3.738959379845002</v>
      </c>
    </row>
    <row r="13" spans="1:10">
      <c r="A13" s="1" t="s">
        <v>73</v>
      </c>
      <c r="B13" s="10">
        <f>AVERAGEIFS(data!$K:$K, data!$H:$H, B$1, data!$G:$G, CONCATENATE(" ",$A13))</f>
        <v>667008.37309478596</v>
      </c>
      <c r="C13" s="10">
        <f>AVERAGEIFS(data!$K:$K, data!$H:$H, C$1, data!$G:$G, CONCATENATE(" ",$A13))</f>
        <v>658102.90116151387</v>
      </c>
      <c r="D13" s="10">
        <f>AVERAGEIFS(data!$K:$K, data!$H:$H, D$1, data!$G:$G, CONCATENATE(" ",$A13))</f>
        <v>150591.19055027407</v>
      </c>
      <c r="E13" s="10">
        <f>AVERAGEIFS(data!$K:$K, data!$H:$H, E$1, data!$G:$G, CONCATENATE(" ",$A13))</f>
        <v>512647.26381432597</v>
      </c>
      <c r="F13" s="10">
        <f>AVERAGEIFS(data!$K:$K, data!$H:$H, F$1, data!$G:$G, CONCATENATE(" ",$A13))</f>
        <v>161010.88610252144</v>
      </c>
      <c r="G13" s="12">
        <f t="shared" si="0"/>
        <v>429872.12294468423</v>
      </c>
      <c r="I13" s="11">
        <f t="shared" si="1"/>
        <v>2.4042314290833726</v>
      </c>
      <c r="J13" s="11">
        <f t="shared" si="2"/>
        <v>3.8317628113945452</v>
      </c>
    </row>
    <row r="14" spans="1:10">
      <c r="A14" s="1" t="s">
        <v>80</v>
      </c>
      <c r="B14" s="10">
        <f>AVERAGEIFS(data!$K:$K, data!$H:$H, B$1, data!$G:$G, CONCATENATE(" ",$A14))</f>
        <v>630575.44825446967</v>
      </c>
      <c r="C14" s="10">
        <f>AVERAGEIFS(data!$K:$K, data!$H:$H, C$1, data!$G:$G, CONCATENATE(" ",$A14))</f>
        <v>664689.21367391618</v>
      </c>
      <c r="D14" s="10">
        <f>AVERAGEIFS(data!$K:$K, data!$H:$H, D$1, data!$G:$G, CONCATENATE(" ",$A14))</f>
        <v>147729.57844955765</v>
      </c>
      <c r="E14" s="10">
        <f>AVERAGEIFS(data!$K:$K, data!$H:$H, E$1, data!$G:$G, CONCATENATE(" ",$A14))</f>
        <v>479064.89157948876</v>
      </c>
      <c r="F14" s="10">
        <f>AVERAGEIFS(data!$K:$K, data!$H:$H, F$1, data!$G:$G, CONCATENATE(" ",$A14))</f>
        <v>155032.60303696821</v>
      </c>
      <c r="G14" s="12">
        <f t="shared" si="0"/>
        <v>415418.34699888009</v>
      </c>
      <c r="I14" s="11">
        <f t="shared" si="1"/>
        <v>2.2428501902417985</v>
      </c>
      <c r="J14" s="11">
        <f t="shared" si="2"/>
        <v>3.9998757934130156</v>
      </c>
    </row>
    <row r="15" spans="1:10">
      <c r="A15" s="1" t="s">
        <v>75</v>
      </c>
      <c r="B15" s="10">
        <f>AVERAGEIFS(data!$K:$K, data!$H:$H, B$1, data!$G:$G, CONCATENATE(" ",$A15))</f>
        <v>620232.41078716132</v>
      </c>
      <c r="C15" s="10">
        <f>AVERAGEIFS(data!$K:$K, data!$H:$H, C$1, data!$G:$G, CONCATENATE(" ",$A15))</f>
        <v>656164.2494716025</v>
      </c>
      <c r="D15" s="10">
        <f>AVERAGEIFS(data!$K:$K, data!$H:$H, D$1, data!$G:$G, CONCATENATE(" ",$A15))</f>
        <v>119821.85605166703</v>
      </c>
      <c r="E15" s="10">
        <f>AVERAGEIFS(data!$K:$K, data!$H:$H, E$1, data!$G:$G, CONCATENATE(" ",$A15))</f>
        <v>475975.05222569499</v>
      </c>
      <c r="F15" s="10">
        <f>AVERAGEIFS(data!$K:$K, data!$H:$H, F$1, data!$G:$G, CONCATENATE(" ",$A15))</f>
        <v>129854.95546558994</v>
      </c>
      <c r="G15" s="12">
        <f t="shared" si="0"/>
        <v>400409.7048003432</v>
      </c>
      <c r="I15" s="11">
        <f t="shared" si="1"/>
        <v>2.9723558615254233</v>
      </c>
      <c r="J15" s="11">
        <f t="shared" si="2"/>
        <v>4.1872872020797454</v>
      </c>
    </row>
    <row r="16" spans="1:10">
      <c r="A16" s="1" t="s">
        <v>72</v>
      </c>
      <c r="B16" s="10">
        <f>AVERAGEIFS(data!$K:$K, data!$H:$H, B$1, data!$G:$G, CONCATENATE(" ",$A16))</f>
        <v>528770.04923253832</v>
      </c>
      <c r="C16" s="10">
        <f>AVERAGEIFS(data!$K:$K, data!$H:$H, C$1, data!$G:$G, CONCATENATE(" ",$A16))</f>
        <v>538126.47715295979</v>
      </c>
      <c r="D16" s="10">
        <f>AVERAGEIFS(data!$K:$K, data!$H:$H, D$1, data!$G:$G, CONCATENATE(" ",$A16))</f>
        <v>98514.962627693618</v>
      </c>
      <c r="E16" s="10">
        <f>AVERAGEIFS(data!$K:$K, data!$H:$H, E$1, data!$G:$G, CONCATENATE(" ",$A16))</f>
        <v>403434.71702522231</v>
      </c>
      <c r="F16" s="10">
        <f>AVERAGEIFS(data!$K:$K, data!$H:$H, F$1, data!$G:$G, CONCATENATE(" ",$A16))</f>
        <v>105660.36168273535</v>
      </c>
      <c r="G16" s="12">
        <f t="shared" si="0"/>
        <v>334901.3135442299</v>
      </c>
      <c r="I16" s="11">
        <f t="shared" si="1"/>
        <v>3.0951618542441843</v>
      </c>
      <c r="J16" s="11">
        <f t="shared" si="2"/>
        <v>5.2019468222391358</v>
      </c>
    </row>
    <row r="17" spans="1:10">
      <c r="A17" s="1" t="s">
        <v>65</v>
      </c>
      <c r="B17" s="10">
        <f>AVERAGEIFS(data!$K:$K, data!$H:$H, B$1, data!$G:$G, CONCATENATE(" ",$A17))</f>
        <v>502970.90485950781</v>
      </c>
      <c r="C17" s="10">
        <f>AVERAGEIFS(data!$K:$K, data!$H:$H, C$1, data!$G:$G, CONCATENATE(" ",$A17))</f>
        <v>530615.67672713089</v>
      </c>
      <c r="D17" s="10">
        <f>AVERAGEIFS(data!$K:$K, data!$H:$H, D$1, data!$G:$G, CONCATENATE(" ",$A17))</f>
        <v>106430.2097567795</v>
      </c>
      <c r="E17" s="10">
        <f>AVERAGEIFS(data!$K:$K, data!$H:$H, E$1, data!$G:$G, CONCATENATE(" ",$A17))</f>
        <v>393200.5203405135</v>
      </c>
      <c r="F17" s="10">
        <f>AVERAGEIFS(data!$K:$K, data!$H:$H, F$1, data!$G:$G, CONCATENATE(" ",$A17))</f>
        <v>115491.90158007054</v>
      </c>
      <c r="G17" s="12">
        <f t="shared" si="0"/>
        <v>329741.84265280043</v>
      </c>
      <c r="I17" s="11">
        <f t="shared" si="1"/>
        <v>2.6944446622728471</v>
      </c>
      <c r="J17" s="11">
        <f t="shared" si="2"/>
        <v>5.2989886894225773</v>
      </c>
    </row>
    <row r="18" spans="1:10">
      <c r="A18" s="1" t="s">
        <v>68</v>
      </c>
      <c r="B18" s="10">
        <f>AVERAGEIFS(data!$K:$K, data!$H:$H, B$1, data!$G:$G, CONCATENATE(" ",$A18))</f>
        <v>489953.76134220662</v>
      </c>
      <c r="C18" s="10">
        <f>AVERAGEIFS(data!$K:$K, data!$H:$H, C$1, data!$G:$G, CONCATENATE(" ",$A18))</f>
        <v>526372.37116759992</v>
      </c>
      <c r="D18" s="10">
        <f>AVERAGEIFS(data!$K:$K, data!$H:$H, D$1, data!$G:$G, CONCATENATE(" ",$A18))</f>
        <v>100278.25554773088</v>
      </c>
      <c r="E18" s="10">
        <f>AVERAGEIFS(data!$K:$K, data!$H:$H, E$1, data!$G:$G, CONCATENATE(" ",$A18))</f>
        <v>380870.94147778646</v>
      </c>
      <c r="F18" s="10">
        <f>AVERAGEIFS(data!$K:$K, data!$H:$H, F$1, data!$G:$G, CONCATENATE(" ",$A18))</f>
        <v>104395.48517960683</v>
      </c>
      <c r="G18" s="12">
        <f t="shared" si="0"/>
        <v>320374.16294298612</v>
      </c>
      <c r="I18" s="11">
        <f t="shared" si="1"/>
        <v>2.7981408770767642</v>
      </c>
      <c r="J18" s="11">
        <f t="shared" si="2"/>
        <v>5.4831699230033726</v>
      </c>
    </row>
    <row r="19" spans="1:10">
      <c r="A19" s="13" t="s">
        <v>7</v>
      </c>
      <c r="B19" s="10">
        <f>AVERAGEIFS(data!$K:$K, data!$H:$H, B$1, data!$G:$G, CONCATENATE(" ",$A19))</f>
        <v>437412.92221617006</v>
      </c>
      <c r="C19" s="10">
        <f>AVERAGEIFS(data!$K:$K, data!$H:$H, C$1, data!$G:$G, CONCATENATE(" ",$A19))</f>
        <v>485793.21593629132</v>
      </c>
      <c r="D19" s="10">
        <f>AVERAGEIFS(data!$K:$K, data!$H:$H, D$1, data!$G:$G, CONCATENATE(" ",$A19))</f>
        <v>81602.496928371897</v>
      </c>
      <c r="E19" s="10">
        <f>AVERAGEIFS(data!$K:$K, data!$H:$H, E$1, data!$G:$G, CONCATENATE(" ",$A19))</f>
        <v>332817.53819526237</v>
      </c>
      <c r="F19" s="10">
        <f>AVERAGEIFS(data!$K:$K, data!$H:$H, F$1, data!$G:$G, CONCATENATE(" ",$A19))</f>
        <v>88021.706019697594</v>
      </c>
      <c r="G19" s="12">
        <f t="shared" si="0"/>
        <v>285129.57585915865</v>
      </c>
      <c r="I19" s="11">
        <f t="shared" si="1"/>
        <v>3.0785215002354538</v>
      </c>
      <c r="J19" s="11">
        <f t="shared" si="2"/>
        <v>6.2845481954678544</v>
      </c>
    </row>
    <row r="20" spans="1:10">
      <c r="A20" s="1" t="s">
        <v>76</v>
      </c>
      <c r="B20" s="10">
        <f>AVERAGEIFS(data!$K:$K, data!$H:$H, B$1, data!$G:$G, CONCATENATE(" ",$A20))</f>
        <v>420697.93533464498</v>
      </c>
      <c r="C20" s="10">
        <f>AVERAGEIFS(data!$K:$K, data!$H:$H, C$1, data!$G:$G, CONCATENATE(" ",$A20))</f>
        <v>411693.69740959385</v>
      </c>
      <c r="D20" s="10">
        <f>AVERAGEIFS(data!$K:$K, data!$H:$H, D$1, data!$G:$G, CONCATENATE(" ",$A20))</f>
        <v>95560.465236477277</v>
      </c>
      <c r="E20" s="10">
        <f>AVERAGEIFS(data!$K:$K, data!$H:$H, E$1, data!$G:$G, CONCATENATE(" ",$A20))</f>
        <v>282070.56149527198</v>
      </c>
      <c r="F20" s="10">
        <f>AVERAGEIFS(data!$K:$K, data!$H:$H, F$1, data!$G:$G, CONCATENATE(" ",$A20))</f>
        <v>105680.7117747974</v>
      </c>
      <c r="G20" s="12">
        <f t="shared" si="0"/>
        <v>263140.67425015714</v>
      </c>
      <c r="I20" s="11">
        <f t="shared" ref="I20:I22" si="3">(E20-D20)/D20</f>
        <v>1.9517495629311796</v>
      </c>
      <c r="J20" s="11">
        <f t="shared" ref="J20:J22" si="4">($G$2-G20)/G20</f>
        <v>6.8932690402882812</v>
      </c>
    </row>
    <row r="21" spans="1:10">
      <c r="A21" s="1" t="s">
        <v>79</v>
      </c>
      <c r="B21" s="10">
        <f>AVERAGEIFS(data!$K:$K, data!$H:$H, B$1, data!$G:$G, CONCATENATE(" ",$A21))</f>
        <v>382130.8407303415</v>
      </c>
      <c r="C21" s="10">
        <f>AVERAGEIFS(data!$K:$K, data!$H:$H, C$1, data!$G:$G, CONCATENATE(" ",$A21))</f>
        <v>450817.27868818148</v>
      </c>
      <c r="D21" s="10">
        <f>AVERAGEIFS(data!$K:$K, data!$H:$H, D$1, data!$G:$G, CONCATENATE(" ",$A21))</f>
        <v>93019.181910048093</v>
      </c>
      <c r="E21" s="10">
        <f>AVERAGEIFS(data!$K:$K, data!$H:$H, E$1, data!$G:$G, CONCATENATE(" ",$A21))</f>
        <v>301721.66663796402</v>
      </c>
      <c r="F21" s="10">
        <f>AVERAGEIFS(data!$K:$K, data!$H:$H, F$1, data!$G:$G, CONCATENATE(" ",$A21))</f>
        <v>85609.260290641832</v>
      </c>
      <c r="G21" s="12">
        <f t="shared" si="0"/>
        <v>262659.64565143536</v>
      </c>
      <c r="I21" s="11">
        <f t="shared" si="3"/>
        <v>2.2436499702796411</v>
      </c>
      <c r="J21" s="11">
        <f t="shared" si="4"/>
        <v>6.9077245845968367</v>
      </c>
    </row>
    <row r="22" spans="1:10">
      <c r="A22" s="1" t="s">
        <v>81</v>
      </c>
      <c r="B22" s="10">
        <f>AVERAGEIFS(data!$K:$K, data!$H:$H, B$1, data!$G:$G, CONCATENATE(" ",$A22))</f>
        <v>389666.70564104541</v>
      </c>
      <c r="C22" s="10">
        <f>AVERAGEIFS(data!$K:$K, data!$H:$H, C$1, data!$G:$G, CONCATENATE(" ",$A22))</f>
        <v>406751.54423070792</v>
      </c>
      <c r="D22" s="10">
        <f>AVERAGEIFS(data!$K:$K, data!$H:$H, D$1, data!$G:$G, CONCATENATE(" ",$A22))</f>
        <v>74255.382172709287</v>
      </c>
      <c r="E22" s="10">
        <f>AVERAGEIFS(data!$K:$K, data!$H:$H, E$1, data!$G:$G, CONCATENATE(" ",$A22))</f>
        <v>306135.26734952722</v>
      </c>
      <c r="F22" s="10">
        <f>AVERAGEIFS(data!$K:$K, data!$H:$H, F$1, data!$G:$G, CONCATENATE(" ",$A22))</f>
        <v>82394.42912475075</v>
      </c>
      <c r="G22" s="12">
        <f t="shared" si="0"/>
        <v>251840.66570374812</v>
      </c>
      <c r="I22" s="11">
        <f t="shared" si="3"/>
        <v>3.1227350582816018</v>
      </c>
      <c r="J22" s="11">
        <f t="shared" si="4"/>
        <v>7.2474374481787143</v>
      </c>
    </row>
    <row r="23" spans="1:10">
      <c r="A23" s="13" t="s">
        <v>137</v>
      </c>
      <c r="B23" s="10">
        <f>AVERAGEIFS(data!$K:$K, data!$H:$H, B$1, data!$G:$G, CONCATENATE(" ",$A23))</f>
        <v>85456.282701835356</v>
      </c>
      <c r="C23" s="10">
        <f>AVERAGEIFS(data!$K:$K, data!$H:$H, C$1, data!$G:$G, CONCATENATE(" ",$A23))</f>
        <v>97430.07023182587</v>
      </c>
      <c r="D23" s="10">
        <f>AVERAGEIFS(data!$K:$K, data!$H:$H, D$1, data!$G:$G, CONCATENATE(" ",$A23))</f>
        <v>19505.979535733994</v>
      </c>
      <c r="E23" s="10">
        <f>AVERAGEIFS(data!$K:$K, data!$H:$H, E$1, data!$G:$G, CONCATENATE(" ",$A23))</f>
        <v>68026.020373981388</v>
      </c>
      <c r="F23" s="10">
        <f>AVERAGEIFS(data!$K:$K, data!$H:$H, F$1, data!$G:$G, CONCATENATE(" ",$A23))</f>
        <v>20832.959382611833</v>
      </c>
      <c r="G23" s="12">
        <f t="shared" si="0"/>
        <v>58250.262445197688</v>
      </c>
      <c r="I23" s="11">
        <f t="shared" ref="I23" si="5">(E23-D23)/D23</f>
        <v>2.487444465393859</v>
      </c>
      <c r="J23" s="11">
        <f t="shared" ref="J23" si="6">($G$2-G23)/G23</f>
        <v>34.657180759544993</v>
      </c>
    </row>
    <row r="28" spans="1:10">
      <c r="B28" t="s">
        <v>142</v>
      </c>
    </row>
    <row r="29" spans="1:10">
      <c r="B29" t="s">
        <v>143</v>
      </c>
    </row>
  </sheetData>
  <autoFilter ref="A1:G22">
    <sortState ref="A2:G23">
      <sortCondition descending="1" ref="G1:G23"/>
    </sortState>
  </autoFilter>
  <sortState ref="A2:K19">
    <sortCondition descending="1" ref="G3:G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125" workbookViewId="0">
      <selection activeCell="A21" sqref="A21"/>
    </sheetView>
  </sheetViews>
  <sheetFormatPr baseColWidth="10" defaultRowHeight="13" x14ac:dyDescent="0"/>
  <cols>
    <col min="1" max="1" width="16.5703125" customWidth="1"/>
    <col min="2" max="3" width="16.42578125" style="10" customWidth="1"/>
    <col min="4" max="6" width="16.42578125" customWidth="1"/>
    <col min="7" max="7" width="12.85546875" bestFit="1" customWidth="1"/>
    <col min="8" max="8" width="12.7109375" customWidth="1"/>
  </cols>
  <sheetData>
    <row r="1" spans="1:8">
      <c r="B1" s="9" t="s">
        <v>36</v>
      </c>
      <c r="C1" s="9" t="s">
        <v>33</v>
      </c>
      <c r="D1" s="1" t="s">
        <v>34</v>
      </c>
      <c r="E1" s="1" t="s">
        <v>35</v>
      </c>
      <c r="F1" s="13" t="s">
        <v>146</v>
      </c>
      <c r="G1" s="13" t="s">
        <v>145</v>
      </c>
      <c r="H1" s="13" t="s">
        <v>147</v>
      </c>
    </row>
    <row r="2" spans="1:8">
      <c r="A2" s="1" t="s">
        <v>69</v>
      </c>
      <c r="B2" s="10">
        <v>5.54</v>
      </c>
      <c r="C2" s="10">
        <v>5.0599999999999996</v>
      </c>
      <c r="D2" s="8">
        <f>(B2-C2)/C2</f>
        <v>9.4861660079051474E-2</v>
      </c>
      <c r="E2" s="12">
        <f>C2+B2</f>
        <v>10.6</v>
      </c>
      <c r="F2" s="20">
        <f>B2/5000*1024*1024</f>
        <v>1161.822208</v>
      </c>
      <c r="G2">
        <f>H2/5000</f>
        <v>280.74299999999999</v>
      </c>
      <c r="H2">
        <v>1403715</v>
      </c>
    </row>
    <row r="3" spans="1:8">
      <c r="A3" s="1" t="s">
        <v>4</v>
      </c>
      <c r="B3" s="10">
        <v>8.9499999999999993</v>
      </c>
      <c r="C3" s="10">
        <v>5.84</v>
      </c>
      <c r="D3" s="8">
        <f>(B3-C3)/C3</f>
        <v>0.53253424657534243</v>
      </c>
      <c r="E3" s="12">
        <f>C3+B3</f>
        <v>14.79</v>
      </c>
      <c r="F3" s="20">
        <f>B3/5000*1024*1024</f>
        <v>1876.9510399999999</v>
      </c>
      <c r="G3">
        <f>H3/5000</f>
        <v>274.09719999999999</v>
      </c>
      <c r="H3">
        <v>1370486</v>
      </c>
    </row>
    <row r="4" spans="1:8">
      <c r="A4" s="1" t="s">
        <v>76</v>
      </c>
      <c r="B4" s="10">
        <v>12.42</v>
      </c>
      <c r="C4" s="10">
        <v>8.0399999999999991</v>
      </c>
      <c r="D4" s="8">
        <f>(B4-C4)/C4</f>
        <v>0.5447761194029852</v>
      </c>
      <c r="E4" s="12">
        <f>C4+B4</f>
        <v>20.46</v>
      </c>
      <c r="F4" s="20">
        <f>B4/5000*1024*1024</f>
        <v>2604.6627840000001</v>
      </c>
      <c r="G4">
        <f>H4/5000</f>
        <v>268.26639999999998</v>
      </c>
      <c r="H4">
        <v>1341332</v>
      </c>
    </row>
    <row r="5" spans="1:8">
      <c r="A5" s="13" t="s">
        <v>138</v>
      </c>
      <c r="B5" s="10">
        <v>12.85</v>
      </c>
      <c r="C5" s="10">
        <v>8.11</v>
      </c>
      <c r="D5" s="8">
        <f>(B5-C5)/C5</f>
        <v>0.58446362515413075</v>
      </c>
      <c r="E5" s="12">
        <f>C5+B5</f>
        <v>20.96</v>
      </c>
      <c r="F5" s="20">
        <f>B5/5000*1024*1024</f>
        <v>2694.8403199999998</v>
      </c>
      <c r="G5">
        <f>H5/5000</f>
        <v>429.76979999999998</v>
      </c>
      <c r="H5">
        <v>2148849</v>
      </c>
    </row>
    <row r="6" spans="1:8">
      <c r="A6" s="13" t="s">
        <v>139</v>
      </c>
      <c r="B6" s="10">
        <v>12.85</v>
      </c>
      <c r="C6" s="10">
        <v>8.15</v>
      </c>
      <c r="D6" s="8">
        <f>(B6-C6)/C6</f>
        <v>0.57668711656441707</v>
      </c>
      <c r="E6" s="12">
        <f>C6+B6</f>
        <v>21</v>
      </c>
      <c r="F6" s="20">
        <f>B6/5000*1024*1024</f>
        <v>2694.8403199999998</v>
      </c>
      <c r="G6">
        <f>H6/5000</f>
        <v>429.76979999999998</v>
      </c>
      <c r="H6">
        <v>2148849</v>
      </c>
    </row>
    <row r="7" spans="1:8">
      <c r="A7" s="1" t="s">
        <v>65</v>
      </c>
      <c r="B7" s="10">
        <v>12.95</v>
      </c>
      <c r="C7" s="10">
        <v>8.16</v>
      </c>
      <c r="D7" s="8">
        <f>(B7-C7)/C7</f>
        <v>0.58700980392156854</v>
      </c>
      <c r="E7" s="12">
        <f>C7+B7</f>
        <v>21.11</v>
      </c>
      <c r="F7" s="20">
        <f>B7/5000*1024*1024</f>
        <v>2715.8118399999998</v>
      </c>
      <c r="G7">
        <f>H7/5000</f>
        <v>429.76979999999998</v>
      </c>
      <c r="H7">
        <v>2148849</v>
      </c>
    </row>
    <row r="8" spans="1:8">
      <c r="A8" s="1" t="s">
        <v>67</v>
      </c>
      <c r="B8" s="10">
        <v>12.95</v>
      </c>
      <c r="C8" s="10">
        <v>8.2100000000000009</v>
      </c>
      <c r="D8" s="8">
        <f>(B8-C8)/C8</f>
        <v>0.57734470158343454</v>
      </c>
      <c r="E8" s="12">
        <f>C8+B8</f>
        <v>21.16</v>
      </c>
      <c r="F8" s="20">
        <f>B8/5000*1024*1024</f>
        <v>2715.8118399999998</v>
      </c>
      <c r="G8">
        <f>H8/5000</f>
        <v>429.76979999999998</v>
      </c>
      <c r="H8">
        <v>2148849</v>
      </c>
    </row>
    <row r="9" spans="1:8">
      <c r="A9" s="13" t="s">
        <v>137</v>
      </c>
      <c r="B9" s="10">
        <v>13.09</v>
      </c>
      <c r="C9" s="10">
        <v>8.34</v>
      </c>
      <c r="D9" s="8">
        <f>(B9-C9)/C9</f>
        <v>0.5695443645083933</v>
      </c>
      <c r="E9" s="12">
        <f>C9+B9</f>
        <v>21.43</v>
      </c>
      <c r="F9" s="20">
        <f>B9/5000*1024*1024</f>
        <v>2745.1719680000001</v>
      </c>
      <c r="G9">
        <f>H9/5000</f>
        <v>429.76979999999998</v>
      </c>
      <c r="H9">
        <v>2148849</v>
      </c>
    </row>
    <row r="10" spans="1:8">
      <c r="A10" s="1" t="s">
        <v>77</v>
      </c>
      <c r="B10" s="10">
        <v>14.37</v>
      </c>
      <c r="C10" s="10">
        <v>8.65</v>
      </c>
      <c r="D10" s="8">
        <f>(B10-C10)/C10</f>
        <v>0.66127167630057793</v>
      </c>
      <c r="E10" s="12">
        <f>C10+B10</f>
        <v>23.02</v>
      </c>
      <c r="F10" s="20">
        <f>B10/5000*1024*1024</f>
        <v>3013.6074239999998</v>
      </c>
      <c r="G10">
        <f>H10/5000</f>
        <v>528.78020000000004</v>
      </c>
      <c r="H10">
        <v>2643901</v>
      </c>
    </row>
    <row r="11" spans="1:8">
      <c r="A11" s="13" t="s">
        <v>7</v>
      </c>
      <c r="B11" s="10">
        <v>11.81</v>
      </c>
      <c r="C11" s="10">
        <v>11.81</v>
      </c>
      <c r="D11" s="8">
        <f>(B11-C11)/C11</f>
        <v>0</v>
      </c>
      <c r="E11" s="12">
        <f>C11+B11</f>
        <v>23.62</v>
      </c>
      <c r="F11" s="20">
        <f>B11/5000*1024*1024</f>
        <v>2476.7365119999999</v>
      </c>
      <c r="G11">
        <f>H11/5000</f>
        <v>528.78020000000004</v>
      </c>
      <c r="H11">
        <v>2643901</v>
      </c>
    </row>
    <row r="12" spans="1:8">
      <c r="A12" s="1" t="s">
        <v>68</v>
      </c>
      <c r="B12" s="10">
        <v>16.54</v>
      </c>
      <c r="C12" s="10">
        <v>8.44</v>
      </c>
      <c r="D12" s="8">
        <f>(B12-C12)/C12</f>
        <v>0.95971563981042651</v>
      </c>
      <c r="E12" s="12">
        <f>C12+B12</f>
        <v>24.979999999999997</v>
      </c>
      <c r="F12" s="20">
        <f>B12/5000*1024*1024</f>
        <v>3468.6894079999997</v>
      </c>
      <c r="G12">
        <f>H12/5000</f>
        <v>464.72879999999998</v>
      </c>
      <c r="H12">
        <v>2323644</v>
      </c>
    </row>
    <row r="13" spans="1:8">
      <c r="A13" s="1" t="s">
        <v>70</v>
      </c>
      <c r="B13" s="10">
        <v>18.54</v>
      </c>
      <c r="C13" s="10">
        <v>7.6</v>
      </c>
      <c r="D13" s="8">
        <f>(B13-C13)/C13</f>
        <v>1.4394736842105262</v>
      </c>
      <c r="E13" s="12">
        <f>C13+B13</f>
        <v>26.14</v>
      </c>
      <c r="F13" s="20">
        <f>B13/5000*1024*1024</f>
        <v>3888.1198079999999</v>
      </c>
      <c r="G13">
        <f>H13/5000</f>
        <v>750.80880000000002</v>
      </c>
      <c r="H13">
        <v>3754044</v>
      </c>
    </row>
    <row r="14" spans="1:8">
      <c r="A14" s="1" t="s">
        <v>74</v>
      </c>
      <c r="B14" s="10">
        <v>20.74</v>
      </c>
      <c r="C14" s="10">
        <v>8.6199999999999992</v>
      </c>
      <c r="D14" s="8">
        <f>(B14-C14)/C14</f>
        <v>1.4060324825986079</v>
      </c>
      <c r="E14" s="12">
        <f>C14+B14</f>
        <v>29.36</v>
      </c>
      <c r="F14" s="20">
        <f>B14/5000*1024*1024</f>
        <v>4349.4932479999998</v>
      </c>
      <c r="G14">
        <f>H14/5000</f>
        <v>528.78020000000004</v>
      </c>
      <c r="H14">
        <v>2643901</v>
      </c>
    </row>
    <row r="15" spans="1:8">
      <c r="A15" s="1" t="s">
        <v>80</v>
      </c>
      <c r="B15" s="10">
        <v>22.88</v>
      </c>
      <c r="C15" s="10">
        <v>6.56</v>
      </c>
      <c r="D15" s="8">
        <f>(B15-C15)/C15</f>
        <v>2.4878048780487805</v>
      </c>
      <c r="E15" s="12">
        <f>C15+B15</f>
        <v>29.439999999999998</v>
      </c>
      <c r="F15" s="20">
        <f>B15/5000*1024*1024</f>
        <v>4798.2837760000002</v>
      </c>
      <c r="G15">
        <f>H15/5000</f>
        <v>528.78020000000004</v>
      </c>
      <c r="H15">
        <v>2643901</v>
      </c>
    </row>
    <row r="16" spans="1:8">
      <c r="A16" s="1" t="s">
        <v>71</v>
      </c>
      <c r="B16" s="10">
        <v>23.04</v>
      </c>
      <c r="C16" s="10">
        <v>9.1300000000000008</v>
      </c>
      <c r="D16" s="8">
        <f>(B16-C16)/C16</f>
        <v>1.52354874041621</v>
      </c>
      <c r="E16" s="12">
        <f>C16+B16</f>
        <v>32.17</v>
      </c>
      <c r="F16" s="20">
        <f>B16/5000*1024*1024</f>
        <v>4831.8382080000001</v>
      </c>
      <c r="G16">
        <f>H16/5000</f>
        <v>956.81020000000001</v>
      </c>
      <c r="H16">
        <v>4784051</v>
      </c>
    </row>
    <row r="17" spans="1:8">
      <c r="A17" s="1" t="s">
        <v>72</v>
      </c>
      <c r="B17" s="10">
        <v>18.260000000000002</v>
      </c>
      <c r="C17" s="10">
        <v>14.12</v>
      </c>
      <c r="D17" s="8">
        <f>(B17-C17)/C17</f>
        <v>0.2932011331444761</v>
      </c>
      <c r="E17" s="12">
        <f>C17+B17</f>
        <v>32.380000000000003</v>
      </c>
      <c r="F17" s="20">
        <f>B17/5000*1024*1024</f>
        <v>3829.3995520000003</v>
      </c>
      <c r="G17">
        <f>H17/5000</f>
        <v>528.78020000000004</v>
      </c>
      <c r="H17">
        <v>2643901</v>
      </c>
    </row>
    <row r="18" spans="1:8">
      <c r="A18" s="1" t="s">
        <v>73</v>
      </c>
      <c r="B18" s="10">
        <v>23.52</v>
      </c>
      <c r="C18" s="10">
        <v>9.09</v>
      </c>
      <c r="D18" s="8">
        <f>(B18-C18)/C18</f>
        <v>1.5874587458745875</v>
      </c>
      <c r="E18" s="12">
        <f>C18+B18</f>
        <v>32.61</v>
      </c>
      <c r="F18" s="20">
        <f>B18/5000*1024*1024</f>
        <v>4932.5015039999998</v>
      </c>
      <c r="G18">
        <f>H18/5000</f>
        <v>528.78020000000004</v>
      </c>
      <c r="H18">
        <v>2643901</v>
      </c>
    </row>
    <row r="19" spans="1:8">
      <c r="A19" s="1" t="s">
        <v>78</v>
      </c>
      <c r="B19" s="10">
        <v>23.91</v>
      </c>
      <c r="C19" s="10">
        <v>8.75</v>
      </c>
      <c r="D19" s="8">
        <f>(B19-C19)/C19</f>
        <v>1.7325714285714287</v>
      </c>
      <c r="E19" s="12">
        <f>C19+B19</f>
        <v>32.659999999999997</v>
      </c>
      <c r="F19" s="20">
        <f>B19/5000*1024*1024</f>
        <v>5014.2904319999998</v>
      </c>
      <c r="G19">
        <f>H19/5000</f>
        <v>528.78020000000004</v>
      </c>
      <c r="H19">
        <v>2643901</v>
      </c>
    </row>
    <row r="20" spans="1:8">
      <c r="A20" s="1" t="s">
        <v>75</v>
      </c>
      <c r="B20" s="10">
        <v>18.190000000000001</v>
      </c>
      <c r="C20" s="10">
        <v>15.52</v>
      </c>
      <c r="D20" s="8">
        <f>(B20-C20)/C20</f>
        <v>0.17203608247422691</v>
      </c>
      <c r="E20" s="12">
        <f>C20+B20</f>
        <v>33.71</v>
      </c>
      <c r="F20" s="20">
        <f>B20/5000*1024*1024</f>
        <v>3814.7194880000002</v>
      </c>
      <c r="G20">
        <f>H20/5000</f>
        <v>528.78020000000004</v>
      </c>
      <c r="H20">
        <v>2643901</v>
      </c>
    </row>
    <row r="21" spans="1:8">
      <c r="A21" s="1" t="s">
        <v>79</v>
      </c>
      <c r="B21" s="10">
        <v>25.5</v>
      </c>
      <c r="C21" s="10">
        <v>11.37</v>
      </c>
      <c r="D21" s="8">
        <f>(B21-C21)/C21</f>
        <v>1.2427440633245384</v>
      </c>
      <c r="E21" s="12">
        <f>C21+B21</f>
        <v>36.869999999999997</v>
      </c>
      <c r="F21" s="20">
        <f>B21/5000*1024*1024</f>
        <v>5347.7376000000004</v>
      </c>
      <c r="G21">
        <f>H21/5000</f>
        <v>528.78020000000004</v>
      </c>
      <c r="H21">
        <v>2643901</v>
      </c>
    </row>
    <row r="22" spans="1:8">
      <c r="A22" s="1" t="s">
        <v>81</v>
      </c>
      <c r="B22" s="10">
        <v>32.770000000000003</v>
      </c>
      <c r="C22" s="10">
        <v>8.52</v>
      </c>
      <c r="D22" s="8">
        <f>(B22-C22)/C22</f>
        <v>2.8462441314553995</v>
      </c>
      <c r="E22" s="12">
        <f>C22+B22</f>
        <v>41.290000000000006</v>
      </c>
      <c r="F22" s="20">
        <f>B22/5000*1024*1024</f>
        <v>6872.3671040000008</v>
      </c>
      <c r="G22">
        <f>H22/5000</f>
        <v>528.78020000000004</v>
      </c>
      <c r="H22">
        <v>2643901</v>
      </c>
    </row>
    <row r="23" spans="1:8">
      <c r="A23" s="1" t="s">
        <v>83</v>
      </c>
      <c r="B23" s="10">
        <v>39.06</v>
      </c>
      <c r="C23" s="10">
        <v>10.91</v>
      </c>
      <c r="D23" s="8">
        <f>(B23-C23)/C23</f>
        <v>2.5802016498625115</v>
      </c>
      <c r="E23" s="12">
        <f>C23+B23</f>
        <v>49.97</v>
      </c>
      <c r="F23" s="20">
        <f>B23/5000*1024*1024</f>
        <v>8191.4757120000004</v>
      </c>
      <c r="G23">
        <f>H23/5000</f>
        <v>832.85500000000002</v>
      </c>
      <c r="H23">
        <v>4164275</v>
      </c>
    </row>
    <row r="24" spans="1:8">
      <c r="A24" s="13"/>
    </row>
    <row r="26" spans="1:8">
      <c r="B26" s="10" t="s">
        <v>144</v>
      </c>
    </row>
    <row r="27" spans="1:8">
      <c r="B27" s="10" t="s">
        <v>32</v>
      </c>
    </row>
  </sheetData>
  <autoFilter ref="A1:H23">
    <sortState ref="A2:H23">
      <sortCondition ref="E1:E23"/>
    </sortState>
  </autoFilter>
  <sortState ref="A2:E19">
    <sortCondition ref="E3:E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25" workbookViewId="0">
      <selection activeCell="A5" sqref="A5"/>
    </sheetView>
  </sheetViews>
  <sheetFormatPr baseColWidth="10" defaultRowHeight="13" x14ac:dyDescent="0"/>
  <cols>
    <col min="1" max="1" width="16.85546875" customWidth="1"/>
    <col min="2" max="9" width="13.140625" customWidth="1"/>
  </cols>
  <sheetData>
    <row r="1" spans="1:9" s="6" customFormat="1" ht="26">
      <c r="B1" s="7" t="s">
        <v>18</v>
      </c>
      <c r="C1" s="7" t="s">
        <v>19</v>
      </c>
      <c r="D1" s="7" t="s">
        <v>16</v>
      </c>
      <c r="E1" s="7" t="s">
        <v>20</v>
      </c>
      <c r="F1" s="7" t="s">
        <v>21</v>
      </c>
      <c r="G1" s="7" t="s">
        <v>22</v>
      </c>
      <c r="H1" s="7" t="s">
        <v>31</v>
      </c>
      <c r="I1" s="7" t="s">
        <v>17</v>
      </c>
    </row>
    <row r="2" spans="1:9">
      <c r="A2" s="13" t="s">
        <v>139</v>
      </c>
      <c r="B2">
        <v>10</v>
      </c>
      <c r="C2">
        <v>10</v>
      </c>
      <c r="D2">
        <v>7</v>
      </c>
      <c r="E2">
        <v>19</v>
      </c>
      <c r="F2">
        <v>10</v>
      </c>
      <c r="G2">
        <v>10</v>
      </c>
      <c r="H2">
        <v>18</v>
      </c>
      <c r="I2" s="1">
        <f>SUM(B2:H2)</f>
        <v>84</v>
      </c>
    </row>
    <row r="3" spans="1:9">
      <c r="A3" s="13" t="s">
        <v>138</v>
      </c>
      <c r="B3">
        <v>10</v>
      </c>
      <c r="C3">
        <v>10</v>
      </c>
      <c r="D3">
        <v>7</v>
      </c>
      <c r="E3">
        <v>16</v>
      </c>
      <c r="F3">
        <v>10</v>
      </c>
      <c r="G3">
        <v>10</v>
      </c>
      <c r="H3">
        <v>19</v>
      </c>
      <c r="I3" s="1">
        <f>SUM(B3:H3)</f>
        <v>82</v>
      </c>
    </row>
    <row r="4" spans="1:9">
      <c r="A4" s="1" t="s">
        <v>67</v>
      </c>
      <c r="B4">
        <v>10</v>
      </c>
      <c r="C4">
        <v>10</v>
      </c>
      <c r="D4">
        <v>7</v>
      </c>
      <c r="E4">
        <v>13</v>
      </c>
      <c r="F4">
        <v>10</v>
      </c>
      <c r="G4">
        <v>10</v>
      </c>
      <c r="H4">
        <v>16</v>
      </c>
      <c r="I4" s="1">
        <f>SUM(B4:H4)</f>
        <v>76</v>
      </c>
    </row>
    <row r="5" spans="1:9">
      <c r="A5" s="1" t="s">
        <v>65</v>
      </c>
      <c r="B5">
        <v>10</v>
      </c>
      <c r="C5">
        <v>10</v>
      </c>
      <c r="D5">
        <v>7</v>
      </c>
      <c r="E5">
        <v>8</v>
      </c>
      <c r="F5">
        <v>10</v>
      </c>
      <c r="G5">
        <v>10</v>
      </c>
      <c r="H5">
        <v>17</v>
      </c>
      <c r="I5" s="1">
        <f>SUM(B5:H5)</f>
        <v>72</v>
      </c>
    </row>
    <row r="6" spans="1:9">
      <c r="A6" s="1" t="s">
        <v>69</v>
      </c>
      <c r="B6">
        <v>10</v>
      </c>
      <c r="C6">
        <v>7</v>
      </c>
      <c r="D6">
        <v>8</v>
      </c>
      <c r="E6">
        <v>22</v>
      </c>
      <c r="F6">
        <v>1</v>
      </c>
      <c r="G6">
        <v>1</v>
      </c>
      <c r="H6">
        <v>22</v>
      </c>
      <c r="I6" s="1">
        <f>SUM(B6:H6)</f>
        <v>71</v>
      </c>
    </row>
    <row r="7" spans="1:9">
      <c r="A7" s="1" t="s">
        <v>70</v>
      </c>
      <c r="B7">
        <v>10</v>
      </c>
      <c r="C7">
        <v>7</v>
      </c>
      <c r="D7">
        <v>4</v>
      </c>
      <c r="E7">
        <v>20</v>
      </c>
      <c r="F7">
        <v>10</v>
      </c>
      <c r="G7">
        <v>7</v>
      </c>
      <c r="H7">
        <v>11</v>
      </c>
      <c r="I7" s="1">
        <f>SUM(B7:H7)</f>
        <v>69</v>
      </c>
    </row>
    <row r="8" spans="1:9">
      <c r="A8" s="1" t="s">
        <v>77</v>
      </c>
      <c r="B8">
        <v>7</v>
      </c>
      <c r="C8">
        <v>7</v>
      </c>
      <c r="D8">
        <v>5</v>
      </c>
      <c r="E8">
        <v>18</v>
      </c>
      <c r="F8">
        <v>10</v>
      </c>
      <c r="G8">
        <v>7</v>
      </c>
      <c r="H8">
        <v>14</v>
      </c>
      <c r="I8" s="1">
        <f>SUM(B8:H8)</f>
        <v>68</v>
      </c>
    </row>
    <row r="9" spans="1:9">
      <c r="A9" s="1" t="s">
        <v>4</v>
      </c>
      <c r="B9">
        <v>7</v>
      </c>
      <c r="C9">
        <v>4</v>
      </c>
      <c r="D9">
        <v>9</v>
      </c>
      <c r="E9">
        <v>15</v>
      </c>
      <c r="F9">
        <v>7</v>
      </c>
      <c r="G9">
        <v>4</v>
      </c>
      <c r="H9">
        <v>21</v>
      </c>
      <c r="I9" s="1">
        <f>SUM(B9:H9)</f>
        <v>67</v>
      </c>
    </row>
    <row r="10" spans="1:9">
      <c r="A10" s="1" t="s">
        <v>76</v>
      </c>
      <c r="B10">
        <v>10</v>
      </c>
      <c r="C10">
        <v>7</v>
      </c>
      <c r="D10">
        <v>10</v>
      </c>
      <c r="E10">
        <v>5</v>
      </c>
      <c r="F10">
        <v>7</v>
      </c>
      <c r="G10">
        <v>7</v>
      </c>
      <c r="H10">
        <v>20</v>
      </c>
      <c r="I10" s="1">
        <f>SUM(B10:H10)</f>
        <v>66</v>
      </c>
    </row>
    <row r="11" spans="1:9">
      <c r="A11" s="1" t="s">
        <v>71</v>
      </c>
      <c r="B11">
        <v>10</v>
      </c>
      <c r="C11">
        <v>7</v>
      </c>
      <c r="D11">
        <v>2</v>
      </c>
      <c r="E11">
        <v>21</v>
      </c>
      <c r="F11">
        <v>10</v>
      </c>
      <c r="G11">
        <v>7</v>
      </c>
      <c r="H11">
        <v>8</v>
      </c>
      <c r="I11" s="1">
        <f>SUM(B11:H11)</f>
        <v>65</v>
      </c>
    </row>
    <row r="12" spans="1:9">
      <c r="A12" s="13" t="s">
        <v>137</v>
      </c>
      <c r="B12">
        <v>10</v>
      </c>
      <c r="C12">
        <v>10</v>
      </c>
      <c r="D12">
        <v>7</v>
      </c>
      <c r="E12">
        <v>2</v>
      </c>
      <c r="F12">
        <v>10</v>
      </c>
      <c r="G12">
        <v>10</v>
      </c>
      <c r="H12">
        <v>15</v>
      </c>
      <c r="I12" s="1">
        <f>SUM(B12:H12)</f>
        <v>64</v>
      </c>
    </row>
    <row r="13" spans="1:9">
      <c r="A13" s="1" t="s">
        <v>74</v>
      </c>
      <c r="B13">
        <v>7</v>
      </c>
      <c r="C13">
        <v>7</v>
      </c>
      <c r="D13">
        <v>5</v>
      </c>
      <c r="E13">
        <v>16</v>
      </c>
      <c r="F13">
        <v>10</v>
      </c>
      <c r="G13">
        <v>7</v>
      </c>
      <c r="H13">
        <v>10</v>
      </c>
      <c r="I13" s="1">
        <f>SUM(B13:H13)</f>
        <v>62</v>
      </c>
    </row>
    <row r="14" spans="1:9">
      <c r="A14" s="1" t="s">
        <v>80</v>
      </c>
      <c r="B14">
        <v>7</v>
      </c>
      <c r="C14">
        <v>7</v>
      </c>
      <c r="D14">
        <v>5</v>
      </c>
      <c r="E14">
        <v>11</v>
      </c>
      <c r="F14">
        <v>10</v>
      </c>
      <c r="G14">
        <v>7</v>
      </c>
      <c r="H14">
        <v>9</v>
      </c>
      <c r="I14" s="1">
        <f>SUM(B14:H14)</f>
        <v>56</v>
      </c>
    </row>
    <row r="15" spans="1:9">
      <c r="A15" s="1" t="s">
        <v>78</v>
      </c>
      <c r="B15">
        <v>7</v>
      </c>
      <c r="C15">
        <v>7</v>
      </c>
      <c r="D15">
        <v>5</v>
      </c>
      <c r="E15">
        <v>14</v>
      </c>
      <c r="F15">
        <v>10</v>
      </c>
      <c r="G15">
        <v>7</v>
      </c>
      <c r="H15">
        <v>5</v>
      </c>
      <c r="I15" s="1">
        <f>SUM(B15:H15)</f>
        <v>55</v>
      </c>
    </row>
    <row r="16" spans="1:9">
      <c r="A16" s="13" t="s">
        <v>7</v>
      </c>
      <c r="B16">
        <v>7</v>
      </c>
      <c r="C16">
        <v>7</v>
      </c>
      <c r="D16">
        <v>5</v>
      </c>
      <c r="E16">
        <v>6</v>
      </c>
      <c r="F16">
        <v>10</v>
      </c>
      <c r="G16">
        <v>7</v>
      </c>
      <c r="H16">
        <v>13</v>
      </c>
      <c r="I16" s="1">
        <f>SUM(B16:H16)</f>
        <v>55</v>
      </c>
    </row>
    <row r="17" spans="1:9">
      <c r="A17" s="1" t="s">
        <v>73</v>
      </c>
      <c r="B17">
        <v>7</v>
      </c>
      <c r="C17">
        <v>7</v>
      </c>
      <c r="D17">
        <v>5</v>
      </c>
      <c r="E17">
        <v>12</v>
      </c>
      <c r="F17">
        <v>10</v>
      </c>
      <c r="G17">
        <v>7</v>
      </c>
      <c r="H17">
        <v>6</v>
      </c>
      <c r="I17" s="1">
        <f>SUM(B17:H17)</f>
        <v>54</v>
      </c>
    </row>
    <row r="18" spans="1:9">
      <c r="A18" s="1" t="s">
        <v>68</v>
      </c>
      <c r="B18">
        <v>1</v>
      </c>
      <c r="C18">
        <v>10</v>
      </c>
      <c r="D18">
        <v>6</v>
      </c>
      <c r="E18">
        <v>7</v>
      </c>
      <c r="F18">
        <v>7</v>
      </c>
      <c r="G18">
        <v>10</v>
      </c>
      <c r="H18">
        <v>12</v>
      </c>
      <c r="I18" s="1">
        <f>SUM(B18:H18)</f>
        <v>53</v>
      </c>
    </row>
    <row r="19" spans="1:9">
      <c r="A19" s="1" t="s">
        <v>72</v>
      </c>
      <c r="B19">
        <v>4</v>
      </c>
      <c r="C19">
        <v>7</v>
      </c>
      <c r="D19">
        <v>5</v>
      </c>
      <c r="E19">
        <v>9</v>
      </c>
      <c r="F19">
        <v>10</v>
      </c>
      <c r="G19">
        <v>7</v>
      </c>
      <c r="H19">
        <v>7</v>
      </c>
      <c r="I19" s="1">
        <f>SUM(B19:H19)</f>
        <v>49</v>
      </c>
    </row>
    <row r="20" spans="1:9">
      <c r="A20" s="1" t="s">
        <v>75</v>
      </c>
      <c r="B20">
        <v>4</v>
      </c>
      <c r="C20">
        <v>7</v>
      </c>
      <c r="D20">
        <v>5</v>
      </c>
      <c r="E20">
        <v>10</v>
      </c>
      <c r="F20">
        <v>10</v>
      </c>
      <c r="G20">
        <v>7</v>
      </c>
      <c r="H20">
        <v>4</v>
      </c>
      <c r="I20" s="1">
        <f>SUM(B20:H20)</f>
        <v>47</v>
      </c>
    </row>
    <row r="21" spans="1:9">
      <c r="A21" s="1" t="s">
        <v>79</v>
      </c>
      <c r="B21">
        <v>7</v>
      </c>
      <c r="C21">
        <v>7</v>
      </c>
      <c r="D21">
        <v>5</v>
      </c>
      <c r="E21">
        <v>4</v>
      </c>
      <c r="F21">
        <v>10</v>
      </c>
      <c r="G21">
        <v>7</v>
      </c>
      <c r="H21">
        <v>3</v>
      </c>
      <c r="I21" s="1">
        <f>SUM(B21:H21)</f>
        <v>43</v>
      </c>
    </row>
    <row r="22" spans="1:9">
      <c r="A22" s="1" t="s">
        <v>81</v>
      </c>
      <c r="B22">
        <v>7</v>
      </c>
      <c r="C22">
        <v>7</v>
      </c>
      <c r="D22">
        <v>5</v>
      </c>
      <c r="E22">
        <v>3</v>
      </c>
      <c r="F22">
        <v>10</v>
      </c>
      <c r="G22">
        <v>7</v>
      </c>
      <c r="H22">
        <v>2</v>
      </c>
      <c r="I22" s="1">
        <f>SUM(B22:H22)</f>
        <v>41</v>
      </c>
    </row>
    <row r="23" spans="1:9">
      <c r="A23" s="1" t="s">
        <v>83</v>
      </c>
      <c r="B23">
        <v>1</v>
      </c>
      <c r="C23">
        <v>1</v>
      </c>
      <c r="D23">
        <v>3</v>
      </c>
      <c r="E23">
        <v>17</v>
      </c>
      <c r="F23">
        <v>4</v>
      </c>
      <c r="G23">
        <v>4</v>
      </c>
      <c r="H23">
        <v>1</v>
      </c>
      <c r="I23" s="1">
        <f>SUM(B23:H23)</f>
        <v>31</v>
      </c>
    </row>
    <row r="26" spans="1:9">
      <c r="B26" s="1" t="s">
        <v>25</v>
      </c>
      <c r="F26" s="1" t="s">
        <v>39</v>
      </c>
    </row>
    <row r="27" spans="1:9">
      <c r="B27" t="s">
        <v>23</v>
      </c>
      <c r="C27">
        <v>10</v>
      </c>
      <c r="F27" t="s">
        <v>40</v>
      </c>
      <c r="G27">
        <v>10</v>
      </c>
    </row>
    <row r="28" spans="1:9">
      <c r="B28" t="s">
        <v>24</v>
      </c>
      <c r="C28">
        <v>7</v>
      </c>
      <c r="F28" t="s">
        <v>41</v>
      </c>
      <c r="G28">
        <v>7</v>
      </c>
    </row>
    <row r="29" spans="1:9">
      <c r="B29" t="s">
        <v>26</v>
      </c>
      <c r="C29">
        <v>4</v>
      </c>
      <c r="F29" t="s">
        <v>42</v>
      </c>
      <c r="G29">
        <v>4</v>
      </c>
    </row>
    <row r="30" spans="1:9">
      <c r="B30" t="s">
        <v>27</v>
      </c>
      <c r="C30">
        <v>1</v>
      </c>
      <c r="F30" t="s">
        <v>43</v>
      </c>
      <c r="G30">
        <v>1</v>
      </c>
    </row>
    <row r="32" spans="1:9">
      <c r="B32" s="1" t="s">
        <v>28</v>
      </c>
      <c r="C32" t="s">
        <v>50</v>
      </c>
      <c r="F32" s="1" t="s">
        <v>44</v>
      </c>
    </row>
    <row r="33" spans="2:7">
      <c r="B33" t="s">
        <v>49</v>
      </c>
      <c r="C33">
        <v>10</v>
      </c>
      <c r="F33" t="s">
        <v>45</v>
      </c>
      <c r="G33">
        <v>10</v>
      </c>
    </row>
    <row r="34" spans="2:7">
      <c r="B34" t="s">
        <v>51</v>
      </c>
      <c r="C34">
        <v>9</v>
      </c>
      <c r="F34" t="s">
        <v>46</v>
      </c>
      <c r="G34">
        <v>7</v>
      </c>
    </row>
    <row r="35" spans="2:7">
      <c r="B35" t="s">
        <v>52</v>
      </c>
      <c r="C35">
        <v>8</v>
      </c>
      <c r="F35" t="s">
        <v>47</v>
      </c>
      <c r="G35">
        <v>4</v>
      </c>
    </row>
    <row r="36" spans="2:7">
      <c r="B36" t="s">
        <v>54</v>
      </c>
      <c r="C36">
        <v>7</v>
      </c>
      <c r="F36" t="s">
        <v>48</v>
      </c>
      <c r="G36">
        <v>1</v>
      </c>
    </row>
    <row r="37" spans="2:7">
      <c r="B37" t="s">
        <v>53</v>
      </c>
      <c r="C37">
        <v>6</v>
      </c>
    </row>
    <row r="38" spans="2:7">
      <c r="B38" t="s">
        <v>55</v>
      </c>
      <c r="C38">
        <v>5</v>
      </c>
      <c r="F38" s="1" t="s">
        <v>30</v>
      </c>
      <c r="G38" t="s">
        <v>50</v>
      </c>
    </row>
    <row r="39" spans="2:7">
      <c r="B39" t="s">
        <v>56</v>
      </c>
      <c r="C39">
        <v>4</v>
      </c>
    </row>
    <row r="40" spans="2:7">
      <c r="B40" t="s">
        <v>57</v>
      </c>
      <c r="C40">
        <v>3</v>
      </c>
    </row>
    <row r="41" spans="2:7">
      <c r="B41" t="s">
        <v>58</v>
      </c>
      <c r="C41">
        <v>2</v>
      </c>
    </row>
    <row r="43" spans="2:7">
      <c r="B43" s="1" t="s">
        <v>38</v>
      </c>
      <c r="C43" t="s">
        <v>59</v>
      </c>
    </row>
    <row r="45" spans="2:7">
      <c r="B45" s="1" t="s">
        <v>29</v>
      </c>
      <c r="C45" s="1">
        <v>90</v>
      </c>
    </row>
  </sheetData>
  <autoFilter ref="A1:I1">
    <sortState ref="A2:I23">
      <sortCondition descending="1" ref="I1:I23"/>
    </sortState>
  </autoFilter>
  <sortState ref="A2:I19">
    <sortCondition descending="1" ref="I3:I19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Loader Speed</vt:lpstr>
      <vt:lpstr>Data Length</vt:lpstr>
      <vt:lpstr>Perceived Speed</vt:lpstr>
      <vt:lpstr>Deserializer Speed</vt:lpstr>
      <vt:lpstr>Memory</vt:lpstr>
      <vt:lpstr>Rankings</vt:lpstr>
    </vt:vector>
  </TitlesOfParts>
  <Company>netinfluence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Kosmaczewski</dc:creator>
  <cp:lastModifiedBy>Adrian Kosmaczewski</cp:lastModifiedBy>
  <dcterms:created xsi:type="dcterms:W3CDTF">2010-03-11T12:34:06Z</dcterms:created>
  <dcterms:modified xsi:type="dcterms:W3CDTF">2011-04-02T10:38:42Z</dcterms:modified>
</cp:coreProperties>
</file>