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5C466E4-E199-47AC-A699-93981D04118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1" i="1"/>
  <c r="H3" i="1"/>
  <c r="H4" i="1"/>
  <c r="J4" i="1" s="1"/>
  <c r="H5" i="1"/>
  <c r="J5" i="1" s="1"/>
  <c r="H6" i="1"/>
  <c r="K6" i="1" s="1"/>
  <c r="H7" i="1"/>
  <c r="H8" i="1"/>
  <c r="K8" i="1" s="1"/>
  <c r="H2" i="1"/>
  <c r="J2" i="1" s="1"/>
  <c r="G3" i="1"/>
  <c r="I3" i="1" s="1"/>
  <c r="G4" i="1"/>
  <c r="G5" i="1"/>
  <c r="G6" i="1"/>
  <c r="G7" i="1"/>
  <c r="I7" i="1" s="1"/>
  <c r="G8" i="1"/>
  <c r="G2" i="1"/>
  <c r="J8" i="1"/>
  <c r="J7" i="1"/>
  <c r="K7" i="1"/>
  <c r="J6" i="1"/>
  <c r="I5" i="1"/>
  <c r="K5" i="1"/>
  <c r="K4" i="1"/>
  <c r="J3" i="1"/>
  <c r="K3" i="1"/>
  <c r="I2" i="1" l="1"/>
  <c r="I4" i="1"/>
  <c r="I6" i="1"/>
  <c r="I8" i="1"/>
  <c r="K2" i="1"/>
  <c r="M6" i="1" l="1"/>
  <c r="M8" i="1" s="1"/>
  <c r="M9" i="1" s="1"/>
  <c r="M7" i="1" l="1"/>
</calcChain>
</file>

<file path=xl/sharedStrings.xml><?xml version="1.0" encoding="utf-8"?>
<sst xmlns="http://schemas.openxmlformats.org/spreadsheetml/2006/main" count="17" uniqueCount="17">
  <si>
    <t>K, 10^-3</t>
  </si>
  <si>
    <t>I, 10^-5 A</t>
  </si>
  <si>
    <t>x</t>
  </si>
  <si>
    <t>y</t>
  </si>
  <si>
    <t>x^2</t>
  </si>
  <si>
    <t>y^2</t>
  </si>
  <si>
    <t>xy</t>
  </si>
  <si>
    <t>&lt;x&gt;</t>
  </si>
  <si>
    <t>&lt;y&gt;</t>
  </si>
  <si>
    <t>&lt;xy&gt;</t>
  </si>
  <si>
    <t>&lt;x^2&gt;</t>
  </si>
  <si>
    <t>&lt;y^2&gt;</t>
  </si>
  <si>
    <t>a</t>
  </si>
  <si>
    <t>b</t>
  </si>
  <si>
    <t>σa</t>
  </si>
  <si>
    <t>σb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</si>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</sst>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E+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39370078740157E-2"/>
          <c:y val="7.407407407407407E-2"/>
          <c:w val="0.8839606299212597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6"/>
            <c:dispRSqr val="0"/>
            <c:dispEq val="0"/>
          </c:trendline>
          <c:xVal>
            <c:numRef>
              <c:f>Лист1!$B$2:$B$8</c:f>
              <c:numCache>
                <c:formatCode>General</c:formatCode>
                <c:ptCount val="7"/>
                <c:pt idx="0">
                  <c:v>25.5</c:v>
                </c:pt>
                <c:pt idx="1">
                  <c:v>28</c:v>
                </c:pt>
                <c:pt idx="2">
                  <c:v>29</c:v>
                </c:pt>
                <c:pt idx="3">
                  <c:v>31.5</c:v>
                </c:pt>
                <c:pt idx="4">
                  <c:v>34.5</c:v>
                </c:pt>
                <c:pt idx="5">
                  <c:v>45</c:v>
                </c:pt>
                <c:pt idx="6">
                  <c:v>70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0.22900000000000001</c:v>
                </c:pt>
                <c:pt idx="1">
                  <c:v>0.23699999999999999</c:v>
                </c:pt>
                <c:pt idx="2">
                  <c:v>0.251</c:v>
                </c:pt>
                <c:pt idx="3">
                  <c:v>0.26800000000000002</c:v>
                </c:pt>
                <c:pt idx="4">
                  <c:v>0.29099999999999998</c:v>
                </c:pt>
                <c:pt idx="5">
                  <c:v>0.38329999999999997</c:v>
                </c:pt>
                <c:pt idx="6">
                  <c:v>0.59599999999999997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A-4F0F-AF3B-8DB03A82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37519"/>
        <c:axId val="749697103"/>
      </c:scatterChart>
      <c:valAx>
        <c:axId val="74483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697103"/>
        <c:crosses val="autoZero"/>
        <c:crossBetween val="midCat"/>
      </c:valAx>
      <c:valAx>
        <c:axId val="7496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83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157162</xdr:rowOff>
    </xdr:from>
    <xdr:to>
      <xdr:col>12</xdr:col>
      <xdr:colOff>323850</xdr:colOff>
      <xdr:row>27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B22DA0-B78B-44F7-9FB5-F982D859F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workbookViewId="0">
      <selection activeCell="L12" sqref="L12"/>
    </sheetView>
  </sheetViews>
  <sheetFormatPr defaultRowHeight="15" x14ac:dyDescent="0.25"/>
  <sheetData>
    <row r="1" spans="2:13" x14ac:dyDescent="0.25">
      <c r="B1" s="2" t="s">
        <v>1</v>
      </c>
      <c r="C1" s="2" t="s">
        <v>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6">
        <f>AVERAGE(G2:G8)</f>
        <v>37.642857142857146</v>
      </c>
    </row>
    <row r="2" spans="2:13" x14ac:dyDescent="0.25">
      <c r="B2" s="1">
        <v>25.5</v>
      </c>
      <c r="C2">
        <v>0.22900000000000001</v>
      </c>
      <c r="G2" s="3">
        <f>B2</f>
        <v>25.5</v>
      </c>
      <c r="H2" s="4">
        <f>C2</f>
        <v>0.22900000000000001</v>
      </c>
      <c r="I2" s="1">
        <f>G2*G2</f>
        <v>650.25</v>
      </c>
      <c r="J2" s="5">
        <f>H2*H2</f>
        <v>5.2441000000000002E-2</v>
      </c>
      <c r="K2" s="5">
        <f>G2*H2</f>
        <v>5.8395000000000001</v>
      </c>
      <c r="L2" s="1" t="s">
        <v>8</v>
      </c>
      <c r="M2" s="6">
        <f>AVERAGE(H2:H8)</f>
        <v>0.3221857142857143</v>
      </c>
    </row>
    <row r="3" spans="2:13" x14ac:dyDescent="0.25">
      <c r="B3" s="1">
        <v>28</v>
      </c>
      <c r="C3">
        <v>0.23699999999999999</v>
      </c>
      <c r="G3" s="3">
        <f t="shared" ref="G3:G9" si="0">B3</f>
        <v>28</v>
      </c>
      <c r="H3" s="4">
        <f t="shared" ref="H3:H9" si="1">C3</f>
        <v>0.23699999999999999</v>
      </c>
      <c r="I3" s="1">
        <f t="shared" ref="I3:J9" si="2">G3*G3</f>
        <v>784</v>
      </c>
      <c r="J3" s="5">
        <f t="shared" si="2"/>
        <v>5.6168999999999997E-2</v>
      </c>
      <c r="K3" s="5">
        <f t="shared" ref="K3:K9" si="3">G3*H3</f>
        <v>6.6359999999999992</v>
      </c>
      <c r="L3" s="1" t="s">
        <v>9</v>
      </c>
      <c r="M3" s="4">
        <f>AVERAGE(K2:K8)</f>
        <v>13.886357142857142</v>
      </c>
    </row>
    <row r="4" spans="2:13" x14ac:dyDescent="0.25">
      <c r="B4" s="1">
        <v>29</v>
      </c>
      <c r="C4">
        <v>0.251</v>
      </c>
      <c r="G4" s="3">
        <f t="shared" si="0"/>
        <v>29</v>
      </c>
      <c r="H4" s="4">
        <f t="shared" si="1"/>
        <v>0.251</v>
      </c>
      <c r="I4" s="1">
        <f t="shared" si="2"/>
        <v>841</v>
      </c>
      <c r="J4" s="5">
        <f t="shared" si="2"/>
        <v>6.3001000000000001E-2</v>
      </c>
      <c r="K4" s="5">
        <f t="shared" si="3"/>
        <v>7.2789999999999999</v>
      </c>
      <c r="L4" s="1" t="s">
        <v>10</v>
      </c>
      <c r="M4" s="4">
        <f>AVERAGE(I2:I8)</f>
        <v>1626.1071428571429</v>
      </c>
    </row>
    <row r="5" spans="2:13" x14ac:dyDescent="0.25">
      <c r="B5" s="1">
        <v>31.5</v>
      </c>
      <c r="C5">
        <v>0.26800000000000002</v>
      </c>
      <c r="G5" s="3">
        <f t="shared" si="0"/>
        <v>31.5</v>
      </c>
      <c r="H5" s="4">
        <f t="shared" si="1"/>
        <v>0.26800000000000002</v>
      </c>
      <c r="I5" s="1">
        <f t="shared" si="2"/>
        <v>992.25</v>
      </c>
      <c r="J5" s="5">
        <f t="shared" si="2"/>
        <v>7.1824000000000013E-2</v>
      </c>
      <c r="K5" s="5">
        <f t="shared" si="3"/>
        <v>8.4420000000000002</v>
      </c>
      <c r="L5" s="1" t="s">
        <v>11</v>
      </c>
      <c r="M5" s="6">
        <f>AVERAGE(J2:J8)</f>
        <v>0.11860727</v>
      </c>
    </row>
    <row r="6" spans="2:13" x14ac:dyDescent="0.25">
      <c r="B6" s="1">
        <v>34.5</v>
      </c>
      <c r="C6">
        <v>0.29099999999999998</v>
      </c>
      <c r="G6" s="3">
        <f t="shared" si="0"/>
        <v>34.5</v>
      </c>
      <c r="H6" s="4">
        <f t="shared" si="1"/>
        <v>0.29099999999999998</v>
      </c>
      <c r="I6" s="1">
        <f t="shared" si="2"/>
        <v>1190.25</v>
      </c>
      <c r="J6" s="5">
        <f t="shared" si="2"/>
        <v>8.4680999999999992E-2</v>
      </c>
      <c r="K6" s="5">
        <f t="shared" si="3"/>
        <v>10.039499999999999</v>
      </c>
      <c r="L6" s="1" t="s">
        <v>12</v>
      </c>
      <c r="M6" s="8">
        <f>(M3-M1*M2)/(M4-M1*M1)</f>
        <v>8.4083097491948824E-3</v>
      </c>
    </row>
    <row r="7" spans="2:13" x14ac:dyDescent="0.25">
      <c r="B7" s="1">
        <v>45</v>
      </c>
      <c r="C7">
        <v>0.38329999999999997</v>
      </c>
      <c r="G7" s="3">
        <f t="shared" si="0"/>
        <v>45</v>
      </c>
      <c r="H7" s="4">
        <f t="shared" si="1"/>
        <v>0.38329999999999997</v>
      </c>
      <c r="I7" s="1">
        <f t="shared" si="2"/>
        <v>2025</v>
      </c>
      <c r="J7" s="5">
        <f t="shared" si="2"/>
        <v>0.14691888999999997</v>
      </c>
      <c r="K7" s="5">
        <f t="shared" si="3"/>
        <v>17.2485</v>
      </c>
      <c r="L7" s="1" t="s">
        <v>13</v>
      </c>
      <c r="M7" s="6">
        <f>M2-M6*M1</f>
        <v>5.6729115838783373E-3</v>
      </c>
    </row>
    <row r="8" spans="2:13" x14ac:dyDescent="0.25">
      <c r="B8" s="1">
        <v>70</v>
      </c>
      <c r="C8">
        <v>0.59599999999999997</v>
      </c>
      <c r="G8" s="3">
        <f t="shared" si="0"/>
        <v>70</v>
      </c>
      <c r="H8" s="4">
        <f t="shared" si="1"/>
        <v>0.59599999999999997</v>
      </c>
      <c r="I8" s="1">
        <f t="shared" si="2"/>
        <v>4900</v>
      </c>
      <c r="J8" s="5">
        <f t="shared" si="2"/>
        <v>0.35521599999999998</v>
      </c>
      <c r="K8" s="5">
        <f t="shared" si="3"/>
        <v>41.72</v>
      </c>
      <c r="L8" s="7" t="s">
        <v>14</v>
      </c>
      <c r="M8" s="8">
        <f>(1/SQRT(M10))*SQRT(((M5-M2*M2)/(M4-M1*M1))-(M6*M6))</f>
        <v>1.1316549873077314E-4</v>
      </c>
    </row>
    <row r="9" spans="2:13" x14ac:dyDescent="0.25">
      <c r="G9" s="3"/>
      <c r="H9" s="4"/>
      <c r="I9" s="1"/>
      <c r="J9" s="5"/>
      <c r="K9" s="5"/>
      <c r="L9" s="1" t="s">
        <v>15</v>
      </c>
      <c r="M9" s="8">
        <f>M8*SQRT(M4 - M1*M1)</f>
        <v>1.6364938208933472E-3</v>
      </c>
    </row>
    <row r="10" spans="2:13" x14ac:dyDescent="0.25">
      <c r="G10" s="1"/>
      <c r="H10" s="1"/>
      <c r="I10" s="1"/>
      <c r="J10" s="1"/>
      <c r="K10" s="1"/>
      <c r="L10" s="1" t="s">
        <v>16</v>
      </c>
      <c r="M10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2018-09-28T19:00:45Z</dcterms:modified>
</cp:coreProperties>
</file>