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03F9DE9C-7CB7-44EA-87C4-9730CD8E8DCE}" xr6:coauthVersionLast="38" xr6:coauthVersionMax="38" xr10:uidLastSave="{00000000-0000-0000-0000-000000000000}"/>
  <bookViews>
    <workbookView minimized="1"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<sst xmlns="http://schemas.openxmlformats.org/spreadsheetml/2006/main" count="9" uniqueCount="9">
  <si>
    <t>N</t>
  </si>
  <si>
    <t>f, kHz</t>
  </si>
  <si>
    <t>K(f)</t>
  </si>
  <si>
    <t>20lg(K)</t>
  </si>
  <si>
    <t>Ua, mV</t>
  </si>
  <si>
    <t>Uout, mv</t>
  </si>
  <si>
    <t>R3, kOm</t>
  </si>
  <si>
    <t>R4, kOm</t>
  </si>
  <si>
    <t>lgf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</si>
</sst>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37000000000000005"/>
            <c:backward val="0.5"/>
            <c:dispRSqr val="0"/>
            <c:dispEq val="0"/>
          </c:trendline>
          <c:xVal>
            <c:numRef>
              <c:f>Лист1!$F$2:$F$17</c:f>
              <c:numCache>
                <c:formatCode>0.0</c:formatCode>
                <c:ptCount val="16"/>
                <c:pt idx="0">
                  <c:v>1</c:v>
                </c:pt>
                <c:pt idx="1">
                  <c:v>1.6989700043360187</c:v>
                </c:pt>
                <c:pt idx="2">
                  <c:v>2</c:v>
                </c:pt>
                <c:pt idx="3">
                  <c:v>2.3010299956639813</c:v>
                </c:pt>
                <c:pt idx="4">
                  <c:v>2.6989700043360187</c:v>
                </c:pt>
                <c:pt idx="5">
                  <c:v>3</c:v>
                </c:pt>
                <c:pt idx="6">
                  <c:v>3.3010299956639813</c:v>
                </c:pt>
                <c:pt idx="7">
                  <c:v>3.6989700043360187</c:v>
                </c:pt>
                <c:pt idx="8">
                  <c:v>4</c:v>
                </c:pt>
                <c:pt idx="9">
                  <c:v>4.3010299956639813</c:v>
                </c:pt>
                <c:pt idx="10">
                  <c:v>4.4771212547196626</c:v>
                </c:pt>
                <c:pt idx="11">
                  <c:v>4.5314789170422554</c:v>
                </c:pt>
                <c:pt idx="12">
                  <c:v>4.6989700043360187</c:v>
                </c:pt>
                <c:pt idx="13">
                  <c:v>4.9542425094393252</c:v>
                </c:pt>
                <c:pt idx="14">
                  <c:v>5.3010299956639813</c:v>
                </c:pt>
                <c:pt idx="15">
                  <c:v>5.6989700043360187</c:v>
                </c:pt>
              </c:numCache>
            </c:numRef>
          </c:xVal>
          <c:yVal>
            <c:numRef>
              <c:f>Лист1!$G$2:$G$17</c:f>
              <c:numCache>
                <c:formatCode>0.0</c:formatCode>
                <c:ptCount val="16"/>
                <c:pt idx="0">
                  <c:v>98.844987720128842</c:v>
                </c:pt>
                <c:pt idx="1">
                  <c:v>89.54703824800302</c:v>
                </c:pt>
                <c:pt idx="2">
                  <c:v>83.027216715610024</c:v>
                </c:pt>
                <c:pt idx="3">
                  <c:v>77.052491073442212</c:v>
                </c:pt>
                <c:pt idx="4">
                  <c:v>68.741233335408666</c:v>
                </c:pt>
                <c:pt idx="5">
                  <c:v>62.738938781144668</c:v>
                </c:pt>
                <c:pt idx="6">
                  <c:v>56.690831467536199</c:v>
                </c:pt>
                <c:pt idx="7">
                  <c:v>48.590117548935979</c:v>
                </c:pt>
                <c:pt idx="8">
                  <c:v>42.49701982971775</c:v>
                </c:pt>
                <c:pt idx="9">
                  <c:v>36.543596505249269</c:v>
                </c:pt>
                <c:pt idx="10">
                  <c:v>33.204555839257154</c:v>
                </c:pt>
                <c:pt idx="11">
                  <c:v>32.759002304069334</c:v>
                </c:pt>
                <c:pt idx="12">
                  <c:v>28.819932693753433</c:v>
                </c:pt>
                <c:pt idx="13">
                  <c:v>23.09414465206844</c:v>
                </c:pt>
                <c:pt idx="14">
                  <c:v>15.576265695660773</c:v>
                </c:pt>
                <c:pt idx="15">
                  <c:v>2.5466837870980816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2-4710-AC3B-287A0E6A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75391"/>
        <c:axId val="769344047"/>
      </c:scatterChart>
      <c:valAx>
        <c:axId val="76997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344047"/>
        <c:crosses val="autoZero"/>
        <c:crossBetween val="midCat"/>
      </c:valAx>
      <c:valAx>
        <c:axId val="7693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6997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6</xdr:row>
      <xdr:rowOff>157162</xdr:rowOff>
    </xdr:from>
    <xdr:to>
      <xdr:col>18</xdr:col>
      <xdr:colOff>57150</xdr:colOff>
      <xdr:row>21</xdr:row>
      <xdr:rowOff>42862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CBC398D-0FBF-4921-B1F9-5D0970A82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sqref="A1:I1"/>
    </sheetView>
  </sheetViews>
  <sheetFormatPr defaultRowHeight="15" x14ac:dyDescent="0.25"/>
  <cols>
    <col min="5" max="5" width="9.5703125" bestFit="1" customWidth="1"/>
    <col min="6" max="6" width="9.5703125" customWidth="1"/>
    <col min="7" max="7" width="9.5703125" bestFit="1" customWidth="1"/>
  </cols>
  <sheetData>
    <row r="1" spans="1:9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2</v>
      </c>
      <c r="F1" s="1" t="s">
        <v>8</v>
      </c>
      <c r="G1" s="1" t="s">
        <v>3</v>
      </c>
      <c r="H1" s="1" t="s">
        <v>6</v>
      </c>
      <c r="I1" s="1" t="s">
        <v>7</v>
      </c>
    </row>
    <row r="2" spans="1:9" x14ac:dyDescent="0.25">
      <c r="A2" s="1">
        <v>1</v>
      </c>
      <c r="B2" s="1">
        <v>0.01</v>
      </c>
      <c r="C2" s="1">
        <v>2.2000000000000002</v>
      </c>
      <c r="D2" s="1">
        <v>1907</v>
      </c>
      <c r="E2" s="2">
        <f>(1 + $H$2/$I$2)*(D2/C2)</f>
        <v>87548.636363636353</v>
      </c>
      <c r="F2" s="2">
        <f>LOG10(1000*B2)</f>
        <v>1</v>
      </c>
      <c r="G2" s="2">
        <f>20 *LOG10(E2)</f>
        <v>98.844987720128842</v>
      </c>
      <c r="H2" s="1">
        <v>100</v>
      </c>
      <c r="I2" s="1">
        <v>1</v>
      </c>
    </row>
    <row r="3" spans="1:9" x14ac:dyDescent="0.25">
      <c r="A3" s="1">
        <v>2</v>
      </c>
      <c r="B3" s="1">
        <v>0.05</v>
      </c>
      <c r="C3" s="1">
        <v>6.4</v>
      </c>
      <c r="D3" s="1">
        <v>1902</v>
      </c>
      <c r="E3" s="2">
        <f t="shared" ref="E3:E17" si="0">(1 + $H$2/$I$2)*(D3/C3)</f>
        <v>30015.9375</v>
      </c>
      <c r="F3" s="2">
        <f t="shared" ref="F3:F17" si="1">LOG10(1000*B3)</f>
        <v>1.6989700043360187</v>
      </c>
      <c r="G3" s="2">
        <f t="shared" ref="G3:G17" si="2">20 *LOG10(E3)</f>
        <v>89.54703824800302</v>
      </c>
      <c r="H3" s="1"/>
      <c r="I3" s="1"/>
    </row>
    <row r="4" spans="1:9" x14ac:dyDescent="0.25">
      <c r="A4" s="1">
        <v>3</v>
      </c>
      <c r="B4" s="1">
        <v>0.1</v>
      </c>
      <c r="C4" s="1">
        <v>13.6</v>
      </c>
      <c r="D4" s="1">
        <v>1908</v>
      </c>
      <c r="E4" s="2">
        <f t="shared" si="0"/>
        <v>14169.705882352942</v>
      </c>
      <c r="F4" s="2">
        <f t="shared" si="1"/>
        <v>2</v>
      </c>
      <c r="G4" s="2">
        <f t="shared" si="2"/>
        <v>83.027216715610024</v>
      </c>
      <c r="H4" s="1"/>
      <c r="I4" s="1"/>
    </row>
    <row r="5" spans="1:9" x14ac:dyDescent="0.25">
      <c r="A5" s="1">
        <v>4</v>
      </c>
      <c r="B5" s="1">
        <v>0.2</v>
      </c>
      <c r="C5" s="1">
        <v>27</v>
      </c>
      <c r="D5" s="1">
        <v>1904</v>
      </c>
      <c r="E5" s="2">
        <f t="shared" si="0"/>
        <v>7122.3703703703704</v>
      </c>
      <c r="F5" s="2">
        <f t="shared" si="1"/>
        <v>2.3010299956639813</v>
      </c>
      <c r="G5" s="2">
        <f t="shared" si="2"/>
        <v>77.052491073442212</v>
      </c>
      <c r="H5" s="1"/>
      <c r="I5" s="1"/>
    </row>
    <row r="6" spans="1:9" x14ac:dyDescent="0.25">
      <c r="A6" s="1">
        <v>5</v>
      </c>
      <c r="B6" s="1">
        <v>0.5</v>
      </c>
      <c r="C6" s="1">
        <v>70</v>
      </c>
      <c r="D6" s="1">
        <v>1896</v>
      </c>
      <c r="E6" s="2">
        <f t="shared" si="0"/>
        <v>2735.6571428571428</v>
      </c>
      <c r="F6" s="2">
        <f t="shared" si="1"/>
        <v>2.6989700043360187</v>
      </c>
      <c r="G6" s="2">
        <f t="shared" si="2"/>
        <v>68.741233335408666</v>
      </c>
      <c r="H6" s="1"/>
      <c r="I6" s="1"/>
    </row>
    <row r="7" spans="1:9" x14ac:dyDescent="0.25">
      <c r="A7" s="1">
        <v>6</v>
      </c>
      <c r="B7" s="1">
        <v>1</v>
      </c>
      <c r="C7" s="1">
        <v>140</v>
      </c>
      <c r="D7" s="1">
        <v>1900</v>
      </c>
      <c r="E7" s="2">
        <f t="shared" si="0"/>
        <v>1370.7142857142858</v>
      </c>
      <c r="F7" s="2">
        <f t="shared" si="1"/>
        <v>3</v>
      </c>
      <c r="G7" s="2">
        <f t="shared" si="2"/>
        <v>62.738938781144668</v>
      </c>
      <c r="H7" s="1"/>
      <c r="I7" s="1"/>
    </row>
    <row r="8" spans="1:9" x14ac:dyDescent="0.25">
      <c r="A8" s="1">
        <v>7</v>
      </c>
      <c r="B8" s="1">
        <v>2</v>
      </c>
      <c r="C8" s="1">
        <v>263</v>
      </c>
      <c r="D8" s="1">
        <v>1779</v>
      </c>
      <c r="E8" s="2">
        <f t="shared" si="0"/>
        <v>683.19011406844106</v>
      </c>
      <c r="F8" s="2">
        <f t="shared" si="1"/>
        <v>3.3010299956639813</v>
      </c>
      <c r="G8" s="2">
        <f t="shared" si="2"/>
        <v>56.690831467536199</v>
      </c>
      <c r="H8" s="1"/>
      <c r="I8" s="1"/>
    </row>
    <row r="9" spans="1:9" x14ac:dyDescent="0.25">
      <c r="A9" s="1">
        <v>8</v>
      </c>
      <c r="B9" s="1">
        <v>5</v>
      </c>
      <c r="C9" s="1">
        <v>485</v>
      </c>
      <c r="D9" s="1">
        <v>1291</v>
      </c>
      <c r="E9" s="2">
        <f t="shared" si="0"/>
        <v>268.84742268041236</v>
      </c>
      <c r="F9" s="2">
        <f t="shared" si="1"/>
        <v>3.6989700043360187</v>
      </c>
      <c r="G9" s="2">
        <f t="shared" si="2"/>
        <v>48.590117548935979</v>
      </c>
      <c r="H9" s="1"/>
      <c r="I9" s="1"/>
    </row>
    <row r="10" spans="1:9" x14ac:dyDescent="0.25">
      <c r="A10" s="1">
        <v>9</v>
      </c>
      <c r="B10" s="1">
        <v>10</v>
      </c>
      <c r="C10" s="1">
        <v>594</v>
      </c>
      <c r="D10" s="1">
        <v>784</v>
      </c>
      <c r="E10" s="2">
        <f t="shared" si="0"/>
        <v>133.30639730639732</v>
      </c>
      <c r="F10" s="2">
        <f t="shared" si="1"/>
        <v>4</v>
      </c>
      <c r="G10" s="2">
        <f t="shared" si="2"/>
        <v>42.49701982971775</v>
      </c>
      <c r="H10" s="1"/>
      <c r="I10" s="1"/>
    </row>
    <row r="11" spans="1:9" x14ac:dyDescent="0.25">
      <c r="A11" s="1">
        <v>10</v>
      </c>
      <c r="B11" s="1">
        <v>20</v>
      </c>
      <c r="C11" s="1">
        <v>621</v>
      </c>
      <c r="D11" s="1">
        <v>413</v>
      </c>
      <c r="E11" s="2">
        <f t="shared" si="0"/>
        <v>67.170692431561989</v>
      </c>
      <c r="F11" s="2">
        <f t="shared" si="1"/>
        <v>4.3010299956639813</v>
      </c>
      <c r="G11" s="2">
        <f t="shared" si="2"/>
        <v>36.543596505249269</v>
      </c>
      <c r="H11" s="1"/>
      <c r="I11" s="1"/>
    </row>
    <row r="12" spans="1:9" x14ac:dyDescent="0.25">
      <c r="A12" s="1">
        <v>11</v>
      </c>
      <c r="B12" s="1">
        <v>30</v>
      </c>
      <c r="C12" s="1">
        <v>625</v>
      </c>
      <c r="D12" s="1">
        <v>283</v>
      </c>
      <c r="E12" s="2">
        <f t="shared" si="0"/>
        <v>45.732799999999997</v>
      </c>
      <c r="F12" s="2">
        <f t="shared" si="1"/>
        <v>4.4771212547196626</v>
      </c>
      <c r="G12" s="2">
        <f t="shared" si="2"/>
        <v>33.204555839257154</v>
      </c>
      <c r="H12" s="1"/>
      <c r="I12" s="1"/>
    </row>
    <row r="13" spans="1:9" x14ac:dyDescent="0.25">
      <c r="A13" s="1">
        <v>12</v>
      </c>
      <c r="B13" s="1">
        <v>34</v>
      </c>
      <c r="C13" s="1">
        <v>630</v>
      </c>
      <c r="D13" s="1">
        <v>271</v>
      </c>
      <c r="E13" s="2">
        <f t="shared" si="0"/>
        <v>43.44603174603175</v>
      </c>
      <c r="F13" s="2">
        <f t="shared" si="1"/>
        <v>4.5314789170422554</v>
      </c>
      <c r="G13" s="2">
        <f t="shared" si="2"/>
        <v>32.759002304069334</v>
      </c>
      <c r="H13" s="1"/>
      <c r="I13" s="1"/>
    </row>
    <row r="14" spans="1:9" x14ac:dyDescent="0.25">
      <c r="A14" s="1">
        <v>13</v>
      </c>
      <c r="B14" s="1">
        <v>50</v>
      </c>
      <c r="C14" s="1">
        <v>611</v>
      </c>
      <c r="D14" s="1">
        <v>167</v>
      </c>
      <c r="E14" s="2">
        <f t="shared" si="0"/>
        <v>27.605564648117841</v>
      </c>
      <c r="F14" s="2">
        <f t="shared" si="1"/>
        <v>4.6989700043360187</v>
      </c>
      <c r="G14" s="2">
        <f t="shared" si="2"/>
        <v>28.819932693753433</v>
      </c>
      <c r="H14" s="1"/>
      <c r="I14" s="1"/>
    </row>
    <row r="15" spans="1:9" x14ac:dyDescent="0.25">
      <c r="A15" s="1">
        <v>14</v>
      </c>
      <c r="B15" s="1">
        <v>90</v>
      </c>
      <c r="C15" s="1">
        <v>580</v>
      </c>
      <c r="D15" s="1">
        <v>82</v>
      </c>
      <c r="E15" s="2">
        <f t="shared" si="0"/>
        <v>14.279310344827588</v>
      </c>
      <c r="F15" s="2">
        <f t="shared" si="1"/>
        <v>4.9542425094393252</v>
      </c>
      <c r="G15" s="2">
        <f t="shared" si="2"/>
        <v>23.09414465206844</v>
      </c>
      <c r="H15" s="1"/>
      <c r="I15" s="1"/>
    </row>
    <row r="16" spans="1:9" x14ac:dyDescent="0.25">
      <c r="A16" s="1">
        <v>15</v>
      </c>
      <c r="B16" s="1">
        <v>200</v>
      </c>
      <c r="C16" s="1">
        <v>437</v>
      </c>
      <c r="D16" s="1">
        <v>26</v>
      </c>
      <c r="E16" s="2">
        <f t="shared" si="0"/>
        <v>6.0091533180778036</v>
      </c>
      <c r="F16" s="2">
        <f t="shared" si="1"/>
        <v>5.3010299956639813</v>
      </c>
      <c r="G16" s="2">
        <f t="shared" si="2"/>
        <v>15.576265695660773</v>
      </c>
      <c r="H16" s="1"/>
      <c r="I16" s="1"/>
    </row>
    <row r="17" spans="1:9" x14ac:dyDescent="0.25">
      <c r="A17" s="1">
        <v>16</v>
      </c>
      <c r="B17" s="1">
        <v>500</v>
      </c>
      <c r="C17" s="1">
        <v>226</v>
      </c>
      <c r="D17" s="1">
        <v>3</v>
      </c>
      <c r="E17" s="2">
        <f t="shared" si="0"/>
        <v>1.3407079646017699</v>
      </c>
      <c r="F17" s="2">
        <f t="shared" si="1"/>
        <v>5.6989700043360187</v>
      </c>
      <c r="G17" s="2">
        <f t="shared" si="2"/>
        <v>2.5466837870980816</v>
      </c>
      <c r="H17" s="1"/>
      <c r="I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2018-11-03T14:54:30Z</dcterms:modified>
</cp:coreProperties>
</file>