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benishay/Desktop/School/2020:21/WInter/Thesis/Data/"/>
    </mc:Choice>
  </mc:AlternateContent>
  <xr:revisionPtr revIDLastSave="0" documentId="13_ncr:1_{FE99E6A1-DEBD-B34F-A6CE-D88397D44DAC}" xr6:coauthVersionLast="46" xr6:coauthVersionMax="46" xr10:uidLastSave="{00000000-0000-0000-0000-000000000000}"/>
  <bookViews>
    <workbookView xWindow="0" yWindow="460" windowWidth="38400" windowHeight="19620" xr2:uid="{00000000-000D-0000-FFFF-FFFF00000000}"/>
  </bookViews>
  <sheets>
    <sheet name="Data for The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0" i="1" l="1"/>
  <c r="M128" i="1" s="1"/>
  <c r="M126" i="1" s="1"/>
  <c r="M124" i="1" s="1"/>
  <c r="M122" i="1" s="1"/>
  <c r="M120" i="1" s="1"/>
  <c r="M118" i="1" s="1"/>
  <c r="M116" i="1" s="1"/>
  <c r="M114" i="1" s="1"/>
  <c r="M112" i="1" s="1"/>
  <c r="M110" i="1" s="1"/>
  <c r="M108" i="1" s="1"/>
  <c r="M106" i="1" s="1"/>
  <c r="M104" i="1" s="1"/>
  <c r="M102" i="1" s="1"/>
  <c r="M100" i="1" s="1"/>
  <c r="M98" i="1" s="1"/>
  <c r="M96" i="1" s="1"/>
  <c r="M94" i="1" s="1"/>
  <c r="M92" i="1" s="1"/>
  <c r="M90" i="1" s="1"/>
  <c r="M88" i="1" s="1"/>
  <c r="M86" i="1" s="1"/>
  <c r="M84" i="1" s="1"/>
  <c r="M82" i="1" s="1"/>
  <c r="M80" i="1" s="1"/>
  <c r="M78" i="1" s="1"/>
  <c r="M76" i="1" s="1"/>
  <c r="M74" i="1" s="1"/>
  <c r="M72" i="1" s="1"/>
  <c r="M70" i="1" s="1"/>
  <c r="M68" i="1" s="1"/>
  <c r="M66" i="1" s="1"/>
  <c r="M64" i="1" s="1"/>
  <c r="M62" i="1" s="1"/>
  <c r="M60" i="1" s="1"/>
  <c r="M58" i="1" s="1"/>
  <c r="N130" i="1"/>
  <c r="N128" i="1" s="1"/>
  <c r="N126" i="1" s="1"/>
  <c r="N124" i="1" s="1"/>
  <c r="N122" i="1" s="1"/>
  <c r="N120" i="1" s="1"/>
  <c r="N118" i="1" s="1"/>
  <c r="N116" i="1" s="1"/>
  <c r="N114" i="1" s="1"/>
  <c r="N112" i="1" s="1"/>
  <c r="N110" i="1" s="1"/>
  <c r="N108" i="1" s="1"/>
  <c r="N106" i="1" s="1"/>
  <c r="N104" i="1" s="1"/>
  <c r="N102" i="1" s="1"/>
  <c r="N100" i="1" s="1"/>
  <c r="N98" i="1" s="1"/>
  <c r="N96" i="1" s="1"/>
  <c r="N94" i="1" s="1"/>
  <c r="N92" i="1" s="1"/>
  <c r="N90" i="1" s="1"/>
  <c r="N88" i="1" s="1"/>
  <c r="N86" i="1" s="1"/>
  <c r="N84" i="1" s="1"/>
  <c r="N82" i="1" s="1"/>
  <c r="N80" i="1" s="1"/>
  <c r="N78" i="1" s="1"/>
  <c r="N76" i="1" s="1"/>
  <c r="N74" i="1" s="1"/>
  <c r="N72" i="1" s="1"/>
  <c r="N70" i="1" s="1"/>
  <c r="N68" i="1" s="1"/>
  <c r="N66" i="1" s="1"/>
  <c r="N64" i="1" s="1"/>
  <c r="N62" i="1" s="1"/>
  <c r="N60" i="1" s="1"/>
  <c r="N58" i="1" s="1"/>
  <c r="U130" i="1"/>
  <c r="U128" i="1" s="1"/>
  <c r="U126" i="1" s="1"/>
  <c r="U124" i="1" s="1"/>
  <c r="U122" i="1" s="1"/>
  <c r="U120" i="1" s="1"/>
  <c r="U118" i="1" s="1"/>
  <c r="U116" i="1" s="1"/>
  <c r="U114" i="1" s="1"/>
  <c r="U112" i="1" s="1"/>
  <c r="U110" i="1" s="1"/>
  <c r="U108" i="1" s="1"/>
  <c r="U106" i="1" s="1"/>
  <c r="U104" i="1" s="1"/>
  <c r="U102" i="1" s="1"/>
  <c r="U100" i="1" s="1"/>
  <c r="U98" i="1" s="1"/>
  <c r="U96" i="1" s="1"/>
  <c r="U94" i="1" s="1"/>
  <c r="U92" i="1" s="1"/>
  <c r="U90" i="1" s="1"/>
  <c r="U88" i="1" s="1"/>
  <c r="U86" i="1" s="1"/>
  <c r="U84" i="1" s="1"/>
  <c r="U82" i="1" s="1"/>
  <c r="U80" i="1" s="1"/>
  <c r="U78" i="1" s="1"/>
  <c r="U76" i="1" s="1"/>
  <c r="U74" i="1" s="1"/>
  <c r="U72" i="1" s="1"/>
  <c r="U70" i="1" s="1"/>
  <c r="U68" i="1" s="1"/>
  <c r="U66" i="1" s="1"/>
  <c r="U64" i="1" s="1"/>
  <c r="U62" i="1" s="1"/>
  <c r="U60" i="1" s="1"/>
  <c r="U58" i="1" s="1"/>
  <c r="V130" i="1"/>
  <c r="V128" i="1" s="1"/>
  <c r="V126" i="1" s="1"/>
  <c r="V124" i="1" s="1"/>
  <c r="V122" i="1" s="1"/>
  <c r="V120" i="1" s="1"/>
  <c r="V118" i="1" s="1"/>
  <c r="V116" i="1" s="1"/>
  <c r="V114" i="1" s="1"/>
  <c r="V112" i="1" s="1"/>
  <c r="V110" i="1" s="1"/>
  <c r="V108" i="1" s="1"/>
  <c r="V106" i="1" s="1"/>
  <c r="V104" i="1" s="1"/>
  <c r="V102" i="1" s="1"/>
  <c r="V100" i="1" s="1"/>
  <c r="V98" i="1" s="1"/>
  <c r="V96" i="1" s="1"/>
  <c r="V94" i="1" s="1"/>
  <c r="V92" i="1" s="1"/>
  <c r="V90" i="1" s="1"/>
  <c r="V88" i="1" s="1"/>
  <c r="V86" i="1" s="1"/>
  <c r="V84" i="1" s="1"/>
  <c r="V82" i="1" s="1"/>
  <c r="V80" i="1" s="1"/>
  <c r="V78" i="1" s="1"/>
  <c r="V76" i="1" s="1"/>
  <c r="V74" i="1" s="1"/>
  <c r="V72" i="1" s="1"/>
  <c r="V70" i="1" s="1"/>
  <c r="V68" i="1" s="1"/>
  <c r="V66" i="1" s="1"/>
  <c r="V64" i="1" s="1"/>
  <c r="V62" i="1" s="1"/>
  <c r="V60" i="1" s="1"/>
  <c r="V58" i="1" s="1"/>
  <c r="M132" i="1"/>
  <c r="N132" i="1"/>
  <c r="Q132" i="1"/>
  <c r="Q130" i="1" s="1"/>
  <c r="Q128" i="1" s="1"/>
  <c r="Q126" i="1" s="1"/>
  <c r="Q124" i="1" s="1"/>
  <c r="Q122" i="1" s="1"/>
  <c r="Q120" i="1" s="1"/>
  <c r="Q118" i="1" s="1"/>
  <c r="Q116" i="1" s="1"/>
  <c r="Q114" i="1" s="1"/>
  <c r="Q112" i="1" s="1"/>
  <c r="Q110" i="1" s="1"/>
  <c r="Q108" i="1" s="1"/>
  <c r="Q106" i="1" s="1"/>
  <c r="Q104" i="1" s="1"/>
  <c r="Q102" i="1" s="1"/>
  <c r="Q100" i="1" s="1"/>
  <c r="Q98" i="1" s="1"/>
  <c r="Q96" i="1" s="1"/>
  <c r="Q94" i="1" s="1"/>
  <c r="Q92" i="1" s="1"/>
  <c r="Q90" i="1" s="1"/>
  <c r="Q88" i="1" s="1"/>
  <c r="Q86" i="1" s="1"/>
  <c r="Q84" i="1" s="1"/>
  <c r="Q82" i="1" s="1"/>
  <c r="Q80" i="1" s="1"/>
  <c r="Q78" i="1" s="1"/>
  <c r="Q76" i="1" s="1"/>
  <c r="Q74" i="1" s="1"/>
  <c r="Q72" i="1" s="1"/>
  <c r="Q70" i="1" s="1"/>
  <c r="Q68" i="1" s="1"/>
  <c r="Q66" i="1" s="1"/>
  <c r="Q64" i="1" s="1"/>
  <c r="Q62" i="1" s="1"/>
  <c r="Q60" i="1" s="1"/>
  <c r="Q58" i="1" s="1"/>
  <c r="R132" i="1"/>
  <c r="R130" i="1" s="1"/>
  <c r="R128" i="1" s="1"/>
  <c r="R126" i="1" s="1"/>
  <c r="R124" i="1" s="1"/>
  <c r="R122" i="1" s="1"/>
  <c r="R120" i="1" s="1"/>
  <c r="R118" i="1" s="1"/>
  <c r="R116" i="1" s="1"/>
  <c r="R114" i="1" s="1"/>
  <c r="R112" i="1" s="1"/>
  <c r="R110" i="1" s="1"/>
  <c r="R108" i="1" s="1"/>
  <c r="R106" i="1" s="1"/>
  <c r="R104" i="1" s="1"/>
  <c r="R102" i="1" s="1"/>
  <c r="R100" i="1" s="1"/>
  <c r="R98" i="1" s="1"/>
  <c r="R96" i="1" s="1"/>
  <c r="R94" i="1" s="1"/>
  <c r="R92" i="1" s="1"/>
  <c r="R90" i="1" s="1"/>
  <c r="R88" i="1" s="1"/>
  <c r="R86" i="1" s="1"/>
  <c r="R84" i="1" s="1"/>
  <c r="R82" i="1" s="1"/>
  <c r="R80" i="1" s="1"/>
  <c r="R78" i="1" s="1"/>
  <c r="R76" i="1" s="1"/>
  <c r="R74" i="1" s="1"/>
  <c r="R72" i="1" s="1"/>
  <c r="R70" i="1" s="1"/>
  <c r="R68" i="1" s="1"/>
  <c r="R66" i="1" s="1"/>
  <c r="R64" i="1" s="1"/>
  <c r="R62" i="1" s="1"/>
  <c r="R60" i="1" s="1"/>
  <c r="R58" i="1" s="1"/>
  <c r="U132" i="1"/>
  <c r="V132" i="1"/>
  <c r="M135" i="1"/>
  <c r="M134" i="1" s="1"/>
  <c r="N135" i="1"/>
  <c r="N134" i="1" s="1"/>
  <c r="Q135" i="1"/>
  <c r="Q134" i="1" s="1"/>
  <c r="R135" i="1"/>
  <c r="R134" i="1" s="1"/>
  <c r="U135" i="1"/>
  <c r="U134" i="1" s="1"/>
  <c r="V135" i="1"/>
  <c r="V134" i="1" s="1"/>
  <c r="J132" i="1"/>
  <c r="J130" i="1" s="1"/>
  <c r="J128" i="1" s="1"/>
  <c r="J126" i="1" s="1"/>
  <c r="J124" i="1" s="1"/>
  <c r="J122" i="1" s="1"/>
  <c r="J120" i="1" s="1"/>
  <c r="J118" i="1" s="1"/>
  <c r="J116" i="1" s="1"/>
  <c r="J114" i="1" s="1"/>
  <c r="J112" i="1" s="1"/>
  <c r="J110" i="1" s="1"/>
  <c r="J108" i="1" s="1"/>
  <c r="J106" i="1" s="1"/>
  <c r="J104" i="1" s="1"/>
  <c r="J102" i="1" s="1"/>
  <c r="J100" i="1" s="1"/>
  <c r="J98" i="1" s="1"/>
  <c r="J96" i="1" s="1"/>
  <c r="J94" i="1" s="1"/>
  <c r="J92" i="1" s="1"/>
  <c r="J90" i="1" s="1"/>
  <c r="J88" i="1" s="1"/>
  <c r="J86" i="1" s="1"/>
  <c r="J84" i="1" s="1"/>
  <c r="J82" i="1" s="1"/>
  <c r="J80" i="1" s="1"/>
  <c r="J78" i="1" s="1"/>
  <c r="J76" i="1" s="1"/>
  <c r="J74" i="1" s="1"/>
  <c r="J72" i="1" s="1"/>
  <c r="J70" i="1" s="1"/>
  <c r="J68" i="1" s="1"/>
  <c r="J66" i="1" s="1"/>
  <c r="J64" i="1" s="1"/>
  <c r="J62" i="1" s="1"/>
  <c r="J60" i="1" s="1"/>
  <c r="J58" i="1" s="1"/>
  <c r="I132" i="1"/>
  <c r="I130" i="1" s="1"/>
  <c r="I128" i="1" s="1"/>
  <c r="I126" i="1" s="1"/>
  <c r="I124" i="1" s="1"/>
  <c r="I122" i="1" s="1"/>
  <c r="I120" i="1" s="1"/>
  <c r="I118" i="1" s="1"/>
  <c r="I116" i="1" s="1"/>
  <c r="I114" i="1" s="1"/>
  <c r="I112" i="1" s="1"/>
  <c r="I110" i="1" s="1"/>
  <c r="I108" i="1" s="1"/>
  <c r="I106" i="1" s="1"/>
  <c r="I104" i="1" s="1"/>
  <c r="I102" i="1" s="1"/>
  <c r="I100" i="1" s="1"/>
  <c r="I98" i="1" s="1"/>
  <c r="I96" i="1" s="1"/>
  <c r="I94" i="1" s="1"/>
  <c r="I92" i="1" s="1"/>
  <c r="I90" i="1" s="1"/>
  <c r="I88" i="1" s="1"/>
  <c r="I86" i="1" s="1"/>
  <c r="I84" i="1" s="1"/>
  <c r="I82" i="1" s="1"/>
  <c r="I80" i="1" s="1"/>
  <c r="I78" i="1" s="1"/>
  <c r="I76" i="1" s="1"/>
  <c r="I74" i="1" s="1"/>
  <c r="I72" i="1" s="1"/>
  <c r="I70" i="1" s="1"/>
  <c r="I68" i="1" s="1"/>
  <c r="I66" i="1" s="1"/>
  <c r="I64" i="1" s="1"/>
  <c r="I62" i="1" s="1"/>
  <c r="I60" i="1" s="1"/>
  <c r="I58" i="1" s="1"/>
  <c r="H132" i="1"/>
  <c r="H130" i="1" s="1"/>
  <c r="H128" i="1" s="1"/>
  <c r="H126" i="1" s="1"/>
  <c r="H124" i="1" s="1"/>
  <c r="H122" i="1" s="1"/>
  <c r="H120" i="1" s="1"/>
  <c r="H118" i="1" s="1"/>
  <c r="H116" i="1" s="1"/>
  <c r="H114" i="1" s="1"/>
  <c r="H112" i="1" s="1"/>
  <c r="H110" i="1" s="1"/>
  <c r="H108" i="1" s="1"/>
  <c r="H106" i="1" s="1"/>
  <c r="H104" i="1" s="1"/>
  <c r="H102" i="1" s="1"/>
  <c r="H100" i="1" s="1"/>
  <c r="H98" i="1" s="1"/>
  <c r="H96" i="1" s="1"/>
  <c r="H94" i="1" s="1"/>
  <c r="H92" i="1" s="1"/>
  <c r="H90" i="1" s="1"/>
  <c r="H88" i="1" s="1"/>
  <c r="H86" i="1" s="1"/>
  <c r="H84" i="1" s="1"/>
  <c r="H82" i="1" s="1"/>
  <c r="H80" i="1" s="1"/>
  <c r="H78" i="1" s="1"/>
  <c r="H76" i="1" s="1"/>
  <c r="H74" i="1" s="1"/>
  <c r="H72" i="1" s="1"/>
  <c r="H70" i="1" s="1"/>
  <c r="H68" i="1" s="1"/>
  <c r="H66" i="1" s="1"/>
  <c r="H64" i="1" s="1"/>
  <c r="H62" i="1" s="1"/>
  <c r="H60" i="1" s="1"/>
  <c r="H58" i="1" s="1"/>
  <c r="H56" i="1" s="1"/>
  <c r="H54" i="1" s="1"/>
  <c r="H52" i="1" s="1"/>
  <c r="H50" i="1" s="1"/>
  <c r="H48" i="1" s="1"/>
  <c r="H46" i="1" s="1"/>
  <c r="H44" i="1" s="1"/>
  <c r="H42" i="1" s="1"/>
  <c r="H40" i="1" s="1"/>
  <c r="H38" i="1" s="1"/>
  <c r="H36" i="1" s="1"/>
  <c r="H34" i="1" s="1"/>
  <c r="H32" i="1" s="1"/>
  <c r="H30" i="1" s="1"/>
  <c r="H28" i="1" s="1"/>
  <c r="H26" i="1" s="1"/>
  <c r="H24" i="1" s="1"/>
  <c r="H22" i="1" s="1"/>
  <c r="H20" i="1" s="1"/>
  <c r="H18" i="1" s="1"/>
  <c r="H16" i="1" s="1"/>
  <c r="H14" i="1" s="1"/>
  <c r="H12" i="1" s="1"/>
  <c r="H10" i="1" s="1"/>
  <c r="H8" i="1" s="1"/>
  <c r="H6" i="1" s="1"/>
  <c r="H4" i="1" s="1"/>
  <c r="H2" i="1" s="1"/>
  <c r="F132" i="1"/>
  <c r="F130" i="1" s="1"/>
  <c r="F128" i="1" s="1"/>
  <c r="F126" i="1" s="1"/>
  <c r="F124" i="1" s="1"/>
  <c r="F122" i="1" s="1"/>
  <c r="F120" i="1" s="1"/>
  <c r="F118" i="1" s="1"/>
  <c r="F116" i="1" s="1"/>
  <c r="F114" i="1" s="1"/>
  <c r="F112" i="1" s="1"/>
  <c r="F110" i="1" s="1"/>
  <c r="F108" i="1" s="1"/>
  <c r="F106" i="1" s="1"/>
  <c r="F104" i="1" s="1"/>
  <c r="F102" i="1" s="1"/>
  <c r="F100" i="1" s="1"/>
  <c r="F98" i="1" s="1"/>
  <c r="F96" i="1" s="1"/>
  <c r="F94" i="1" s="1"/>
  <c r="F92" i="1" s="1"/>
  <c r="F90" i="1" s="1"/>
  <c r="F88" i="1" s="1"/>
  <c r="F86" i="1" s="1"/>
  <c r="F84" i="1" s="1"/>
  <c r="F82" i="1" s="1"/>
  <c r="F80" i="1" s="1"/>
  <c r="F78" i="1" s="1"/>
  <c r="F76" i="1" s="1"/>
  <c r="F74" i="1" s="1"/>
  <c r="F72" i="1" s="1"/>
  <c r="F70" i="1" s="1"/>
  <c r="F68" i="1" s="1"/>
  <c r="F66" i="1" s="1"/>
  <c r="F64" i="1" s="1"/>
  <c r="F62" i="1" s="1"/>
  <c r="F60" i="1" s="1"/>
  <c r="F58" i="1" s="1"/>
  <c r="F56" i="1" s="1"/>
  <c r="F54" i="1" s="1"/>
  <c r="F52" i="1" s="1"/>
  <c r="F50" i="1" s="1"/>
  <c r="F48" i="1" s="1"/>
  <c r="F46" i="1" s="1"/>
  <c r="F44" i="1" s="1"/>
  <c r="F42" i="1" s="1"/>
  <c r="F40" i="1" s="1"/>
  <c r="F38" i="1" s="1"/>
  <c r="F36" i="1" s="1"/>
  <c r="F34" i="1" s="1"/>
  <c r="F32" i="1" s="1"/>
  <c r="F30" i="1" s="1"/>
  <c r="F28" i="1" s="1"/>
  <c r="F26" i="1" s="1"/>
  <c r="F24" i="1" s="1"/>
  <c r="F22" i="1" s="1"/>
  <c r="F20" i="1" s="1"/>
  <c r="F18" i="1" s="1"/>
  <c r="F16" i="1" s="1"/>
  <c r="F14" i="1" s="1"/>
  <c r="F12" i="1" s="1"/>
  <c r="F10" i="1" s="1"/>
  <c r="F8" i="1" s="1"/>
  <c r="F6" i="1" s="1"/>
  <c r="F4" i="1" s="1"/>
  <c r="F2" i="1" s="1"/>
  <c r="E132" i="1"/>
  <c r="E130" i="1" s="1"/>
  <c r="E128" i="1" s="1"/>
  <c r="E126" i="1" s="1"/>
  <c r="E124" i="1" s="1"/>
  <c r="E122" i="1" s="1"/>
  <c r="E120" i="1" s="1"/>
  <c r="E118" i="1" s="1"/>
  <c r="E116" i="1" s="1"/>
  <c r="E114" i="1" s="1"/>
  <c r="E112" i="1" s="1"/>
  <c r="E110" i="1" s="1"/>
  <c r="E108" i="1" s="1"/>
  <c r="E106" i="1" s="1"/>
  <c r="E104" i="1" s="1"/>
  <c r="E102" i="1" s="1"/>
  <c r="E100" i="1" s="1"/>
  <c r="E98" i="1" s="1"/>
  <c r="E96" i="1" s="1"/>
  <c r="E94" i="1" s="1"/>
  <c r="E92" i="1" s="1"/>
  <c r="E90" i="1" s="1"/>
  <c r="E88" i="1" s="1"/>
  <c r="E86" i="1" s="1"/>
  <c r="E84" i="1" s="1"/>
  <c r="E82" i="1" s="1"/>
  <c r="E80" i="1" s="1"/>
  <c r="E78" i="1" s="1"/>
  <c r="E76" i="1" s="1"/>
  <c r="E74" i="1" s="1"/>
  <c r="E72" i="1" s="1"/>
  <c r="E70" i="1" s="1"/>
  <c r="E68" i="1" s="1"/>
  <c r="E66" i="1" s="1"/>
  <c r="E64" i="1" s="1"/>
  <c r="E62" i="1" s="1"/>
  <c r="E60" i="1" s="1"/>
  <c r="E58" i="1" s="1"/>
  <c r="E56" i="1" s="1"/>
  <c r="E54" i="1" s="1"/>
  <c r="E52" i="1" s="1"/>
  <c r="E50" i="1" s="1"/>
  <c r="E48" i="1" s="1"/>
  <c r="E46" i="1" s="1"/>
  <c r="E44" i="1" s="1"/>
  <c r="E42" i="1" s="1"/>
  <c r="E40" i="1" s="1"/>
  <c r="E38" i="1" s="1"/>
  <c r="E36" i="1" s="1"/>
  <c r="E34" i="1" s="1"/>
  <c r="E32" i="1" s="1"/>
  <c r="E30" i="1" s="1"/>
  <c r="E28" i="1" s="1"/>
  <c r="E26" i="1" s="1"/>
  <c r="E24" i="1" s="1"/>
  <c r="E22" i="1" s="1"/>
  <c r="E20" i="1" s="1"/>
  <c r="E18" i="1" s="1"/>
  <c r="E16" i="1" s="1"/>
  <c r="E14" i="1" s="1"/>
  <c r="E12" i="1" s="1"/>
  <c r="E10" i="1" s="1"/>
  <c r="E8" i="1" s="1"/>
  <c r="E6" i="1" s="1"/>
  <c r="E4" i="1" s="1"/>
  <c r="E2" i="1" s="1"/>
  <c r="D132" i="1"/>
  <c r="D130" i="1" s="1"/>
  <c r="D128" i="1" s="1"/>
  <c r="D126" i="1" s="1"/>
  <c r="D124" i="1" s="1"/>
  <c r="D122" i="1" s="1"/>
  <c r="D120" i="1" s="1"/>
  <c r="D118" i="1" s="1"/>
  <c r="D116" i="1" s="1"/>
  <c r="D114" i="1" s="1"/>
  <c r="D112" i="1" s="1"/>
  <c r="D110" i="1" s="1"/>
  <c r="D108" i="1" s="1"/>
  <c r="D106" i="1" s="1"/>
  <c r="D104" i="1" s="1"/>
  <c r="D102" i="1" s="1"/>
  <c r="D100" i="1" s="1"/>
  <c r="D98" i="1" s="1"/>
  <c r="D96" i="1" s="1"/>
  <c r="D94" i="1" s="1"/>
  <c r="D92" i="1" s="1"/>
  <c r="D90" i="1" s="1"/>
  <c r="D88" i="1" s="1"/>
  <c r="D86" i="1" s="1"/>
  <c r="D84" i="1" s="1"/>
  <c r="D82" i="1" s="1"/>
  <c r="D80" i="1" s="1"/>
  <c r="D78" i="1" s="1"/>
  <c r="D76" i="1" s="1"/>
  <c r="D74" i="1" s="1"/>
  <c r="D72" i="1" s="1"/>
  <c r="D70" i="1" s="1"/>
  <c r="D68" i="1" s="1"/>
  <c r="D66" i="1" s="1"/>
  <c r="D64" i="1" s="1"/>
  <c r="D62" i="1" s="1"/>
  <c r="D60" i="1" s="1"/>
  <c r="D58" i="1" s="1"/>
  <c r="D56" i="1" s="1"/>
  <c r="D54" i="1" s="1"/>
  <c r="D52" i="1" s="1"/>
  <c r="D50" i="1" s="1"/>
  <c r="D48" i="1" s="1"/>
  <c r="D46" i="1" s="1"/>
  <c r="D44" i="1" s="1"/>
  <c r="D42" i="1" s="1"/>
  <c r="D40" i="1" s="1"/>
  <c r="D38" i="1" s="1"/>
  <c r="D36" i="1" s="1"/>
  <c r="D34" i="1" s="1"/>
  <c r="D32" i="1" s="1"/>
  <c r="D30" i="1" s="1"/>
  <c r="D28" i="1" s="1"/>
  <c r="D26" i="1" s="1"/>
  <c r="D24" i="1" s="1"/>
  <c r="D22" i="1" s="1"/>
  <c r="D20" i="1" s="1"/>
  <c r="D18" i="1" s="1"/>
  <c r="D16" i="1" s="1"/>
  <c r="D14" i="1" s="1"/>
  <c r="D12" i="1" s="1"/>
  <c r="D10" i="1" s="1"/>
  <c r="D8" i="1" s="1"/>
  <c r="D6" i="1" s="1"/>
  <c r="D4" i="1" s="1"/>
  <c r="D2" i="1" s="1"/>
  <c r="C132" i="1"/>
  <c r="C130" i="1" s="1"/>
  <c r="C128" i="1" s="1"/>
  <c r="C126" i="1" s="1"/>
  <c r="C124" i="1" s="1"/>
  <c r="C122" i="1" s="1"/>
  <c r="C120" i="1" s="1"/>
  <c r="C118" i="1" s="1"/>
  <c r="C116" i="1" s="1"/>
  <c r="C114" i="1" s="1"/>
  <c r="C112" i="1" s="1"/>
  <c r="C110" i="1" s="1"/>
  <c r="C108" i="1" s="1"/>
  <c r="C106" i="1" s="1"/>
  <c r="C104" i="1" s="1"/>
  <c r="C102" i="1" s="1"/>
  <c r="C100" i="1" s="1"/>
  <c r="C98" i="1" s="1"/>
  <c r="C96" i="1" s="1"/>
  <c r="C94" i="1" s="1"/>
  <c r="C92" i="1" s="1"/>
  <c r="C90" i="1" s="1"/>
  <c r="C88" i="1" s="1"/>
  <c r="C86" i="1" s="1"/>
  <c r="C84" i="1" s="1"/>
  <c r="C82" i="1" s="1"/>
  <c r="C80" i="1" s="1"/>
  <c r="C78" i="1" s="1"/>
  <c r="C76" i="1" s="1"/>
  <c r="C74" i="1" s="1"/>
  <c r="C72" i="1" s="1"/>
  <c r="C70" i="1" s="1"/>
  <c r="C68" i="1" s="1"/>
  <c r="C66" i="1" s="1"/>
  <c r="C64" i="1" s="1"/>
  <c r="C62" i="1" s="1"/>
  <c r="C60" i="1" s="1"/>
  <c r="C58" i="1" s="1"/>
  <c r="C56" i="1" s="1"/>
  <c r="C54" i="1" s="1"/>
  <c r="C52" i="1" s="1"/>
  <c r="C50" i="1" s="1"/>
  <c r="C48" i="1" s="1"/>
  <c r="C46" i="1" s="1"/>
  <c r="C44" i="1" s="1"/>
  <c r="C42" i="1" s="1"/>
  <c r="C40" i="1" s="1"/>
  <c r="C38" i="1" s="1"/>
  <c r="C36" i="1" s="1"/>
  <c r="C34" i="1" s="1"/>
  <c r="C32" i="1" s="1"/>
  <c r="C30" i="1" s="1"/>
  <c r="C28" i="1" s="1"/>
  <c r="C26" i="1" s="1"/>
  <c r="C24" i="1" s="1"/>
  <c r="C22" i="1" s="1"/>
  <c r="C20" i="1" s="1"/>
  <c r="C18" i="1" s="1"/>
  <c r="C16" i="1" s="1"/>
  <c r="C14" i="1" s="1"/>
  <c r="C12" i="1" s="1"/>
  <c r="C10" i="1" s="1"/>
  <c r="C8" i="1" s="1"/>
  <c r="C6" i="1" s="1"/>
  <c r="C4" i="1" s="1"/>
  <c r="C2" i="1" s="1"/>
  <c r="B132" i="1"/>
  <c r="B130" i="1" s="1"/>
  <c r="B128" i="1" s="1"/>
  <c r="B126" i="1" s="1"/>
  <c r="B124" i="1" s="1"/>
  <c r="B122" i="1" s="1"/>
  <c r="B120" i="1" s="1"/>
  <c r="B118" i="1" s="1"/>
  <c r="B116" i="1" s="1"/>
  <c r="B114" i="1" s="1"/>
  <c r="B112" i="1" s="1"/>
  <c r="B110" i="1" s="1"/>
  <c r="B108" i="1" s="1"/>
  <c r="B106" i="1" s="1"/>
  <c r="B104" i="1" s="1"/>
  <c r="B102" i="1" s="1"/>
  <c r="B100" i="1" s="1"/>
  <c r="B98" i="1" s="1"/>
  <c r="B96" i="1" s="1"/>
  <c r="B94" i="1" s="1"/>
  <c r="B92" i="1" s="1"/>
  <c r="B90" i="1" s="1"/>
  <c r="B88" i="1" s="1"/>
  <c r="B86" i="1" s="1"/>
  <c r="B84" i="1" s="1"/>
  <c r="B82" i="1" s="1"/>
  <c r="B80" i="1" s="1"/>
  <c r="B78" i="1" s="1"/>
  <c r="B76" i="1" s="1"/>
  <c r="B74" i="1" s="1"/>
  <c r="B72" i="1" s="1"/>
  <c r="B70" i="1" s="1"/>
  <c r="B68" i="1" s="1"/>
  <c r="B66" i="1" s="1"/>
  <c r="B64" i="1" s="1"/>
  <c r="B62" i="1" s="1"/>
  <c r="B60" i="1" s="1"/>
  <c r="B58" i="1" s="1"/>
  <c r="B56" i="1" s="1"/>
  <c r="B54" i="1" s="1"/>
  <c r="B52" i="1" s="1"/>
  <c r="B50" i="1" s="1"/>
  <c r="B48" i="1" s="1"/>
  <c r="B46" i="1" s="1"/>
  <c r="B44" i="1" s="1"/>
  <c r="B42" i="1" s="1"/>
  <c r="B40" i="1" s="1"/>
  <c r="B38" i="1" s="1"/>
  <c r="B36" i="1" s="1"/>
  <c r="B34" i="1" s="1"/>
  <c r="B32" i="1" s="1"/>
  <c r="B30" i="1" s="1"/>
  <c r="B28" i="1" s="1"/>
  <c r="B26" i="1" s="1"/>
  <c r="B24" i="1" s="1"/>
  <c r="B22" i="1" s="1"/>
  <c r="B20" i="1" s="1"/>
  <c r="B18" i="1" s="1"/>
  <c r="B16" i="1" s="1"/>
  <c r="B14" i="1" s="1"/>
  <c r="B12" i="1" s="1"/>
  <c r="B10" i="1" s="1"/>
  <c r="B8" i="1" s="1"/>
  <c r="B6" i="1" s="1"/>
  <c r="B4" i="1" s="1"/>
  <c r="B2" i="1" s="1"/>
  <c r="A132" i="1"/>
  <c r="A130" i="1" s="1"/>
  <c r="A128" i="1" s="1"/>
  <c r="A126" i="1" s="1"/>
  <c r="A124" i="1" s="1"/>
  <c r="A122" i="1" s="1"/>
  <c r="A120" i="1" s="1"/>
  <c r="A118" i="1" s="1"/>
  <c r="A116" i="1" s="1"/>
  <c r="A114" i="1" s="1"/>
  <c r="A112" i="1" s="1"/>
  <c r="A110" i="1" s="1"/>
  <c r="A108" i="1" s="1"/>
  <c r="A106" i="1" s="1"/>
  <c r="A104" i="1" s="1"/>
  <c r="A102" i="1" s="1"/>
  <c r="A100" i="1" s="1"/>
  <c r="A98" i="1" s="1"/>
  <c r="A96" i="1" s="1"/>
  <c r="A94" i="1" s="1"/>
  <c r="A92" i="1" s="1"/>
  <c r="A90" i="1" s="1"/>
  <c r="A88" i="1" s="1"/>
  <c r="A86" i="1" s="1"/>
  <c r="A84" i="1" s="1"/>
  <c r="A82" i="1" s="1"/>
  <c r="A80" i="1" s="1"/>
  <c r="A78" i="1" s="1"/>
  <c r="A76" i="1" s="1"/>
  <c r="A74" i="1" s="1"/>
  <c r="A72" i="1" s="1"/>
  <c r="A70" i="1" s="1"/>
  <c r="A68" i="1" s="1"/>
  <c r="A66" i="1" s="1"/>
  <c r="A64" i="1" s="1"/>
  <c r="A62" i="1" s="1"/>
  <c r="A60" i="1" s="1"/>
  <c r="A58" i="1" s="1"/>
  <c r="A56" i="1" s="1"/>
  <c r="A54" i="1" s="1"/>
  <c r="A52" i="1" s="1"/>
  <c r="A50" i="1" s="1"/>
  <c r="A48" i="1" s="1"/>
  <c r="A46" i="1" s="1"/>
  <c r="A44" i="1" s="1"/>
  <c r="A42" i="1" s="1"/>
  <c r="A40" i="1" s="1"/>
  <c r="A38" i="1" s="1"/>
  <c r="A36" i="1" s="1"/>
  <c r="A34" i="1" s="1"/>
  <c r="A32" i="1" s="1"/>
  <c r="A30" i="1" s="1"/>
  <c r="A28" i="1" s="1"/>
  <c r="A26" i="1" s="1"/>
  <c r="A24" i="1" s="1"/>
  <c r="A22" i="1" s="1"/>
  <c r="A20" i="1" s="1"/>
  <c r="A18" i="1" s="1"/>
  <c r="A16" i="1" s="1"/>
  <c r="A14" i="1" s="1"/>
  <c r="A12" i="1" s="1"/>
  <c r="A10" i="1" s="1"/>
  <c r="A8" i="1" s="1"/>
  <c r="A6" i="1" s="1"/>
  <c r="A4" i="1" s="1"/>
  <c r="A2" i="1" s="1"/>
  <c r="I57" i="1"/>
  <c r="J57" i="1"/>
  <c r="M57" i="1"/>
  <c r="N57" i="1"/>
  <c r="Q57" i="1"/>
  <c r="R57" i="1"/>
  <c r="U57" i="1"/>
  <c r="V57" i="1"/>
  <c r="J55" i="1"/>
  <c r="M55" i="1"/>
  <c r="N55" i="1"/>
  <c r="Q55" i="1"/>
  <c r="R55" i="1"/>
  <c r="U55" i="1"/>
  <c r="V55" i="1"/>
  <c r="I55" i="1"/>
  <c r="R56" i="1" l="1"/>
  <c r="R54" i="1" s="1"/>
  <c r="R52" i="1" s="1"/>
  <c r="R50" i="1" s="1"/>
  <c r="R48" i="1" s="1"/>
  <c r="R46" i="1" s="1"/>
  <c r="R44" i="1" s="1"/>
  <c r="R42" i="1" s="1"/>
  <c r="R40" i="1" s="1"/>
  <c r="R38" i="1" s="1"/>
  <c r="R36" i="1" s="1"/>
  <c r="R34" i="1" s="1"/>
  <c r="R32" i="1" s="1"/>
  <c r="R30" i="1" s="1"/>
  <c r="R28" i="1" s="1"/>
  <c r="R26" i="1" s="1"/>
  <c r="R24" i="1" s="1"/>
  <c r="R22" i="1" s="1"/>
  <c r="R20" i="1" s="1"/>
  <c r="R18" i="1" s="1"/>
  <c r="R16" i="1" s="1"/>
  <c r="R14" i="1" s="1"/>
  <c r="R12" i="1" s="1"/>
  <c r="R10" i="1" s="1"/>
  <c r="R8" i="1" s="1"/>
  <c r="R6" i="1" s="1"/>
  <c r="R4" i="1" s="1"/>
  <c r="R2" i="1" s="1"/>
  <c r="V56" i="1"/>
  <c r="V54" i="1" s="1"/>
  <c r="V52" i="1" s="1"/>
  <c r="V50" i="1" s="1"/>
  <c r="V48" i="1" s="1"/>
  <c r="V46" i="1" s="1"/>
  <c r="V44" i="1" s="1"/>
  <c r="V42" i="1" s="1"/>
  <c r="V40" i="1" s="1"/>
  <c r="V38" i="1" s="1"/>
  <c r="V36" i="1" s="1"/>
  <c r="V34" i="1" s="1"/>
  <c r="V32" i="1" s="1"/>
  <c r="V30" i="1" s="1"/>
  <c r="V28" i="1" s="1"/>
  <c r="V26" i="1" s="1"/>
  <c r="V24" i="1" s="1"/>
  <c r="V22" i="1" s="1"/>
  <c r="V20" i="1" s="1"/>
  <c r="V18" i="1" s="1"/>
  <c r="V16" i="1" s="1"/>
  <c r="V14" i="1" s="1"/>
  <c r="V12" i="1" s="1"/>
  <c r="V10" i="1" s="1"/>
  <c r="V8" i="1" s="1"/>
  <c r="V6" i="1" s="1"/>
  <c r="V4" i="1" s="1"/>
  <c r="V2" i="1" s="1"/>
  <c r="Q56" i="1"/>
  <c r="Q54" i="1" s="1"/>
  <c r="Q52" i="1" s="1"/>
  <c r="Q50" i="1" s="1"/>
  <c r="Q48" i="1" s="1"/>
  <c r="Q46" i="1" s="1"/>
  <c r="Q44" i="1" s="1"/>
  <c r="Q42" i="1" s="1"/>
  <c r="Q40" i="1" s="1"/>
  <c r="Q38" i="1" s="1"/>
  <c r="Q36" i="1" s="1"/>
  <c r="Q34" i="1" s="1"/>
  <c r="Q32" i="1" s="1"/>
  <c r="Q30" i="1" s="1"/>
  <c r="Q28" i="1" s="1"/>
  <c r="Q26" i="1" s="1"/>
  <c r="Q24" i="1" s="1"/>
  <c r="Q22" i="1" s="1"/>
  <c r="Q20" i="1" s="1"/>
  <c r="Q18" i="1" s="1"/>
  <c r="Q16" i="1" s="1"/>
  <c r="Q14" i="1" s="1"/>
  <c r="Q12" i="1" s="1"/>
  <c r="Q10" i="1" s="1"/>
  <c r="Q8" i="1" s="1"/>
  <c r="Q6" i="1" s="1"/>
  <c r="Q4" i="1" s="1"/>
  <c r="Q2" i="1" s="1"/>
  <c r="U56" i="1"/>
  <c r="U54" i="1" s="1"/>
  <c r="U52" i="1" s="1"/>
  <c r="U50" i="1" s="1"/>
  <c r="U48" i="1" s="1"/>
  <c r="U46" i="1" s="1"/>
  <c r="U44" i="1" s="1"/>
  <c r="U42" i="1" s="1"/>
  <c r="U40" i="1" s="1"/>
  <c r="U38" i="1" s="1"/>
  <c r="U36" i="1" s="1"/>
  <c r="U34" i="1" s="1"/>
  <c r="U32" i="1" s="1"/>
  <c r="U30" i="1" s="1"/>
  <c r="U28" i="1" s="1"/>
  <c r="U26" i="1" s="1"/>
  <c r="U24" i="1" s="1"/>
  <c r="U22" i="1" s="1"/>
  <c r="U20" i="1" s="1"/>
  <c r="U18" i="1" s="1"/>
  <c r="U16" i="1" s="1"/>
  <c r="U14" i="1" s="1"/>
  <c r="U12" i="1" s="1"/>
  <c r="U10" i="1" s="1"/>
  <c r="U8" i="1" s="1"/>
  <c r="U6" i="1" s="1"/>
  <c r="U4" i="1" s="1"/>
  <c r="U2" i="1" s="1"/>
  <c r="N56" i="1"/>
  <c r="N54" i="1" s="1"/>
  <c r="N52" i="1" s="1"/>
  <c r="N50" i="1" s="1"/>
  <c r="N48" i="1" s="1"/>
  <c r="N46" i="1" s="1"/>
  <c r="N44" i="1" s="1"/>
  <c r="N42" i="1" s="1"/>
  <c r="N40" i="1" s="1"/>
  <c r="N38" i="1" s="1"/>
  <c r="N36" i="1" s="1"/>
  <c r="N34" i="1" s="1"/>
  <c r="N32" i="1" s="1"/>
  <c r="N30" i="1" s="1"/>
  <c r="N28" i="1" s="1"/>
  <c r="N26" i="1" s="1"/>
  <c r="N24" i="1" s="1"/>
  <c r="N22" i="1" s="1"/>
  <c r="N20" i="1" s="1"/>
  <c r="N18" i="1" s="1"/>
  <c r="N16" i="1" s="1"/>
  <c r="N14" i="1" s="1"/>
  <c r="N12" i="1" s="1"/>
  <c r="N10" i="1" s="1"/>
  <c r="N8" i="1" s="1"/>
  <c r="N6" i="1" s="1"/>
  <c r="N4" i="1" s="1"/>
  <c r="N2" i="1" s="1"/>
  <c r="M56" i="1"/>
  <c r="M54" i="1" s="1"/>
  <c r="M52" i="1" s="1"/>
  <c r="M50" i="1" s="1"/>
  <c r="M48" i="1" s="1"/>
  <c r="M46" i="1" s="1"/>
  <c r="M44" i="1" s="1"/>
  <c r="M42" i="1" s="1"/>
  <c r="M40" i="1" s="1"/>
  <c r="M38" i="1" s="1"/>
  <c r="M36" i="1" s="1"/>
  <c r="M34" i="1" s="1"/>
  <c r="M32" i="1" s="1"/>
  <c r="M30" i="1" s="1"/>
  <c r="M28" i="1" s="1"/>
  <c r="M26" i="1" s="1"/>
  <c r="M24" i="1" s="1"/>
  <c r="M22" i="1" s="1"/>
  <c r="M20" i="1" s="1"/>
  <c r="M18" i="1" s="1"/>
  <c r="M16" i="1" s="1"/>
  <c r="M14" i="1" s="1"/>
  <c r="M12" i="1" s="1"/>
  <c r="M10" i="1" s="1"/>
  <c r="M8" i="1" s="1"/>
  <c r="M6" i="1" s="1"/>
  <c r="M4" i="1" s="1"/>
  <c r="M2" i="1" s="1"/>
  <c r="I56" i="1"/>
  <c r="I54" i="1" s="1"/>
  <c r="I52" i="1" s="1"/>
  <c r="I50" i="1" s="1"/>
  <c r="I48" i="1" s="1"/>
  <c r="I46" i="1" s="1"/>
  <c r="I44" i="1" s="1"/>
  <c r="I42" i="1" s="1"/>
  <c r="I40" i="1" s="1"/>
  <c r="I38" i="1" s="1"/>
  <c r="I36" i="1" s="1"/>
  <c r="I34" i="1" s="1"/>
  <c r="I32" i="1" s="1"/>
  <c r="I30" i="1" s="1"/>
  <c r="I28" i="1" s="1"/>
  <c r="I26" i="1" s="1"/>
  <c r="I24" i="1" s="1"/>
  <c r="I22" i="1" s="1"/>
  <c r="I20" i="1" s="1"/>
  <c r="I18" i="1" s="1"/>
  <c r="I16" i="1" s="1"/>
  <c r="I14" i="1" s="1"/>
  <c r="I12" i="1" s="1"/>
  <c r="I10" i="1" s="1"/>
  <c r="I8" i="1" s="1"/>
  <c r="I6" i="1" s="1"/>
  <c r="I4" i="1" s="1"/>
  <c r="I2" i="1" s="1"/>
  <c r="J56" i="1"/>
  <c r="J54" i="1" s="1"/>
  <c r="J52" i="1" s="1"/>
  <c r="J50" i="1" s="1"/>
  <c r="J48" i="1" s="1"/>
  <c r="J46" i="1" s="1"/>
  <c r="J44" i="1" s="1"/>
  <c r="J42" i="1" s="1"/>
  <c r="J40" i="1" s="1"/>
  <c r="J38" i="1" s="1"/>
  <c r="J36" i="1" s="1"/>
  <c r="J34" i="1" s="1"/>
  <c r="J32" i="1" s="1"/>
  <c r="J30" i="1" s="1"/>
  <c r="J28" i="1" s="1"/>
  <c r="J26" i="1" s="1"/>
  <c r="J24" i="1" s="1"/>
  <c r="J22" i="1" s="1"/>
  <c r="J20" i="1" s="1"/>
  <c r="J18" i="1" s="1"/>
  <c r="J16" i="1" s="1"/>
  <c r="J14" i="1" s="1"/>
  <c r="J12" i="1" s="1"/>
  <c r="J10" i="1" s="1"/>
  <c r="J8" i="1" s="1"/>
  <c r="J6" i="1" s="1"/>
  <c r="J4" i="1" s="1"/>
  <c r="J2" i="1" s="1"/>
</calcChain>
</file>

<file path=xl/sharedStrings.xml><?xml version="1.0" encoding="utf-8"?>
<sst xmlns="http://schemas.openxmlformats.org/spreadsheetml/2006/main" count="493" uniqueCount="203">
  <si>
    <t>Sharing Economy Firm</t>
  </si>
  <si>
    <t>Incumbent Firms</t>
  </si>
  <si>
    <t>Ticker</t>
  </si>
  <si>
    <t>Exchange</t>
  </si>
  <si>
    <t>t-1</t>
  </si>
  <si>
    <t>t+1</t>
  </si>
  <si>
    <t>t-3</t>
  </si>
  <si>
    <t>t+3</t>
  </si>
  <si>
    <t>t-6</t>
  </si>
  <si>
    <t>t+6</t>
  </si>
  <si>
    <t>t-12</t>
  </si>
  <si>
    <t>t+12</t>
  </si>
  <si>
    <t>Airbnb</t>
  </si>
  <si>
    <t>Marriott International</t>
  </si>
  <si>
    <t>MAR</t>
  </si>
  <si>
    <t>NASDAQ</t>
  </si>
  <si>
    <t>Las Vegas Sands</t>
  </si>
  <si>
    <t>LVS</t>
  </si>
  <si>
    <t>NYSE</t>
  </si>
  <si>
    <t>Bird</t>
  </si>
  <si>
    <t>Giant Manufacturing Co Ltd</t>
  </si>
  <si>
    <t>Fox Factory Holding Corp</t>
  </si>
  <si>
    <t>FOXF</t>
  </si>
  <si>
    <t>Boatsetter</t>
  </si>
  <si>
    <t>Brunswick Corp</t>
  </si>
  <si>
    <t>BC</t>
  </si>
  <si>
    <t>Royal Carribean</t>
  </si>
  <si>
    <t>RCL</t>
  </si>
  <si>
    <t>Crowdmed</t>
  </si>
  <si>
    <t>CVS</t>
  </si>
  <si>
    <t>Pfizer</t>
  </si>
  <si>
    <t>PFE</t>
  </si>
  <si>
    <t>Doordash</t>
  </si>
  <si>
    <t>Dominos</t>
  </si>
  <si>
    <t>DPZ</t>
  </si>
  <si>
    <t>Ingles Markets</t>
  </si>
  <si>
    <t>IMKTA</t>
  </si>
  <si>
    <t>Ebay</t>
  </si>
  <si>
    <t>BestBuy</t>
  </si>
  <si>
    <t>BBY</t>
  </si>
  <si>
    <t>Target</t>
  </si>
  <si>
    <t>TGT</t>
  </si>
  <si>
    <t>Etsy</t>
  </si>
  <si>
    <t>Nordstrom</t>
  </si>
  <si>
    <t>JWN</t>
  </si>
  <si>
    <t>Walmart</t>
  </si>
  <si>
    <t>WMT</t>
  </si>
  <si>
    <t>Fiverr</t>
  </si>
  <si>
    <t>Wipro</t>
  </si>
  <si>
    <t>WIT</t>
  </si>
  <si>
    <t>Tata Consultancy Services</t>
  </si>
  <si>
    <t>TCS</t>
  </si>
  <si>
    <t>NSE</t>
  </si>
  <si>
    <t>Flipkey</t>
  </si>
  <si>
    <t>InterContinental Hotels Group PLC</t>
  </si>
  <si>
    <t>IHG</t>
  </si>
  <si>
    <t>MGM</t>
  </si>
  <si>
    <t>Roadie</t>
  </si>
  <si>
    <t>UHaul</t>
  </si>
  <si>
    <t>UHAL</t>
  </si>
  <si>
    <t>UPS</t>
  </si>
  <si>
    <t>Freelancer</t>
  </si>
  <si>
    <t>Cognizant</t>
  </si>
  <si>
    <t>CTSH</t>
  </si>
  <si>
    <t>Accenture</t>
  </si>
  <si>
    <t>ACN</t>
  </si>
  <si>
    <t>Getaround</t>
  </si>
  <si>
    <t>Ford</t>
  </si>
  <si>
    <t>F</t>
  </si>
  <si>
    <t>Advance Auto Parts</t>
  </si>
  <si>
    <t>AAP</t>
  </si>
  <si>
    <t>Grubhub</t>
  </si>
  <si>
    <t>Yum Brands</t>
  </si>
  <si>
    <t>YUM</t>
  </si>
  <si>
    <t>Kroger</t>
  </si>
  <si>
    <t>KR</t>
  </si>
  <si>
    <t>Instacart</t>
  </si>
  <si>
    <t>Koninklijke Ahold N.V. ADR</t>
  </si>
  <si>
    <t>ADRNY</t>
  </si>
  <si>
    <t>OTCMKTS</t>
  </si>
  <si>
    <t>Costco</t>
  </si>
  <si>
    <t>COST</t>
  </si>
  <si>
    <t>JustPark</t>
  </si>
  <si>
    <t>SPPlus Corp</t>
  </si>
  <si>
    <t>SP</t>
  </si>
  <si>
    <t>JLL</t>
  </si>
  <si>
    <t>Lending Club</t>
  </si>
  <si>
    <t>U.S. Bancorp</t>
  </si>
  <si>
    <t>USB</t>
  </si>
  <si>
    <t>JPMorgan Chase</t>
  </si>
  <si>
    <t>JPM</t>
  </si>
  <si>
    <t>Lime</t>
  </si>
  <si>
    <t>Harley Davidson</t>
  </si>
  <si>
    <t>HOG</t>
  </si>
  <si>
    <t>General Motors</t>
  </si>
  <si>
    <t>GM</t>
  </si>
  <si>
    <t>Lyft</t>
  </si>
  <si>
    <t>Enterprise</t>
  </si>
  <si>
    <t>EPD</t>
  </si>
  <si>
    <t>Nissan</t>
  </si>
  <si>
    <t>NSANY</t>
  </si>
  <si>
    <t>Neighbor</t>
  </si>
  <si>
    <t>Public Storage</t>
  </si>
  <si>
    <t>PSA</t>
  </si>
  <si>
    <t>Ryder</t>
  </si>
  <si>
    <t>R</t>
  </si>
  <si>
    <t>Poshmark</t>
  </si>
  <si>
    <t>Macys</t>
  </si>
  <si>
    <t>M</t>
  </si>
  <si>
    <t>H&amp;M</t>
  </si>
  <si>
    <t>HNNMY</t>
  </si>
  <si>
    <t>Postmates</t>
  </si>
  <si>
    <t>Papa Johns</t>
  </si>
  <si>
    <t>PZZA</t>
  </si>
  <si>
    <t>Weis Markets</t>
  </si>
  <si>
    <t>WMK</t>
  </si>
  <si>
    <t>Rover</t>
  </si>
  <si>
    <t>RVshare</t>
  </si>
  <si>
    <t>Winnebago</t>
  </si>
  <si>
    <t>WGO</t>
  </si>
  <si>
    <t>Newell Brands</t>
  </si>
  <si>
    <t>NWL</t>
  </si>
  <si>
    <t>Sideline Swap</t>
  </si>
  <si>
    <t>Dick's Sporting Goods Inc</t>
  </si>
  <si>
    <t>DKS</t>
  </si>
  <si>
    <t>Nike Inc</t>
  </si>
  <si>
    <t>NKE</t>
  </si>
  <si>
    <t>SitterCity</t>
  </si>
  <si>
    <t>Welltower Inc</t>
  </si>
  <si>
    <t>WELL</t>
  </si>
  <si>
    <t>Community Health Systems</t>
  </si>
  <si>
    <t>CYH</t>
  </si>
  <si>
    <t>Spinlister</t>
  </si>
  <si>
    <t>ANTA Sports</t>
  </si>
  <si>
    <t>ANPDF</t>
  </si>
  <si>
    <t>Big 5 Sporting Goods Corp</t>
  </si>
  <si>
    <t>BGFV</t>
  </si>
  <si>
    <t>TaskRabbit</t>
  </si>
  <si>
    <t>Home Depot</t>
  </si>
  <si>
    <t>HD</t>
  </si>
  <si>
    <t>Bassett</t>
  </si>
  <si>
    <t>BSET</t>
  </si>
  <si>
    <t>Turo</t>
  </si>
  <si>
    <t>Hertz</t>
  </si>
  <si>
    <t>HTZGQ</t>
  </si>
  <si>
    <t>Honda</t>
  </si>
  <si>
    <t>HMC</t>
  </si>
  <si>
    <t>Uber</t>
  </si>
  <si>
    <t>Avis Budget Group</t>
  </si>
  <si>
    <t>CAR</t>
  </si>
  <si>
    <t>Toyota</t>
  </si>
  <si>
    <t>TM</t>
  </si>
  <si>
    <t>WeWork</t>
  </si>
  <si>
    <t>Simon Property Group</t>
  </si>
  <si>
    <t>SPG</t>
  </si>
  <si>
    <t>Avalon Bay Communites</t>
  </si>
  <si>
    <t>AVB</t>
  </si>
  <si>
    <t>Facebook</t>
  </si>
  <si>
    <t>New York Times</t>
  </si>
  <si>
    <t>NYT</t>
  </si>
  <si>
    <t>Disney</t>
  </si>
  <si>
    <t>DIS</t>
  </si>
  <si>
    <t>Twitter</t>
  </si>
  <si>
    <t>Viacom</t>
  </si>
  <si>
    <t>VIAC</t>
  </si>
  <si>
    <t>Thomson Reuters Corp</t>
  </si>
  <si>
    <t>TRI</t>
  </si>
  <si>
    <t>t</t>
  </si>
  <si>
    <t>CI</t>
  </si>
  <si>
    <t>PetSmart</t>
  </si>
  <si>
    <t>PETM</t>
  </si>
  <si>
    <t>IDEXX Laboratories</t>
  </si>
  <si>
    <t>IDXX</t>
  </si>
  <si>
    <t>Fedex</t>
  </si>
  <si>
    <t>FDX</t>
  </si>
  <si>
    <t>Deutsche Post AG - ADR</t>
  </si>
  <si>
    <t>DPSGY</t>
  </si>
  <si>
    <t>Market Index</t>
  </si>
  <si>
    <t>NYA</t>
  </si>
  <si>
    <t>IXIC</t>
  </si>
  <si>
    <t>TWSE</t>
  </si>
  <si>
    <t>TAIEX</t>
  </si>
  <si>
    <t>NIFTY_50</t>
  </si>
  <si>
    <t>OTCQX</t>
  </si>
  <si>
    <t>ISF</t>
  </si>
  <si>
    <t>1</t>
  </si>
  <si>
    <t>0</t>
  </si>
  <si>
    <t>Start(t=1)</t>
  </si>
  <si>
    <t>End(t=1)</t>
  </si>
  <si>
    <t>Start(t=3)</t>
  </si>
  <si>
    <t>End(t=3)</t>
  </si>
  <si>
    <t>Start(t=6)</t>
  </si>
  <si>
    <t>End(t=6)</t>
  </si>
  <si>
    <t>Start(t=12)</t>
  </si>
  <si>
    <t>End(t=12)</t>
  </si>
  <si>
    <t>SP(Start(t=1))</t>
  </si>
  <si>
    <t>SP(End(t=1))</t>
  </si>
  <si>
    <t>SP(Start(t=3))</t>
  </si>
  <si>
    <t>SP(End(t=3))</t>
  </si>
  <si>
    <t>SP(End(t=6))</t>
  </si>
  <si>
    <t>SP(Start(t=6))</t>
  </si>
  <si>
    <t>SP(End(t=12))</t>
  </si>
  <si>
    <t>SP(Start(t=12))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</si>
</sst>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1" workbookViewId="0">
      <selection sqref="A1:A1048576"/>
    </sheetView>
  </sheetViews>
  <sheetFormatPr baseColWidth="10" defaultRowHeight="16" x14ac:dyDescent="0.2"/>
  <cols>
    <col min="1" max="1" width="19.6640625" style="3" customWidth="1"/>
    <col min="2" max="2" width="29.6640625" style="3" customWidth="1"/>
    <col min="3" max="3" width="13" style="5" customWidth="1"/>
    <col min="4" max="4" width="10.83203125" style="3"/>
    <col min="5" max="5" width="4" style="3" customWidth="1"/>
    <col min="6" max="6" width="12.33203125" style="3" customWidth="1"/>
    <col min="7" max="7" width="5" style="4" customWidth="1"/>
    <col min="8" max="8" width="10.83203125" style="2" customWidth="1"/>
    <col min="9" max="24" width="10.83203125" style="1"/>
    <col min="25" max="25" width="12.83203125" customWidth="1"/>
    <col min="26" max="26" width="11.6640625" customWidth="1"/>
    <col min="27" max="27" width="12.6640625" customWidth="1"/>
    <col min="28" max="28" width="11.83203125" customWidth="1"/>
    <col min="29" max="29" width="12.33203125" customWidth="1"/>
    <col min="30" max="30" width="12.1640625" customWidth="1"/>
    <col min="31" max="31" width="13.6640625" customWidth="1"/>
    <col min="32" max="32" width="13" customWidth="1"/>
    <col min="33" max="33" width="9.6640625" customWidth="1"/>
  </cols>
  <sheetData>
    <row r="1" spans="1:32" x14ac:dyDescent="0.2">
      <c r="A1" s="3" t="s">
        <v>0</v>
      </c>
      <c r="B1" s="3" t="s">
        <v>1</v>
      </c>
      <c r="C1" s="5" t="s">
        <v>2</v>
      </c>
      <c r="D1" s="3" t="s">
        <v>3</v>
      </c>
      <c r="E1" s="3" t="s">
        <v>168</v>
      </c>
      <c r="F1" s="3" t="s">
        <v>177</v>
      </c>
      <c r="G1" s="4" t="s">
        <v>184</v>
      </c>
      <c r="H1" s="2" t="s">
        <v>167</v>
      </c>
      <c r="I1" s="1" t="s">
        <v>4</v>
      </c>
      <c r="J1" s="1" t="s">
        <v>5</v>
      </c>
      <c r="K1" s="1" t="s">
        <v>187</v>
      </c>
      <c r="L1" s="1" t="s">
        <v>188</v>
      </c>
      <c r="M1" s="1" t="s">
        <v>6</v>
      </c>
      <c r="N1" s="1" t="s">
        <v>7</v>
      </c>
      <c r="O1" s="1" t="s">
        <v>189</v>
      </c>
      <c r="P1" s="1" t="s">
        <v>190</v>
      </c>
      <c r="Q1" s="1" t="s">
        <v>8</v>
      </c>
      <c r="R1" s="1" t="s">
        <v>9</v>
      </c>
      <c r="S1" s="1" t="s">
        <v>191</v>
      </c>
      <c r="T1" s="1" t="s">
        <v>192</v>
      </c>
      <c r="U1" s="1" t="s">
        <v>10</v>
      </c>
      <c r="V1" s="1" t="s">
        <v>11</v>
      </c>
      <c r="W1" s="1" t="s">
        <v>193</v>
      </c>
      <c r="X1" s="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200</v>
      </c>
      <c r="AD1" t="s">
        <v>199</v>
      </c>
      <c r="AE1" t="s">
        <v>202</v>
      </c>
      <c r="AF1" t="s">
        <v>201</v>
      </c>
    </row>
    <row r="2" spans="1:32" x14ac:dyDescent="0.2">
      <c r="A2" s="3" t="str">
        <f>A3</f>
        <v>Airbnb</v>
      </c>
      <c r="B2" s="3" t="str">
        <f>B3</f>
        <v>Marriott International</v>
      </c>
      <c r="C2" s="5" t="str">
        <f>C3</f>
        <v>MAR</v>
      </c>
      <c r="D2" s="3" t="str">
        <f>D3</f>
        <v>NASDAQ</v>
      </c>
      <c r="E2" s="3">
        <f>E3</f>
        <v>1</v>
      </c>
      <c r="F2" s="3" t="str">
        <f>F3</f>
        <v>IXIC</v>
      </c>
      <c r="G2" s="4" t="s">
        <v>186</v>
      </c>
      <c r="H2" s="2">
        <f>H3</f>
        <v>39691</v>
      </c>
      <c r="I2" s="1">
        <f>I3</f>
        <v>39660</v>
      </c>
      <c r="J2" s="1">
        <f>J3</f>
        <v>39721</v>
      </c>
      <c r="M2" s="1">
        <f>M3</f>
        <v>39599</v>
      </c>
      <c r="N2" s="1">
        <f>N3</f>
        <v>39782</v>
      </c>
      <c r="Q2" s="1">
        <f>Q3</f>
        <v>39507</v>
      </c>
      <c r="R2" s="1">
        <f>R3</f>
        <v>39872</v>
      </c>
      <c r="U2" s="1">
        <f>U3</f>
        <v>39325</v>
      </c>
      <c r="V2" s="1">
        <f>V3</f>
        <v>40056</v>
      </c>
    </row>
    <row r="3" spans="1:32" x14ac:dyDescent="0.2">
      <c r="A3" s="3" t="s">
        <v>12</v>
      </c>
      <c r="B3" s="3" t="s">
        <v>13</v>
      </c>
      <c r="C3" s="5" t="s">
        <v>14</v>
      </c>
      <c r="D3" s="3" t="s">
        <v>15</v>
      </c>
      <c r="E3" s="3">
        <v>1</v>
      </c>
      <c r="F3" s="3" t="s">
        <v>179</v>
      </c>
      <c r="G3" s="4" t="s">
        <v>185</v>
      </c>
      <c r="H3" s="2">
        <v>39691</v>
      </c>
      <c r="I3" s="1">
        <v>39660</v>
      </c>
      <c r="J3" s="1">
        <v>39721</v>
      </c>
      <c r="M3" s="1">
        <v>39599</v>
      </c>
      <c r="N3" s="1">
        <v>39782</v>
      </c>
      <c r="Q3" s="1">
        <v>39507</v>
      </c>
      <c r="R3" s="1">
        <v>39872</v>
      </c>
      <c r="U3" s="1">
        <v>39325</v>
      </c>
      <c r="V3" s="1">
        <v>40056</v>
      </c>
    </row>
    <row r="4" spans="1:32" x14ac:dyDescent="0.2">
      <c r="A4" s="3" t="str">
        <f>A5</f>
        <v>Airbnb</v>
      </c>
      <c r="B4" s="3" t="str">
        <f>B5</f>
        <v>Las Vegas Sands</v>
      </c>
      <c r="C4" s="5" t="str">
        <f>C5</f>
        <v>LVS</v>
      </c>
      <c r="D4" s="3" t="str">
        <f>D5</f>
        <v>NYSE</v>
      </c>
      <c r="E4" s="3">
        <f>E5</f>
        <v>0</v>
      </c>
      <c r="F4" s="3" t="str">
        <f>F5</f>
        <v>NYA</v>
      </c>
      <c r="G4" s="4" t="s">
        <v>186</v>
      </c>
      <c r="H4" s="2">
        <f>H5</f>
        <v>39691</v>
      </c>
      <c r="I4" s="1">
        <f>I5</f>
        <v>39660</v>
      </c>
      <c r="J4" s="1">
        <f>J5</f>
        <v>39721</v>
      </c>
      <c r="M4" s="1">
        <f>M5</f>
        <v>39599</v>
      </c>
      <c r="N4" s="1">
        <f>N5</f>
        <v>39782</v>
      </c>
      <c r="Q4" s="1">
        <f>Q5</f>
        <v>39507</v>
      </c>
      <c r="R4" s="1">
        <f>R5</f>
        <v>39872</v>
      </c>
      <c r="U4" s="1">
        <f>U5</f>
        <v>39325</v>
      </c>
      <c r="V4" s="1">
        <f>V5</f>
        <v>40056</v>
      </c>
    </row>
    <row r="5" spans="1:32" x14ac:dyDescent="0.2">
      <c r="A5" s="3" t="s">
        <v>12</v>
      </c>
      <c r="B5" s="3" t="s">
        <v>16</v>
      </c>
      <c r="C5" s="5" t="s">
        <v>17</v>
      </c>
      <c r="D5" s="3" t="s">
        <v>18</v>
      </c>
      <c r="E5" s="3">
        <v>0</v>
      </c>
      <c r="F5" s="3" t="s">
        <v>178</v>
      </c>
      <c r="G5" s="4" t="s">
        <v>185</v>
      </c>
      <c r="H5" s="2">
        <v>39691</v>
      </c>
      <c r="I5" s="1">
        <v>39660</v>
      </c>
      <c r="J5" s="1">
        <v>39721</v>
      </c>
      <c r="M5" s="1">
        <v>39599</v>
      </c>
      <c r="N5" s="1">
        <v>39782</v>
      </c>
      <c r="Q5" s="1">
        <v>39507</v>
      </c>
      <c r="R5" s="1">
        <v>39872</v>
      </c>
      <c r="U5" s="1">
        <v>39325</v>
      </c>
      <c r="V5" s="1">
        <v>40056</v>
      </c>
    </row>
    <row r="6" spans="1:32" x14ac:dyDescent="0.2">
      <c r="A6" s="3" t="str">
        <f>A7</f>
        <v>Bird</v>
      </c>
      <c r="B6" s="3" t="str">
        <f>B7</f>
        <v>Giant Manufacturing Co Ltd</v>
      </c>
      <c r="C6" s="5">
        <f>C7</f>
        <v>9921</v>
      </c>
      <c r="D6" s="3" t="str">
        <f>D7</f>
        <v>TWSE</v>
      </c>
      <c r="E6" s="3">
        <f>E7</f>
        <v>1</v>
      </c>
      <c r="F6" s="3" t="str">
        <f>F7</f>
        <v>TAIEX</v>
      </c>
      <c r="G6" s="4" t="s">
        <v>186</v>
      </c>
      <c r="H6" s="2">
        <f>H7</f>
        <v>43008</v>
      </c>
      <c r="I6" s="1">
        <f>I7</f>
        <v>42977</v>
      </c>
      <c r="J6" s="1">
        <f>J7</f>
        <v>43038</v>
      </c>
      <c r="M6" s="1">
        <f>M7</f>
        <v>42916</v>
      </c>
      <c r="N6" s="1">
        <f>N7</f>
        <v>43099</v>
      </c>
      <c r="Q6" s="1">
        <f>Q7</f>
        <v>42824</v>
      </c>
      <c r="R6" s="1">
        <f>R7</f>
        <v>43189</v>
      </c>
      <c r="U6" s="1">
        <f>U7</f>
        <v>42643</v>
      </c>
      <c r="V6" s="1">
        <f>V7</f>
        <v>43373</v>
      </c>
    </row>
    <row r="7" spans="1:32" x14ac:dyDescent="0.2">
      <c r="A7" s="3" t="s">
        <v>19</v>
      </c>
      <c r="B7" s="3" t="s">
        <v>20</v>
      </c>
      <c r="C7" s="5">
        <v>9921</v>
      </c>
      <c r="D7" s="3" t="s">
        <v>180</v>
      </c>
      <c r="E7" s="3">
        <v>1</v>
      </c>
      <c r="F7" s="3" t="s">
        <v>181</v>
      </c>
      <c r="G7" s="4" t="s">
        <v>185</v>
      </c>
      <c r="H7" s="2">
        <v>43008</v>
      </c>
      <c r="I7" s="1">
        <v>42977</v>
      </c>
      <c r="J7" s="1">
        <v>43038</v>
      </c>
      <c r="M7" s="1">
        <v>42916</v>
      </c>
      <c r="N7" s="1">
        <v>43099</v>
      </c>
      <c r="Q7" s="1">
        <v>42824</v>
      </c>
      <c r="R7" s="1">
        <v>43189</v>
      </c>
      <c r="U7" s="1">
        <v>42643</v>
      </c>
      <c r="V7" s="1">
        <v>43373</v>
      </c>
    </row>
    <row r="8" spans="1:32" x14ac:dyDescent="0.2">
      <c r="A8" s="3" t="str">
        <f>A9</f>
        <v>Bird</v>
      </c>
      <c r="B8" s="3" t="str">
        <f>B9</f>
        <v>Fox Factory Holding Corp</v>
      </c>
      <c r="C8" s="5" t="str">
        <f>C9</f>
        <v>FOXF</v>
      </c>
      <c r="D8" s="3" t="str">
        <f>D9</f>
        <v>NASDAQ</v>
      </c>
      <c r="E8" s="3">
        <f>E9</f>
        <v>0</v>
      </c>
      <c r="F8" s="3" t="str">
        <f>F9</f>
        <v>IXIC</v>
      </c>
      <c r="G8" s="4" t="s">
        <v>186</v>
      </c>
      <c r="H8" s="2">
        <f>H9</f>
        <v>43008</v>
      </c>
      <c r="I8" s="1">
        <f>I9</f>
        <v>42977</v>
      </c>
      <c r="J8" s="1">
        <f>J9</f>
        <v>43038</v>
      </c>
      <c r="M8" s="1">
        <f>M9</f>
        <v>42916</v>
      </c>
      <c r="N8" s="1">
        <f>N9</f>
        <v>43099</v>
      </c>
      <c r="Q8" s="1">
        <f>Q9</f>
        <v>42824</v>
      </c>
      <c r="R8" s="1">
        <f>R9</f>
        <v>43189</v>
      </c>
      <c r="U8" s="1">
        <f>U9</f>
        <v>42643</v>
      </c>
      <c r="V8" s="1">
        <f>V9</f>
        <v>43373</v>
      </c>
    </row>
    <row r="9" spans="1:32" x14ac:dyDescent="0.2">
      <c r="A9" s="3" t="s">
        <v>19</v>
      </c>
      <c r="B9" s="3" t="s">
        <v>21</v>
      </c>
      <c r="C9" s="5" t="s">
        <v>22</v>
      </c>
      <c r="D9" s="3" t="s">
        <v>15</v>
      </c>
      <c r="E9" s="3">
        <v>0</v>
      </c>
      <c r="F9" s="3" t="s">
        <v>179</v>
      </c>
      <c r="G9" s="4" t="s">
        <v>185</v>
      </c>
      <c r="H9" s="2">
        <v>43008</v>
      </c>
      <c r="I9" s="1">
        <v>42977</v>
      </c>
      <c r="J9" s="1">
        <v>43038</v>
      </c>
      <c r="M9" s="1">
        <v>42916</v>
      </c>
      <c r="N9" s="1">
        <v>43099</v>
      </c>
      <c r="Q9" s="1">
        <v>42824</v>
      </c>
      <c r="R9" s="1">
        <v>43189</v>
      </c>
      <c r="U9" s="1">
        <v>42643</v>
      </c>
      <c r="V9" s="1">
        <v>43373</v>
      </c>
    </row>
    <row r="10" spans="1:32" x14ac:dyDescent="0.2">
      <c r="A10" s="3" t="str">
        <f>A11</f>
        <v>Boatsetter</v>
      </c>
      <c r="B10" s="3" t="str">
        <f>B11</f>
        <v>Brunswick Corp</v>
      </c>
      <c r="C10" s="5" t="str">
        <f>C11</f>
        <v>BC</v>
      </c>
      <c r="D10" s="3" t="str">
        <f>D11</f>
        <v>NYSE</v>
      </c>
      <c r="E10" s="3">
        <f>E11</f>
        <v>1</v>
      </c>
      <c r="F10" s="3" t="str">
        <f>F11</f>
        <v>NYA</v>
      </c>
      <c r="G10" s="4" t="s">
        <v>186</v>
      </c>
      <c r="H10" s="2">
        <f>H11</f>
        <v>41213</v>
      </c>
      <c r="I10" s="1">
        <f>I11</f>
        <v>41182</v>
      </c>
      <c r="J10" s="1">
        <f>J11</f>
        <v>41243</v>
      </c>
      <c r="M10" s="1">
        <f>M11</f>
        <v>41121</v>
      </c>
      <c r="N10" s="1">
        <f>N11</f>
        <v>41305</v>
      </c>
      <c r="Q10" s="1">
        <f>Q11</f>
        <v>41029</v>
      </c>
      <c r="R10" s="1">
        <f>R11</f>
        <v>41394</v>
      </c>
      <c r="U10" s="1">
        <f>U11</f>
        <v>40847</v>
      </c>
      <c r="V10" s="1">
        <f>V11</f>
        <v>41578</v>
      </c>
    </row>
    <row r="11" spans="1:32" x14ac:dyDescent="0.2">
      <c r="A11" s="3" t="s">
        <v>23</v>
      </c>
      <c r="B11" s="3" t="s">
        <v>24</v>
      </c>
      <c r="C11" s="5" t="s">
        <v>25</v>
      </c>
      <c r="D11" s="3" t="s">
        <v>18</v>
      </c>
      <c r="E11" s="3">
        <v>1</v>
      </c>
      <c r="F11" s="3" t="s">
        <v>178</v>
      </c>
      <c r="G11" s="4" t="s">
        <v>185</v>
      </c>
      <c r="H11" s="2">
        <v>41213</v>
      </c>
      <c r="I11" s="1">
        <v>41182</v>
      </c>
      <c r="J11" s="1">
        <v>41243</v>
      </c>
      <c r="M11" s="1">
        <v>41121</v>
      </c>
      <c r="N11" s="1">
        <v>41305</v>
      </c>
      <c r="Q11" s="1">
        <v>41029</v>
      </c>
      <c r="R11" s="1">
        <v>41394</v>
      </c>
      <c r="U11" s="1">
        <v>40847</v>
      </c>
      <c r="V11" s="1">
        <v>41578</v>
      </c>
    </row>
    <row r="12" spans="1:32" x14ac:dyDescent="0.2">
      <c r="A12" s="3" t="str">
        <f>A13</f>
        <v>Boatsetter</v>
      </c>
      <c r="B12" s="3" t="str">
        <f>B13</f>
        <v>Royal Carribean</v>
      </c>
      <c r="C12" s="5" t="str">
        <f>C13</f>
        <v>RCL</v>
      </c>
      <c r="D12" s="3" t="str">
        <f>D13</f>
        <v>NYSE</v>
      </c>
      <c r="E12" s="3">
        <f>E13</f>
        <v>0</v>
      </c>
      <c r="F12" s="3" t="str">
        <f>F13</f>
        <v>NYA</v>
      </c>
      <c r="G12" s="4" t="s">
        <v>186</v>
      </c>
      <c r="H12" s="2">
        <f>H13</f>
        <v>41213</v>
      </c>
      <c r="I12" s="1">
        <f>I13</f>
        <v>41182</v>
      </c>
      <c r="J12" s="1">
        <f>J13</f>
        <v>41243</v>
      </c>
      <c r="M12" s="1">
        <f>M13</f>
        <v>41121</v>
      </c>
      <c r="N12" s="1">
        <f>N13</f>
        <v>41305</v>
      </c>
      <c r="Q12" s="1">
        <f>Q13</f>
        <v>41029</v>
      </c>
      <c r="R12" s="1">
        <f>R13</f>
        <v>41394</v>
      </c>
      <c r="U12" s="1">
        <f>U13</f>
        <v>40847</v>
      </c>
      <c r="V12" s="1">
        <f>V13</f>
        <v>41578</v>
      </c>
    </row>
    <row r="13" spans="1:32" x14ac:dyDescent="0.2">
      <c r="A13" s="3" t="s">
        <v>23</v>
      </c>
      <c r="B13" s="3" t="s">
        <v>26</v>
      </c>
      <c r="C13" s="5" t="s">
        <v>27</v>
      </c>
      <c r="D13" s="3" t="s">
        <v>18</v>
      </c>
      <c r="E13" s="3">
        <v>0</v>
      </c>
      <c r="F13" s="3" t="s">
        <v>178</v>
      </c>
      <c r="G13" s="4" t="s">
        <v>185</v>
      </c>
      <c r="H13" s="2">
        <v>41213</v>
      </c>
      <c r="I13" s="1">
        <v>41182</v>
      </c>
      <c r="J13" s="1">
        <v>41243</v>
      </c>
      <c r="M13" s="1">
        <v>41121</v>
      </c>
      <c r="N13" s="1">
        <v>41305</v>
      </c>
      <c r="Q13" s="1">
        <v>41029</v>
      </c>
      <c r="R13" s="1">
        <v>41394</v>
      </c>
      <c r="U13" s="1">
        <v>40847</v>
      </c>
      <c r="V13" s="1">
        <v>41578</v>
      </c>
    </row>
    <row r="14" spans="1:32" x14ac:dyDescent="0.2">
      <c r="A14" s="3" t="str">
        <f>A15</f>
        <v>Crowdmed</v>
      </c>
      <c r="B14" s="3" t="str">
        <f>B15</f>
        <v>CVS</v>
      </c>
      <c r="C14" s="5" t="str">
        <f>C15</f>
        <v>CVS</v>
      </c>
      <c r="D14" s="3" t="str">
        <f>D15</f>
        <v>NYSE</v>
      </c>
      <c r="E14" s="3">
        <f>E15</f>
        <v>1</v>
      </c>
      <c r="F14" s="3" t="str">
        <f>F15</f>
        <v>NYA</v>
      </c>
      <c r="G14" s="4" t="s">
        <v>186</v>
      </c>
      <c r="H14" s="2">
        <f>H15</f>
        <v>41152</v>
      </c>
      <c r="I14" s="1">
        <f>I15</f>
        <v>41121</v>
      </c>
      <c r="J14" s="1">
        <f>J15</f>
        <v>41182</v>
      </c>
      <c r="M14" s="1">
        <f>M15</f>
        <v>41060</v>
      </c>
      <c r="N14" s="1">
        <f>N15</f>
        <v>41243</v>
      </c>
      <c r="Q14" s="1">
        <f>Q15</f>
        <v>40968</v>
      </c>
      <c r="R14" s="1">
        <f>R15</f>
        <v>41333</v>
      </c>
      <c r="U14" s="1">
        <f>U15</f>
        <v>40786</v>
      </c>
      <c r="V14" s="1">
        <f>V15</f>
        <v>41517</v>
      </c>
    </row>
    <row r="15" spans="1:32" x14ac:dyDescent="0.2">
      <c r="A15" s="3" t="s">
        <v>28</v>
      </c>
      <c r="B15" s="3" t="s">
        <v>29</v>
      </c>
      <c r="C15" s="5" t="s">
        <v>29</v>
      </c>
      <c r="D15" s="3" t="s">
        <v>18</v>
      </c>
      <c r="E15" s="3">
        <v>1</v>
      </c>
      <c r="F15" s="3" t="s">
        <v>178</v>
      </c>
      <c r="G15" s="4" t="s">
        <v>185</v>
      </c>
      <c r="H15" s="2">
        <v>41152</v>
      </c>
      <c r="I15" s="1">
        <v>41121</v>
      </c>
      <c r="J15" s="1">
        <v>41182</v>
      </c>
      <c r="M15" s="1">
        <v>41060</v>
      </c>
      <c r="N15" s="1">
        <v>41243</v>
      </c>
      <c r="Q15" s="1">
        <v>40968</v>
      </c>
      <c r="R15" s="1">
        <v>41333</v>
      </c>
      <c r="U15" s="1">
        <v>40786</v>
      </c>
      <c r="V15" s="1">
        <v>41517</v>
      </c>
    </row>
    <row r="16" spans="1:32" x14ac:dyDescent="0.2">
      <c r="A16" s="3" t="str">
        <f>A17</f>
        <v>Crowdmed</v>
      </c>
      <c r="B16" s="3" t="str">
        <f>B17</f>
        <v>Pfizer</v>
      </c>
      <c r="C16" s="5" t="str">
        <f>C17</f>
        <v>PFE</v>
      </c>
      <c r="D16" s="3" t="str">
        <f>D17</f>
        <v>NYSE</v>
      </c>
      <c r="E16" s="3">
        <f>E17</f>
        <v>0</v>
      </c>
      <c r="F16" s="3" t="str">
        <f>F17</f>
        <v>NYA</v>
      </c>
      <c r="G16" s="4" t="s">
        <v>186</v>
      </c>
      <c r="H16" s="2">
        <f>H17</f>
        <v>41152</v>
      </c>
      <c r="I16" s="1">
        <f>I17</f>
        <v>41121</v>
      </c>
      <c r="J16" s="1">
        <f>J17</f>
        <v>41182</v>
      </c>
      <c r="M16" s="1">
        <f>M17</f>
        <v>41060</v>
      </c>
      <c r="N16" s="1">
        <f>N17</f>
        <v>41243</v>
      </c>
      <c r="Q16" s="1">
        <f>Q17</f>
        <v>40968</v>
      </c>
      <c r="R16" s="1">
        <f>R17</f>
        <v>41333</v>
      </c>
      <c r="U16" s="1">
        <f>U17</f>
        <v>40786</v>
      </c>
      <c r="V16" s="1">
        <f>V17</f>
        <v>41517</v>
      </c>
    </row>
    <row r="17" spans="1:22" x14ac:dyDescent="0.2">
      <c r="A17" s="3" t="s">
        <v>28</v>
      </c>
      <c r="B17" s="3" t="s">
        <v>30</v>
      </c>
      <c r="C17" s="5" t="s">
        <v>31</v>
      </c>
      <c r="D17" s="3" t="s">
        <v>18</v>
      </c>
      <c r="E17" s="3">
        <v>0</v>
      </c>
      <c r="F17" s="3" t="s">
        <v>178</v>
      </c>
      <c r="G17" s="4" t="s">
        <v>185</v>
      </c>
      <c r="H17" s="2">
        <v>41152</v>
      </c>
      <c r="I17" s="1">
        <v>41121</v>
      </c>
      <c r="J17" s="1">
        <v>41182</v>
      </c>
      <c r="M17" s="1">
        <v>41060</v>
      </c>
      <c r="N17" s="1">
        <v>41243</v>
      </c>
      <c r="Q17" s="1">
        <v>40968</v>
      </c>
      <c r="R17" s="1">
        <v>41333</v>
      </c>
      <c r="U17" s="1">
        <v>40786</v>
      </c>
      <c r="V17" s="1">
        <v>41517</v>
      </c>
    </row>
    <row r="18" spans="1:22" x14ac:dyDescent="0.2">
      <c r="A18" s="3" t="str">
        <f>A19</f>
        <v>Doordash</v>
      </c>
      <c r="B18" s="3" t="str">
        <f>B19</f>
        <v>Dominos</v>
      </c>
      <c r="C18" s="5" t="str">
        <f>C19</f>
        <v>DPZ</v>
      </c>
      <c r="D18" s="3" t="str">
        <f>D19</f>
        <v>NYSE</v>
      </c>
      <c r="E18" s="3">
        <f>E19</f>
        <v>1</v>
      </c>
      <c r="F18" s="3" t="str">
        <f>F19</f>
        <v>NYA</v>
      </c>
      <c r="G18" s="4" t="s">
        <v>186</v>
      </c>
      <c r="H18" s="2">
        <f>H19</f>
        <v>41305</v>
      </c>
      <c r="I18" s="1">
        <f>I19</f>
        <v>41274</v>
      </c>
      <c r="J18" s="1">
        <f>J19</f>
        <v>41333</v>
      </c>
      <c r="M18" s="1">
        <f>M19</f>
        <v>41213</v>
      </c>
      <c r="N18" s="1">
        <f>N19</f>
        <v>41394</v>
      </c>
      <c r="Q18" s="1">
        <f>Q19</f>
        <v>41121</v>
      </c>
      <c r="R18" s="1">
        <f>R19</f>
        <v>41486</v>
      </c>
      <c r="U18" s="1">
        <f>U19</f>
        <v>40939</v>
      </c>
      <c r="V18" s="1">
        <f>V19</f>
        <v>41670</v>
      </c>
    </row>
    <row r="19" spans="1:22" x14ac:dyDescent="0.2">
      <c r="A19" s="3" t="s">
        <v>32</v>
      </c>
      <c r="B19" s="3" t="s">
        <v>33</v>
      </c>
      <c r="C19" s="5" t="s">
        <v>34</v>
      </c>
      <c r="D19" s="3" t="s">
        <v>18</v>
      </c>
      <c r="E19" s="3">
        <v>1</v>
      </c>
      <c r="F19" s="3" t="s">
        <v>178</v>
      </c>
      <c r="G19" s="4" t="s">
        <v>185</v>
      </c>
      <c r="H19" s="2">
        <v>41305</v>
      </c>
      <c r="I19" s="1">
        <v>41274</v>
      </c>
      <c r="J19" s="1">
        <v>41333</v>
      </c>
      <c r="M19" s="1">
        <v>41213</v>
      </c>
      <c r="N19" s="1">
        <v>41394</v>
      </c>
      <c r="Q19" s="1">
        <v>41121</v>
      </c>
      <c r="R19" s="1">
        <v>41486</v>
      </c>
      <c r="U19" s="1">
        <v>40939</v>
      </c>
      <c r="V19" s="1">
        <v>41670</v>
      </c>
    </row>
    <row r="20" spans="1:22" x14ac:dyDescent="0.2">
      <c r="A20" s="3" t="str">
        <f>A21</f>
        <v>Doordash</v>
      </c>
      <c r="B20" s="3" t="str">
        <f>B21</f>
        <v>Ingles Markets</v>
      </c>
      <c r="C20" s="5" t="str">
        <f>C21</f>
        <v>IMKTA</v>
      </c>
      <c r="D20" s="3" t="str">
        <f>D21</f>
        <v>NASDAQ</v>
      </c>
      <c r="E20" s="3">
        <f>E21</f>
        <v>0</v>
      </c>
      <c r="F20" s="3" t="str">
        <f>F21</f>
        <v>IXIC</v>
      </c>
      <c r="G20" s="4" t="s">
        <v>186</v>
      </c>
      <c r="H20" s="2">
        <f>H21</f>
        <v>41305</v>
      </c>
      <c r="I20" s="1">
        <f>I21</f>
        <v>41274</v>
      </c>
      <c r="J20" s="1">
        <f>J21</f>
        <v>41333</v>
      </c>
      <c r="M20" s="1">
        <f>M21</f>
        <v>41213</v>
      </c>
      <c r="N20" s="1">
        <f>N21</f>
        <v>41394</v>
      </c>
      <c r="Q20" s="1">
        <f>Q21</f>
        <v>41121</v>
      </c>
      <c r="R20" s="1">
        <f>R21</f>
        <v>41486</v>
      </c>
      <c r="U20" s="1">
        <f>U21</f>
        <v>40939</v>
      </c>
      <c r="V20" s="1">
        <f>V21</f>
        <v>41670</v>
      </c>
    </row>
    <row r="21" spans="1:22" x14ac:dyDescent="0.2">
      <c r="A21" s="3" t="s">
        <v>32</v>
      </c>
      <c r="B21" s="3" t="s">
        <v>35</v>
      </c>
      <c r="C21" s="5" t="s">
        <v>36</v>
      </c>
      <c r="D21" s="3" t="s">
        <v>15</v>
      </c>
      <c r="E21" s="3">
        <v>0</v>
      </c>
      <c r="F21" s="3" t="s">
        <v>179</v>
      </c>
      <c r="G21" s="4" t="s">
        <v>185</v>
      </c>
      <c r="H21" s="2">
        <v>41305</v>
      </c>
      <c r="I21" s="1">
        <v>41274</v>
      </c>
      <c r="J21" s="1">
        <v>41333</v>
      </c>
      <c r="M21" s="1">
        <v>41213</v>
      </c>
      <c r="N21" s="1">
        <v>41394</v>
      </c>
      <c r="Q21" s="1">
        <v>41121</v>
      </c>
      <c r="R21" s="1">
        <v>41486</v>
      </c>
      <c r="U21" s="1">
        <v>40939</v>
      </c>
      <c r="V21" s="1">
        <v>41670</v>
      </c>
    </row>
    <row r="22" spans="1:22" x14ac:dyDescent="0.2">
      <c r="A22" s="3" t="str">
        <f>A23</f>
        <v>Ebay</v>
      </c>
      <c r="B22" s="3" t="str">
        <f>B23</f>
        <v>BestBuy</v>
      </c>
      <c r="C22" s="5" t="str">
        <f>C23</f>
        <v>BBY</v>
      </c>
      <c r="D22" s="3" t="str">
        <f>D23</f>
        <v>NYSE</v>
      </c>
      <c r="E22" s="3">
        <f>E23</f>
        <v>1</v>
      </c>
      <c r="F22" s="3" t="str">
        <f>F23</f>
        <v>NYA</v>
      </c>
      <c r="G22" s="4" t="s">
        <v>186</v>
      </c>
      <c r="H22" s="2">
        <f>H23</f>
        <v>34972</v>
      </c>
      <c r="I22" s="1">
        <f>I23</f>
        <v>34941</v>
      </c>
      <c r="J22" s="1">
        <f>J23</f>
        <v>35002</v>
      </c>
      <c r="M22" s="1">
        <f>M23</f>
        <v>34880</v>
      </c>
      <c r="N22" s="1">
        <f>N23</f>
        <v>35063</v>
      </c>
      <c r="Q22" s="1">
        <f>Q23</f>
        <v>34788</v>
      </c>
      <c r="R22" s="1">
        <f>R23</f>
        <v>35154</v>
      </c>
      <c r="U22" s="1">
        <f>U23</f>
        <v>34607</v>
      </c>
      <c r="V22" s="1">
        <f>V23</f>
        <v>35338</v>
      </c>
    </row>
    <row r="23" spans="1:22" x14ac:dyDescent="0.2">
      <c r="A23" s="3" t="s">
        <v>37</v>
      </c>
      <c r="B23" s="3" t="s">
        <v>38</v>
      </c>
      <c r="C23" s="5" t="s">
        <v>39</v>
      </c>
      <c r="D23" s="3" t="s">
        <v>18</v>
      </c>
      <c r="E23" s="3">
        <v>1</v>
      </c>
      <c r="F23" s="3" t="s">
        <v>178</v>
      </c>
      <c r="G23" s="4" t="s">
        <v>185</v>
      </c>
      <c r="H23" s="2">
        <v>34972</v>
      </c>
      <c r="I23" s="1">
        <v>34941</v>
      </c>
      <c r="J23" s="1">
        <v>35002</v>
      </c>
      <c r="M23" s="1">
        <v>34880</v>
      </c>
      <c r="N23" s="1">
        <v>35063</v>
      </c>
      <c r="Q23" s="1">
        <v>34788</v>
      </c>
      <c r="R23" s="1">
        <v>35154</v>
      </c>
      <c r="U23" s="1">
        <v>34607</v>
      </c>
      <c r="V23" s="1">
        <v>35338</v>
      </c>
    </row>
    <row r="24" spans="1:22" x14ac:dyDescent="0.2">
      <c r="A24" s="3" t="str">
        <f>A25</f>
        <v>Ebay</v>
      </c>
      <c r="B24" s="3" t="str">
        <f>B25</f>
        <v>Target</v>
      </c>
      <c r="C24" s="5" t="str">
        <f>C25</f>
        <v>TGT</v>
      </c>
      <c r="D24" s="3" t="str">
        <f>D25</f>
        <v>NYSE</v>
      </c>
      <c r="E24" s="3">
        <f>E25</f>
        <v>0</v>
      </c>
      <c r="F24" s="3" t="str">
        <f>F25</f>
        <v>NYA</v>
      </c>
      <c r="G24" s="4" t="s">
        <v>186</v>
      </c>
      <c r="H24" s="2">
        <f>H25</f>
        <v>34972</v>
      </c>
      <c r="I24" s="1">
        <f>I25</f>
        <v>34941</v>
      </c>
      <c r="J24" s="1">
        <f>J25</f>
        <v>35002</v>
      </c>
      <c r="M24" s="1">
        <f>M25</f>
        <v>34880</v>
      </c>
      <c r="N24" s="1">
        <f>N25</f>
        <v>35063</v>
      </c>
      <c r="Q24" s="1">
        <f>Q25</f>
        <v>34788</v>
      </c>
      <c r="R24" s="1">
        <f>R25</f>
        <v>35154</v>
      </c>
      <c r="U24" s="1">
        <f>U25</f>
        <v>34607</v>
      </c>
      <c r="V24" s="1">
        <f>V25</f>
        <v>35338</v>
      </c>
    </row>
    <row r="25" spans="1:22" x14ac:dyDescent="0.2">
      <c r="A25" s="3" t="s">
        <v>37</v>
      </c>
      <c r="B25" s="3" t="s">
        <v>40</v>
      </c>
      <c r="C25" s="5" t="s">
        <v>41</v>
      </c>
      <c r="D25" s="3" t="s">
        <v>18</v>
      </c>
      <c r="E25" s="3">
        <v>0</v>
      </c>
      <c r="F25" s="3" t="s">
        <v>178</v>
      </c>
      <c r="G25" s="4" t="s">
        <v>185</v>
      </c>
      <c r="H25" s="2">
        <v>34972</v>
      </c>
      <c r="I25" s="1">
        <v>34941</v>
      </c>
      <c r="J25" s="1">
        <v>35002</v>
      </c>
      <c r="M25" s="1">
        <v>34880</v>
      </c>
      <c r="N25" s="1">
        <v>35063</v>
      </c>
      <c r="Q25" s="1">
        <v>34788</v>
      </c>
      <c r="R25" s="1">
        <v>35154</v>
      </c>
      <c r="U25" s="1">
        <v>34607</v>
      </c>
      <c r="V25" s="1">
        <v>35338</v>
      </c>
    </row>
    <row r="26" spans="1:22" x14ac:dyDescent="0.2">
      <c r="A26" s="3" t="str">
        <f>A27</f>
        <v>Etsy</v>
      </c>
      <c r="B26" s="3" t="str">
        <f>B27</f>
        <v>Nordstrom</v>
      </c>
      <c r="C26" s="5" t="str">
        <f>C27</f>
        <v>JWN</v>
      </c>
      <c r="D26" s="3" t="str">
        <f>D27</f>
        <v>NYSE</v>
      </c>
      <c r="E26" s="3">
        <f>E27</f>
        <v>1</v>
      </c>
      <c r="F26" s="3" t="str">
        <f>F27</f>
        <v>NYA</v>
      </c>
      <c r="G26" s="4" t="s">
        <v>186</v>
      </c>
      <c r="H26" s="2">
        <f>H27</f>
        <v>38533</v>
      </c>
      <c r="I26" s="1">
        <f>I27</f>
        <v>38502</v>
      </c>
      <c r="J26" s="1">
        <f>J27</f>
        <v>38563</v>
      </c>
      <c r="M26" s="1">
        <f>M27</f>
        <v>38441</v>
      </c>
      <c r="N26" s="1">
        <f>N27</f>
        <v>38625</v>
      </c>
      <c r="Q26" s="1">
        <f>Q27</f>
        <v>38351</v>
      </c>
      <c r="R26" s="1">
        <f>R27</f>
        <v>38716</v>
      </c>
      <c r="U26" s="1">
        <f>U27</f>
        <v>38168</v>
      </c>
      <c r="V26" s="1">
        <f>V27</f>
        <v>38898</v>
      </c>
    </row>
    <row r="27" spans="1:22" x14ac:dyDescent="0.2">
      <c r="A27" s="3" t="s">
        <v>42</v>
      </c>
      <c r="B27" s="3" t="s">
        <v>43</v>
      </c>
      <c r="C27" s="5" t="s">
        <v>44</v>
      </c>
      <c r="D27" s="3" t="s">
        <v>18</v>
      </c>
      <c r="E27" s="3">
        <v>1</v>
      </c>
      <c r="F27" s="3" t="s">
        <v>178</v>
      </c>
      <c r="G27" s="4" t="s">
        <v>185</v>
      </c>
      <c r="H27" s="2">
        <v>38533</v>
      </c>
      <c r="I27" s="1">
        <v>38502</v>
      </c>
      <c r="J27" s="1">
        <v>38563</v>
      </c>
      <c r="M27" s="1">
        <v>38441</v>
      </c>
      <c r="N27" s="1">
        <v>38625</v>
      </c>
      <c r="Q27" s="1">
        <v>38351</v>
      </c>
      <c r="R27" s="1">
        <v>38716</v>
      </c>
      <c r="U27" s="1">
        <v>38168</v>
      </c>
      <c r="V27" s="1">
        <v>38898</v>
      </c>
    </row>
    <row r="28" spans="1:22" x14ac:dyDescent="0.2">
      <c r="A28" s="3" t="str">
        <f>A29</f>
        <v>Etsy</v>
      </c>
      <c r="B28" s="3" t="str">
        <f>B29</f>
        <v>Walmart</v>
      </c>
      <c r="C28" s="5" t="str">
        <f>C29</f>
        <v>WMT</v>
      </c>
      <c r="D28" s="3" t="str">
        <f>D29</f>
        <v>NYSE</v>
      </c>
      <c r="E28" s="3">
        <f>E29</f>
        <v>0</v>
      </c>
      <c r="F28" s="3" t="str">
        <f>F29</f>
        <v>NYA</v>
      </c>
      <c r="G28" s="4" t="s">
        <v>186</v>
      </c>
      <c r="H28" s="2">
        <f>H29</f>
        <v>38533</v>
      </c>
      <c r="I28" s="1">
        <f>I29</f>
        <v>38502</v>
      </c>
      <c r="J28" s="1">
        <f>J29</f>
        <v>38563</v>
      </c>
      <c r="M28" s="1">
        <f>M29</f>
        <v>38441</v>
      </c>
      <c r="N28" s="1">
        <f>N29</f>
        <v>38625</v>
      </c>
      <c r="Q28" s="1">
        <f>Q29</f>
        <v>38351</v>
      </c>
      <c r="R28" s="1">
        <f>R29</f>
        <v>38716</v>
      </c>
      <c r="U28" s="1">
        <f>U29</f>
        <v>38168</v>
      </c>
      <c r="V28" s="1">
        <f>V29</f>
        <v>38898</v>
      </c>
    </row>
    <row r="29" spans="1:22" x14ac:dyDescent="0.2">
      <c r="A29" s="3" t="s">
        <v>42</v>
      </c>
      <c r="B29" s="3" t="s">
        <v>45</v>
      </c>
      <c r="C29" s="5" t="s">
        <v>46</v>
      </c>
      <c r="D29" s="3" t="s">
        <v>18</v>
      </c>
      <c r="E29" s="3">
        <v>0</v>
      </c>
      <c r="F29" s="3" t="s">
        <v>178</v>
      </c>
      <c r="G29" s="4" t="s">
        <v>185</v>
      </c>
      <c r="H29" s="2">
        <v>38533</v>
      </c>
      <c r="I29" s="1">
        <v>38502</v>
      </c>
      <c r="J29" s="1">
        <v>38563</v>
      </c>
      <c r="M29" s="1">
        <v>38441</v>
      </c>
      <c r="N29" s="1">
        <v>38625</v>
      </c>
      <c r="Q29" s="1">
        <v>38351</v>
      </c>
      <c r="R29" s="1">
        <v>38716</v>
      </c>
      <c r="U29" s="1">
        <v>38168</v>
      </c>
      <c r="V29" s="1">
        <v>38898</v>
      </c>
    </row>
    <row r="30" spans="1:22" x14ac:dyDescent="0.2">
      <c r="A30" s="3" t="str">
        <f>A31</f>
        <v>Fiverr</v>
      </c>
      <c r="B30" s="3" t="str">
        <f>B31</f>
        <v>Wipro</v>
      </c>
      <c r="C30" s="5" t="str">
        <f>C31</f>
        <v>WIT</v>
      </c>
      <c r="D30" s="3" t="str">
        <f>D31</f>
        <v>NYSE</v>
      </c>
      <c r="E30" s="3">
        <f>E31</f>
        <v>1</v>
      </c>
      <c r="F30" s="3" t="str">
        <f>F31</f>
        <v>NYA</v>
      </c>
      <c r="G30" s="4" t="s">
        <v>186</v>
      </c>
      <c r="H30" s="2">
        <f>H31</f>
        <v>40210</v>
      </c>
      <c r="I30" s="1">
        <f>I31</f>
        <v>40179</v>
      </c>
      <c r="J30" s="1">
        <f>J31</f>
        <v>40238</v>
      </c>
      <c r="M30" s="1">
        <f>M31</f>
        <v>40118</v>
      </c>
      <c r="N30" s="1">
        <f>N31</f>
        <v>40299</v>
      </c>
      <c r="Q30" s="1">
        <f>Q31</f>
        <v>40026</v>
      </c>
      <c r="R30" s="1">
        <f>R31</f>
        <v>40391</v>
      </c>
      <c r="U30" s="1">
        <f>U31</f>
        <v>39845</v>
      </c>
      <c r="V30" s="1">
        <f>V31</f>
        <v>40575</v>
      </c>
    </row>
    <row r="31" spans="1:22" x14ac:dyDescent="0.2">
      <c r="A31" s="3" t="s">
        <v>47</v>
      </c>
      <c r="B31" s="3" t="s">
        <v>48</v>
      </c>
      <c r="C31" s="5" t="s">
        <v>49</v>
      </c>
      <c r="D31" s="3" t="s">
        <v>18</v>
      </c>
      <c r="E31" s="3">
        <v>1</v>
      </c>
      <c r="F31" s="3" t="s">
        <v>178</v>
      </c>
      <c r="G31" s="4" t="s">
        <v>185</v>
      </c>
      <c r="H31" s="2">
        <v>40210</v>
      </c>
      <c r="I31" s="1">
        <v>40179</v>
      </c>
      <c r="J31" s="1">
        <v>40238</v>
      </c>
      <c r="M31" s="1">
        <v>40118</v>
      </c>
      <c r="N31" s="1">
        <v>40299</v>
      </c>
      <c r="Q31" s="1">
        <v>40026</v>
      </c>
      <c r="R31" s="1">
        <v>40391</v>
      </c>
      <c r="U31" s="1">
        <v>39845</v>
      </c>
      <c r="V31" s="1">
        <v>40575</v>
      </c>
    </row>
    <row r="32" spans="1:22" x14ac:dyDescent="0.2">
      <c r="A32" s="3" t="str">
        <f>A33</f>
        <v>Fiverr</v>
      </c>
      <c r="B32" s="3" t="str">
        <f>B33</f>
        <v>Tata Consultancy Services</v>
      </c>
      <c r="C32" s="5" t="str">
        <f>C33</f>
        <v>TCS</v>
      </c>
      <c r="D32" s="3" t="str">
        <f>D33</f>
        <v>NSE</v>
      </c>
      <c r="E32" s="3">
        <f>E33</f>
        <v>0</v>
      </c>
      <c r="F32" s="3" t="str">
        <f>F33</f>
        <v>NIFTY_50</v>
      </c>
      <c r="G32" s="4" t="s">
        <v>186</v>
      </c>
      <c r="H32" s="2">
        <f>H33</f>
        <v>40210</v>
      </c>
      <c r="I32" s="1">
        <f>I33</f>
        <v>40179</v>
      </c>
      <c r="J32" s="1">
        <f>J33</f>
        <v>40238</v>
      </c>
      <c r="M32" s="1">
        <f>M33</f>
        <v>40118</v>
      </c>
      <c r="N32" s="1">
        <f>N33</f>
        <v>40299</v>
      </c>
      <c r="Q32" s="1">
        <f>Q33</f>
        <v>40026</v>
      </c>
      <c r="R32" s="1">
        <f>R33</f>
        <v>40391</v>
      </c>
      <c r="U32" s="1">
        <f>U33</f>
        <v>39845</v>
      </c>
      <c r="V32" s="1">
        <f>V33</f>
        <v>40575</v>
      </c>
    </row>
    <row r="33" spans="1:22" x14ac:dyDescent="0.2">
      <c r="A33" s="3" t="s">
        <v>47</v>
      </c>
      <c r="B33" s="3" t="s">
        <v>50</v>
      </c>
      <c r="C33" s="5" t="s">
        <v>51</v>
      </c>
      <c r="D33" s="3" t="s">
        <v>52</v>
      </c>
      <c r="E33" s="3">
        <v>0</v>
      </c>
      <c r="F33" s="3" t="s">
        <v>182</v>
      </c>
      <c r="G33" s="4" t="s">
        <v>185</v>
      </c>
      <c r="H33" s="2">
        <v>40210</v>
      </c>
      <c r="I33" s="1">
        <v>40179</v>
      </c>
      <c r="J33" s="1">
        <v>40238</v>
      </c>
      <c r="M33" s="1">
        <v>40118</v>
      </c>
      <c r="N33" s="1">
        <v>40299</v>
      </c>
      <c r="Q33" s="1">
        <v>40026</v>
      </c>
      <c r="R33" s="1">
        <v>40391</v>
      </c>
      <c r="U33" s="1">
        <v>39845</v>
      </c>
      <c r="V33" s="1">
        <v>40575</v>
      </c>
    </row>
    <row r="34" spans="1:22" x14ac:dyDescent="0.2">
      <c r="A34" s="3" t="str">
        <f>A35</f>
        <v>Flipkey</v>
      </c>
      <c r="B34" s="3" t="str">
        <f>B35</f>
        <v>InterContinental Hotels Group PLC</v>
      </c>
      <c r="C34" s="5" t="str">
        <f>C35</f>
        <v>IHG</v>
      </c>
      <c r="D34" s="3" t="str">
        <f>D35</f>
        <v>NYSE</v>
      </c>
      <c r="E34" s="3">
        <f>E35</f>
        <v>1</v>
      </c>
      <c r="F34" s="3" t="str">
        <f>F35</f>
        <v>NYA</v>
      </c>
      <c r="G34" s="4" t="s">
        <v>186</v>
      </c>
      <c r="H34" s="2">
        <f>H35</f>
        <v>39447</v>
      </c>
      <c r="I34" s="1">
        <f>I35</f>
        <v>39416</v>
      </c>
      <c r="J34" s="1">
        <f>J35</f>
        <v>39478</v>
      </c>
      <c r="M34" s="1">
        <f>M35</f>
        <v>39355</v>
      </c>
      <c r="N34" s="1">
        <f>N35</f>
        <v>39538</v>
      </c>
      <c r="Q34" s="1">
        <f>Q35</f>
        <v>39263</v>
      </c>
      <c r="R34" s="1">
        <f>R35</f>
        <v>39629</v>
      </c>
      <c r="U34" s="1">
        <f>U35</f>
        <v>39082</v>
      </c>
      <c r="V34" s="1">
        <f>V35</f>
        <v>39813</v>
      </c>
    </row>
    <row r="35" spans="1:22" x14ac:dyDescent="0.2">
      <c r="A35" s="3" t="s">
        <v>53</v>
      </c>
      <c r="B35" s="3" t="s">
        <v>54</v>
      </c>
      <c r="C35" s="5" t="s">
        <v>55</v>
      </c>
      <c r="D35" s="3" t="s">
        <v>18</v>
      </c>
      <c r="E35" s="3">
        <v>1</v>
      </c>
      <c r="F35" s="3" t="s">
        <v>178</v>
      </c>
      <c r="G35" s="4" t="s">
        <v>185</v>
      </c>
      <c r="H35" s="2">
        <v>39447</v>
      </c>
      <c r="I35" s="1">
        <v>39416</v>
      </c>
      <c r="J35" s="1">
        <v>39478</v>
      </c>
      <c r="M35" s="1">
        <v>39355</v>
      </c>
      <c r="N35" s="1">
        <v>39538</v>
      </c>
      <c r="Q35" s="1">
        <v>39263</v>
      </c>
      <c r="R35" s="1">
        <v>39629</v>
      </c>
      <c r="U35" s="1">
        <v>39082</v>
      </c>
      <c r="V35" s="1">
        <v>39813</v>
      </c>
    </row>
    <row r="36" spans="1:22" x14ac:dyDescent="0.2">
      <c r="A36" s="3" t="str">
        <f>A37</f>
        <v>Flipkey</v>
      </c>
      <c r="B36" s="3" t="str">
        <f>B37</f>
        <v>MGM</v>
      </c>
      <c r="C36" s="5" t="str">
        <f>C37</f>
        <v>MGM</v>
      </c>
      <c r="D36" s="3" t="str">
        <f>D37</f>
        <v>NYSE</v>
      </c>
      <c r="E36" s="3">
        <f>E37</f>
        <v>0</v>
      </c>
      <c r="F36" s="3" t="str">
        <f>F37</f>
        <v>NYA</v>
      </c>
      <c r="G36" s="4" t="s">
        <v>186</v>
      </c>
      <c r="H36" s="2">
        <f>H37</f>
        <v>39447</v>
      </c>
      <c r="I36" s="1">
        <f>I37</f>
        <v>39416</v>
      </c>
      <c r="J36" s="1">
        <f>J37</f>
        <v>39478</v>
      </c>
      <c r="M36" s="1">
        <f>M37</f>
        <v>39355</v>
      </c>
      <c r="N36" s="1">
        <f>N37</f>
        <v>39538</v>
      </c>
      <c r="Q36" s="1">
        <f>Q37</f>
        <v>39263</v>
      </c>
      <c r="R36" s="1">
        <f>R37</f>
        <v>39629</v>
      </c>
      <c r="U36" s="1">
        <f>U37</f>
        <v>39082</v>
      </c>
      <c r="V36" s="1">
        <f>V37</f>
        <v>39813</v>
      </c>
    </row>
    <row r="37" spans="1:22" x14ac:dyDescent="0.2">
      <c r="A37" s="3" t="s">
        <v>53</v>
      </c>
      <c r="B37" s="3" t="s">
        <v>56</v>
      </c>
      <c r="C37" s="5" t="s">
        <v>56</v>
      </c>
      <c r="D37" s="3" t="s">
        <v>18</v>
      </c>
      <c r="E37" s="3">
        <v>0</v>
      </c>
      <c r="F37" s="3" t="s">
        <v>178</v>
      </c>
      <c r="G37" s="4" t="s">
        <v>185</v>
      </c>
      <c r="H37" s="2">
        <v>39447</v>
      </c>
      <c r="I37" s="1">
        <v>39416</v>
      </c>
      <c r="J37" s="1">
        <v>39478</v>
      </c>
      <c r="M37" s="1">
        <v>39355</v>
      </c>
      <c r="N37" s="1">
        <v>39538</v>
      </c>
      <c r="Q37" s="1">
        <v>39263</v>
      </c>
      <c r="R37" s="1">
        <v>39629</v>
      </c>
      <c r="U37" s="1">
        <v>39082</v>
      </c>
      <c r="V37" s="1">
        <v>39813</v>
      </c>
    </row>
    <row r="38" spans="1:22" x14ac:dyDescent="0.2">
      <c r="A38" s="3" t="str">
        <f>A39</f>
        <v>Roadie</v>
      </c>
      <c r="B38" s="3" t="str">
        <f>B39</f>
        <v>UHaul</v>
      </c>
      <c r="C38" s="5" t="str">
        <f>C39</f>
        <v>UHAL</v>
      </c>
      <c r="D38" s="3" t="str">
        <f>D39</f>
        <v>NASDAQ</v>
      </c>
      <c r="E38" s="3">
        <f>E39</f>
        <v>1</v>
      </c>
      <c r="F38" s="3" t="str">
        <f>F39</f>
        <v>IXIC</v>
      </c>
      <c r="G38" s="4" t="s">
        <v>186</v>
      </c>
      <c r="H38" s="2">
        <f>H39</f>
        <v>42004</v>
      </c>
      <c r="I38" s="1">
        <f>I39</f>
        <v>41973</v>
      </c>
      <c r="J38" s="1">
        <f>J39</f>
        <v>42035</v>
      </c>
      <c r="M38" s="1">
        <f>M39</f>
        <v>41912</v>
      </c>
      <c r="N38" s="1">
        <f>N39</f>
        <v>42094</v>
      </c>
      <c r="Q38" s="1">
        <f>Q39</f>
        <v>41820</v>
      </c>
      <c r="R38" s="1">
        <f>R39</f>
        <v>42185</v>
      </c>
      <c r="U38" s="1">
        <f>U39</f>
        <v>41639</v>
      </c>
      <c r="V38" s="1">
        <f>V39</f>
        <v>42369</v>
      </c>
    </row>
    <row r="39" spans="1:22" x14ac:dyDescent="0.2">
      <c r="A39" s="3" t="s">
        <v>57</v>
      </c>
      <c r="B39" s="3" t="s">
        <v>58</v>
      </c>
      <c r="C39" s="5" t="s">
        <v>59</v>
      </c>
      <c r="D39" s="3" t="s">
        <v>15</v>
      </c>
      <c r="E39" s="3">
        <v>1</v>
      </c>
      <c r="F39" s="3" t="s">
        <v>179</v>
      </c>
      <c r="G39" s="4" t="s">
        <v>185</v>
      </c>
      <c r="H39" s="2">
        <v>42004</v>
      </c>
      <c r="I39" s="1">
        <v>41973</v>
      </c>
      <c r="J39" s="1">
        <v>42035</v>
      </c>
      <c r="M39" s="1">
        <v>41912</v>
      </c>
      <c r="N39" s="1">
        <v>42094</v>
      </c>
      <c r="Q39" s="1">
        <v>41820</v>
      </c>
      <c r="R39" s="1">
        <v>42185</v>
      </c>
      <c r="U39" s="1">
        <v>41639</v>
      </c>
      <c r="V39" s="1">
        <v>42369</v>
      </c>
    </row>
    <row r="40" spans="1:22" x14ac:dyDescent="0.2">
      <c r="A40" s="3" t="str">
        <f>A41</f>
        <v>Roadie</v>
      </c>
      <c r="B40" s="3" t="str">
        <f>B41</f>
        <v>UPS</v>
      </c>
      <c r="C40" s="5" t="str">
        <f>C41</f>
        <v>UPS</v>
      </c>
      <c r="D40" s="3" t="str">
        <f>D41</f>
        <v>NYSE</v>
      </c>
      <c r="E40" s="3">
        <f>E41</f>
        <v>0</v>
      </c>
      <c r="F40" s="3" t="str">
        <f>F41</f>
        <v>NYA</v>
      </c>
      <c r="G40" s="4" t="s">
        <v>186</v>
      </c>
      <c r="H40" s="2">
        <f>H41</f>
        <v>42004</v>
      </c>
      <c r="I40" s="1">
        <f>I41</f>
        <v>41973</v>
      </c>
      <c r="J40" s="1">
        <f>J41</f>
        <v>42035</v>
      </c>
      <c r="M40" s="1">
        <f>M41</f>
        <v>41912</v>
      </c>
      <c r="N40" s="1">
        <f>N41</f>
        <v>42094</v>
      </c>
      <c r="Q40" s="1">
        <f>Q41</f>
        <v>41820</v>
      </c>
      <c r="R40" s="1">
        <f>R41</f>
        <v>42185</v>
      </c>
      <c r="U40" s="1">
        <f>U41</f>
        <v>41639</v>
      </c>
      <c r="V40" s="1">
        <f>V41</f>
        <v>42369</v>
      </c>
    </row>
    <row r="41" spans="1:22" x14ac:dyDescent="0.2">
      <c r="A41" s="3" t="s">
        <v>57</v>
      </c>
      <c r="B41" s="3" t="s">
        <v>60</v>
      </c>
      <c r="C41" s="5" t="s">
        <v>60</v>
      </c>
      <c r="D41" s="3" t="s">
        <v>18</v>
      </c>
      <c r="E41" s="3">
        <v>0</v>
      </c>
      <c r="F41" s="3" t="s">
        <v>178</v>
      </c>
      <c r="G41" s="4" t="s">
        <v>185</v>
      </c>
      <c r="H41" s="2">
        <v>42004</v>
      </c>
      <c r="I41" s="1">
        <v>41973</v>
      </c>
      <c r="J41" s="1">
        <v>42035</v>
      </c>
      <c r="M41" s="1">
        <v>41912</v>
      </c>
      <c r="N41" s="1">
        <v>42094</v>
      </c>
      <c r="Q41" s="1">
        <v>41820</v>
      </c>
      <c r="R41" s="1">
        <v>42185</v>
      </c>
      <c r="U41" s="1">
        <v>41639</v>
      </c>
      <c r="V41" s="1">
        <v>42369</v>
      </c>
    </row>
    <row r="42" spans="1:22" x14ac:dyDescent="0.2">
      <c r="A42" s="3" t="str">
        <f>A43</f>
        <v>Freelancer</v>
      </c>
      <c r="B42" s="3" t="str">
        <f>B43</f>
        <v>Cognizant</v>
      </c>
      <c r="C42" s="5" t="str">
        <f>C43</f>
        <v>CTSH</v>
      </c>
      <c r="D42" s="3" t="str">
        <f>D43</f>
        <v>NASDAQ</v>
      </c>
      <c r="E42" s="3">
        <f>E43</f>
        <v>1</v>
      </c>
      <c r="F42" s="3" t="str">
        <f>F43</f>
        <v>IXIC</v>
      </c>
      <c r="G42" s="4" t="s">
        <v>186</v>
      </c>
      <c r="H42" s="2">
        <f>H43</f>
        <v>40178</v>
      </c>
      <c r="I42" s="1">
        <f>I43</f>
        <v>40147</v>
      </c>
      <c r="J42" s="1">
        <f>J43</f>
        <v>40209</v>
      </c>
      <c r="M42" s="1">
        <f>M43</f>
        <v>40086</v>
      </c>
      <c r="N42" s="1">
        <f>N43</f>
        <v>40268</v>
      </c>
      <c r="Q42" s="1">
        <f>Q43</f>
        <v>39994</v>
      </c>
      <c r="R42" s="1">
        <f>R43</f>
        <v>40359</v>
      </c>
      <c r="U42" s="1">
        <f>U43</f>
        <v>39813</v>
      </c>
      <c r="V42" s="1">
        <f>V43</f>
        <v>40543</v>
      </c>
    </row>
    <row r="43" spans="1:22" x14ac:dyDescent="0.2">
      <c r="A43" s="3" t="s">
        <v>61</v>
      </c>
      <c r="B43" s="3" t="s">
        <v>62</v>
      </c>
      <c r="C43" s="5" t="s">
        <v>63</v>
      </c>
      <c r="D43" s="3" t="s">
        <v>15</v>
      </c>
      <c r="E43" s="3">
        <v>1</v>
      </c>
      <c r="F43" s="3" t="s">
        <v>179</v>
      </c>
      <c r="G43" s="4" t="s">
        <v>185</v>
      </c>
      <c r="H43" s="2">
        <v>40178</v>
      </c>
      <c r="I43" s="1">
        <v>40147</v>
      </c>
      <c r="J43" s="1">
        <v>40209</v>
      </c>
      <c r="M43" s="1">
        <v>40086</v>
      </c>
      <c r="N43" s="1">
        <v>40268</v>
      </c>
      <c r="Q43" s="1">
        <v>39994</v>
      </c>
      <c r="R43" s="1">
        <v>40359</v>
      </c>
      <c r="U43" s="1">
        <v>39813</v>
      </c>
      <c r="V43" s="1">
        <v>40543</v>
      </c>
    </row>
    <row r="44" spans="1:22" x14ac:dyDescent="0.2">
      <c r="A44" s="3" t="str">
        <f>A45</f>
        <v>Freelancer</v>
      </c>
      <c r="B44" s="3" t="str">
        <f>B45</f>
        <v>Accenture</v>
      </c>
      <c r="C44" s="5" t="str">
        <f>C45</f>
        <v>ACN</v>
      </c>
      <c r="D44" s="3" t="str">
        <f>D45</f>
        <v>NYSE</v>
      </c>
      <c r="E44" s="3">
        <f>E45</f>
        <v>0</v>
      </c>
      <c r="F44" s="3" t="str">
        <f>F45</f>
        <v>NYA</v>
      </c>
      <c r="G44" s="4" t="s">
        <v>186</v>
      </c>
      <c r="H44" s="2">
        <f>H45</f>
        <v>40178</v>
      </c>
      <c r="I44" s="1">
        <f>I45</f>
        <v>40147</v>
      </c>
      <c r="J44" s="1">
        <f>J45</f>
        <v>40209</v>
      </c>
      <c r="M44" s="1">
        <f>M45</f>
        <v>40086</v>
      </c>
      <c r="N44" s="1">
        <f>N45</f>
        <v>40268</v>
      </c>
      <c r="Q44" s="1">
        <f>Q45</f>
        <v>39994</v>
      </c>
      <c r="R44" s="1">
        <f>R45</f>
        <v>40359</v>
      </c>
      <c r="U44" s="1">
        <f>U45</f>
        <v>39813</v>
      </c>
      <c r="V44" s="1">
        <f>V45</f>
        <v>40543</v>
      </c>
    </row>
    <row r="45" spans="1:22" x14ac:dyDescent="0.2">
      <c r="A45" s="3" t="s">
        <v>61</v>
      </c>
      <c r="B45" s="3" t="s">
        <v>64</v>
      </c>
      <c r="C45" s="5" t="s">
        <v>65</v>
      </c>
      <c r="D45" s="3" t="s">
        <v>18</v>
      </c>
      <c r="E45" s="3">
        <v>0</v>
      </c>
      <c r="F45" s="3" t="s">
        <v>178</v>
      </c>
      <c r="G45" s="4" t="s">
        <v>185</v>
      </c>
      <c r="H45" s="2">
        <v>40178</v>
      </c>
      <c r="I45" s="1">
        <v>40147</v>
      </c>
      <c r="J45" s="1">
        <v>40209</v>
      </c>
      <c r="M45" s="1">
        <v>40086</v>
      </c>
      <c r="N45" s="1">
        <v>40268</v>
      </c>
      <c r="Q45" s="1">
        <v>39994</v>
      </c>
      <c r="R45" s="1">
        <v>40359</v>
      </c>
      <c r="U45" s="1">
        <v>39813</v>
      </c>
      <c r="V45" s="1">
        <v>40543</v>
      </c>
    </row>
    <row r="46" spans="1:22" x14ac:dyDescent="0.2">
      <c r="A46" s="3" t="str">
        <f>A47</f>
        <v>Getaround</v>
      </c>
      <c r="B46" s="3" t="str">
        <f>B47</f>
        <v>Ford</v>
      </c>
      <c r="C46" s="5" t="str">
        <f>C47</f>
        <v>F</v>
      </c>
      <c r="D46" s="3" t="str">
        <f>D47</f>
        <v>NYSE</v>
      </c>
      <c r="E46" s="3">
        <f>E47</f>
        <v>1</v>
      </c>
      <c r="F46" s="3" t="str">
        <f>F47</f>
        <v>NYA</v>
      </c>
      <c r="G46" s="4" t="s">
        <v>186</v>
      </c>
      <c r="H46" s="2">
        <f>H47</f>
        <v>40086</v>
      </c>
      <c r="I46" s="1">
        <f>I47</f>
        <v>40055</v>
      </c>
      <c r="J46" s="1">
        <f>J47</f>
        <v>40116</v>
      </c>
      <c r="M46" s="1">
        <f>M47</f>
        <v>39994</v>
      </c>
      <c r="N46" s="1">
        <f>N47</f>
        <v>40177</v>
      </c>
      <c r="Q46" s="1">
        <f>Q47</f>
        <v>39902</v>
      </c>
      <c r="R46" s="1">
        <f>R47</f>
        <v>40267</v>
      </c>
      <c r="U46" s="1">
        <f>U47</f>
        <v>39721</v>
      </c>
      <c r="V46" s="1">
        <f>V47</f>
        <v>40451</v>
      </c>
    </row>
    <row r="47" spans="1:22" x14ac:dyDescent="0.2">
      <c r="A47" s="3" t="s">
        <v>66</v>
      </c>
      <c r="B47" s="3" t="s">
        <v>67</v>
      </c>
      <c r="C47" s="5" t="s">
        <v>68</v>
      </c>
      <c r="D47" s="3" t="s">
        <v>18</v>
      </c>
      <c r="E47" s="3">
        <v>1</v>
      </c>
      <c r="F47" s="3" t="s">
        <v>178</v>
      </c>
      <c r="G47" s="4" t="s">
        <v>185</v>
      </c>
      <c r="H47" s="2">
        <v>40086</v>
      </c>
      <c r="I47" s="1">
        <v>40055</v>
      </c>
      <c r="J47" s="1">
        <v>40116</v>
      </c>
      <c r="M47" s="1">
        <v>39994</v>
      </c>
      <c r="N47" s="1">
        <v>40177</v>
      </c>
      <c r="Q47" s="1">
        <v>39902</v>
      </c>
      <c r="R47" s="1">
        <v>40267</v>
      </c>
      <c r="U47" s="1">
        <v>39721</v>
      </c>
      <c r="V47" s="1">
        <v>40451</v>
      </c>
    </row>
    <row r="48" spans="1:22" x14ac:dyDescent="0.2">
      <c r="A48" s="3" t="str">
        <f>A49</f>
        <v>Getaround</v>
      </c>
      <c r="B48" s="3" t="str">
        <f>B49</f>
        <v>Advance Auto Parts</v>
      </c>
      <c r="C48" s="5" t="str">
        <f>C49</f>
        <v>AAP</v>
      </c>
      <c r="D48" s="3" t="str">
        <f>D49</f>
        <v>NYSE</v>
      </c>
      <c r="E48" s="3">
        <f>E49</f>
        <v>0</v>
      </c>
      <c r="F48" s="3" t="str">
        <f>F49</f>
        <v>NYA</v>
      </c>
      <c r="G48" s="4" t="s">
        <v>186</v>
      </c>
      <c r="H48" s="2">
        <f>H49</f>
        <v>40086</v>
      </c>
      <c r="I48" s="1">
        <f>I49</f>
        <v>40055</v>
      </c>
      <c r="J48" s="1">
        <f>J49</f>
        <v>40116</v>
      </c>
      <c r="M48" s="1">
        <f>M49</f>
        <v>39994</v>
      </c>
      <c r="N48" s="1">
        <f>N49</f>
        <v>40177</v>
      </c>
      <c r="Q48" s="1">
        <f>Q49</f>
        <v>39902</v>
      </c>
      <c r="R48" s="1">
        <f>R49</f>
        <v>40267</v>
      </c>
      <c r="U48" s="1">
        <f>U49</f>
        <v>39721</v>
      </c>
      <c r="V48" s="1">
        <f>V49</f>
        <v>40451</v>
      </c>
    </row>
    <row r="49" spans="1:22" x14ac:dyDescent="0.2">
      <c r="A49" s="3" t="s">
        <v>66</v>
      </c>
      <c r="B49" s="3" t="s">
        <v>69</v>
      </c>
      <c r="C49" s="5" t="s">
        <v>70</v>
      </c>
      <c r="D49" s="3" t="s">
        <v>18</v>
      </c>
      <c r="E49" s="3">
        <v>0</v>
      </c>
      <c r="F49" s="3" t="s">
        <v>178</v>
      </c>
      <c r="G49" s="4" t="s">
        <v>185</v>
      </c>
      <c r="H49" s="2">
        <v>40086</v>
      </c>
      <c r="I49" s="1">
        <v>40055</v>
      </c>
      <c r="J49" s="1">
        <v>40116</v>
      </c>
      <c r="M49" s="1">
        <v>39994</v>
      </c>
      <c r="N49" s="1">
        <v>40177</v>
      </c>
      <c r="Q49" s="1">
        <v>39902</v>
      </c>
      <c r="R49" s="1">
        <v>40267</v>
      </c>
      <c r="U49" s="1">
        <v>39721</v>
      </c>
      <c r="V49" s="1">
        <v>40451</v>
      </c>
    </row>
    <row r="50" spans="1:22" x14ac:dyDescent="0.2">
      <c r="A50" s="3" t="str">
        <f>A51</f>
        <v>Grubhub</v>
      </c>
      <c r="B50" s="3" t="str">
        <f>B51</f>
        <v>Yum Brands</v>
      </c>
      <c r="C50" s="5" t="str">
        <f>C51</f>
        <v>YUM</v>
      </c>
      <c r="D50" s="3" t="str">
        <f>D51</f>
        <v>NYSE</v>
      </c>
      <c r="E50" s="3">
        <f>E51</f>
        <v>1</v>
      </c>
      <c r="F50" s="3" t="str">
        <f>F51</f>
        <v>NYA</v>
      </c>
      <c r="G50" s="4" t="s">
        <v>186</v>
      </c>
      <c r="H50" s="2">
        <f>H51</f>
        <v>38352</v>
      </c>
      <c r="I50" s="1">
        <f>I51</f>
        <v>38321</v>
      </c>
      <c r="J50" s="1">
        <f>J51</f>
        <v>38383</v>
      </c>
      <c r="M50" s="1">
        <f>M51</f>
        <v>38260</v>
      </c>
      <c r="N50" s="1">
        <f>N51</f>
        <v>38442</v>
      </c>
      <c r="Q50" s="1">
        <f>Q51</f>
        <v>38168</v>
      </c>
      <c r="R50" s="1">
        <f>R51</f>
        <v>38533</v>
      </c>
      <c r="U50" s="1">
        <f>U51</f>
        <v>37986</v>
      </c>
      <c r="V50" s="1">
        <f>V51</f>
        <v>38717</v>
      </c>
    </row>
    <row r="51" spans="1:22" x14ac:dyDescent="0.2">
      <c r="A51" s="3" t="s">
        <v>71</v>
      </c>
      <c r="B51" s="3" t="s">
        <v>72</v>
      </c>
      <c r="C51" s="5" t="s">
        <v>73</v>
      </c>
      <c r="D51" s="3" t="s">
        <v>18</v>
      </c>
      <c r="E51" s="3">
        <v>1</v>
      </c>
      <c r="F51" s="3" t="s">
        <v>178</v>
      </c>
      <c r="G51" s="4" t="s">
        <v>185</v>
      </c>
      <c r="H51" s="2">
        <v>38352</v>
      </c>
      <c r="I51" s="1">
        <v>38321</v>
      </c>
      <c r="J51" s="1">
        <v>38383</v>
      </c>
      <c r="M51" s="1">
        <v>38260</v>
      </c>
      <c r="N51" s="1">
        <v>38442</v>
      </c>
      <c r="Q51" s="1">
        <v>38168</v>
      </c>
      <c r="R51" s="1">
        <v>38533</v>
      </c>
      <c r="U51" s="1">
        <v>37986</v>
      </c>
      <c r="V51" s="1">
        <v>38717</v>
      </c>
    </row>
    <row r="52" spans="1:22" x14ac:dyDescent="0.2">
      <c r="A52" s="3" t="str">
        <f>A53</f>
        <v>Grubhub</v>
      </c>
      <c r="B52" s="3" t="str">
        <f>B53</f>
        <v>Kroger</v>
      </c>
      <c r="C52" s="5" t="str">
        <f>C53</f>
        <v>KR</v>
      </c>
      <c r="D52" s="3" t="str">
        <f>D53</f>
        <v>NYSE</v>
      </c>
      <c r="E52" s="3">
        <f>E53</f>
        <v>0</v>
      </c>
      <c r="F52" s="3" t="str">
        <f>F53</f>
        <v>NYA</v>
      </c>
      <c r="G52" s="4" t="s">
        <v>186</v>
      </c>
      <c r="H52" s="2">
        <f>H53</f>
        <v>38352</v>
      </c>
      <c r="I52" s="1">
        <f>I53</f>
        <v>38321</v>
      </c>
      <c r="J52" s="1">
        <f>J53</f>
        <v>38383</v>
      </c>
      <c r="M52" s="1">
        <f>M53</f>
        <v>38260</v>
      </c>
      <c r="N52" s="1">
        <f>N53</f>
        <v>38442</v>
      </c>
      <c r="Q52" s="1">
        <f>Q53</f>
        <v>38168</v>
      </c>
      <c r="R52" s="1">
        <f>R53</f>
        <v>38533</v>
      </c>
      <c r="U52" s="1">
        <f>U53</f>
        <v>37986</v>
      </c>
      <c r="V52" s="1">
        <f>V53</f>
        <v>38717</v>
      </c>
    </row>
    <row r="53" spans="1:22" x14ac:dyDescent="0.2">
      <c r="A53" s="3" t="s">
        <v>71</v>
      </c>
      <c r="B53" s="3" t="s">
        <v>74</v>
      </c>
      <c r="C53" s="5" t="s">
        <v>75</v>
      </c>
      <c r="D53" s="3" t="s">
        <v>18</v>
      </c>
      <c r="E53" s="3">
        <v>0</v>
      </c>
      <c r="F53" s="3" t="s">
        <v>178</v>
      </c>
      <c r="G53" s="4" t="s">
        <v>185</v>
      </c>
      <c r="H53" s="2">
        <v>38352</v>
      </c>
      <c r="I53" s="1">
        <v>38321</v>
      </c>
      <c r="J53" s="1">
        <v>38383</v>
      </c>
      <c r="M53" s="1">
        <v>38260</v>
      </c>
      <c r="N53" s="1">
        <v>38442</v>
      </c>
      <c r="Q53" s="1">
        <v>38168</v>
      </c>
      <c r="R53" s="1">
        <v>38533</v>
      </c>
      <c r="U53" s="1">
        <v>37986</v>
      </c>
      <c r="V53" s="1">
        <v>38717</v>
      </c>
    </row>
    <row r="54" spans="1:22" x14ac:dyDescent="0.2">
      <c r="A54" s="3" t="str">
        <f>A55</f>
        <v>Roadie</v>
      </c>
      <c r="B54" s="3" t="str">
        <f>B55</f>
        <v>Fedex</v>
      </c>
      <c r="C54" s="5" t="str">
        <f>C55</f>
        <v>FDX</v>
      </c>
      <c r="D54" s="3" t="str">
        <f>D55</f>
        <v>NYSE</v>
      </c>
      <c r="E54" s="3">
        <f>E55</f>
        <v>1</v>
      </c>
      <c r="F54" s="3" t="str">
        <f>F55</f>
        <v>NYA</v>
      </c>
      <c r="G54" s="4" t="s">
        <v>186</v>
      </c>
      <c r="H54" s="2">
        <f>H55</f>
        <v>42004</v>
      </c>
      <c r="I54" s="1">
        <f>I55</f>
        <v>41973</v>
      </c>
      <c r="J54" s="1">
        <f>J55</f>
        <v>42035</v>
      </c>
      <c r="M54" s="1">
        <f>M55</f>
        <v>41912</v>
      </c>
      <c r="N54" s="1">
        <f>N55</f>
        <v>42094</v>
      </c>
      <c r="Q54" s="1">
        <f>Q55</f>
        <v>41820</v>
      </c>
      <c r="R54" s="1">
        <f>R55</f>
        <v>42185</v>
      </c>
      <c r="U54" s="1">
        <f>U55</f>
        <v>41639</v>
      </c>
      <c r="V54" s="1">
        <f>V55</f>
        <v>42369</v>
      </c>
    </row>
    <row r="55" spans="1:22" x14ac:dyDescent="0.2">
      <c r="A55" s="3" t="s">
        <v>57</v>
      </c>
      <c r="B55" s="5" t="s">
        <v>173</v>
      </c>
      <c r="C55" s="5" t="s">
        <v>174</v>
      </c>
      <c r="D55" s="3" t="s">
        <v>18</v>
      </c>
      <c r="E55" s="3">
        <v>1</v>
      </c>
      <c r="F55" s="3" t="s">
        <v>178</v>
      </c>
      <c r="G55" s="4" t="s">
        <v>185</v>
      </c>
      <c r="H55" s="2">
        <v>42004</v>
      </c>
      <c r="I55" s="1">
        <f>EDATE(H55,-1)</f>
        <v>41973</v>
      </c>
      <c r="J55" s="1">
        <f>EDATE(H55,1)</f>
        <v>42035</v>
      </c>
      <c r="M55" s="1">
        <f>EDATE(H55,-3)</f>
        <v>41912</v>
      </c>
      <c r="N55" s="1">
        <f>EDATE(H55,3)</f>
        <v>42094</v>
      </c>
      <c r="Q55" s="1">
        <f>EDATE(H55,-6)</f>
        <v>41820</v>
      </c>
      <c r="R55" s="1">
        <f>EDATE(H55,6)</f>
        <v>42185</v>
      </c>
      <c r="U55" s="1">
        <f>EDATE(H55,-12)</f>
        <v>41639</v>
      </c>
      <c r="V55" s="1">
        <f>EDATE(H55,12)</f>
        <v>42369</v>
      </c>
    </row>
    <row r="56" spans="1:22" x14ac:dyDescent="0.2">
      <c r="A56" s="3" t="str">
        <f>A57</f>
        <v>Roadie</v>
      </c>
      <c r="B56" s="3" t="str">
        <f>B57</f>
        <v>Deutsche Post AG - ADR</v>
      </c>
      <c r="C56" s="5" t="str">
        <f>C57</f>
        <v>DPSGY</v>
      </c>
      <c r="D56" s="3" t="str">
        <f>D57</f>
        <v>OTCMKTS</v>
      </c>
      <c r="E56" s="3">
        <f>E57</f>
        <v>0</v>
      </c>
      <c r="F56" s="3" t="str">
        <f>F57</f>
        <v>OTCQX</v>
      </c>
      <c r="G56" s="4" t="s">
        <v>186</v>
      </c>
      <c r="H56" s="2">
        <f>H57</f>
        <v>42004</v>
      </c>
      <c r="I56" s="1">
        <f>I57</f>
        <v>41973</v>
      </c>
      <c r="J56" s="1">
        <f>J57</f>
        <v>42035</v>
      </c>
      <c r="M56" s="1">
        <f>M57</f>
        <v>41912</v>
      </c>
      <c r="N56" s="1">
        <f>N57</f>
        <v>42094</v>
      </c>
      <c r="Q56" s="1">
        <f>Q57</f>
        <v>41820</v>
      </c>
      <c r="R56" s="1">
        <f>R57</f>
        <v>42185</v>
      </c>
      <c r="U56" s="1">
        <f>U57</f>
        <v>41639</v>
      </c>
      <c r="V56" s="1">
        <f>V57</f>
        <v>42369</v>
      </c>
    </row>
    <row r="57" spans="1:22" x14ac:dyDescent="0.2">
      <c r="A57" s="3" t="s">
        <v>57</v>
      </c>
      <c r="B57" s="5" t="s">
        <v>175</v>
      </c>
      <c r="C57" s="5" t="s">
        <v>176</v>
      </c>
      <c r="D57" s="3" t="s">
        <v>79</v>
      </c>
      <c r="E57" s="3">
        <v>0</v>
      </c>
      <c r="F57" s="3" t="s">
        <v>183</v>
      </c>
      <c r="G57" s="4" t="s">
        <v>185</v>
      </c>
      <c r="H57" s="2">
        <v>42004</v>
      </c>
      <c r="I57" s="1">
        <f>EDATE(H57,-1)</f>
        <v>41973</v>
      </c>
      <c r="J57" s="1">
        <f>EDATE(H57,1)</f>
        <v>42035</v>
      </c>
      <c r="M57" s="1">
        <f>EDATE(H57,-3)</f>
        <v>41912</v>
      </c>
      <c r="N57" s="1">
        <f>EDATE(H57,3)</f>
        <v>42094</v>
      </c>
      <c r="Q57" s="1">
        <f>EDATE(H57,-6)</f>
        <v>41820</v>
      </c>
      <c r="R57" s="1">
        <f>EDATE(H57,6)</f>
        <v>42185</v>
      </c>
      <c r="U57" s="1">
        <f>EDATE(H57,-12)</f>
        <v>41639</v>
      </c>
      <c r="V57" s="1">
        <f>EDATE(H57,12)</f>
        <v>42369</v>
      </c>
    </row>
    <row r="58" spans="1:22" x14ac:dyDescent="0.2">
      <c r="A58" s="3" t="str">
        <f>A59</f>
        <v>Instacart</v>
      </c>
      <c r="B58" s="3" t="str">
        <f>B59</f>
        <v>Koninklijke Ahold N.V. ADR</v>
      </c>
      <c r="C58" s="5" t="str">
        <f>C59</f>
        <v>ADRNY</v>
      </c>
      <c r="D58" s="3" t="str">
        <f>D59</f>
        <v>OTCMKTS</v>
      </c>
      <c r="E58" s="3">
        <f>E59</f>
        <v>1</v>
      </c>
      <c r="F58" s="3" t="str">
        <f>F59</f>
        <v>OTCQX</v>
      </c>
      <c r="G58" s="4" t="s">
        <v>186</v>
      </c>
      <c r="H58" s="2">
        <f>H59</f>
        <v>41090</v>
      </c>
      <c r="I58" s="1">
        <f>I59</f>
        <v>41059</v>
      </c>
      <c r="J58" s="1">
        <f>J59</f>
        <v>41120</v>
      </c>
      <c r="M58" s="1">
        <f>M59</f>
        <v>40998</v>
      </c>
      <c r="N58" s="1">
        <f>N59</f>
        <v>41182</v>
      </c>
      <c r="Q58" s="1">
        <f>Q59</f>
        <v>40907</v>
      </c>
      <c r="R58" s="1">
        <f>R59</f>
        <v>41273</v>
      </c>
      <c r="U58" s="1">
        <f>U59</f>
        <v>40724</v>
      </c>
      <c r="V58" s="1">
        <f>V59</f>
        <v>41455</v>
      </c>
    </row>
    <row r="59" spans="1:22" x14ac:dyDescent="0.2">
      <c r="A59" s="3" t="s">
        <v>76</v>
      </c>
      <c r="B59" s="3" t="s">
        <v>77</v>
      </c>
      <c r="C59" s="5" t="s">
        <v>78</v>
      </c>
      <c r="D59" s="3" t="s">
        <v>79</v>
      </c>
      <c r="E59" s="3">
        <v>1</v>
      </c>
      <c r="F59" s="3" t="s">
        <v>183</v>
      </c>
      <c r="G59" s="4" t="s">
        <v>185</v>
      </c>
      <c r="H59" s="2">
        <v>41090</v>
      </c>
      <c r="I59" s="1">
        <v>41059</v>
      </c>
      <c r="J59" s="1">
        <v>41120</v>
      </c>
      <c r="M59" s="1">
        <v>40998</v>
      </c>
      <c r="N59" s="1">
        <v>41182</v>
      </c>
      <c r="Q59" s="1">
        <v>40907</v>
      </c>
      <c r="R59" s="1">
        <v>41273</v>
      </c>
      <c r="U59" s="1">
        <v>40724</v>
      </c>
      <c r="V59" s="1">
        <v>41455</v>
      </c>
    </row>
    <row r="60" spans="1:22" x14ac:dyDescent="0.2">
      <c r="A60" s="3" t="str">
        <f>A61</f>
        <v>Instacart</v>
      </c>
      <c r="B60" s="3" t="str">
        <f>B61</f>
        <v>Costco</v>
      </c>
      <c r="C60" s="5" t="str">
        <f>C61</f>
        <v>COST</v>
      </c>
      <c r="D60" s="3" t="str">
        <f>D61</f>
        <v>NASDAQ</v>
      </c>
      <c r="E60" s="3">
        <f>E61</f>
        <v>0</v>
      </c>
      <c r="F60" s="3" t="str">
        <f>F61</f>
        <v>IXIC</v>
      </c>
      <c r="G60" s="4" t="s">
        <v>186</v>
      </c>
      <c r="H60" s="2">
        <f>H61</f>
        <v>41090</v>
      </c>
      <c r="I60" s="1">
        <f>I61</f>
        <v>41059</v>
      </c>
      <c r="J60" s="1">
        <f>J61</f>
        <v>41120</v>
      </c>
      <c r="M60" s="1">
        <f>M61</f>
        <v>40998</v>
      </c>
      <c r="N60" s="1">
        <f>N61</f>
        <v>41182</v>
      </c>
      <c r="Q60" s="1">
        <f>Q61</f>
        <v>40907</v>
      </c>
      <c r="R60" s="1">
        <f>R61</f>
        <v>41273</v>
      </c>
      <c r="U60" s="1">
        <f>U61</f>
        <v>40724</v>
      </c>
      <c r="V60" s="1">
        <f>V61</f>
        <v>41455</v>
      </c>
    </row>
    <row r="61" spans="1:22" x14ac:dyDescent="0.2">
      <c r="A61" s="3" t="s">
        <v>76</v>
      </c>
      <c r="B61" s="3" t="s">
        <v>80</v>
      </c>
      <c r="C61" s="5" t="s">
        <v>81</v>
      </c>
      <c r="D61" s="3" t="s">
        <v>15</v>
      </c>
      <c r="E61" s="3">
        <v>0</v>
      </c>
      <c r="F61" s="3" t="s">
        <v>179</v>
      </c>
      <c r="G61" s="4" t="s">
        <v>185</v>
      </c>
      <c r="H61" s="2">
        <v>41090</v>
      </c>
      <c r="I61" s="1">
        <v>41059</v>
      </c>
      <c r="J61" s="1">
        <v>41120</v>
      </c>
      <c r="M61" s="1">
        <v>40998</v>
      </c>
      <c r="N61" s="1">
        <v>41182</v>
      </c>
      <c r="Q61" s="1">
        <v>40907</v>
      </c>
      <c r="R61" s="1">
        <v>41273</v>
      </c>
      <c r="U61" s="1">
        <v>40724</v>
      </c>
      <c r="V61" s="1">
        <v>41455</v>
      </c>
    </row>
    <row r="62" spans="1:22" x14ac:dyDescent="0.2">
      <c r="A62" s="3" t="str">
        <f>A63</f>
        <v>JustPark</v>
      </c>
      <c r="B62" s="3" t="str">
        <f>B63</f>
        <v>SPPlus Corp</v>
      </c>
      <c r="C62" s="5" t="str">
        <f>C63</f>
        <v>SP</v>
      </c>
      <c r="D62" s="3" t="str">
        <f>D63</f>
        <v>NASDAQ</v>
      </c>
      <c r="E62" s="3">
        <f>E63</f>
        <v>1</v>
      </c>
      <c r="F62" s="3" t="str">
        <f>F63</f>
        <v>IXIC</v>
      </c>
      <c r="G62" s="4" t="s">
        <v>186</v>
      </c>
      <c r="H62" s="2">
        <f>H63</f>
        <v>38990</v>
      </c>
      <c r="I62" s="1">
        <f>I63</f>
        <v>38959</v>
      </c>
      <c r="J62" s="1">
        <f>J63</f>
        <v>39020</v>
      </c>
      <c r="M62" s="1">
        <f>M63</f>
        <v>38898</v>
      </c>
      <c r="N62" s="1">
        <f>N63</f>
        <v>39081</v>
      </c>
      <c r="Q62" s="1">
        <f>Q63</f>
        <v>38806</v>
      </c>
      <c r="R62" s="1">
        <f>R63</f>
        <v>39171</v>
      </c>
      <c r="U62" s="1">
        <f>U63</f>
        <v>38625</v>
      </c>
      <c r="V62" s="1">
        <f>V63</f>
        <v>39355</v>
      </c>
    </row>
    <row r="63" spans="1:22" x14ac:dyDescent="0.2">
      <c r="A63" s="3" t="s">
        <v>82</v>
      </c>
      <c r="B63" s="3" t="s">
        <v>83</v>
      </c>
      <c r="C63" s="5" t="s">
        <v>84</v>
      </c>
      <c r="D63" s="3" t="s">
        <v>15</v>
      </c>
      <c r="E63" s="3">
        <v>1</v>
      </c>
      <c r="F63" s="3" t="s">
        <v>179</v>
      </c>
      <c r="G63" s="4" t="s">
        <v>185</v>
      </c>
      <c r="H63" s="2">
        <v>38990</v>
      </c>
      <c r="I63" s="1">
        <v>38959</v>
      </c>
      <c r="J63" s="1">
        <v>39020</v>
      </c>
      <c r="M63" s="1">
        <v>38898</v>
      </c>
      <c r="N63" s="1">
        <v>39081</v>
      </c>
      <c r="Q63" s="1">
        <v>38806</v>
      </c>
      <c r="R63" s="1">
        <v>39171</v>
      </c>
      <c r="U63" s="1">
        <v>38625</v>
      </c>
      <c r="V63" s="1">
        <v>39355</v>
      </c>
    </row>
    <row r="64" spans="1:22" x14ac:dyDescent="0.2">
      <c r="A64" s="3" t="str">
        <f>A65</f>
        <v>JustPark</v>
      </c>
      <c r="B64" s="3" t="str">
        <f>B65</f>
        <v>JLL</v>
      </c>
      <c r="C64" s="5" t="str">
        <f>C65</f>
        <v>JLL</v>
      </c>
      <c r="D64" s="3" t="str">
        <f>D65</f>
        <v>NYSE</v>
      </c>
      <c r="E64" s="3">
        <f>E65</f>
        <v>0</v>
      </c>
      <c r="F64" s="3" t="str">
        <f>F65</f>
        <v>NYA</v>
      </c>
      <c r="G64" s="4" t="s">
        <v>186</v>
      </c>
      <c r="H64" s="2">
        <f>H65</f>
        <v>38990</v>
      </c>
      <c r="I64" s="1">
        <f>I65</f>
        <v>38959</v>
      </c>
      <c r="J64" s="1">
        <f>J65</f>
        <v>39020</v>
      </c>
      <c r="M64" s="1">
        <f>M65</f>
        <v>38898</v>
      </c>
      <c r="N64" s="1">
        <f>N65</f>
        <v>39081</v>
      </c>
      <c r="Q64" s="1">
        <f>Q65</f>
        <v>38806</v>
      </c>
      <c r="R64" s="1">
        <f>R65</f>
        <v>39171</v>
      </c>
      <c r="U64" s="1">
        <f>U65</f>
        <v>38625</v>
      </c>
      <c r="V64" s="1">
        <f>V65</f>
        <v>39355</v>
      </c>
    </row>
    <row r="65" spans="1:22" x14ac:dyDescent="0.2">
      <c r="A65" s="3" t="s">
        <v>82</v>
      </c>
      <c r="B65" s="3" t="s">
        <v>85</v>
      </c>
      <c r="C65" s="5" t="s">
        <v>85</v>
      </c>
      <c r="D65" s="3" t="s">
        <v>18</v>
      </c>
      <c r="E65" s="3">
        <v>0</v>
      </c>
      <c r="F65" s="3" t="s">
        <v>178</v>
      </c>
      <c r="G65" s="4" t="s">
        <v>185</v>
      </c>
      <c r="H65" s="2">
        <v>38990</v>
      </c>
      <c r="I65" s="1">
        <v>38959</v>
      </c>
      <c r="J65" s="1">
        <v>39020</v>
      </c>
      <c r="M65" s="1">
        <v>38898</v>
      </c>
      <c r="N65" s="1">
        <v>39081</v>
      </c>
      <c r="Q65" s="1">
        <v>38806</v>
      </c>
      <c r="R65" s="1">
        <v>39171</v>
      </c>
      <c r="U65" s="1">
        <v>38625</v>
      </c>
      <c r="V65" s="1">
        <v>39355</v>
      </c>
    </row>
    <row r="66" spans="1:22" x14ac:dyDescent="0.2">
      <c r="A66" s="3" t="str">
        <f>A67</f>
        <v>Lending Club</v>
      </c>
      <c r="B66" s="3" t="str">
        <f>B67</f>
        <v>U.S. Bancorp</v>
      </c>
      <c r="C66" s="5" t="str">
        <f>C67</f>
        <v>USB</v>
      </c>
      <c r="D66" s="3" t="str">
        <f>D67</f>
        <v>NYSE</v>
      </c>
      <c r="E66" s="3">
        <f>E67</f>
        <v>1</v>
      </c>
      <c r="F66" s="3" t="str">
        <f>F67</f>
        <v>NYA</v>
      </c>
      <c r="G66" s="4" t="s">
        <v>186</v>
      </c>
      <c r="H66" s="2">
        <f>H67</f>
        <v>39325</v>
      </c>
      <c r="I66" s="1">
        <f>I67</f>
        <v>39294</v>
      </c>
      <c r="J66" s="1">
        <f>J67</f>
        <v>39355</v>
      </c>
      <c r="M66" s="1">
        <f>M67</f>
        <v>39233</v>
      </c>
      <c r="N66" s="1">
        <f>N67</f>
        <v>39416</v>
      </c>
      <c r="Q66" s="1">
        <f>Q67</f>
        <v>39141</v>
      </c>
      <c r="R66" s="1">
        <f>R67</f>
        <v>39507</v>
      </c>
      <c r="U66" s="1">
        <f>U67</f>
        <v>38960</v>
      </c>
      <c r="V66" s="1">
        <f>V67</f>
        <v>39691</v>
      </c>
    </row>
    <row r="67" spans="1:22" x14ac:dyDescent="0.2">
      <c r="A67" s="3" t="s">
        <v>86</v>
      </c>
      <c r="B67" s="3" t="s">
        <v>87</v>
      </c>
      <c r="C67" s="5" t="s">
        <v>88</v>
      </c>
      <c r="D67" s="3" t="s">
        <v>18</v>
      </c>
      <c r="E67" s="3">
        <v>1</v>
      </c>
      <c r="F67" s="3" t="s">
        <v>178</v>
      </c>
      <c r="G67" s="4" t="s">
        <v>185</v>
      </c>
      <c r="H67" s="2">
        <v>39325</v>
      </c>
      <c r="I67" s="1">
        <v>39294</v>
      </c>
      <c r="J67" s="1">
        <v>39355</v>
      </c>
      <c r="M67" s="1">
        <v>39233</v>
      </c>
      <c r="N67" s="1">
        <v>39416</v>
      </c>
      <c r="Q67" s="1">
        <v>39141</v>
      </c>
      <c r="R67" s="1">
        <v>39507</v>
      </c>
      <c r="U67" s="1">
        <v>38960</v>
      </c>
      <c r="V67" s="1">
        <v>39691</v>
      </c>
    </row>
    <row r="68" spans="1:22" x14ac:dyDescent="0.2">
      <c r="A68" s="3" t="str">
        <f>A69</f>
        <v>Lending Club</v>
      </c>
      <c r="B68" s="3" t="str">
        <f>B69</f>
        <v>JPMorgan Chase</v>
      </c>
      <c r="C68" s="5" t="str">
        <f>C69</f>
        <v>JPM</v>
      </c>
      <c r="D68" s="3" t="str">
        <f>D69</f>
        <v>NYSE</v>
      </c>
      <c r="E68" s="3">
        <f>E69</f>
        <v>0</v>
      </c>
      <c r="F68" s="3" t="str">
        <f>F69</f>
        <v>NYA</v>
      </c>
      <c r="G68" s="4" t="s">
        <v>186</v>
      </c>
      <c r="H68" s="2">
        <f>H69</f>
        <v>39325</v>
      </c>
      <c r="I68" s="1">
        <f>I69</f>
        <v>39294</v>
      </c>
      <c r="J68" s="1">
        <f>J69</f>
        <v>39355</v>
      </c>
      <c r="M68" s="1">
        <f>M69</f>
        <v>39233</v>
      </c>
      <c r="N68" s="1">
        <f>N69</f>
        <v>39416</v>
      </c>
      <c r="Q68" s="1">
        <f>Q69</f>
        <v>39141</v>
      </c>
      <c r="R68" s="1">
        <f>R69</f>
        <v>39507</v>
      </c>
      <c r="U68" s="1">
        <f>U69</f>
        <v>38960</v>
      </c>
      <c r="V68" s="1">
        <f>V69</f>
        <v>39691</v>
      </c>
    </row>
    <row r="69" spans="1:22" x14ac:dyDescent="0.2">
      <c r="A69" s="3" t="s">
        <v>86</v>
      </c>
      <c r="B69" s="3" t="s">
        <v>89</v>
      </c>
      <c r="C69" s="5" t="s">
        <v>90</v>
      </c>
      <c r="D69" s="3" t="s">
        <v>18</v>
      </c>
      <c r="E69" s="3">
        <v>0</v>
      </c>
      <c r="F69" s="3" t="s">
        <v>178</v>
      </c>
      <c r="G69" s="4" t="s">
        <v>185</v>
      </c>
      <c r="H69" s="2">
        <v>39325</v>
      </c>
      <c r="I69" s="1">
        <v>39294</v>
      </c>
      <c r="J69" s="1">
        <v>39355</v>
      </c>
      <c r="M69" s="1">
        <v>39233</v>
      </c>
      <c r="N69" s="1">
        <v>39416</v>
      </c>
      <c r="Q69" s="1">
        <v>39141</v>
      </c>
      <c r="R69" s="1">
        <v>39507</v>
      </c>
      <c r="U69" s="1">
        <v>38960</v>
      </c>
      <c r="V69" s="1">
        <v>39691</v>
      </c>
    </row>
    <row r="70" spans="1:22" x14ac:dyDescent="0.2">
      <c r="A70" s="3" t="str">
        <f>A71</f>
        <v>Lime</v>
      </c>
      <c r="B70" s="3" t="str">
        <f>B71</f>
        <v>Harley Davidson</v>
      </c>
      <c r="C70" s="5" t="str">
        <f>C71</f>
        <v>HOG</v>
      </c>
      <c r="D70" s="3" t="str">
        <f>D71</f>
        <v>NYSE</v>
      </c>
      <c r="E70" s="3">
        <f>E71</f>
        <v>1</v>
      </c>
      <c r="F70" s="3" t="str">
        <f>F71</f>
        <v>NYA</v>
      </c>
      <c r="G70" s="4" t="s">
        <v>186</v>
      </c>
      <c r="H70" s="2">
        <f>H71</f>
        <v>42766</v>
      </c>
      <c r="I70" s="1">
        <f>I71</f>
        <v>42735</v>
      </c>
      <c r="J70" s="1">
        <f>J71</f>
        <v>42794</v>
      </c>
      <c r="M70" s="1">
        <f>M71</f>
        <v>42674</v>
      </c>
      <c r="N70" s="1">
        <f>N71</f>
        <v>42855</v>
      </c>
      <c r="Q70" s="1">
        <f>Q71</f>
        <v>42582</v>
      </c>
      <c r="R70" s="1">
        <f>R71</f>
        <v>42947</v>
      </c>
      <c r="U70" s="1">
        <f>U71</f>
        <v>42400</v>
      </c>
      <c r="V70" s="1">
        <f>V71</f>
        <v>43131</v>
      </c>
    </row>
    <row r="71" spans="1:22" x14ac:dyDescent="0.2">
      <c r="A71" s="3" t="s">
        <v>91</v>
      </c>
      <c r="B71" s="3" t="s">
        <v>92</v>
      </c>
      <c r="C71" s="5" t="s">
        <v>93</v>
      </c>
      <c r="D71" s="3" t="s">
        <v>18</v>
      </c>
      <c r="E71" s="3">
        <v>1</v>
      </c>
      <c r="F71" s="3" t="s">
        <v>178</v>
      </c>
      <c r="G71" s="4" t="s">
        <v>185</v>
      </c>
      <c r="H71" s="2">
        <v>42766</v>
      </c>
      <c r="I71" s="1">
        <v>42735</v>
      </c>
      <c r="J71" s="1">
        <v>42794</v>
      </c>
      <c r="M71" s="1">
        <v>42674</v>
      </c>
      <c r="N71" s="1">
        <v>42855</v>
      </c>
      <c r="Q71" s="1">
        <v>42582</v>
      </c>
      <c r="R71" s="1">
        <v>42947</v>
      </c>
      <c r="U71" s="1">
        <v>42400</v>
      </c>
      <c r="V71" s="1">
        <v>43131</v>
      </c>
    </row>
    <row r="72" spans="1:22" x14ac:dyDescent="0.2">
      <c r="A72" s="3" t="str">
        <f>A73</f>
        <v>Lime</v>
      </c>
      <c r="B72" s="3" t="str">
        <f>B73</f>
        <v>General Motors</v>
      </c>
      <c r="C72" s="5" t="str">
        <f>C73</f>
        <v>GM</v>
      </c>
      <c r="D72" s="3" t="str">
        <f>D73</f>
        <v>NYSE</v>
      </c>
      <c r="E72" s="3">
        <f>E73</f>
        <v>0</v>
      </c>
      <c r="F72" s="3" t="str">
        <f>F73</f>
        <v>NYA</v>
      </c>
      <c r="G72" s="4" t="s">
        <v>186</v>
      </c>
      <c r="H72" s="2">
        <f>H73</f>
        <v>42766</v>
      </c>
      <c r="I72" s="1">
        <f>I73</f>
        <v>42735</v>
      </c>
      <c r="J72" s="1">
        <f>J73</f>
        <v>42794</v>
      </c>
      <c r="M72" s="1">
        <f>M73</f>
        <v>42674</v>
      </c>
      <c r="N72" s="1">
        <f>N73</f>
        <v>42855</v>
      </c>
      <c r="Q72" s="1">
        <f>Q73</f>
        <v>42582</v>
      </c>
      <c r="R72" s="1">
        <f>R73</f>
        <v>42947</v>
      </c>
      <c r="U72" s="1">
        <f>U73</f>
        <v>42400</v>
      </c>
      <c r="V72" s="1">
        <f>V73</f>
        <v>43131</v>
      </c>
    </row>
    <row r="73" spans="1:22" x14ac:dyDescent="0.2">
      <c r="A73" s="3" t="s">
        <v>91</v>
      </c>
      <c r="B73" s="3" t="s">
        <v>94</v>
      </c>
      <c r="C73" s="5" t="s">
        <v>95</v>
      </c>
      <c r="D73" s="3" t="s">
        <v>18</v>
      </c>
      <c r="E73" s="3">
        <v>0</v>
      </c>
      <c r="F73" s="3" t="s">
        <v>178</v>
      </c>
      <c r="G73" s="4" t="s">
        <v>185</v>
      </c>
      <c r="H73" s="2">
        <v>42766</v>
      </c>
      <c r="I73" s="1">
        <v>42735</v>
      </c>
      <c r="J73" s="1">
        <v>42794</v>
      </c>
      <c r="M73" s="1">
        <v>42674</v>
      </c>
      <c r="N73" s="1">
        <v>42855</v>
      </c>
      <c r="Q73" s="1">
        <v>42582</v>
      </c>
      <c r="R73" s="1">
        <v>42947</v>
      </c>
      <c r="U73" s="1">
        <v>42400</v>
      </c>
      <c r="V73" s="1">
        <v>43131</v>
      </c>
    </row>
    <row r="74" spans="1:22" x14ac:dyDescent="0.2">
      <c r="A74" s="3" t="str">
        <f>A75</f>
        <v>Lyft</v>
      </c>
      <c r="B74" s="3" t="str">
        <f>B75</f>
        <v>Enterprise</v>
      </c>
      <c r="C74" s="5" t="str">
        <f>C75</f>
        <v>EPD</v>
      </c>
      <c r="D74" s="3" t="str">
        <f>D75</f>
        <v>NYSE</v>
      </c>
      <c r="E74" s="3">
        <f>E75</f>
        <v>1</v>
      </c>
      <c r="F74" s="3" t="str">
        <f>F75</f>
        <v>NYA</v>
      </c>
      <c r="G74" s="4" t="s">
        <v>186</v>
      </c>
      <c r="H74" s="2">
        <f>H75</f>
        <v>41090</v>
      </c>
      <c r="I74" s="1">
        <f>I75</f>
        <v>41059</v>
      </c>
      <c r="J74" s="1">
        <f>J75</f>
        <v>41120</v>
      </c>
      <c r="M74" s="1">
        <f>M75</f>
        <v>40998</v>
      </c>
      <c r="N74" s="1">
        <f>N75</f>
        <v>41182</v>
      </c>
      <c r="Q74" s="1">
        <f>Q75</f>
        <v>40907</v>
      </c>
      <c r="R74" s="1">
        <f>R75</f>
        <v>41273</v>
      </c>
      <c r="U74" s="1">
        <f>U75</f>
        <v>40724</v>
      </c>
      <c r="V74" s="1">
        <f>V75</f>
        <v>41455</v>
      </c>
    </row>
    <row r="75" spans="1:22" x14ac:dyDescent="0.2">
      <c r="A75" s="3" t="s">
        <v>96</v>
      </c>
      <c r="B75" s="3" t="s">
        <v>97</v>
      </c>
      <c r="C75" s="5" t="s">
        <v>98</v>
      </c>
      <c r="D75" s="3" t="s">
        <v>18</v>
      </c>
      <c r="E75" s="3">
        <v>1</v>
      </c>
      <c r="F75" s="3" t="s">
        <v>178</v>
      </c>
      <c r="G75" s="4" t="s">
        <v>185</v>
      </c>
      <c r="H75" s="2">
        <v>41090</v>
      </c>
      <c r="I75" s="1">
        <v>41059</v>
      </c>
      <c r="J75" s="1">
        <v>41120</v>
      </c>
      <c r="M75" s="1">
        <v>40998</v>
      </c>
      <c r="N75" s="1">
        <v>41182</v>
      </c>
      <c r="Q75" s="1">
        <v>40907</v>
      </c>
      <c r="R75" s="1">
        <v>41273</v>
      </c>
      <c r="U75" s="1">
        <v>40724</v>
      </c>
      <c r="V75" s="1">
        <v>41455</v>
      </c>
    </row>
    <row r="76" spans="1:22" x14ac:dyDescent="0.2">
      <c r="A76" s="3" t="str">
        <f>A77</f>
        <v>Lyft</v>
      </c>
      <c r="B76" s="3" t="str">
        <f>B77</f>
        <v>Nissan</v>
      </c>
      <c r="C76" s="5" t="str">
        <f>C77</f>
        <v>NSANY</v>
      </c>
      <c r="D76" s="3" t="str">
        <f>D77</f>
        <v>OTCMKTS</v>
      </c>
      <c r="E76" s="3">
        <f>E77</f>
        <v>0</v>
      </c>
      <c r="F76" s="3" t="str">
        <f>F77</f>
        <v>OTCQX</v>
      </c>
      <c r="G76" s="4" t="s">
        <v>186</v>
      </c>
      <c r="H76" s="2">
        <f>H77</f>
        <v>41090</v>
      </c>
      <c r="I76" s="1">
        <f>I77</f>
        <v>41059</v>
      </c>
      <c r="J76" s="1">
        <f>J77</f>
        <v>41120</v>
      </c>
      <c r="M76" s="1">
        <f>M77</f>
        <v>40998</v>
      </c>
      <c r="N76" s="1">
        <f>N77</f>
        <v>41182</v>
      </c>
      <c r="Q76" s="1">
        <f>Q77</f>
        <v>40907</v>
      </c>
      <c r="R76" s="1">
        <f>R77</f>
        <v>41273</v>
      </c>
      <c r="U76" s="1">
        <f>U77</f>
        <v>40724</v>
      </c>
      <c r="V76" s="1">
        <f>V77</f>
        <v>41455</v>
      </c>
    </row>
    <row r="77" spans="1:22" x14ac:dyDescent="0.2">
      <c r="A77" s="3" t="s">
        <v>96</v>
      </c>
      <c r="B77" s="3" t="s">
        <v>99</v>
      </c>
      <c r="C77" s="5" t="s">
        <v>100</v>
      </c>
      <c r="D77" s="3" t="s">
        <v>79</v>
      </c>
      <c r="E77" s="3">
        <v>0</v>
      </c>
      <c r="F77" s="3" t="s">
        <v>183</v>
      </c>
      <c r="G77" s="4" t="s">
        <v>185</v>
      </c>
      <c r="H77" s="2">
        <v>41090</v>
      </c>
      <c r="I77" s="1">
        <v>41059</v>
      </c>
      <c r="J77" s="1">
        <v>41120</v>
      </c>
      <c r="M77" s="1">
        <v>40998</v>
      </c>
      <c r="N77" s="1">
        <v>41182</v>
      </c>
      <c r="Q77" s="1">
        <v>40907</v>
      </c>
      <c r="R77" s="1">
        <v>41273</v>
      </c>
      <c r="U77" s="1">
        <v>40724</v>
      </c>
      <c r="V77" s="1">
        <v>41455</v>
      </c>
    </row>
    <row r="78" spans="1:22" x14ac:dyDescent="0.2">
      <c r="A78" s="3" t="str">
        <f>A79</f>
        <v>Neighbor</v>
      </c>
      <c r="B78" s="3" t="str">
        <f>B79</f>
        <v>Public Storage</v>
      </c>
      <c r="C78" s="5" t="str">
        <f>C79</f>
        <v>PSA</v>
      </c>
      <c r="D78" s="3" t="str">
        <f>D79</f>
        <v>NYSE</v>
      </c>
      <c r="E78" s="3">
        <f>E79</f>
        <v>1</v>
      </c>
      <c r="F78" s="3" t="str">
        <f>F79</f>
        <v>NYA</v>
      </c>
      <c r="G78" s="4" t="s">
        <v>186</v>
      </c>
      <c r="H78" s="2">
        <f>H79</f>
        <v>42825</v>
      </c>
      <c r="I78" s="1">
        <f>I79</f>
        <v>42794</v>
      </c>
      <c r="J78" s="1">
        <f>J79</f>
        <v>42855</v>
      </c>
      <c r="M78" s="1">
        <f>M79</f>
        <v>42735</v>
      </c>
      <c r="N78" s="1">
        <f>N79</f>
        <v>42916</v>
      </c>
      <c r="Q78" s="1">
        <f>Q79</f>
        <v>42643</v>
      </c>
      <c r="R78" s="1">
        <f>R79</f>
        <v>43008</v>
      </c>
      <c r="U78" s="1">
        <f>U79</f>
        <v>42460</v>
      </c>
      <c r="V78" s="1">
        <f>V79</f>
        <v>43190</v>
      </c>
    </row>
    <row r="79" spans="1:22" x14ac:dyDescent="0.2">
      <c r="A79" s="3" t="s">
        <v>101</v>
      </c>
      <c r="B79" s="3" t="s">
        <v>102</v>
      </c>
      <c r="C79" s="5" t="s">
        <v>103</v>
      </c>
      <c r="D79" s="3" t="s">
        <v>18</v>
      </c>
      <c r="E79" s="3">
        <v>1</v>
      </c>
      <c r="F79" s="3" t="s">
        <v>178</v>
      </c>
      <c r="G79" s="4" t="s">
        <v>185</v>
      </c>
      <c r="H79" s="2">
        <v>42825</v>
      </c>
      <c r="I79" s="1">
        <v>42794</v>
      </c>
      <c r="J79" s="1">
        <v>42855</v>
      </c>
      <c r="M79" s="1">
        <v>42735</v>
      </c>
      <c r="N79" s="1">
        <v>42916</v>
      </c>
      <c r="Q79" s="1">
        <v>42643</v>
      </c>
      <c r="R79" s="1">
        <v>43008</v>
      </c>
      <c r="U79" s="1">
        <v>42460</v>
      </c>
      <c r="V79" s="1">
        <v>43190</v>
      </c>
    </row>
    <row r="80" spans="1:22" x14ac:dyDescent="0.2">
      <c r="A80" s="3" t="str">
        <f>A81</f>
        <v>Neighbor</v>
      </c>
      <c r="B80" s="3" t="str">
        <f>B81</f>
        <v>Ryder</v>
      </c>
      <c r="C80" s="5" t="str">
        <f>C81</f>
        <v>R</v>
      </c>
      <c r="D80" s="3" t="str">
        <f>D81</f>
        <v>NYSE</v>
      </c>
      <c r="E80" s="3">
        <f>E81</f>
        <v>0</v>
      </c>
      <c r="F80" s="3" t="str">
        <f>F81</f>
        <v>NYA</v>
      </c>
      <c r="G80" s="4" t="s">
        <v>186</v>
      </c>
      <c r="H80" s="2">
        <f>H81</f>
        <v>42825</v>
      </c>
      <c r="I80" s="1">
        <f>I81</f>
        <v>42794</v>
      </c>
      <c r="J80" s="1">
        <f>J81</f>
        <v>42855</v>
      </c>
      <c r="M80" s="1">
        <f>M81</f>
        <v>42735</v>
      </c>
      <c r="N80" s="1">
        <f>N81</f>
        <v>42916</v>
      </c>
      <c r="Q80" s="1">
        <f>Q81</f>
        <v>42643</v>
      </c>
      <c r="R80" s="1">
        <f>R81</f>
        <v>43008</v>
      </c>
      <c r="U80" s="1">
        <f>U81</f>
        <v>42460</v>
      </c>
      <c r="V80" s="1">
        <f>V81</f>
        <v>43190</v>
      </c>
    </row>
    <row r="81" spans="1:22" x14ac:dyDescent="0.2">
      <c r="A81" s="3" t="s">
        <v>101</v>
      </c>
      <c r="B81" s="3" t="s">
        <v>104</v>
      </c>
      <c r="C81" s="5" t="s">
        <v>105</v>
      </c>
      <c r="D81" s="3" t="s">
        <v>18</v>
      </c>
      <c r="E81" s="3">
        <v>0</v>
      </c>
      <c r="F81" s="3" t="s">
        <v>178</v>
      </c>
      <c r="G81" s="4" t="s">
        <v>185</v>
      </c>
      <c r="H81" s="2">
        <v>42825</v>
      </c>
      <c r="I81" s="1">
        <v>42794</v>
      </c>
      <c r="J81" s="1">
        <v>42855</v>
      </c>
      <c r="M81" s="1">
        <v>42735</v>
      </c>
      <c r="N81" s="1">
        <v>42916</v>
      </c>
      <c r="Q81" s="1">
        <v>42643</v>
      </c>
      <c r="R81" s="1">
        <v>43008</v>
      </c>
      <c r="U81" s="1">
        <v>42460</v>
      </c>
      <c r="V81" s="1">
        <v>43190</v>
      </c>
    </row>
    <row r="82" spans="1:22" x14ac:dyDescent="0.2">
      <c r="A82" s="3" t="str">
        <f>A83</f>
        <v>Poshmark</v>
      </c>
      <c r="B82" s="3" t="str">
        <f>B83</f>
        <v>Macys</v>
      </c>
      <c r="C82" s="5" t="str">
        <f>C83</f>
        <v>M</v>
      </c>
      <c r="D82" s="3" t="str">
        <f>D83</f>
        <v>NYSE</v>
      </c>
      <c r="E82" s="3">
        <f>E83</f>
        <v>1</v>
      </c>
      <c r="F82" s="3" t="str">
        <f>F83</f>
        <v>NYA</v>
      </c>
      <c r="G82" s="4" t="s">
        <v>186</v>
      </c>
      <c r="H82" s="2">
        <f>H83</f>
        <v>40908</v>
      </c>
      <c r="I82" s="1">
        <f>I83</f>
        <v>40877</v>
      </c>
      <c r="J82" s="1">
        <f>J83</f>
        <v>40939</v>
      </c>
      <c r="M82" s="1">
        <f>M83</f>
        <v>40816</v>
      </c>
      <c r="N82" s="1">
        <f>N83</f>
        <v>40999</v>
      </c>
      <c r="Q82" s="1">
        <f>Q83</f>
        <v>40724</v>
      </c>
      <c r="R82" s="1">
        <f>R83</f>
        <v>41090</v>
      </c>
      <c r="U82" s="1">
        <f>U83</f>
        <v>40543</v>
      </c>
      <c r="V82" s="1">
        <f>V83</f>
        <v>41274</v>
      </c>
    </row>
    <row r="83" spans="1:22" x14ac:dyDescent="0.2">
      <c r="A83" s="3" t="s">
        <v>106</v>
      </c>
      <c r="B83" s="3" t="s">
        <v>107</v>
      </c>
      <c r="C83" s="5" t="s">
        <v>108</v>
      </c>
      <c r="D83" s="3" t="s">
        <v>18</v>
      </c>
      <c r="E83" s="3">
        <v>1</v>
      </c>
      <c r="F83" s="3" t="s">
        <v>178</v>
      </c>
      <c r="G83" s="4" t="s">
        <v>185</v>
      </c>
      <c r="H83" s="2">
        <v>40908</v>
      </c>
      <c r="I83" s="1">
        <v>40877</v>
      </c>
      <c r="J83" s="1">
        <v>40939</v>
      </c>
      <c r="M83" s="1">
        <v>40816</v>
      </c>
      <c r="N83" s="1">
        <v>40999</v>
      </c>
      <c r="Q83" s="1">
        <v>40724</v>
      </c>
      <c r="R83" s="1">
        <v>41090</v>
      </c>
      <c r="U83" s="1">
        <v>40543</v>
      </c>
      <c r="V83" s="1">
        <v>41274</v>
      </c>
    </row>
    <row r="84" spans="1:22" x14ac:dyDescent="0.2">
      <c r="A84" s="3" t="str">
        <f>A85</f>
        <v>Poshmark</v>
      </c>
      <c r="B84" s="3" t="str">
        <f>B85</f>
        <v>H&amp;M</v>
      </c>
      <c r="C84" s="5" t="str">
        <f>C85</f>
        <v>HNNMY</v>
      </c>
      <c r="D84" s="3" t="str">
        <f>D85</f>
        <v>OTCMKTS</v>
      </c>
      <c r="E84" s="3">
        <f>E85</f>
        <v>0</v>
      </c>
      <c r="F84" s="3" t="str">
        <f>F85</f>
        <v>OTCQX</v>
      </c>
      <c r="G84" s="4" t="s">
        <v>186</v>
      </c>
      <c r="H84" s="2">
        <f>H85</f>
        <v>40908</v>
      </c>
      <c r="I84" s="1">
        <f>I85</f>
        <v>40877</v>
      </c>
      <c r="J84" s="1">
        <f>J85</f>
        <v>40939</v>
      </c>
      <c r="M84" s="1">
        <f>M85</f>
        <v>40816</v>
      </c>
      <c r="N84" s="1">
        <f>N85</f>
        <v>40999</v>
      </c>
      <c r="Q84" s="1">
        <f>Q85</f>
        <v>40724</v>
      </c>
      <c r="R84" s="1">
        <f>R85</f>
        <v>41090</v>
      </c>
      <c r="U84" s="1">
        <f>U85</f>
        <v>40543</v>
      </c>
      <c r="V84" s="1">
        <f>V85</f>
        <v>41274</v>
      </c>
    </row>
    <row r="85" spans="1:22" x14ac:dyDescent="0.2">
      <c r="A85" s="3" t="s">
        <v>106</v>
      </c>
      <c r="B85" s="3" t="s">
        <v>109</v>
      </c>
      <c r="C85" s="5" t="s">
        <v>110</v>
      </c>
      <c r="D85" s="3" t="s">
        <v>79</v>
      </c>
      <c r="E85" s="3">
        <v>0</v>
      </c>
      <c r="F85" s="3" t="s">
        <v>183</v>
      </c>
      <c r="G85" s="4" t="s">
        <v>185</v>
      </c>
      <c r="H85" s="2">
        <v>40908</v>
      </c>
      <c r="I85" s="1">
        <v>40877</v>
      </c>
      <c r="J85" s="1">
        <v>40939</v>
      </c>
      <c r="M85" s="1">
        <v>40816</v>
      </c>
      <c r="N85" s="1">
        <v>40999</v>
      </c>
      <c r="Q85" s="1">
        <v>40724</v>
      </c>
      <c r="R85" s="1">
        <v>41090</v>
      </c>
      <c r="U85" s="1">
        <v>40543</v>
      </c>
      <c r="V85" s="1">
        <v>41274</v>
      </c>
    </row>
    <row r="86" spans="1:22" x14ac:dyDescent="0.2">
      <c r="A86" s="3" t="str">
        <f>A87</f>
        <v>Postmates</v>
      </c>
      <c r="B86" s="3" t="str">
        <f>B87</f>
        <v>Papa Johns</v>
      </c>
      <c r="C86" s="5" t="str">
        <f>C87</f>
        <v>PZZA</v>
      </c>
      <c r="D86" s="3" t="str">
        <f>D87</f>
        <v>NASDAQ</v>
      </c>
      <c r="E86" s="3">
        <f>E87</f>
        <v>1</v>
      </c>
      <c r="F86" s="3" t="str">
        <f>F87</f>
        <v>IXIC</v>
      </c>
      <c r="G86" s="4" t="s">
        <v>186</v>
      </c>
      <c r="H86" s="2">
        <f>H87</f>
        <v>40694</v>
      </c>
      <c r="I86" s="1">
        <f>I87</f>
        <v>40663</v>
      </c>
      <c r="J86" s="1">
        <f>J87</f>
        <v>40724</v>
      </c>
      <c r="M86" s="1">
        <f>M87</f>
        <v>40602</v>
      </c>
      <c r="N86" s="1">
        <f>N87</f>
        <v>40786</v>
      </c>
      <c r="Q86" s="1">
        <f>Q87</f>
        <v>40512</v>
      </c>
      <c r="R86" s="1">
        <f>R87</f>
        <v>40877</v>
      </c>
      <c r="U86" s="1">
        <f>U87</f>
        <v>40329</v>
      </c>
      <c r="V86" s="1">
        <f>V87</f>
        <v>41060</v>
      </c>
    </row>
    <row r="87" spans="1:22" x14ac:dyDescent="0.2">
      <c r="A87" s="3" t="s">
        <v>111</v>
      </c>
      <c r="B87" s="3" t="s">
        <v>112</v>
      </c>
      <c r="C87" s="5" t="s">
        <v>113</v>
      </c>
      <c r="D87" s="3" t="s">
        <v>15</v>
      </c>
      <c r="E87" s="3">
        <v>1</v>
      </c>
      <c r="F87" s="3" t="s">
        <v>179</v>
      </c>
      <c r="G87" s="4" t="s">
        <v>185</v>
      </c>
      <c r="H87" s="2">
        <v>40694</v>
      </c>
      <c r="I87" s="1">
        <v>40663</v>
      </c>
      <c r="J87" s="1">
        <v>40724</v>
      </c>
      <c r="M87" s="1">
        <v>40602</v>
      </c>
      <c r="N87" s="1">
        <v>40786</v>
      </c>
      <c r="Q87" s="1">
        <v>40512</v>
      </c>
      <c r="R87" s="1">
        <v>40877</v>
      </c>
      <c r="U87" s="1">
        <v>40329</v>
      </c>
      <c r="V87" s="1">
        <v>41060</v>
      </c>
    </row>
    <row r="88" spans="1:22" x14ac:dyDescent="0.2">
      <c r="A88" s="3" t="str">
        <f>A89</f>
        <v>Postmates</v>
      </c>
      <c r="B88" s="3" t="str">
        <f>B89</f>
        <v>Weis Markets</v>
      </c>
      <c r="C88" s="5" t="str">
        <f>C89</f>
        <v>WMK</v>
      </c>
      <c r="D88" s="3" t="str">
        <f>D89</f>
        <v>NYSE</v>
      </c>
      <c r="E88" s="3">
        <f>E89</f>
        <v>0</v>
      </c>
      <c r="F88" s="3" t="str">
        <f>F89</f>
        <v>NYA</v>
      </c>
      <c r="G88" s="4" t="s">
        <v>186</v>
      </c>
      <c r="H88" s="2">
        <f>H89</f>
        <v>40694</v>
      </c>
      <c r="I88" s="1">
        <f>I89</f>
        <v>40663</v>
      </c>
      <c r="J88" s="1">
        <f>J89</f>
        <v>40724</v>
      </c>
      <c r="M88" s="1">
        <f>M89</f>
        <v>40602</v>
      </c>
      <c r="N88" s="1">
        <f>N89</f>
        <v>40786</v>
      </c>
      <c r="Q88" s="1">
        <f>Q89</f>
        <v>40512</v>
      </c>
      <c r="R88" s="1">
        <f>R89</f>
        <v>40877</v>
      </c>
      <c r="U88" s="1">
        <f>U89</f>
        <v>40329</v>
      </c>
      <c r="V88" s="1">
        <f>V89</f>
        <v>41060</v>
      </c>
    </row>
    <row r="89" spans="1:22" x14ac:dyDescent="0.2">
      <c r="A89" s="3" t="s">
        <v>111</v>
      </c>
      <c r="B89" s="3" t="s">
        <v>114</v>
      </c>
      <c r="C89" s="5" t="s">
        <v>115</v>
      </c>
      <c r="D89" s="3" t="s">
        <v>18</v>
      </c>
      <c r="E89" s="3">
        <v>0</v>
      </c>
      <c r="F89" s="3" t="s">
        <v>178</v>
      </c>
      <c r="G89" s="4" t="s">
        <v>185</v>
      </c>
      <c r="H89" s="2">
        <v>40694</v>
      </c>
      <c r="I89" s="1">
        <v>40663</v>
      </c>
      <c r="J89" s="1">
        <v>40724</v>
      </c>
      <c r="M89" s="1">
        <v>40602</v>
      </c>
      <c r="N89" s="1">
        <v>40786</v>
      </c>
      <c r="Q89" s="1">
        <v>40512</v>
      </c>
      <c r="R89" s="1">
        <v>40877</v>
      </c>
      <c r="U89" s="1">
        <v>40329</v>
      </c>
      <c r="V89" s="1">
        <v>41060</v>
      </c>
    </row>
    <row r="90" spans="1:22" x14ac:dyDescent="0.2">
      <c r="A90" s="3" t="str">
        <f>A91</f>
        <v>Rover</v>
      </c>
      <c r="B90" s="3" t="str">
        <f>B91</f>
        <v>PetSmart</v>
      </c>
      <c r="C90" s="5" t="str">
        <f>C91</f>
        <v>PETM</v>
      </c>
      <c r="D90" s="3" t="str">
        <f>D91</f>
        <v>NASDAQ</v>
      </c>
      <c r="E90" s="3">
        <f>E91</f>
        <v>1</v>
      </c>
      <c r="F90" s="3" t="str">
        <f>F91</f>
        <v>IXIC</v>
      </c>
      <c r="G90" s="4" t="s">
        <v>186</v>
      </c>
      <c r="H90" s="2">
        <f>H91</f>
        <v>40724</v>
      </c>
      <c r="I90" s="1">
        <f>I91</f>
        <v>40693</v>
      </c>
      <c r="J90" s="1">
        <f>J91</f>
        <v>40754</v>
      </c>
      <c r="M90" s="1">
        <f>M91</f>
        <v>40632</v>
      </c>
      <c r="N90" s="1">
        <f>N91</f>
        <v>40816</v>
      </c>
      <c r="Q90" s="1">
        <f>Q91</f>
        <v>40542</v>
      </c>
      <c r="R90" s="1">
        <f>R91</f>
        <v>40907</v>
      </c>
      <c r="U90" s="1">
        <f>U91</f>
        <v>40359</v>
      </c>
      <c r="V90" s="1">
        <f>V91</f>
        <v>41090</v>
      </c>
    </row>
    <row r="91" spans="1:22" x14ac:dyDescent="0.2">
      <c r="A91" s="3" t="s">
        <v>116</v>
      </c>
      <c r="B91" s="5" t="s">
        <v>169</v>
      </c>
      <c r="C91" s="5" t="s">
        <v>170</v>
      </c>
      <c r="D91" s="3" t="s">
        <v>15</v>
      </c>
      <c r="E91" s="3">
        <v>1</v>
      </c>
      <c r="F91" s="3" t="s">
        <v>179</v>
      </c>
      <c r="G91" s="4" t="s">
        <v>185</v>
      </c>
      <c r="H91" s="2">
        <v>40724</v>
      </c>
      <c r="I91" s="1">
        <v>40693</v>
      </c>
      <c r="J91" s="1">
        <v>40754</v>
      </c>
      <c r="M91" s="1">
        <v>40632</v>
      </c>
      <c r="N91" s="1">
        <v>40816</v>
      </c>
      <c r="Q91" s="1">
        <v>40542</v>
      </c>
      <c r="R91" s="1">
        <v>40907</v>
      </c>
      <c r="U91" s="1">
        <v>40359</v>
      </c>
      <c r="V91" s="1">
        <v>41090</v>
      </c>
    </row>
    <row r="92" spans="1:22" x14ac:dyDescent="0.2">
      <c r="A92" s="3" t="str">
        <f>A93</f>
        <v>Rover</v>
      </c>
      <c r="B92" s="3" t="str">
        <f>B93</f>
        <v>IDEXX Laboratories</v>
      </c>
      <c r="C92" s="5" t="str">
        <f>C93</f>
        <v>IDXX</v>
      </c>
      <c r="D92" s="3" t="str">
        <f>D93</f>
        <v>NASDAQ</v>
      </c>
      <c r="E92" s="3">
        <f>E93</f>
        <v>0</v>
      </c>
      <c r="F92" s="3" t="str">
        <f>F93</f>
        <v>IXIC</v>
      </c>
      <c r="G92" s="4" t="s">
        <v>186</v>
      </c>
      <c r="H92" s="2">
        <f>H93</f>
        <v>40724</v>
      </c>
      <c r="I92" s="1">
        <f>I93</f>
        <v>40693</v>
      </c>
      <c r="J92" s="1">
        <f>J93</f>
        <v>40754</v>
      </c>
      <c r="M92" s="1">
        <f>M93</f>
        <v>40632</v>
      </c>
      <c r="N92" s="1">
        <f>N93</f>
        <v>40816</v>
      </c>
      <c r="Q92" s="1">
        <f>Q93</f>
        <v>40542</v>
      </c>
      <c r="R92" s="1">
        <f>R93</f>
        <v>40907</v>
      </c>
      <c r="U92" s="1">
        <f>U93</f>
        <v>40359</v>
      </c>
      <c r="V92" s="1">
        <f>V93</f>
        <v>41090</v>
      </c>
    </row>
    <row r="93" spans="1:22" x14ac:dyDescent="0.2">
      <c r="A93" s="3" t="s">
        <v>116</v>
      </c>
      <c r="B93" s="5" t="s">
        <v>171</v>
      </c>
      <c r="C93" s="5" t="s">
        <v>172</v>
      </c>
      <c r="D93" s="3" t="s">
        <v>15</v>
      </c>
      <c r="E93" s="3">
        <v>0</v>
      </c>
      <c r="F93" s="3" t="s">
        <v>179</v>
      </c>
      <c r="G93" s="4" t="s">
        <v>185</v>
      </c>
      <c r="H93" s="2">
        <v>40724</v>
      </c>
      <c r="I93" s="1">
        <v>40693</v>
      </c>
      <c r="J93" s="1">
        <v>40754</v>
      </c>
      <c r="M93" s="1">
        <v>40632</v>
      </c>
      <c r="N93" s="1">
        <v>40816</v>
      </c>
      <c r="Q93" s="1">
        <v>40542</v>
      </c>
      <c r="R93" s="1">
        <v>40907</v>
      </c>
      <c r="U93" s="1">
        <v>40359</v>
      </c>
      <c r="V93" s="1">
        <v>41090</v>
      </c>
    </row>
    <row r="94" spans="1:22" x14ac:dyDescent="0.2">
      <c r="A94" s="3" t="str">
        <f>A95</f>
        <v>RVshare</v>
      </c>
      <c r="B94" s="3" t="str">
        <f>B95</f>
        <v>Winnebago</v>
      </c>
      <c r="C94" s="5" t="str">
        <f>C95</f>
        <v>WGO</v>
      </c>
      <c r="D94" s="3" t="str">
        <f>D95</f>
        <v>NYSE</v>
      </c>
      <c r="E94" s="3">
        <f>E95</f>
        <v>1</v>
      </c>
      <c r="F94" s="3" t="str">
        <f>F95</f>
        <v>NYA</v>
      </c>
      <c r="G94" s="4" t="s">
        <v>186</v>
      </c>
      <c r="H94" s="2">
        <f>H95</f>
        <v>41274</v>
      </c>
      <c r="I94" s="1">
        <f>I95</f>
        <v>41243</v>
      </c>
      <c r="J94" s="1">
        <f>J95</f>
        <v>41305</v>
      </c>
      <c r="M94" s="1">
        <f>M95</f>
        <v>41182</v>
      </c>
      <c r="N94" s="1">
        <f>N95</f>
        <v>41364</v>
      </c>
      <c r="Q94" s="1">
        <f>Q95</f>
        <v>41090</v>
      </c>
      <c r="R94" s="1">
        <f>R95</f>
        <v>41455</v>
      </c>
      <c r="U94" s="1">
        <f>U95</f>
        <v>40908</v>
      </c>
      <c r="V94" s="1">
        <f>V95</f>
        <v>41639</v>
      </c>
    </row>
    <row r="95" spans="1:22" x14ac:dyDescent="0.2">
      <c r="A95" s="3" t="s">
        <v>117</v>
      </c>
      <c r="B95" s="3" t="s">
        <v>118</v>
      </c>
      <c r="C95" s="5" t="s">
        <v>119</v>
      </c>
      <c r="D95" s="3" t="s">
        <v>18</v>
      </c>
      <c r="E95" s="3">
        <v>1</v>
      </c>
      <c r="F95" s="3" t="s">
        <v>178</v>
      </c>
      <c r="G95" s="4" t="s">
        <v>185</v>
      </c>
      <c r="H95" s="2">
        <v>41274</v>
      </c>
      <c r="I95" s="1">
        <v>41243</v>
      </c>
      <c r="J95" s="1">
        <v>41305</v>
      </c>
      <c r="M95" s="1">
        <v>41182</v>
      </c>
      <c r="N95" s="1">
        <v>41364</v>
      </c>
      <c r="Q95" s="1">
        <v>41090</v>
      </c>
      <c r="R95" s="1">
        <v>41455</v>
      </c>
      <c r="U95" s="1">
        <v>40908</v>
      </c>
      <c r="V95" s="1">
        <v>41639</v>
      </c>
    </row>
    <row r="96" spans="1:22" x14ac:dyDescent="0.2">
      <c r="A96" s="3" t="str">
        <f>A97</f>
        <v>RVshare</v>
      </c>
      <c r="B96" s="3" t="str">
        <f>B97</f>
        <v>Newell Brands</v>
      </c>
      <c r="C96" s="5" t="str">
        <f>C97</f>
        <v>NWL</v>
      </c>
      <c r="D96" s="3" t="str">
        <f>D97</f>
        <v>NASDAQ</v>
      </c>
      <c r="E96" s="3">
        <f>E97</f>
        <v>0</v>
      </c>
      <c r="F96" s="3" t="str">
        <f>F97</f>
        <v>IXIC</v>
      </c>
      <c r="G96" s="4" t="s">
        <v>186</v>
      </c>
      <c r="H96" s="2">
        <f>H97</f>
        <v>41274</v>
      </c>
      <c r="I96" s="1">
        <f>I97</f>
        <v>41243</v>
      </c>
      <c r="J96" s="1">
        <f>J97</f>
        <v>41305</v>
      </c>
      <c r="M96" s="1">
        <f>M97</f>
        <v>41182</v>
      </c>
      <c r="N96" s="1">
        <f>N97</f>
        <v>41364</v>
      </c>
      <c r="Q96" s="1">
        <f>Q97</f>
        <v>41090</v>
      </c>
      <c r="R96" s="1">
        <f>R97</f>
        <v>41455</v>
      </c>
      <c r="U96" s="1">
        <f>U97</f>
        <v>40908</v>
      </c>
      <c r="V96" s="1">
        <f>V97</f>
        <v>41639</v>
      </c>
    </row>
    <row r="97" spans="1:22" x14ac:dyDescent="0.2">
      <c r="A97" s="3" t="s">
        <v>117</v>
      </c>
      <c r="B97" s="3" t="s">
        <v>120</v>
      </c>
      <c r="C97" s="5" t="s">
        <v>121</v>
      </c>
      <c r="D97" s="3" t="s">
        <v>15</v>
      </c>
      <c r="E97" s="3">
        <v>0</v>
      </c>
      <c r="F97" s="3" t="s">
        <v>179</v>
      </c>
      <c r="G97" s="4" t="s">
        <v>185</v>
      </c>
      <c r="H97" s="2">
        <v>41274</v>
      </c>
      <c r="I97" s="1">
        <v>41243</v>
      </c>
      <c r="J97" s="1">
        <v>41305</v>
      </c>
      <c r="M97" s="1">
        <v>41182</v>
      </c>
      <c r="N97" s="1">
        <v>41364</v>
      </c>
      <c r="Q97" s="1">
        <v>41090</v>
      </c>
      <c r="R97" s="1">
        <v>41455</v>
      </c>
      <c r="U97" s="1">
        <v>40908</v>
      </c>
      <c r="V97" s="1">
        <v>41639</v>
      </c>
    </row>
    <row r="98" spans="1:22" x14ac:dyDescent="0.2">
      <c r="A98" s="3" t="str">
        <f>A99</f>
        <v>Sideline Swap</v>
      </c>
      <c r="B98" s="3" t="str">
        <f>B99</f>
        <v>Dick's Sporting Goods Inc</v>
      </c>
      <c r="C98" s="5" t="str">
        <f>C99</f>
        <v>DKS</v>
      </c>
      <c r="D98" s="3" t="str">
        <f>D99</f>
        <v>NYSE</v>
      </c>
      <c r="E98" s="3">
        <f>E99</f>
        <v>1</v>
      </c>
      <c r="F98" s="3" t="str">
        <f>F99</f>
        <v>NYA</v>
      </c>
      <c r="G98" s="4" t="s">
        <v>186</v>
      </c>
      <c r="H98" s="2">
        <f>H99</f>
        <v>41274</v>
      </c>
      <c r="I98" s="1">
        <f>I99</f>
        <v>41243</v>
      </c>
      <c r="J98" s="1">
        <f>J99</f>
        <v>41305</v>
      </c>
      <c r="M98" s="1">
        <f>M99</f>
        <v>41182</v>
      </c>
      <c r="N98" s="1">
        <f>N99</f>
        <v>41364</v>
      </c>
      <c r="Q98" s="1">
        <f>Q99</f>
        <v>41090</v>
      </c>
      <c r="R98" s="1">
        <f>R99</f>
        <v>41455</v>
      </c>
      <c r="U98" s="1">
        <f>U99</f>
        <v>40908</v>
      </c>
      <c r="V98" s="1">
        <f>V99</f>
        <v>41639</v>
      </c>
    </row>
    <row r="99" spans="1:22" x14ac:dyDescent="0.2">
      <c r="A99" s="3" t="s">
        <v>122</v>
      </c>
      <c r="B99" s="3" t="s">
        <v>123</v>
      </c>
      <c r="C99" s="5" t="s">
        <v>124</v>
      </c>
      <c r="D99" s="3" t="s">
        <v>18</v>
      </c>
      <c r="E99" s="3">
        <v>1</v>
      </c>
      <c r="F99" s="3" t="s">
        <v>178</v>
      </c>
      <c r="G99" s="4" t="s">
        <v>185</v>
      </c>
      <c r="H99" s="2">
        <v>41274</v>
      </c>
      <c r="I99" s="1">
        <v>41243</v>
      </c>
      <c r="J99" s="1">
        <v>41305</v>
      </c>
      <c r="M99" s="1">
        <v>41182</v>
      </c>
      <c r="N99" s="1">
        <v>41364</v>
      </c>
      <c r="Q99" s="1">
        <v>41090</v>
      </c>
      <c r="R99" s="1">
        <v>41455</v>
      </c>
      <c r="U99" s="1">
        <v>40908</v>
      </c>
      <c r="V99" s="1">
        <v>41639</v>
      </c>
    </row>
    <row r="100" spans="1:22" x14ac:dyDescent="0.2">
      <c r="A100" s="3" t="str">
        <f>A101</f>
        <v>Sideline Swap</v>
      </c>
      <c r="B100" s="3" t="str">
        <f>B101</f>
        <v>Nike Inc</v>
      </c>
      <c r="C100" s="5" t="str">
        <f>C101</f>
        <v>NKE</v>
      </c>
      <c r="D100" s="3" t="str">
        <f>D101</f>
        <v>NYSE</v>
      </c>
      <c r="E100" s="3">
        <f>E101</f>
        <v>0</v>
      </c>
      <c r="F100" s="3" t="str">
        <f>F101</f>
        <v>NYA</v>
      </c>
      <c r="G100" s="4" t="s">
        <v>186</v>
      </c>
      <c r="H100" s="2">
        <f>H101</f>
        <v>41274</v>
      </c>
      <c r="I100" s="1">
        <f>I101</f>
        <v>41243</v>
      </c>
      <c r="J100" s="1">
        <f>J101</f>
        <v>41305</v>
      </c>
      <c r="M100" s="1">
        <f>M101</f>
        <v>41182</v>
      </c>
      <c r="N100" s="1">
        <f>N101</f>
        <v>41364</v>
      </c>
      <c r="Q100" s="1">
        <f>Q101</f>
        <v>41090</v>
      </c>
      <c r="R100" s="1">
        <f>R101</f>
        <v>41455</v>
      </c>
      <c r="U100" s="1">
        <f>U101</f>
        <v>40908</v>
      </c>
      <c r="V100" s="1">
        <f>V101</f>
        <v>41639</v>
      </c>
    </row>
    <row r="101" spans="1:22" x14ac:dyDescent="0.2">
      <c r="A101" s="3" t="s">
        <v>122</v>
      </c>
      <c r="B101" s="3" t="s">
        <v>125</v>
      </c>
      <c r="C101" s="5" t="s">
        <v>126</v>
      </c>
      <c r="D101" s="3" t="s">
        <v>18</v>
      </c>
      <c r="E101" s="3">
        <v>0</v>
      </c>
      <c r="F101" s="3" t="s">
        <v>178</v>
      </c>
      <c r="G101" s="4" t="s">
        <v>185</v>
      </c>
      <c r="H101" s="2">
        <v>41274</v>
      </c>
      <c r="I101" s="1">
        <v>41243</v>
      </c>
      <c r="J101" s="1">
        <v>41305</v>
      </c>
      <c r="M101" s="1">
        <v>41182</v>
      </c>
      <c r="N101" s="1">
        <v>41364</v>
      </c>
      <c r="Q101" s="1">
        <v>41090</v>
      </c>
      <c r="R101" s="1">
        <v>41455</v>
      </c>
      <c r="U101" s="1">
        <v>40908</v>
      </c>
      <c r="V101" s="1">
        <v>41639</v>
      </c>
    </row>
    <row r="102" spans="1:22" x14ac:dyDescent="0.2">
      <c r="A102" s="3" t="str">
        <f>A103</f>
        <v>SitterCity</v>
      </c>
      <c r="B102" s="3" t="str">
        <f>B103</f>
        <v>Welltower Inc</v>
      </c>
      <c r="C102" s="5" t="str">
        <f>C103</f>
        <v>WELL</v>
      </c>
      <c r="D102" s="3" t="str">
        <f>D103</f>
        <v>NYSE</v>
      </c>
      <c r="E102" s="3">
        <f>E103</f>
        <v>1</v>
      </c>
      <c r="F102" s="3" t="str">
        <f>F103</f>
        <v>NYA</v>
      </c>
      <c r="G102" s="4" t="s">
        <v>186</v>
      </c>
      <c r="H102" s="2">
        <f>H103</f>
        <v>37256</v>
      </c>
      <c r="I102" s="1">
        <f>I103</f>
        <v>37225</v>
      </c>
      <c r="J102" s="1">
        <f>J103</f>
        <v>37287</v>
      </c>
      <c r="M102" s="1">
        <f>M103</f>
        <v>37164</v>
      </c>
      <c r="N102" s="1">
        <f>N103</f>
        <v>37346</v>
      </c>
      <c r="Q102" s="1">
        <f>Q103</f>
        <v>37072</v>
      </c>
      <c r="R102" s="1">
        <f>R103</f>
        <v>37437</v>
      </c>
      <c r="U102" s="1">
        <f>U103</f>
        <v>36891</v>
      </c>
      <c r="V102" s="1">
        <f>V103</f>
        <v>37621</v>
      </c>
    </row>
    <row r="103" spans="1:22" x14ac:dyDescent="0.2">
      <c r="A103" s="3" t="s">
        <v>127</v>
      </c>
      <c r="B103" s="3" t="s">
        <v>128</v>
      </c>
      <c r="C103" s="5" t="s">
        <v>129</v>
      </c>
      <c r="D103" s="3" t="s">
        <v>18</v>
      </c>
      <c r="E103" s="3">
        <v>1</v>
      </c>
      <c r="F103" s="3" t="s">
        <v>178</v>
      </c>
      <c r="G103" s="4" t="s">
        <v>185</v>
      </c>
      <c r="H103" s="2">
        <v>37256</v>
      </c>
      <c r="I103" s="1">
        <v>37225</v>
      </c>
      <c r="J103" s="1">
        <v>37287</v>
      </c>
      <c r="M103" s="1">
        <v>37164</v>
      </c>
      <c r="N103" s="1">
        <v>37346</v>
      </c>
      <c r="Q103" s="1">
        <v>37072</v>
      </c>
      <c r="R103" s="1">
        <v>37437</v>
      </c>
      <c r="U103" s="1">
        <v>36891</v>
      </c>
      <c r="V103" s="1">
        <v>37621</v>
      </c>
    </row>
    <row r="104" spans="1:22" x14ac:dyDescent="0.2">
      <c r="A104" s="3" t="str">
        <f>A105</f>
        <v>SitterCity</v>
      </c>
      <c r="B104" s="3" t="str">
        <f>B105</f>
        <v>Community Health Systems</v>
      </c>
      <c r="C104" s="5" t="str">
        <f>C105</f>
        <v>CYH</v>
      </c>
      <c r="D104" s="3" t="str">
        <f>D105</f>
        <v>NYSE</v>
      </c>
      <c r="E104" s="3">
        <f>E105</f>
        <v>0</v>
      </c>
      <c r="F104" s="3" t="str">
        <f>F105</f>
        <v>NYA</v>
      </c>
      <c r="G104" s="4" t="s">
        <v>186</v>
      </c>
      <c r="H104" s="2">
        <f>H105</f>
        <v>37256</v>
      </c>
      <c r="I104" s="1">
        <f>I105</f>
        <v>37225</v>
      </c>
      <c r="J104" s="1">
        <f>J105</f>
        <v>37287</v>
      </c>
      <c r="M104" s="1">
        <f>M105</f>
        <v>37164</v>
      </c>
      <c r="N104" s="1">
        <f>N105</f>
        <v>37346</v>
      </c>
      <c r="Q104" s="1">
        <f>Q105</f>
        <v>37072</v>
      </c>
      <c r="R104" s="1">
        <f>R105</f>
        <v>37437</v>
      </c>
      <c r="U104" s="1">
        <f>U105</f>
        <v>36891</v>
      </c>
      <c r="V104" s="1">
        <f>V105</f>
        <v>37621</v>
      </c>
    </row>
    <row r="105" spans="1:22" x14ac:dyDescent="0.2">
      <c r="A105" s="3" t="s">
        <v>127</v>
      </c>
      <c r="B105" s="3" t="s">
        <v>130</v>
      </c>
      <c r="C105" s="5" t="s">
        <v>131</v>
      </c>
      <c r="D105" s="3" t="s">
        <v>18</v>
      </c>
      <c r="E105" s="3">
        <v>0</v>
      </c>
      <c r="F105" s="3" t="s">
        <v>178</v>
      </c>
      <c r="G105" s="4" t="s">
        <v>185</v>
      </c>
      <c r="H105" s="2">
        <v>37256</v>
      </c>
      <c r="I105" s="1">
        <v>37225</v>
      </c>
      <c r="J105" s="1">
        <v>37287</v>
      </c>
      <c r="M105" s="1">
        <v>37164</v>
      </c>
      <c r="N105" s="1">
        <v>37346</v>
      </c>
      <c r="Q105" s="1">
        <v>37072</v>
      </c>
      <c r="R105" s="1">
        <v>37437</v>
      </c>
      <c r="U105" s="1">
        <v>36891</v>
      </c>
      <c r="V105" s="1">
        <v>37621</v>
      </c>
    </row>
    <row r="106" spans="1:22" x14ac:dyDescent="0.2">
      <c r="A106" s="3" t="str">
        <f>A107</f>
        <v>Spinlister</v>
      </c>
      <c r="B106" s="3" t="str">
        <f>B107</f>
        <v>ANTA Sports</v>
      </c>
      <c r="C106" s="5" t="str">
        <f>C107</f>
        <v>ANPDF</v>
      </c>
      <c r="D106" s="3" t="str">
        <f>D107</f>
        <v>OTCMKTS</v>
      </c>
      <c r="E106" s="3">
        <f>E107</f>
        <v>1</v>
      </c>
      <c r="F106" s="3" t="str">
        <f>F107</f>
        <v>OTCQX</v>
      </c>
      <c r="G106" s="4" t="s">
        <v>186</v>
      </c>
      <c r="H106" s="2">
        <f>H107</f>
        <v>40694</v>
      </c>
      <c r="I106" s="1">
        <f>I107</f>
        <v>40663</v>
      </c>
      <c r="J106" s="1">
        <f>J107</f>
        <v>40724</v>
      </c>
      <c r="M106" s="1">
        <f>M107</f>
        <v>40602</v>
      </c>
      <c r="N106" s="1">
        <f>N107</f>
        <v>40786</v>
      </c>
      <c r="Q106" s="1">
        <f>Q107</f>
        <v>40512</v>
      </c>
      <c r="R106" s="1">
        <f>R107</f>
        <v>40877</v>
      </c>
      <c r="U106" s="1">
        <f>U107</f>
        <v>40329</v>
      </c>
      <c r="V106" s="1">
        <f>V107</f>
        <v>41060</v>
      </c>
    </row>
    <row r="107" spans="1:22" x14ac:dyDescent="0.2">
      <c r="A107" s="3" t="s">
        <v>132</v>
      </c>
      <c r="B107" s="3" t="s">
        <v>133</v>
      </c>
      <c r="C107" s="5" t="s">
        <v>134</v>
      </c>
      <c r="D107" s="3" t="s">
        <v>79</v>
      </c>
      <c r="E107" s="3">
        <v>1</v>
      </c>
      <c r="F107" s="3" t="s">
        <v>183</v>
      </c>
      <c r="G107" s="4" t="s">
        <v>185</v>
      </c>
      <c r="H107" s="2">
        <v>40694</v>
      </c>
      <c r="I107" s="1">
        <v>40663</v>
      </c>
      <c r="J107" s="1">
        <v>40724</v>
      </c>
      <c r="M107" s="1">
        <v>40602</v>
      </c>
      <c r="N107" s="1">
        <v>40786</v>
      </c>
      <c r="Q107" s="1">
        <v>40512</v>
      </c>
      <c r="R107" s="1">
        <v>40877</v>
      </c>
      <c r="U107" s="1">
        <v>40329</v>
      </c>
      <c r="V107" s="1">
        <v>41060</v>
      </c>
    </row>
    <row r="108" spans="1:22" x14ac:dyDescent="0.2">
      <c r="A108" s="3" t="str">
        <f>A109</f>
        <v>Spinlister</v>
      </c>
      <c r="B108" s="3" t="str">
        <f>B109</f>
        <v>Big 5 Sporting Goods Corp</v>
      </c>
      <c r="C108" s="5" t="str">
        <f>C109</f>
        <v>BGFV</v>
      </c>
      <c r="D108" s="3" t="str">
        <f>D109</f>
        <v>NASDAQ</v>
      </c>
      <c r="E108" s="3">
        <f>E109</f>
        <v>0</v>
      </c>
      <c r="F108" s="3" t="str">
        <f>F109</f>
        <v>IXIC</v>
      </c>
      <c r="G108" s="4" t="s">
        <v>186</v>
      </c>
      <c r="H108" s="2">
        <f>H109</f>
        <v>40694</v>
      </c>
      <c r="I108" s="1">
        <f>I109</f>
        <v>40663</v>
      </c>
      <c r="J108" s="1">
        <f>J109</f>
        <v>40724</v>
      </c>
      <c r="M108" s="1">
        <f>M109</f>
        <v>40602</v>
      </c>
      <c r="N108" s="1">
        <f>N109</f>
        <v>40786</v>
      </c>
      <c r="Q108" s="1">
        <f>Q109</f>
        <v>40512</v>
      </c>
      <c r="R108" s="1">
        <f>R109</f>
        <v>40877</v>
      </c>
      <c r="U108" s="1">
        <f>U109</f>
        <v>40329</v>
      </c>
      <c r="V108" s="1">
        <f>V109</f>
        <v>41060</v>
      </c>
    </row>
    <row r="109" spans="1:22" x14ac:dyDescent="0.2">
      <c r="A109" s="3" t="s">
        <v>132</v>
      </c>
      <c r="B109" s="3" t="s">
        <v>135</v>
      </c>
      <c r="C109" s="5" t="s">
        <v>136</v>
      </c>
      <c r="D109" s="3" t="s">
        <v>15</v>
      </c>
      <c r="E109" s="3">
        <v>0</v>
      </c>
      <c r="F109" s="3" t="s">
        <v>179</v>
      </c>
      <c r="G109" s="4" t="s">
        <v>185</v>
      </c>
      <c r="H109" s="2">
        <v>40694</v>
      </c>
      <c r="I109" s="1">
        <v>40663</v>
      </c>
      <c r="J109" s="1">
        <v>40724</v>
      </c>
      <c r="M109" s="1">
        <v>40602</v>
      </c>
      <c r="N109" s="1">
        <v>40786</v>
      </c>
      <c r="Q109" s="1">
        <v>40512</v>
      </c>
      <c r="R109" s="1">
        <v>40877</v>
      </c>
      <c r="U109" s="1">
        <v>40329</v>
      </c>
      <c r="V109" s="1">
        <v>41060</v>
      </c>
    </row>
    <row r="110" spans="1:22" x14ac:dyDescent="0.2">
      <c r="A110" s="3" t="str">
        <f>A111</f>
        <v>TaskRabbit</v>
      </c>
      <c r="B110" s="3" t="str">
        <f>B111</f>
        <v>Home Depot</v>
      </c>
      <c r="C110" s="5" t="str">
        <f>C111</f>
        <v>HD</v>
      </c>
      <c r="D110" s="3" t="str">
        <f>D111</f>
        <v>NYSE</v>
      </c>
      <c r="E110" s="3">
        <f>E111</f>
        <v>1</v>
      </c>
      <c r="F110" s="3" t="str">
        <f>F111</f>
        <v>NYA</v>
      </c>
      <c r="G110" s="4" t="s">
        <v>186</v>
      </c>
      <c r="H110" s="2">
        <f>H111</f>
        <v>40755</v>
      </c>
      <c r="I110" s="1">
        <f>I111</f>
        <v>40724</v>
      </c>
      <c r="J110" s="1">
        <f>J111</f>
        <v>40786</v>
      </c>
      <c r="M110" s="1">
        <f>M111</f>
        <v>40663</v>
      </c>
      <c r="N110" s="1">
        <f>N111</f>
        <v>40847</v>
      </c>
      <c r="Q110" s="1">
        <f>Q111</f>
        <v>40574</v>
      </c>
      <c r="R110" s="1">
        <f>R111</f>
        <v>40939</v>
      </c>
      <c r="U110" s="1">
        <f>U111</f>
        <v>40390</v>
      </c>
      <c r="V110" s="1">
        <f>V111</f>
        <v>41121</v>
      </c>
    </row>
    <row r="111" spans="1:22" x14ac:dyDescent="0.2">
      <c r="A111" s="3" t="s">
        <v>137</v>
      </c>
      <c r="B111" s="3" t="s">
        <v>138</v>
      </c>
      <c r="C111" s="5" t="s">
        <v>139</v>
      </c>
      <c r="D111" s="3" t="s">
        <v>18</v>
      </c>
      <c r="E111" s="3">
        <v>1</v>
      </c>
      <c r="F111" s="3" t="s">
        <v>178</v>
      </c>
      <c r="G111" s="4" t="s">
        <v>185</v>
      </c>
      <c r="H111" s="2">
        <v>40755</v>
      </c>
      <c r="I111" s="1">
        <v>40724</v>
      </c>
      <c r="J111" s="1">
        <v>40786</v>
      </c>
      <c r="M111" s="1">
        <v>40663</v>
      </c>
      <c r="N111" s="1">
        <v>40847</v>
      </c>
      <c r="Q111" s="1">
        <v>40574</v>
      </c>
      <c r="R111" s="1">
        <v>40939</v>
      </c>
      <c r="U111" s="1">
        <v>40390</v>
      </c>
      <c r="V111" s="1">
        <v>41121</v>
      </c>
    </row>
    <row r="112" spans="1:22" x14ac:dyDescent="0.2">
      <c r="A112" s="3" t="str">
        <f>A113</f>
        <v>TaskRabbit</v>
      </c>
      <c r="B112" s="3" t="str">
        <f>B113</f>
        <v>Bassett</v>
      </c>
      <c r="C112" s="5" t="str">
        <f>C113</f>
        <v>BSET</v>
      </c>
      <c r="D112" s="3" t="str">
        <f>D113</f>
        <v>NASDAQ</v>
      </c>
      <c r="E112" s="3">
        <f>E113</f>
        <v>0</v>
      </c>
      <c r="F112" s="3" t="str">
        <f>F113</f>
        <v>IXIC</v>
      </c>
      <c r="G112" s="4" t="s">
        <v>186</v>
      </c>
      <c r="H112" s="2">
        <f>H113</f>
        <v>40755</v>
      </c>
      <c r="I112" s="1">
        <f>I113</f>
        <v>40724</v>
      </c>
      <c r="J112" s="1">
        <f>J113</f>
        <v>40786</v>
      </c>
      <c r="M112" s="1">
        <f>M113</f>
        <v>40663</v>
      </c>
      <c r="N112" s="1">
        <f>N113</f>
        <v>40847</v>
      </c>
      <c r="Q112" s="1">
        <f>Q113</f>
        <v>40574</v>
      </c>
      <c r="R112" s="1">
        <f>R113</f>
        <v>40939</v>
      </c>
      <c r="U112" s="1">
        <f>U113</f>
        <v>40390</v>
      </c>
      <c r="V112" s="1">
        <f>V113</f>
        <v>41121</v>
      </c>
    </row>
    <row r="113" spans="1:22" x14ac:dyDescent="0.2">
      <c r="A113" s="3" t="s">
        <v>137</v>
      </c>
      <c r="B113" s="3" t="s">
        <v>140</v>
      </c>
      <c r="C113" s="5" t="s">
        <v>141</v>
      </c>
      <c r="D113" s="3" t="s">
        <v>15</v>
      </c>
      <c r="E113" s="3">
        <v>0</v>
      </c>
      <c r="F113" s="3" t="s">
        <v>179</v>
      </c>
      <c r="G113" s="4" t="s">
        <v>185</v>
      </c>
      <c r="H113" s="2">
        <v>40755</v>
      </c>
      <c r="I113" s="1">
        <v>40724</v>
      </c>
      <c r="J113" s="1">
        <v>40786</v>
      </c>
      <c r="M113" s="1">
        <v>40663</v>
      </c>
      <c r="N113" s="1">
        <v>40847</v>
      </c>
      <c r="Q113" s="1">
        <v>40574</v>
      </c>
      <c r="R113" s="1">
        <v>40939</v>
      </c>
      <c r="U113" s="1">
        <v>40390</v>
      </c>
      <c r="V113" s="1">
        <v>41121</v>
      </c>
    </row>
    <row r="114" spans="1:22" x14ac:dyDescent="0.2">
      <c r="A114" s="3" t="str">
        <f>A115</f>
        <v>Turo</v>
      </c>
      <c r="B114" s="3" t="str">
        <f>B115</f>
        <v>Hertz</v>
      </c>
      <c r="C114" s="5" t="str">
        <f>C115</f>
        <v>HTZGQ</v>
      </c>
      <c r="D114" s="3" t="str">
        <f>D115</f>
        <v>OTCMKTS</v>
      </c>
      <c r="E114" s="3">
        <f>E115</f>
        <v>1</v>
      </c>
      <c r="F114" s="3" t="str">
        <f>F115</f>
        <v>OTCQX</v>
      </c>
      <c r="G114" s="4" t="s">
        <v>186</v>
      </c>
      <c r="H114" s="2">
        <f>H115</f>
        <v>40359</v>
      </c>
      <c r="I114" s="1">
        <f>I115</f>
        <v>40328</v>
      </c>
      <c r="J114" s="1">
        <f>J115</f>
        <v>40389</v>
      </c>
      <c r="M114" s="1">
        <f>M115</f>
        <v>40267</v>
      </c>
      <c r="N114" s="1">
        <f>N115</f>
        <v>40451</v>
      </c>
      <c r="Q114" s="1">
        <f>Q115</f>
        <v>40177</v>
      </c>
      <c r="R114" s="1">
        <f>R115</f>
        <v>40542</v>
      </c>
      <c r="U114" s="1">
        <f>U115</f>
        <v>39994</v>
      </c>
      <c r="V114" s="1">
        <f>V115</f>
        <v>40724</v>
      </c>
    </row>
    <row r="115" spans="1:22" x14ac:dyDescent="0.2">
      <c r="A115" s="3" t="s">
        <v>142</v>
      </c>
      <c r="B115" s="3" t="s">
        <v>143</v>
      </c>
      <c r="C115" s="5" t="s">
        <v>144</v>
      </c>
      <c r="D115" s="3" t="s">
        <v>79</v>
      </c>
      <c r="E115" s="3">
        <v>1</v>
      </c>
      <c r="F115" s="3" t="s">
        <v>183</v>
      </c>
      <c r="G115" s="4" t="s">
        <v>185</v>
      </c>
      <c r="H115" s="2">
        <v>40359</v>
      </c>
      <c r="I115" s="1">
        <v>40328</v>
      </c>
      <c r="J115" s="1">
        <v>40389</v>
      </c>
      <c r="M115" s="1">
        <v>40267</v>
      </c>
      <c r="N115" s="1">
        <v>40451</v>
      </c>
      <c r="Q115" s="1">
        <v>40177</v>
      </c>
      <c r="R115" s="1">
        <v>40542</v>
      </c>
      <c r="U115" s="1">
        <v>39994</v>
      </c>
      <c r="V115" s="1">
        <v>40724</v>
      </c>
    </row>
    <row r="116" spans="1:22" x14ac:dyDescent="0.2">
      <c r="A116" s="3" t="str">
        <f>A117</f>
        <v>Turo</v>
      </c>
      <c r="B116" s="3" t="str">
        <f>B117</f>
        <v>Honda</v>
      </c>
      <c r="C116" s="5" t="str">
        <f>C117</f>
        <v>HMC</v>
      </c>
      <c r="D116" s="3" t="str">
        <f>D117</f>
        <v>NYSE</v>
      </c>
      <c r="E116" s="3">
        <f>E117</f>
        <v>0</v>
      </c>
      <c r="F116" s="3" t="str">
        <f>F117</f>
        <v>NYA</v>
      </c>
      <c r="G116" s="4" t="s">
        <v>186</v>
      </c>
      <c r="H116" s="2">
        <f>H117</f>
        <v>40359</v>
      </c>
      <c r="I116" s="1">
        <f>I117</f>
        <v>40328</v>
      </c>
      <c r="J116" s="1">
        <f>J117</f>
        <v>40389</v>
      </c>
      <c r="M116" s="1">
        <f>M117</f>
        <v>40267</v>
      </c>
      <c r="N116" s="1">
        <f>N117</f>
        <v>40451</v>
      </c>
      <c r="Q116" s="1">
        <f>Q117</f>
        <v>40177</v>
      </c>
      <c r="R116" s="1">
        <f>R117</f>
        <v>40542</v>
      </c>
      <c r="U116" s="1">
        <f>U117</f>
        <v>39994</v>
      </c>
      <c r="V116" s="1">
        <f>V117</f>
        <v>40724</v>
      </c>
    </row>
    <row r="117" spans="1:22" x14ac:dyDescent="0.2">
      <c r="A117" s="3" t="s">
        <v>142</v>
      </c>
      <c r="B117" s="3" t="s">
        <v>145</v>
      </c>
      <c r="C117" s="5" t="s">
        <v>146</v>
      </c>
      <c r="D117" s="3" t="s">
        <v>18</v>
      </c>
      <c r="E117" s="3">
        <v>0</v>
      </c>
      <c r="F117" s="3" t="s">
        <v>178</v>
      </c>
      <c r="G117" s="4" t="s">
        <v>185</v>
      </c>
      <c r="H117" s="2">
        <v>40359</v>
      </c>
      <c r="I117" s="1">
        <v>40328</v>
      </c>
      <c r="J117" s="1">
        <v>40389</v>
      </c>
      <c r="M117" s="1">
        <v>40267</v>
      </c>
      <c r="N117" s="1">
        <v>40451</v>
      </c>
      <c r="Q117" s="1">
        <v>40177</v>
      </c>
      <c r="R117" s="1">
        <v>40542</v>
      </c>
      <c r="U117" s="1">
        <v>39994</v>
      </c>
      <c r="V117" s="1">
        <v>40724</v>
      </c>
    </row>
    <row r="118" spans="1:22" x14ac:dyDescent="0.2">
      <c r="A118" s="3" t="str">
        <f>A119</f>
        <v>Uber</v>
      </c>
      <c r="B118" s="3" t="str">
        <f>B119</f>
        <v>Avis Budget Group</v>
      </c>
      <c r="C118" s="5" t="str">
        <f>C119</f>
        <v>CAR</v>
      </c>
      <c r="D118" s="3" t="str">
        <f>D119</f>
        <v>NASDAQ</v>
      </c>
      <c r="E118" s="3">
        <f>E119</f>
        <v>1</v>
      </c>
      <c r="F118" s="3" t="str">
        <f>F119</f>
        <v>IXIC</v>
      </c>
      <c r="G118" s="4" t="s">
        <v>186</v>
      </c>
      <c r="H118" s="2">
        <f>H119</f>
        <v>41882</v>
      </c>
      <c r="I118" s="1">
        <f>I119</f>
        <v>41851</v>
      </c>
      <c r="J118" s="1">
        <f>J119</f>
        <v>41912</v>
      </c>
      <c r="M118" s="1">
        <f>M119</f>
        <v>41790</v>
      </c>
      <c r="N118" s="1">
        <f>N119</f>
        <v>41973</v>
      </c>
      <c r="Q118" s="1">
        <f>Q119</f>
        <v>41698</v>
      </c>
      <c r="R118" s="1">
        <f>R119</f>
        <v>42063</v>
      </c>
      <c r="U118" s="1">
        <f>U119</f>
        <v>41517</v>
      </c>
      <c r="V118" s="1">
        <f>V119</f>
        <v>42247</v>
      </c>
    </row>
    <row r="119" spans="1:22" x14ac:dyDescent="0.2">
      <c r="A119" s="3" t="s">
        <v>147</v>
      </c>
      <c r="B119" s="3" t="s">
        <v>148</v>
      </c>
      <c r="C119" s="5" t="s">
        <v>149</v>
      </c>
      <c r="D119" s="3" t="s">
        <v>15</v>
      </c>
      <c r="E119" s="3">
        <v>1</v>
      </c>
      <c r="F119" s="3" t="s">
        <v>179</v>
      </c>
      <c r="G119" s="4" t="s">
        <v>185</v>
      </c>
      <c r="H119" s="2">
        <v>41882</v>
      </c>
      <c r="I119" s="1">
        <v>41851</v>
      </c>
      <c r="J119" s="1">
        <v>41912</v>
      </c>
      <c r="M119" s="1">
        <v>41790</v>
      </c>
      <c r="N119" s="1">
        <v>41973</v>
      </c>
      <c r="Q119" s="1">
        <v>41698</v>
      </c>
      <c r="R119" s="1">
        <v>42063</v>
      </c>
      <c r="U119" s="1">
        <v>41517</v>
      </c>
      <c r="V119" s="1">
        <v>42247</v>
      </c>
    </row>
    <row r="120" spans="1:22" x14ac:dyDescent="0.2">
      <c r="A120" s="3" t="str">
        <f>A121</f>
        <v>Uber</v>
      </c>
      <c r="B120" s="3" t="str">
        <f>B121</f>
        <v>Toyota</v>
      </c>
      <c r="C120" s="5" t="str">
        <f>C121</f>
        <v>TM</v>
      </c>
      <c r="D120" s="3" t="str">
        <f>D121</f>
        <v>NYSE</v>
      </c>
      <c r="E120" s="3">
        <f>E121</f>
        <v>0</v>
      </c>
      <c r="F120" s="3" t="str">
        <f>F121</f>
        <v>NYA</v>
      </c>
      <c r="G120" s="4" t="s">
        <v>186</v>
      </c>
      <c r="H120" s="2">
        <f>H121</f>
        <v>41882</v>
      </c>
      <c r="I120" s="1">
        <f>I121</f>
        <v>41851</v>
      </c>
      <c r="J120" s="1">
        <f>J121</f>
        <v>41912</v>
      </c>
      <c r="M120" s="1">
        <f>M121</f>
        <v>41790</v>
      </c>
      <c r="N120" s="1">
        <f>N121</f>
        <v>41973</v>
      </c>
      <c r="Q120" s="1">
        <f>Q121</f>
        <v>41698</v>
      </c>
      <c r="R120" s="1">
        <f>R121</f>
        <v>42063</v>
      </c>
      <c r="U120" s="1">
        <f>U121</f>
        <v>41517</v>
      </c>
      <c r="V120" s="1">
        <f>V121</f>
        <v>42247</v>
      </c>
    </row>
    <row r="121" spans="1:22" x14ac:dyDescent="0.2">
      <c r="A121" s="3" t="s">
        <v>147</v>
      </c>
      <c r="B121" s="3" t="s">
        <v>150</v>
      </c>
      <c r="C121" s="5" t="s">
        <v>151</v>
      </c>
      <c r="D121" s="3" t="s">
        <v>18</v>
      </c>
      <c r="E121" s="3">
        <v>0</v>
      </c>
      <c r="F121" s="3" t="s">
        <v>178</v>
      </c>
      <c r="G121" s="4" t="s">
        <v>185</v>
      </c>
      <c r="H121" s="2">
        <v>41882</v>
      </c>
      <c r="I121" s="1">
        <v>41851</v>
      </c>
      <c r="J121" s="1">
        <v>41912</v>
      </c>
      <c r="M121" s="1">
        <v>41790</v>
      </c>
      <c r="N121" s="1">
        <v>41973</v>
      </c>
      <c r="Q121" s="1">
        <v>41698</v>
      </c>
      <c r="R121" s="1">
        <v>42063</v>
      </c>
      <c r="U121" s="1">
        <v>41517</v>
      </c>
      <c r="V121" s="1">
        <v>42247</v>
      </c>
    </row>
    <row r="122" spans="1:22" x14ac:dyDescent="0.2">
      <c r="A122" s="3" t="str">
        <f>A123</f>
        <v>WeWork</v>
      </c>
      <c r="B122" s="3" t="str">
        <f>B123</f>
        <v>Simon Property Group</v>
      </c>
      <c r="C122" s="5" t="str">
        <f>C123</f>
        <v>SPG</v>
      </c>
      <c r="D122" s="3" t="str">
        <f>D123</f>
        <v>NYSE</v>
      </c>
      <c r="E122" s="3">
        <f>E123</f>
        <v>1</v>
      </c>
      <c r="F122" s="3" t="str">
        <f>F123</f>
        <v>NYA</v>
      </c>
      <c r="G122" s="4" t="s">
        <v>186</v>
      </c>
      <c r="H122" s="2">
        <f>H123</f>
        <v>39813</v>
      </c>
      <c r="I122" s="1">
        <f>I123</f>
        <v>39782</v>
      </c>
      <c r="J122" s="1">
        <f>J123</f>
        <v>39844</v>
      </c>
      <c r="M122" s="1">
        <f>M123</f>
        <v>39721</v>
      </c>
      <c r="N122" s="1">
        <f>N123</f>
        <v>39903</v>
      </c>
      <c r="Q122" s="1">
        <f>Q123</f>
        <v>39629</v>
      </c>
      <c r="R122" s="1">
        <f>R123</f>
        <v>39994</v>
      </c>
      <c r="U122" s="1">
        <f>U123</f>
        <v>39447</v>
      </c>
      <c r="V122" s="1">
        <f>V123</f>
        <v>40178</v>
      </c>
    </row>
    <row r="123" spans="1:22" x14ac:dyDescent="0.2">
      <c r="A123" s="3" t="s">
        <v>152</v>
      </c>
      <c r="B123" s="3" t="s">
        <v>153</v>
      </c>
      <c r="C123" s="5" t="s">
        <v>154</v>
      </c>
      <c r="D123" s="3" t="s">
        <v>18</v>
      </c>
      <c r="E123" s="3">
        <v>1</v>
      </c>
      <c r="F123" s="3" t="s">
        <v>178</v>
      </c>
      <c r="G123" s="4" t="s">
        <v>185</v>
      </c>
      <c r="H123" s="2">
        <v>39813</v>
      </c>
      <c r="I123" s="1">
        <v>39782</v>
      </c>
      <c r="J123" s="1">
        <v>39844</v>
      </c>
      <c r="M123" s="1">
        <v>39721</v>
      </c>
      <c r="N123" s="1">
        <v>39903</v>
      </c>
      <c r="Q123" s="1">
        <v>39629</v>
      </c>
      <c r="R123" s="1">
        <v>39994</v>
      </c>
      <c r="U123" s="1">
        <v>39447</v>
      </c>
      <c r="V123" s="1">
        <v>40178</v>
      </c>
    </row>
    <row r="124" spans="1:22" x14ac:dyDescent="0.2">
      <c r="A124" s="3" t="str">
        <f>A125</f>
        <v>WeWork</v>
      </c>
      <c r="B124" s="3" t="str">
        <f>B125</f>
        <v>Avalon Bay Communites</v>
      </c>
      <c r="C124" s="5" t="str">
        <f>C125</f>
        <v>AVB</v>
      </c>
      <c r="D124" s="3" t="str">
        <f>D125</f>
        <v>NYSE</v>
      </c>
      <c r="E124" s="3">
        <f>E125</f>
        <v>0</v>
      </c>
      <c r="F124" s="3" t="str">
        <f>F125</f>
        <v>NYA</v>
      </c>
      <c r="G124" s="4" t="s">
        <v>186</v>
      </c>
      <c r="H124" s="2">
        <f>H125</f>
        <v>39813</v>
      </c>
      <c r="I124" s="1">
        <f>I125</f>
        <v>39782</v>
      </c>
      <c r="J124" s="1">
        <f>J125</f>
        <v>39844</v>
      </c>
      <c r="M124" s="1">
        <f>M125</f>
        <v>39721</v>
      </c>
      <c r="N124" s="1">
        <f>N125</f>
        <v>39903</v>
      </c>
      <c r="Q124" s="1">
        <f>Q125</f>
        <v>39629</v>
      </c>
      <c r="R124" s="1">
        <f>R125</f>
        <v>39994</v>
      </c>
      <c r="U124" s="1">
        <f>U125</f>
        <v>39447</v>
      </c>
      <c r="V124" s="1">
        <f>V125</f>
        <v>40178</v>
      </c>
    </row>
    <row r="125" spans="1:22" x14ac:dyDescent="0.2">
      <c r="A125" s="3" t="s">
        <v>152</v>
      </c>
      <c r="B125" s="3" t="s">
        <v>155</v>
      </c>
      <c r="C125" s="5" t="s">
        <v>156</v>
      </c>
      <c r="D125" s="3" t="s">
        <v>18</v>
      </c>
      <c r="E125" s="3">
        <v>0</v>
      </c>
      <c r="F125" s="3" t="s">
        <v>178</v>
      </c>
      <c r="G125" s="4" t="s">
        <v>185</v>
      </c>
      <c r="H125" s="2">
        <v>39813</v>
      </c>
      <c r="I125" s="1">
        <v>39782</v>
      </c>
      <c r="J125" s="1">
        <v>39844</v>
      </c>
      <c r="M125" s="1">
        <v>39721</v>
      </c>
      <c r="N125" s="1">
        <v>39903</v>
      </c>
      <c r="Q125" s="1">
        <v>39629</v>
      </c>
      <c r="R125" s="1">
        <v>39994</v>
      </c>
      <c r="U125" s="1">
        <v>39447</v>
      </c>
      <c r="V125" s="1">
        <v>40178</v>
      </c>
    </row>
    <row r="126" spans="1:22" x14ac:dyDescent="0.2">
      <c r="A126" s="3" t="str">
        <f>A127</f>
        <v>Facebook</v>
      </c>
      <c r="B126" s="3" t="str">
        <f>B127</f>
        <v>New York Times</v>
      </c>
      <c r="C126" s="5" t="str">
        <f>C127</f>
        <v>NYT</v>
      </c>
      <c r="D126" s="3" t="str">
        <f>D127</f>
        <v>NYSE</v>
      </c>
      <c r="E126" s="3">
        <f>E127</f>
        <v>1</v>
      </c>
      <c r="F126" s="3" t="str">
        <f>F127</f>
        <v>NYA</v>
      </c>
      <c r="G126" s="4" t="s">
        <v>186</v>
      </c>
      <c r="H126" s="2">
        <f>H127</f>
        <v>38046</v>
      </c>
      <c r="I126" s="1">
        <f>I127</f>
        <v>38015</v>
      </c>
      <c r="J126" s="1">
        <f>J127</f>
        <v>38075</v>
      </c>
      <c r="M126" s="1">
        <f>M127</f>
        <v>37954</v>
      </c>
      <c r="N126" s="1">
        <f>N127</f>
        <v>38136</v>
      </c>
      <c r="Q126" s="1">
        <f>Q127</f>
        <v>37862</v>
      </c>
      <c r="R126" s="1">
        <f>R127</f>
        <v>38228</v>
      </c>
      <c r="U126" s="1">
        <f>U127</f>
        <v>37680</v>
      </c>
      <c r="V126" s="1">
        <f>V127</f>
        <v>38411</v>
      </c>
    </row>
    <row r="127" spans="1:22" x14ac:dyDescent="0.2">
      <c r="A127" s="3" t="s">
        <v>157</v>
      </c>
      <c r="B127" s="3" t="s">
        <v>158</v>
      </c>
      <c r="C127" s="5" t="s">
        <v>159</v>
      </c>
      <c r="D127" s="3" t="s">
        <v>18</v>
      </c>
      <c r="E127" s="3">
        <v>1</v>
      </c>
      <c r="F127" s="3" t="s">
        <v>178</v>
      </c>
      <c r="G127" s="4" t="s">
        <v>185</v>
      </c>
      <c r="H127" s="2">
        <v>38046</v>
      </c>
      <c r="I127" s="1">
        <v>38015</v>
      </c>
      <c r="J127" s="1">
        <v>38075</v>
      </c>
      <c r="M127" s="1">
        <v>37954</v>
      </c>
      <c r="N127" s="1">
        <v>38136</v>
      </c>
      <c r="Q127" s="1">
        <v>37862</v>
      </c>
      <c r="R127" s="1">
        <v>38228</v>
      </c>
      <c r="U127" s="1">
        <v>37680</v>
      </c>
      <c r="V127" s="1">
        <v>38411</v>
      </c>
    </row>
    <row r="128" spans="1:22" x14ac:dyDescent="0.2">
      <c r="A128" s="3" t="str">
        <f>A129</f>
        <v>Facebook</v>
      </c>
      <c r="B128" s="3" t="str">
        <f>B129</f>
        <v>Disney</v>
      </c>
      <c r="C128" s="5" t="str">
        <f>C129</f>
        <v>DIS</v>
      </c>
      <c r="D128" s="3" t="str">
        <f>D129</f>
        <v>NYSE</v>
      </c>
      <c r="E128" s="3">
        <f>E129</f>
        <v>0</v>
      </c>
      <c r="F128" s="3" t="str">
        <f>F129</f>
        <v>NYA</v>
      </c>
      <c r="G128" s="4" t="s">
        <v>186</v>
      </c>
      <c r="H128" s="2">
        <f>H129</f>
        <v>38046</v>
      </c>
      <c r="I128" s="1">
        <f>I129</f>
        <v>38015</v>
      </c>
      <c r="J128" s="1">
        <f>J129</f>
        <v>38075</v>
      </c>
      <c r="M128" s="1">
        <f>M129</f>
        <v>37954</v>
      </c>
      <c r="N128" s="1">
        <f>N129</f>
        <v>38136</v>
      </c>
      <c r="Q128" s="1">
        <f>Q129</f>
        <v>37862</v>
      </c>
      <c r="R128" s="1">
        <f>R129</f>
        <v>38228</v>
      </c>
      <c r="U128" s="1">
        <f>U129</f>
        <v>37680</v>
      </c>
      <c r="V128" s="1">
        <f>V129</f>
        <v>38411</v>
      </c>
    </row>
    <row r="129" spans="1:22" x14ac:dyDescent="0.2">
      <c r="A129" s="3" t="s">
        <v>157</v>
      </c>
      <c r="B129" s="3" t="s">
        <v>160</v>
      </c>
      <c r="C129" s="5" t="s">
        <v>161</v>
      </c>
      <c r="D129" s="3" t="s">
        <v>18</v>
      </c>
      <c r="E129" s="3">
        <v>0</v>
      </c>
      <c r="F129" s="3" t="s">
        <v>178</v>
      </c>
      <c r="G129" s="4" t="s">
        <v>185</v>
      </c>
      <c r="H129" s="2">
        <v>38046</v>
      </c>
      <c r="I129" s="1">
        <v>38015</v>
      </c>
      <c r="J129" s="1">
        <v>38075</v>
      </c>
      <c r="M129" s="1">
        <v>37954</v>
      </c>
      <c r="N129" s="1">
        <v>38136</v>
      </c>
      <c r="Q129" s="1">
        <v>37862</v>
      </c>
      <c r="R129" s="1">
        <v>38228</v>
      </c>
      <c r="U129" s="1">
        <v>37680</v>
      </c>
      <c r="V129" s="1">
        <v>38411</v>
      </c>
    </row>
    <row r="130" spans="1:22" x14ac:dyDescent="0.2">
      <c r="A130" s="3" t="str">
        <f>A131</f>
        <v>Twitter</v>
      </c>
      <c r="B130" s="3" t="str">
        <f>B131</f>
        <v>Viacom</v>
      </c>
      <c r="C130" s="5" t="str">
        <f>C131</f>
        <v>VIAC</v>
      </c>
      <c r="D130" s="3" t="str">
        <f>D131</f>
        <v>NASDAQ</v>
      </c>
      <c r="E130" s="3">
        <f>E131</f>
        <v>1</v>
      </c>
      <c r="F130" s="3" t="str">
        <f>F131</f>
        <v>IXIC</v>
      </c>
      <c r="G130" s="4" t="s">
        <v>186</v>
      </c>
      <c r="H130" s="2">
        <f>H131</f>
        <v>38807</v>
      </c>
      <c r="I130" s="1">
        <f>I131</f>
        <v>38776</v>
      </c>
      <c r="J130" s="1">
        <f>J131</f>
        <v>38837</v>
      </c>
      <c r="M130" s="1">
        <f>M131</f>
        <v>38717</v>
      </c>
      <c r="N130" s="1">
        <f>N131</f>
        <v>38898</v>
      </c>
      <c r="Q130" s="1">
        <f>Q131</f>
        <v>38625</v>
      </c>
      <c r="R130" s="1">
        <f>R131</f>
        <v>38990</v>
      </c>
      <c r="U130" s="1">
        <f>U131</f>
        <v>38442</v>
      </c>
      <c r="V130" s="1">
        <f>V131</f>
        <v>39172</v>
      </c>
    </row>
    <row r="131" spans="1:22" x14ac:dyDescent="0.2">
      <c r="A131" s="3" t="s">
        <v>162</v>
      </c>
      <c r="B131" s="3" t="s">
        <v>163</v>
      </c>
      <c r="C131" s="5" t="s">
        <v>164</v>
      </c>
      <c r="D131" s="3" t="s">
        <v>15</v>
      </c>
      <c r="E131" s="3">
        <v>1</v>
      </c>
      <c r="F131" s="3" t="s">
        <v>179</v>
      </c>
      <c r="G131" s="4" t="s">
        <v>185</v>
      </c>
      <c r="H131" s="2">
        <v>38807</v>
      </c>
      <c r="I131" s="1">
        <v>38776</v>
      </c>
      <c r="J131" s="1">
        <v>38837</v>
      </c>
      <c r="M131" s="1">
        <v>38717</v>
      </c>
      <c r="N131" s="1">
        <v>38898</v>
      </c>
      <c r="Q131" s="1">
        <v>38625</v>
      </c>
      <c r="R131" s="1">
        <v>38990</v>
      </c>
      <c r="U131" s="1">
        <v>38442</v>
      </c>
      <c r="V131" s="1">
        <v>39172</v>
      </c>
    </row>
    <row r="132" spans="1:22" x14ac:dyDescent="0.2">
      <c r="A132" s="3" t="str">
        <f>A133</f>
        <v>Twitter</v>
      </c>
      <c r="B132" s="3" t="str">
        <f>B133</f>
        <v>Thomson Reuters Corp</v>
      </c>
      <c r="C132" s="5" t="str">
        <f>C133</f>
        <v>TRI</v>
      </c>
      <c r="D132" s="3" t="str">
        <f>D133</f>
        <v>NYSE</v>
      </c>
      <c r="E132" s="3">
        <f>E133</f>
        <v>0</v>
      </c>
      <c r="F132" s="3" t="str">
        <f>F133</f>
        <v>NYA</v>
      </c>
      <c r="G132" s="4" t="s">
        <v>186</v>
      </c>
      <c r="H132" s="2">
        <f>H133</f>
        <v>38807</v>
      </c>
      <c r="I132" s="1">
        <f>I133</f>
        <v>38776</v>
      </c>
      <c r="J132" s="1">
        <f>J133</f>
        <v>38837</v>
      </c>
      <c r="M132" s="1">
        <f>M133</f>
        <v>38717</v>
      </c>
      <c r="N132" s="1">
        <f>N133</f>
        <v>38898</v>
      </c>
      <c r="Q132" s="1">
        <f>Q133</f>
        <v>38625</v>
      </c>
      <c r="R132" s="1">
        <f>R133</f>
        <v>38990</v>
      </c>
      <c r="U132" s="1">
        <f>U133</f>
        <v>38442</v>
      </c>
      <c r="V132" s="1">
        <f>V133</f>
        <v>39172</v>
      </c>
    </row>
    <row r="133" spans="1:22" x14ac:dyDescent="0.2">
      <c r="A133" s="3" t="s">
        <v>162</v>
      </c>
      <c r="B133" s="3" t="s">
        <v>165</v>
      </c>
      <c r="C133" s="5" t="s">
        <v>166</v>
      </c>
      <c r="D133" s="3" t="s">
        <v>18</v>
      </c>
      <c r="E133" s="3">
        <v>0</v>
      </c>
      <c r="F133" s="3" t="s">
        <v>178</v>
      </c>
      <c r="G133" s="4" t="s">
        <v>185</v>
      </c>
      <c r="H133" s="2">
        <v>38807</v>
      </c>
      <c r="I133" s="1">
        <v>38776</v>
      </c>
      <c r="J133" s="1">
        <v>38837</v>
      </c>
      <c r="M133" s="1">
        <v>38717</v>
      </c>
      <c r="N133" s="1">
        <v>38898</v>
      </c>
      <c r="Q133" s="1">
        <v>38625</v>
      </c>
      <c r="R133" s="1">
        <v>38990</v>
      </c>
      <c r="U133" s="1">
        <v>38442</v>
      </c>
      <c r="V133" s="1">
        <v>39172</v>
      </c>
    </row>
    <row r="134" spans="1:22" x14ac:dyDescent="0.2">
      <c r="M134" s="1">
        <f>M135</f>
        <v>0</v>
      </c>
      <c r="N134" s="1">
        <f>N135</f>
        <v>0</v>
      </c>
      <c r="Q134" s="1">
        <f>Q135</f>
        <v>0</v>
      </c>
      <c r="R134" s="1">
        <f>R135</f>
        <v>0</v>
      </c>
      <c r="U134" s="1">
        <f>U135</f>
        <v>0</v>
      </c>
      <c r="V134" s="1">
        <f>V135</f>
        <v>0</v>
      </c>
    </row>
    <row r="135" spans="1:22" x14ac:dyDescent="0.2">
      <c r="M135" s="1">
        <f>M136</f>
        <v>0</v>
      </c>
      <c r="N135" s="1">
        <f>N136</f>
        <v>0</v>
      </c>
      <c r="Q135" s="1">
        <f>Q136</f>
        <v>0</v>
      </c>
      <c r="R135" s="1">
        <f>R136</f>
        <v>0</v>
      </c>
      <c r="U135" s="1">
        <f>U136</f>
        <v>0</v>
      </c>
      <c r="V135" s="1">
        <f>V136</f>
        <v>0</v>
      </c>
    </row>
  </sheetData>
  <phoneticPr fontId="18" type="noConversion"/>
  <pageMargins left="0.75" right="0.75" top="1" bottom="1" header="0.5" footer="0.5"/>
  <ignoredErrors>
    <ignoredError sqref="G2:G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2021-02-01T08:23:20Z</dcterms:created>
  <dcterms:modified xsi:type="dcterms:W3CDTF">2021-02-22T06:48:42Z</dcterms:modified>
</cp:coreProperties>
</file>