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FBBC8F13-C6EB-44F7-A530-250914D9ABA9}" xr6:coauthVersionLast="47" xr6:coauthVersionMax="47" xr10:uidLastSave="{00000000-0000-0000-0000-000000000000}"/>
  <bookViews>
    <workbookView xWindow="-110" yWindow="-110" windowWidth="19420" windowHeight="10420" firstSheet="1" activeTab="1" xr2:uid="{4DDC896E-623A-4C06-984E-F2F750347FDC}"/>
  </bookViews>
  <sheets>
    <sheet name="daily credi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2" l="1"/>
  <c r="K82" i="2" s="1"/>
  <c r="L82" i="2"/>
  <c r="L83" i="2" s="1"/>
  <c r="M82" i="2"/>
  <c r="M83" i="2" s="1"/>
  <c r="N82" i="2"/>
  <c r="O82" i="2"/>
  <c r="P82" i="2"/>
  <c r="Q82" i="2"/>
  <c r="R82" i="2"/>
  <c r="S82" i="2"/>
  <c r="S83" i="2" s="1"/>
  <c r="T82" i="2"/>
  <c r="T83" i="2" s="1"/>
  <c r="U82" i="2"/>
  <c r="U83" i="2" s="1"/>
  <c r="V82" i="2"/>
  <c r="W82" i="2"/>
  <c r="X82" i="2"/>
  <c r="G33" i="2"/>
  <c r="G36" i="2" s="1"/>
  <c r="G37" i="2" s="1"/>
  <c r="G30" i="2"/>
  <c r="G31" i="2" s="1"/>
  <c r="T22" i="2"/>
  <c r="T23" i="2" s="1"/>
  <c r="S22" i="2"/>
  <c r="S23" i="2" s="1"/>
  <c r="R22" i="2"/>
  <c r="R23" i="2" s="1"/>
  <c r="Q22" i="2"/>
  <c r="Q23" i="2" s="1"/>
  <c r="P22" i="2"/>
  <c r="P23" i="2" s="1"/>
  <c r="O22" i="2"/>
  <c r="O23" i="2" s="1"/>
  <c r="N22" i="2"/>
  <c r="N23" i="2" s="1"/>
  <c r="M22" i="2"/>
  <c r="M23" i="2" s="1"/>
  <c r="L22" i="2"/>
  <c r="L23" i="2" s="1"/>
  <c r="K22" i="2"/>
  <c r="K23" i="2" s="1"/>
  <c r="J22" i="2"/>
  <c r="J23" i="2" s="1"/>
  <c r="I22" i="2"/>
  <c r="I23" i="2" s="1"/>
  <c r="H22" i="2"/>
  <c r="H23" i="2" s="1"/>
  <c r="G22" i="2"/>
  <c r="G23" i="2" s="1"/>
  <c r="R10" i="1"/>
  <c r="Q13" i="1"/>
  <c r="Q14" i="1" s="1"/>
  <c r="R13" i="1"/>
  <c r="R14" i="1" s="1"/>
  <c r="P13" i="1"/>
  <c r="P14" i="1" s="1"/>
  <c r="E13" i="1"/>
  <c r="E14" i="1" s="1"/>
  <c r="O13" i="1"/>
  <c r="O14" i="1" s="1"/>
  <c r="N13" i="1"/>
  <c r="N14" i="1" s="1"/>
  <c r="M13" i="1"/>
  <c r="M14" i="1" s="1"/>
  <c r="L13" i="1"/>
  <c r="L14" i="1" s="1"/>
  <c r="J13" i="1"/>
  <c r="J14" i="1" s="1"/>
  <c r="K13" i="1"/>
  <c r="K14" i="1" s="1"/>
  <c r="F13" i="1"/>
  <c r="F14" i="1" s="1"/>
  <c r="G13" i="1"/>
  <c r="G14" i="1" s="1"/>
  <c r="H13" i="1"/>
  <c r="H14" i="1" s="1"/>
  <c r="I13" i="1"/>
  <c r="I14" i="1" s="1"/>
  <c r="R83" i="2" l="1"/>
  <c r="R84" i="2" s="1"/>
  <c r="R85" i="2" s="1"/>
  <c r="R86" i="2" s="1"/>
  <c r="Q83" i="2"/>
  <c r="X83" i="2"/>
  <c r="P83" i="2"/>
  <c r="U84" i="2"/>
  <c r="M84" i="2"/>
  <c r="W83" i="2"/>
  <c r="W84" i="2" s="1"/>
  <c r="V83" i="2"/>
  <c r="N83" i="2"/>
  <c r="N84" i="2" s="1"/>
  <c r="N85" i="2" s="1"/>
  <c r="S84" i="2"/>
  <c r="S85" i="2" s="1"/>
  <c r="S86" i="2" s="1"/>
  <c r="O83" i="2"/>
  <c r="O84" i="2" s="1"/>
  <c r="O85" i="2" s="1"/>
  <c r="T84" i="2"/>
  <c r="T85" i="2" s="1"/>
  <c r="L84" i="2"/>
  <c r="L85" i="2" s="1"/>
  <c r="L86" i="2" s="1"/>
  <c r="K83" i="2"/>
  <c r="G34" i="2"/>
  <c r="E21" i="1"/>
  <c r="E22" i="1" s="1"/>
  <c r="E24" i="1"/>
  <c r="M85" i="2" l="1"/>
  <c r="M86" i="2" s="1"/>
  <c r="U85" i="2"/>
  <c r="U86" i="2" s="1"/>
  <c r="T86" i="2"/>
  <c r="Q84" i="2"/>
  <c r="Q85" i="2" s="1"/>
  <c r="Q86" i="2" s="1"/>
  <c r="O86" i="2"/>
  <c r="V84" i="2"/>
  <c r="V85" i="2" s="1"/>
  <c r="P84" i="2"/>
  <c r="P85" i="2" s="1"/>
  <c r="P86" i="2" s="1"/>
  <c r="X84" i="2"/>
  <c r="X85" i="2" s="1"/>
  <c r="X86" i="2" s="1"/>
  <c r="N86" i="2"/>
  <c r="W85" i="2"/>
  <c r="W86" i="2" s="1"/>
  <c r="K84" i="2"/>
  <c r="K85" i="2" s="1"/>
  <c r="K86" i="2" s="1"/>
  <c r="E25" i="1"/>
  <c r="E27" i="1"/>
  <c r="E28" i="1" s="1"/>
  <c r="V86" i="2" l="1"/>
</calcChain>
</file>

<file path=xl/sharedStrings.xml><?xml version="1.0" encoding="utf-8"?>
<sst xmlns="http://schemas.openxmlformats.org/spreadsheetml/2006/main" count="178" uniqueCount="89">
  <si>
    <t>Sunday</t>
  </si>
  <si>
    <t>Monday</t>
  </si>
  <si>
    <t>Tuesday</t>
  </si>
  <si>
    <t>Wednesday</t>
  </si>
  <si>
    <t>Thursday</t>
  </si>
  <si>
    <t>Friday</t>
  </si>
  <si>
    <t>Saturday</t>
  </si>
  <si>
    <t>sunil</t>
  </si>
  <si>
    <t>shyam</t>
  </si>
  <si>
    <t>surya</t>
  </si>
  <si>
    <t>sanjay</t>
  </si>
  <si>
    <t>sachin</t>
  </si>
  <si>
    <t>total</t>
  </si>
  <si>
    <t>mani</t>
  </si>
  <si>
    <t>karthik</t>
  </si>
  <si>
    <t>shashi</t>
  </si>
  <si>
    <t>koushik</t>
  </si>
  <si>
    <t>rohith</t>
  </si>
  <si>
    <t>manoj</t>
  </si>
  <si>
    <t>month</t>
  </si>
  <si>
    <t>year</t>
  </si>
  <si>
    <t>year profit 20%</t>
  </si>
  <si>
    <t>total month</t>
  </si>
  <si>
    <t>total year</t>
  </si>
  <si>
    <t>total week</t>
  </si>
  <si>
    <t>sandeep</t>
  </si>
  <si>
    <t>week profit 20%</t>
  </si>
  <si>
    <t>month profit</t>
  </si>
  <si>
    <t>anil</t>
  </si>
  <si>
    <t>arun</t>
  </si>
  <si>
    <t>Column1</t>
  </si>
  <si>
    <t>Total</t>
  </si>
  <si>
    <t>2698</t>
  </si>
  <si>
    <t>2551</t>
  </si>
  <si>
    <t>3095</t>
  </si>
  <si>
    <t>3338</t>
  </si>
  <si>
    <t>2366</t>
  </si>
  <si>
    <t>2475</t>
  </si>
  <si>
    <t>3108</t>
  </si>
  <si>
    <t>3533</t>
  </si>
  <si>
    <t>2610</t>
  </si>
  <si>
    <t>2419</t>
  </si>
  <si>
    <t>2362</t>
  </si>
  <si>
    <t>3927</t>
  </si>
  <si>
    <t>2879</t>
  </si>
  <si>
    <t>2967</t>
  </si>
  <si>
    <t>.</t>
  </si>
  <si>
    <t>thirumurthy</t>
  </si>
  <si>
    <t>418ME18045</t>
  </si>
  <si>
    <t>418ME18046</t>
  </si>
  <si>
    <t>418ME18047</t>
  </si>
  <si>
    <t>418ME18048</t>
  </si>
  <si>
    <t>418ME18049</t>
  </si>
  <si>
    <t>418ME18050</t>
  </si>
  <si>
    <t>418ME18051</t>
  </si>
  <si>
    <t>418ME18052</t>
  </si>
  <si>
    <t>418ME18053</t>
  </si>
  <si>
    <t>418ME18054</t>
  </si>
  <si>
    <t>418ME18055</t>
  </si>
  <si>
    <t>418ME18056</t>
  </si>
  <si>
    <t>418ME18057</t>
  </si>
  <si>
    <t>418ME18058</t>
  </si>
  <si>
    <t>418ME18059</t>
  </si>
  <si>
    <t>418ME18060</t>
  </si>
  <si>
    <t>418ME18061</t>
  </si>
  <si>
    <t>418ME18062</t>
  </si>
  <si>
    <t>418ME18063</t>
  </si>
  <si>
    <t>REG NO.</t>
  </si>
  <si>
    <t>NAME</t>
  </si>
  <si>
    <t>MOHAN</t>
  </si>
  <si>
    <t>ANIL</t>
  </si>
  <si>
    <t>BHASKAR</t>
  </si>
  <si>
    <t>CHETHAN</t>
  </si>
  <si>
    <t>DHANUSH</t>
  </si>
  <si>
    <t>ESHWAR</t>
  </si>
  <si>
    <t>FAZIL</t>
  </si>
  <si>
    <t>GAGAN</t>
  </si>
  <si>
    <t>HITESH</t>
  </si>
  <si>
    <t>IFRAN</t>
  </si>
  <si>
    <t>JAGAN</t>
  </si>
  <si>
    <t>KIRTHIK</t>
  </si>
  <si>
    <t>LUCIFER</t>
  </si>
  <si>
    <t>NITHIN</t>
  </si>
  <si>
    <t>OFTAB</t>
  </si>
  <si>
    <t>PAVAN</t>
  </si>
  <si>
    <t>RITHISH</t>
  </si>
  <si>
    <t>SATHISH</t>
  </si>
  <si>
    <t>THIRU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</si>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</sst>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6" borderId="0" xfId="5"/>
    <xf numFmtId="0" fontId="1" fillId="7" borderId="0" xfId="6"/>
    <xf numFmtId="0" fontId="1" fillId="11" borderId="0" xfId="10"/>
    <xf numFmtId="0" fontId="1" fillId="10" borderId="0" xfId="9"/>
    <xf numFmtId="0" fontId="0" fillId="12" borderId="0" xfId="11" applyFont="1"/>
    <xf numFmtId="0" fontId="4" fillId="4" borderId="1" xfId="3" applyAlignment="1">
      <alignment horizontal="center"/>
    </xf>
    <xf numFmtId="0" fontId="5" fillId="5" borderId="2" xfId="4"/>
    <xf numFmtId="0" fontId="5" fillId="5" borderId="2" xfId="4" applyAlignment="1">
      <alignment horizontal="center"/>
    </xf>
    <xf numFmtId="0" fontId="0" fillId="13" borderId="0" xfId="12" applyFont="1"/>
    <xf numFmtId="0" fontId="3" fillId="3" borderId="1" xfId="2" applyAlignment="1">
      <alignment horizontal="center"/>
    </xf>
    <xf numFmtId="0" fontId="5" fillId="5" borderId="2" xfId="4" applyAlignment="1">
      <alignment horizontal="left"/>
    </xf>
    <xf numFmtId="0" fontId="6" fillId="9" borderId="0" xfId="8" applyFont="1" applyAlignment="1">
      <alignment horizontal="left"/>
    </xf>
    <xf numFmtId="0" fontId="2" fillId="2" borderId="0" xfId="1" applyAlignment="1">
      <alignment horizontal="center"/>
    </xf>
    <xf numFmtId="0" fontId="6" fillId="14" borderId="0" xfId="0" applyFont="1" applyFill="1" applyAlignment="1">
      <alignment horizontal="left"/>
    </xf>
    <xf numFmtId="0" fontId="4" fillId="4" borderId="3" xfId="3" applyBorder="1" applyAlignment="1">
      <alignment horizontal="left"/>
    </xf>
    <xf numFmtId="0" fontId="4" fillId="4" borderId="3" xfId="3" applyBorder="1" applyAlignment="1">
      <alignment horizontal="center"/>
    </xf>
    <xf numFmtId="0" fontId="8" fillId="3" borderId="4" xfId="2" applyFont="1" applyBorder="1" applyAlignment="1">
      <alignment horizontal="left"/>
    </xf>
    <xf numFmtId="0" fontId="3" fillId="3" borderId="4" xfId="2" applyBorder="1" applyAlignment="1">
      <alignment horizontal="center"/>
    </xf>
    <xf numFmtId="0" fontId="1" fillId="8" borderId="0" xfId="7"/>
    <xf numFmtId="0" fontId="0" fillId="15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6" fillId="9" borderId="5" xfId="8" applyFont="1" applyFill="1" applyBorder="1" applyAlignment="1">
      <alignment horizontal="left"/>
    </xf>
    <xf numFmtId="0" fontId="5" fillId="8" borderId="6" xfId="7" applyFont="1" applyFill="1" applyBorder="1"/>
    <xf numFmtId="0" fontId="9" fillId="2" borderId="6" xfId="1" applyFont="1" applyFill="1" applyBorder="1" applyAlignment="1">
      <alignment horizontal="center"/>
    </xf>
    <xf numFmtId="0" fontId="6" fillId="9" borderId="7" xfId="8" applyFont="1" applyFill="1" applyBorder="1" applyAlignment="1">
      <alignment horizontal="left"/>
    </xf>
    <xf numFmtId="0" fontId="0" fillId="15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/>
    <xf numFmtId="0" fontId="6" fillId="0" borderId="0" xfId="0" applyFont="1" applyAlignment="1">
      <alignment horizontal="center"/>
    </xf>
    <xf numFmtId="16" fontId="0" fillId="0" borderId="0" xfId="0" applyNumberFormat="1"/>
    <xf numFmtId="0" fontId="6" fillId="0" borderId="0" xfId="0" applyFont="1"/>
  </cellXfs>
  <cellStyles count="13">
    <cellStyle name="20% - Accent2" xfId="5" builtinId="34"/>
    <cellStyle name="20% - Accent3" xfId="7" builtinId="38"/>
    <cellStyle name="20% - Accent4" xfId="9" builtinId="42"/>
    <cellStyle name="20% - Accent5" xfId="11" builtinId="46"/>
    <cellStyle name="40% - Accent2" xfId="6" builtinId="35"/>
    <cellStyle name="40% - Accent3" xfId="8" builtinId="39"/>
    <cellStyle name="40% - Accent4" xfId="10" builtinId="43"/>
    <cellStyle name="40% - Accent5" xfId="12" builtinId="47"/>
    <cellStyle name="Calculation" xfId="3" builtinId="22"/>
    <cellStyle name="Check Cell" xfId="4" builtinId="23"/>
    <cellStyle name="Good" xfId="1" builtinId="26"/>
    <cellStyle name="Input" xfId="2" builtinId="20"/>
    <cellStyle name="Normal" xfId="0" builtinId="0"/>
  </cellStyles>
  <dxfs count="10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4"/>
          <bgColor rgb="FFC6EFCE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44942698205748E-2"/>
          <c:y val="2.2454011030884319E-2"/>
          <c:w val="0.86680966656781477"/>
          <c:h val="0.77622912367807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Sheet2!$J$67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Sheet2!$K$66:$X$66</c:f>
              <c:strCache>
                <c:ptCount val="14"/>
                <c:pt idx="0">
                  <c:v>sunil</c:v>
                </c:pt>
                <c:pt idx="1">
                  <c:v>shyam</c:v>
                </c:pt>
                <c:pt idx="2">
                  <c:v>surya</c:v>
                </c:pt>
                <c:pt idx="3">
                  <c:v>sanjay</c:v>
                </c:pt>
                <c:pt idx="4">
                  <c:v>sachin</c:v>
                </c:pt>
                <c:pt idx="5">
                  <c:v>mani</c:v>
                </c:pt>
                <c:pt idx="6">
                  <c:v>karthik</c:v>
                </c:pt>
                <c:pt idx="7">
                  <c:v>shashi</c:v>
                </c:pt>
                <c:pt idx="8">
                  <c:v>koushik</c:v>
                </c:pt>
                <c:pt idx="9">
                  <c:v>rohith</c:v>
                </c:pt>
                <c:pt idx="10">
                  <c:v>manoj</c:v>
                </c:pt>
                <c:pt idx="11">
                  <c:v>sandeep</c:v>
                </c:pt>
                <c:pt idx="12">
                  <c:v>anil</c:v>
                </c:pt>
                <c:pt idx="13">
                  <c:v>arun</c:v>
                </c:pt>
              </c:strCache>
            </c:strRef>
          </c:cat>
          <c:val>
            <c:numRef>
              <c:f>Sheet2!$K$67:$X$67</c:f>
              <c:numCache>
                <c:formatCode>General</c:formatCode>
                <c:ptCount val="14"/>
                <c:pt idx="0">
                  <c:v>500</c:v>
                </c:pt>
                <c:pt idx="1">
                  <c:v>300</c:v>
                </c:pt>
                <c:pt idx="2">
                  <c:v>260</c:v>
                </c:pt>
                <c:pt idx="3">
                  <c:v>350</c:v>
                </c:pt>
                <c:pt idx="4">
                  <c:v>550</c:v>
                </c:pt>
                <c:pt idx="5">
                  <c:v>654</c:v>
                </c:pt>
                <c:pt idx="6">
                  <c:v>543</c:v>
                </c:pt>
                <c:pt idx="7">
                  <c:v>736</c:v>
                </c:pt>
                <c:pt idx="8">
                  <c:v>342</c:v>
                </c:pt>
                <c:pt idx="9">
                  <c:v>356</c:v>
                </c:pt>
                <c:pt idx="10">
                  <c:v>342</c:v>
                </c:pt>
                <c:pt idx="11">
                  <c:v>656</c:v>
                </c:pt>
                <c:pt idx="12">
                  <c:v>367</c:v>
                </c:pt>
                <c:pt idx="13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1-42E7-B5A1-0FE9876664A2}"/>
            </c:ext>
          </c:extLst>
        </c:ser>
        <c:ser>
          <c:idx val="1"/>
          <c:order val="1"/>
          <c:tx>
            <c:strRef>
              <c:f>Sheet2!$J$68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Sheet2!$K$66:$X$66</c:f>
              <c:strCache>
                <c:ptCount val="14"/>
                <c:pt idx="0">
                  <c:v>sunil</c:v>
                </c:pt>
                <c:pt idx="1">
                  <c:v>shyam</c:v>
                </c:pt>
                <c:pt idx="2">
                  <c:v>surya</c:v>
                </c:pt>
                <c:pt idx="3">
                  <c:v>sanjay</c:v>
                </c:pt>
                <c:pt idx="4">
                  <c:v>sachin</c:v>
                </c:pt>
                <c:pt idx="5">
                  <c:v>mani</c:v>
                </c:pt>
                <c:pt idx="6">
                  <c:v>karthik</c:v>
                </c:pt>
                <c:pt idx="7">
                  <c:v>shashi</c:v>
                </c:pt>
                <c:pt idx="8">
                  <c:v>koushik</c:v>
                </c:pt>
                <c:pt idx="9">
                  <c:v>rohith</c:v>
                </c:pt>
                <c:pt idx="10">
                  <c:v>manoj</c:v>
                </c:pt>
                <c:pt idx="11">
                  <c:v>sandeep</c:v>
                </c:pt>
                <c:pt idx="12">
                  <c:v>anil</c:v>
                </c:pt>
                <c:pt idx="13">
                  <c:v>arun</c:v>
                </c:pt>
              </c:strCache>
            </c:strRef>
          </c:cat>
          <c:val>
            <c:numRef>
              <c:f>Sheet2!$K$68:$X$68</c:f>
              <c:numCache>
                <c:formatCode>General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1-42E7-B5A1-0FE9876664A2}"/>
            </c:ext>
          </c:extLst>
        </c:ser>
        <c:ser>
          <c:idx val="2"/>
          <c:order val="2"/>
          <c:tx>
            <c:strRef>
              <c:f>Sheet2!$J$69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Sheet2!$K$66:$X$66</c:f>
              <c:strCache>
                <c:ptCount val="14"/>
                <c:pt idx="0">
                  <c:v>sunil</c:v>
                </c:pt>
                <c:pt idx="1">
                  <c:v>shyam</c:v>
                </c:pt>
                <c:pt idx="2">
                  <c:v>surya</c:v>
                </c:pt>
                <c:pt idx="3">
                  <c:v>sanjay</c:v>
                </c:pt>
                <c:pt idx="4">
                  <c:v>sachin</c:v>
                </c:pt>
                <c:pt idx="5">
                  <c:v>mani</c:v>
                </c:pt>
                <c:pt idx="6">
                  <c:v>karthik</c:v>
                </c:pt>
                <c:pt idx="7">
                  <c:v>shashi</c:v>
                </c:pt>
                <c:pt idx="8">
                  <c:v>koushik</c:v>
                </c:pt>
                <c:pt idx="9">
                  <c:v>rohith</c:v>
                </c:pt>
                <c:pt idx="10">
                  <c:v>manoj</c:v>
                </c:pt>
                <c:pt idx="11">
                  <c:v>sandeep</c:v>
                </c:pt>
                <c:pt idx="12">
                  <c:v>anil</c:v>
                </c:pt>
                <c:pt idx="13">
                  <c:v>arun</c:v>
                </c:pt>
              </c:strCache>
            </c:strRef>
          </c:cat>
          <c:val>
            <c:numRef>
              <c:f>Sheet2!$K$69:$X$69</c:f>
              <c:numCache>
                <c:formatCode>General</c:formatCode>
                <c:ptCount val="14"/>
                <c:pt idx="0">
                  <c:v>330</c:v>
                </c:pt>
                <c:pt idx="1">
                  <c:v>234</c:v>
                </c:pt>
                <c:pt idx="2">
                  <c:v>456</c:v>
                </c:pt>
                <c:pt idx="3">
                  <c:v>234</c:v>
                </c:pt>
                <c:pt idx="4">
                  <c:v>224</c:v>
                </c:pt>
                <c:pt idx="5">
                  <c:v>432</c:v>
                </c:pt>
                <c:pt idx="6">
                  <c:v>645</c:v>
                </c:pt>
                <c:pt idx="7">
                  <c:v>234</c:v>
                </c:pt>
                <c:pt idx="8">
                  <c:v>754</c:v>
                </c:pt>
                <c:pt idx="9">
                  <c:v>234</c:v>
                </c:pt>
                <c:pt idx="10">
                  <c:v>432</c:v>
                </c:pt>
                <c:pt idx="11">
                  <c:v>454</c:v>
                </c:pt>
                <c:pt idx="12">
                  <c:v>345</c:v>
                </c:pt>
                <c:pt idx="13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1-42E7-B5A1-0FE9876664A2}"/>
            </c:ext>
          </c:extLst>
        </c:ser>
        <c:ser>
          <c:idx val="3"/>
          <c:order val="3"/>
          <c:tx>
            <c:strRef>
              <c:f>Sheet2!$J$70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Sheet2!$K$66:$X$66</c:f>
              <c:strCache>
                <c:ptCount val="14"/>
                <c:pt idx="0">
                  <c:v>sunil</c:v>
                </c:pt>
                <c:pt idx="1">
                  <c:v>shyam</c:v>
                </c:pt>
                <c:pt idx="2">
                  <c:v>surya</c:v>
                </c:pt>
                <c:pt idx="3">
                  <c:v>sanjay</c:v>
                </c:pt>
                <c:pt idx="4">
                  <c:v>sachin</c:v>
                </c:pt>
                <c:pt idx="5">
                  <c:v>mani</c:v>
                </c:pt>
                <c:pt idx="6">
                  <c:v>karthik</c:v>
                </c:pt>
                <c:pt idx="7">
                  <c:v>shashi</c:v>
                </c:pt>
                <c:pt idx="8">
                  <c:v>koushik</c:v>
                </c:pt>
                <c:pt idx="9">
                  <c:v>rohith</c:v>
                </c:pt>
                <c:pt idx="10">
                  <c:v>manoj</c:v>
                </c:pt>
                <c:pt idx="11">
                  <c:v>sandeep</c:v>
                </c:pt>
                <c:pt idx="12">
                  <c:v>anil</c:v>
                </c:pt>
                <c:pt idx="13">
                  <c:v>arun</c:v>
                </c:pt>
              </c:strCache>
            </c:strRef>
          </c:cat>
          <c:val>
            <c:numRef>
              <c:f>Sheet2!$K$70:$X$70</c:f>
              <c:numCache>
                <c:formatCode>General</c:formatCode>
                <c:ptCount val="14"/>
                <c:pt idx="0">
                  <c:v>240</c:v>
                </c:pt>
                <c:pt idx="1">
                  <c:v>343</c:v>
                </c:pt>
                <c:pt idx="2">
                  <c:v>654</c:v>
                </c:pt>
                <c:pt idx="3">
                  <c:v>534</c:v>
                </c:pt>
                <c:pt idx="4">
                  <c:v>234</c:v>
                </c:pt>
                <c:pt idx="5">
                  <c:v>232</c:v>
                </c:pt>
                <c:pt idx="6">
                  <c:v>345</c:v>
                </c:pt>
                <c:pt idx="7">
                  <c:v>234</c:v>
                </c:pt>
                <c:pt idx="8">
                  <c:v>245</c:v>
                </c:pt>
                <c:pt idx="9">
                  <c:v>543</c:v>
                </c:pt>
                <c:pt idx="10">
                  <c:v>232</c:v>
                </c:pt>
                <c:pt idx="11">
                  <c:v>565</c:v>
                </c:pt>
                <c:pt idx="12">
                  <c:v>245</c:v>
                </c:pt>
                <c:pt idx="13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1-42E7-B5A1-0FE9876664A2}"/>
            </c:ext>
          </c:extLst>
        </c:ser>
        <c:ser>
          <c:idx val="4"/>
          <c:order val="4"/>
          <c:tx>
            <c:strRef>
              <c:f>Sheet2!$J$71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Sheet2!$K$66:$X$66</c:f>
              <c:strCache>
                <c:ptCount val="14"/>
                <c:pt idx="0">
                  <c:v>sunil</c:v>
                </c:pt>
                <c:pt idx="1">
                  <c:v>shyam</c:v>
                </c:pt>
                <c:pt idx="2">
                  <c:v>surya</c:v>
                </c:pt>
                <c:pt idx="3">
                  <c:v>sanjay</c:v>
                </c:pt>
                <c:pt idx="4">
                  <c:v>sachin</c:v>
                </c:pt>
                <c:pt idx="5">
                  <c:v>mani</c:v>
                </c:pt>
                <c:pt idx="6">
                  <c:v>karthik</c:v>
                </c:pt>
                <c:pt idx="7">
                  <c:v>shashi</c:v>
                </c:pt>
                <c:pt idx="8">
                  <c:v>koushik</c:v>
                </c:pt>
                <c:pt idx="9">
                  <c:v>rohith</c:v>
                </c:pt>
                <c:pt idx="10">
                  <c:v>manoj</c:v>
                </c:pt>
                <c:pt idx="11">
                  <c:v>sandeep</c:v>
                </c:pt>
                <c:pt idx="12">
                  <c:v>anil</c:v>
                </c:pt>
                <c:pt idx="13">
                  <c:v>arun</c:v>
                </c:pt>
              </c:strCache>
            </c:strRef>
          </c:cat>
          <c:val>
            <c:numRef>
              <c:f>Sheet2!$K$71:$X$71</c:f>
              <c:numCache>
                <c:formatCode>General</c:formatCode>
                <c:ptCount val="14"/>
                <c:pt idx="0">
                  <c:v>490</c:v>
                </c:pt>
                <c:pt idx="1">
                  <c:v>654</c:v>
                </c:pt>
                <c:pt idx="2">
                  <c:v>435</c:v>
                </c:pt>
                <c:pt idx="3">
                  <c:v>234</c:v>
                </c:pt>
                <c:pt idx="4">
                  <c:v>234</c:v>
                </c:pt>
                <c:pt idx="5">
                  <c:v>234</c:v>
                </c:pt>
                <c:pt idx="6">
                  <c:v>234</c:v>
                </c:pt>
                <c:pt idx="7">
                  <c:v>654</c:v>
                </c:pt>
                <c:pt idx="8">
                  <c:v>345</c:v>
                </c:pt>
                <c:pt idx="9">
                  <c:v>234</c:v>
                </c:pt>
                <c:pt idx="10">
                  <c:v>234</c:v>
                </c:pt>
                <c:pt idx="11">
                  <c:v>456</c:v>
                </c:pt>
                <c:pt idx="12">
                  <c:v>345</c:v>
                </c:pt>
                <c:pt idx="13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1-42E7-B5A1-0FE9876664A2}"/>
            </c:ext>
          </c:extLst>
        </c:ser>
        <c:ser>
          <c:idx val="5"/>
          <c:order val="5"/>
          <c:tx>
            <c:strRef>
              <c:f>Sheet2!$J$72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Sheet2!$K$66:$X$66</c:f>
              <c:strCache>
                <c:ptCount val="14"/>
                <c:pt idx="0">
                  <c:v>sunil</c:v>
                </c:pt>
                <c:pt idx="1">
                  <c:v>shyam</c:v>
                </c:pt>
                <c:pt idx="2">
                  <c:v>surya</c:v>
                </c:pt>
                <c:pt idx="3">
                  <c:v>sanjay</c:v>
                </c:pt>
                <c:pt idx="4">
                  <c:v>sachin</c:v>
                </c:pt>
                <c:pt idx="5">
                  <c:v>mani</c:v>
                </c:pt>
                <c:pt idx="6">
                  <c:v>karthik</c:v>
                </c:pt>
                <c:pt idx="7">
                  <c:v>shashi</c:v>
                </c:pt>
                <c:pt idx="8">
                  <c:v>koushik</c:v>
                </c:pt>
                <c:pt idx="9">
                  <c:v>rohith</c:v>
                </c:pt>
                <c:pt idx="10">
                  <c:v>manoj</c:v>
                </c:pt>
                <c:pt idx="11">
                  <c:v>sandeep</c:v>
                </c:pt>
                <c:pt idx="12">
                  <c:v>anil</c:v>
                </c:pt>
                <c:pt idx="13">
                  <c:v>arun</c:v>
                </c:pt>
              </c:strCache>
            </c:strRef>
          </c:cat>
          <c:val>
            <c:numRef>
              <c:f>Sheet2!$K$72:$X$72</c:f>
              <c:numCache>
                <c:formatCode>General</c:formatCode>
                <c:ptCount val="14"/>
                <c:pt idx="0">
                  <c:v>232</c:v>
                </c:pt>
                <c:pt idx="1">
                  <c:v>345</c:v>
                </c:pt>
                <c:pt idx="2">
                  <c:v>345</c:v>
                </c:pt>
                <c:pt idx="3">
                  <c:v>876</c:v>
                </c:pt>
                <c:pt idx="4">
                  <c:v>123</c:v>
                </c:pt>
                <c:pt idx="5">
                  <c:v>343</c:v>
                </c:pt>
                <c:pt idx="6">
                  <c:v>543</c:v>
                </c:pt>
                <c:pt idx="7">
                  <c:v>765</c:v>
                </c:pt>
                <c:pt idx="8">
                  <c:v>234</c:v>
                </c:pt>
                <c:pt idx="9">
                  <c:v>343</c:v>
                </c:pt>
                <c:pt idx="10">
                  <c:v>654</c:v>
                </c:pt>
                <c:pt idx="11">
                  <c:v>575</c:v>
                </c:pt>
                <c:pt idx="12">
                  <c:v>356</c:v>
                </c:pt>
                <c:pt idx="1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1-42E7-B5A1-0FE9876664A2}"/>
            </c:ext>
          </c:extLst>
        </c:ser>
        <c:ser>
          <c:idx val="6"/>
          <c:order val="6"/>
          <c:tx>
            <c:strRef>
              <c:f>Sheet2!$J$73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Sheet2!$K$66:$X$66</c:f>
              <c:strCache>
                <c:ptCount val="14"/>
                <c:pt idx="0">
                  <c:v>sunil</c:v>
                </c:pt>
                <c:pt idx="1">
                  <c:v>shyam</c:v>
                </c:pt>
                <c:pt idx="2">
                  <c:v>surya</c:v>
                </c:pt>
                <c:pt idx="3">
                  <c:v>sanjay</c:v>
                </c:pt>
                <c:pt idx="4">
                  <c:v>sachin</c:v>
                </c:pt>
                <c:pt idx="5">
                  <c:v>mani</c:v>
                </c:pt>
                <c:pt idx="6">
                  <c:v>karthik</c:v>
                </c:pt>
                <c:pt idx="7">
                  <c:v>shashi</c:v>
                </c:pt>
                <c:pt idx="8">
                  <c:v>koushik</c:v>
                </c:pt>
                <c:pt idx="9">
                  <c:v>rohith</c:v>
                </c:pt>
                <c:pt idx="10">
                  <c:v>manoj</c:v>
                </c:pt>
                <c:pt idx="11">
                  <c:v>sandeep</c:v>
                </c:pt>
                <c:pt idx="12">
                  <c:v>anil</c:v>
                </c:pt>
                <c:pt idx="13">
                  <c:v>arun</c:v>
                </c:pt>
              </c:strCache>
            </c:strRef>
          </c:cat>
          <c:val>
            <c:numRef>
              <c:f>Sheet2!$K$73:$X$73</c:f>
              <c:numCache>
                <c:formatCode>General</c:formatCode>
                <c:ptCount val="14"/>
                <c:pt idx="0">
                  <c:v>456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765</c:v>
                </c:pt>
                <c:pt idx="5">
                  <c:v>235</c:v>
                </c:pt>
                <c:pt idx="6">
                  <c:v>234</c:v>
                </c:pt>
                <c:pt idx="7">
                  <c:v>567</c:v>
                </c:pt>
                <c:pt idx="8">
                  <c:v>234</c:v>
                </c:pt>
                <c:pt idx="9">
                  <c:v>345</c:v>
                </c:pt>
                <c:pt idx="10">
                  <c:v>234</c:v>
                </c:pt>
                <c:pt idx="11">
                  <c:v>345</c:v>
                </c:pt>
                <c:pt idx="12">
                  <c:v>876</c:v>
                </c:pt>
                <c:pt idx="13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1-42E7-B5A1-0FE9876664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006656"/>
        <c:axId val="1340998976"/>
      </c:barChart>
      <c:catAx>
        <c:axId val="13410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98976"/>
        <c:crosses val="autoZero"/>
        <c:auto val="1"/>
        <c:lblAlgn val="ctr"/>
        <c:lblOffset val="100"/>
        <c:noMultiLvlLbl val="0"/>
      </c:catAx>
      <c:valAx>
        <c:axId val="13409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463849</xdr:colOff>
      <xdr:row>0</xdr:row>
      <xdr:rowOff>102570</xdr:rowOff>
    </xdr:from>
    <xdr:to>
      <xdr:col>21</xdr:col>
      <xdr:colOff>331932</xdr:colOff>
      <xdr:row>9</xdr:row>
      <xdr:rowOff>170005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49C2F-91FC-8EB5-3C66-6C95691F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AB6B1-E259-409D-83F6-CDDFE2F163DD}" name="Table1" displayName="Table1" ref="D2:R10" totalsRowCount="1" headerRowDxfId="104" dataDxfId="103" headerRowCellStyle="Good">
  <tableColumns count="15">
    <tableColumn id="1" xr3:uid="{5F14B25E-FB7D-4802-9D1D-53479BE6363F}" name="Column1" totalsRowLabel="Total" dataDxfId="102" totalsRowDxfId="101" dataCellStyle="40% - Accent3"/>
    <tableColumn id="2" xr3:uid="{A12C9213-0C4A-4EF2-97C3-782B513D5BFB}" name="sunil" dataDxfId="100" totalsRowDxfId="99"/>
    <tableColumn id="3" xr3:uid="{DA3456E2-1F6B-4F25-89E0-3FA975789B05}" name="shyam" dataDxfId="98" totalsRowDxfId="97"/>
    <tableColumn id="4" xr3:uid="{26F1E67E-93DD-4312-BC9A-8BEB9A1E14BF}" name="surya" dataDxfId="96" totalsRowDxfId="95"/>
    <tableColumn id="5" xr3:uid="{1B5EFF35-F805-4143-A8B5-7158633339AD}" name="sanjay" dataDxfId="94" totalsRowDxfId="93"/>
    <tableColumn id="6" xr3:uid="{EC0C4100-4D50-4AF4-968C-3E03EDDE87E9}" name="sachin" dataDxfId="92" totalsRowDxfId="91"/>
    <tableColumn id="7" xr3:uid="{7B192E76-FAB7-4B9E-AB1B-C844600B4CD3}" name="mani" dataDxfId="90" totalsRowDxfId="89"/>
    <tableColumn id="8" xr3:uid="{5B5D36C2-581C-4039-8BD9-F9543995045A}" name="karthik" dataDxfId="88" totalsRowDxfId="87"/>
    <tableColumn id="9" xr3:uid="{DD2418D5-7657-4717-BC54-E37946FD1E46}" name="shashi" dataDxfId="86" totalsRowDxfId="85"/>
    <tableColumn id="10" xr3:uid="{06429274-D5B0-4B93-83F5-E287DF58CACA}" name="koushik" dataDxfId="84" totalsRowDxfId="83"/>
    <tableColumn id="11" xr3:uid="{DA2D8505-910A-4BFB-B3AA-21654C20A36E}" name="rohith" dataDxfId="82" totalsRowDxfId="81"/>
    <tableColumn id="12" xr3:uid="{A610F524-5996-4611-9580-08F572DFDADF}" name="manoj" dataDxfId="80" totalsRowDxfId="79"/>
    <tableColumn id="13" xr3:uid="{75BE2BF7-C53A-4721-820A-5E4B33482440}" name="sandeep" dataDxfId="78" totalsRowDxfId="77"/>
    <tableColumn id="14" xr3:uid="{F3EB3432-A915-4A84-A496-5994F31DD304}" name="anil" dataDxfId="76" totalsRowDxfId="75"/>
    <tableColumn id="15" xr3:uid="{D0AA2AD2-4EC8-4615-945A-5E69D90D60C6}" name="arun" totalsRowFunction="sum" dataDxfId="74" totalsRow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EB6481-1ACE-4E85-95B7-CA5D7869B311}" name="Table2" displayName="Table2" ref="D12:R14" totalsRowShown="0" headerRowDxfId="72" headerRowBorderDxfId="71" tableBorderDxfId="70" headerRowCellStyle="Calculation">
  <autoFilter ref="D12:R14" xr:uid="{EEEB6481-1ACE-4E85-95B7-CA5D7869B311}"/>
  <tableColumns count="15">
    <tableColumn id="1" xr3:uid="{E724280B-5E80-4759-80C1-4D2A5F6CD5BE}" name="total"/>
    <tableColumn id="2" xr3:uid="{369869AF-4157-4571-B875-EB3A92671170}" name="2698">
      <calculatedColumnFormula>(E12*12)</calculatedColumnFormula>
    </tableColumn>
    <tableColumn id="3" xr3:uid="{A676608F-2998-4E2E-90AC-B648F6644778}" name="2551">
      <calculatedColumnFormula>(F12*12)</calculatedColumnFormula>
    </tableColumn>
    <tableColumn id="4" xr3:uid="{46C35922-2468-45CF-844B-F87702AC53C5}" name="3095">
      <calculatedColumnFormula>(G12*12)</calculatedColumnFormula>
    </tableColumn>
    <tableColumn id="5" xr3:uid="{B292EEF3-D88E-4B32-9DF9-A03B425059CB}" name="3338">
      <calculatedColumnFormula>(H12*12)</calculatedColumnFormula>
    </tableColumn>
    <tableColumn id="6" xr3:uid="{7F1E819B-D790-4C78-B01D-EA180859C0A9}" name="2366">
      <calculatedColumnFormula>(I12*12)</calculatedColumnFormula>
    </tableColumn>
    <tableColumn id="7" xr3:uid="{6E05C1D3-490D-415D-80F2-5A2883118B6D}" name="2475">
      <calculatedColumnFormula>(J12*12)</calculatedColumnFormula>
    </tableColumn>
    <tableColumn id="8" xr3:uid="{FC658F8E-5302-4D8F-831E-0C2E75FB940F}" name="3108">
      <calculatedColumnFormula>(K12*12)</calculatedColumnFormula>
    </tableColumn>
    <tableColumn id="9" xr3:uid="{95E1D7C1-4D26-400B-8A39-743F2A8B09C2}" name="3533">
      <calculatedColumnFormula>(L12*12)</calculatedColumnFormula>
    </tableColumn>
    <tableColumn id="10" xr3:uid="{252FEE6E-7077-440B-9A61-F87015E9AEB1}" name="2610">
      <calculatedColumnFormula>(M12*12)</calculatedColumnFormula>
    </tableColumn>
    <tableColumn id="11" xr3:uid="{B34F0E78-8D50-4BDE-8BEE-997E26029DD5}" name="2419">
      <calculatedColumnFormula>(N12*12)</calculatedColumnFormula>
    </tableColumn>
    <tableColumn id="12" xr3:uid="{59F15120-E8D8-49CB-B45F-EA5292842E67}" name="2362">
      <calculatedColumnFormula>(O12*12)</calculatedColumnFormula>
    </tableColumn>
    <tableColumn id="13" xr3:uid="{3A2E3670-1559-49CE-B632-550C00E4EF47}" name="3927">
      <calculatedColumnFormula>(P12*12)</calculatedColumnFormula>
    </tableColumn>
    <tableColumn id="14" xr3:uid="{82191A31-CECF-40B9-8B9B-5718376443A0}" name="2879">
      <calculatedColumnFormula>(Q12*12)</calculatedColumnFormula>
    </tableColumn>
    <tableColumn id="15" xr3:uid="{F5968F25-4222-460E-B823-DEB5A550BCE1}" name="2967">
      <calculatedColumnFormula>(R12*12)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D8942-22B3-47A8-905A-1B0242E564ED}" name="Table14" displayName="Table14" ref="F11:T19" totalsRowCount="1" headerRowDxfId="69" dataDxfId="68" headerRowCellStyle="Good">
  <tableColumns count="15">
    <tableColumn id="1" xr3:uid="{4362284F-146A-4788-98CE-810D6CB53640}" name="." totalsRowLabel="Total" dataDxfId="67" totalsRowDxfId="49" dataCellStyle="40% - Accent3"/>
    <tableColumn id="2" xr3:uid="{0B63F675-3916-402F-9360-263E75430A16}" name="sunil" dataDxfId="66" totalsRowDxfId="48"/>
    <tableColumn id="3" xr3:uid="{2A37DBA8-5498-4BC7-B835-DECD9768AF72}" name="shyam" dataDxfId="65" totalsRowDxfId="47"/>
    <tableColumn id="4" xr3:uid="{BC9BD82F-6C5A-4038-96DA-0CD13222A42D}" name="surya" dataDxfId="64" totalsRowDxfId="46"/>
    <tableColumn id="5" xr3:uid="{C86FD811-5CE6-4DF9-BF2C-19EB256A21A5}" name="sanjay" dataDxfId="63" totalsRowDxfId="45"/>
    <tableColumn id="6" xr3:uid="{09B2D2A0-362B-49AB-8653-1BAED94AD207}" name="sachin" dataDxfId="62" totalsRowDxfId="44"/>
    <tableColumn id="7" xr3:uid="{1F5C8BCC-783E-485D-9CCE-293F712071CD}" name="mani" dataDxfId="61" totalsRowDxfId="43"/>
    <tableColumn id="8" xr3:uid="{D2F3B40A-52F7-456D-ADD6-014C9C9D7C79}" name="karthik" dataDxfId="60" totalsRowDxfId="42"/>
    <tableColumn id="9" xr3:uid="{16CCB931-49C7-446F-BD07-C56DC59066DB}" name="shashi" dataDxfId="59" totalsRowDxfId="41"/>
    <tableColumn id="10" xr3:uid="{6670AEE6-1C2E-4CF5-B835-1358AA732577}" name="koushik" dataDxfId="58" totalsRowDxfId="40"/>
    <tableColumn id="11" xr3:uid="{D1F9B0AC-4EDC-4A65-8416-FFB78F54F503}" name="rohith" dataDxfId="57" totalsRowDxfId="39"/>
    <tableColumn id="12" xr3:uid="{E554382D-1EB3-4546-B984-E4B127507085}" name="manoj" dataDxfId="56" totalsRowDxfId="38"/>
    <tableColumn id="13" xr3:uid="{A6BF5784-773D-4A2A-8DE5-44086A7F85BC}" name="sandeep" dataDxfId="55" totalsRowDxfId="37"/>
    <tableColumn id="14" xr3:uid="{209DC7E2-5A70-4708-9894-A5207B9B2645}" name="anil" dataDxfId="54" totalsRowDxfId="36"/>
    <tableColumn id="15" xr3:uid="{9E2CBB52-A1D4-4345-8E1B-B244D2738DAC}" name="arun" dataDxfId="53" totalsRow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F72E1A-458E-422C-8D78-69DE3EC46467}" name="Table25" displayName="Table25" ref="F21:T23" totalsRowShown="0" headerRowDxfId="52" headerRowBorderDxfId="51" tableBorderDxfId="50" headerRowCellStyle="Calculation">
  <autoFilter ref="F21:T23" xr:uid="{AFF72E1A-458E-422C-8D78-69DE3EC46467}"/>
  <tableColumns count="15">
    <tableColumn id="1" xr3:uid="{E924A2E4-39A8-4F99-ADB7-02FEE5E6D5F6}" name="total"/>
    <tableColumn id="2" xr3:uid="{AC87345A-296C-4E01-92B0-7E062639B177}" name="2698">
      <calculatedColumnFormula>(G21*12)</calculatedColumnFormula>
    </tableColumn>
    <tableColumn id="3" xr3:uid="{51A9E057-F8DA-4981-9512-4439386C9E8E}" name="2551">
      <calculatedColumnFormula>(H21*12)</calculatedColumnFormula>
    </tableColumn>
    <tableColumn id="4" xr3:uid="{4D21B817-B9AB-47FD-BE23-24F0EF2998E4}" name="3095">
      <calculatedColumnFormula>(I21*12)</calculatedColumnFormula>
    </tableColumn>
    <tableColumn id="5" xr3:uid="{5A352A79-1555-4321-B439-DA9CE3BD3E65}" name="3338">
      <calculatedColumnFormula>(J21*12)</calculatedColumnFormula>
    </tableColumn>
    <tableColumn id="6" xr3:uid="{CA869C0F-0369-4C28-BA45-869B0E756043}" name="2366">
      <calculatedColumnFormula>(K21*12)</calculatedColumnFormula>
    </tableColumn>
    <tableColumn id="7" xr3:uid="{9D7B13E1-9482-495A-9509-AEBD064A8CD6}" name="2475">
      <calculatedColumnFormula>(L21*12)</calculatedColumnFormula>
    </tableColumn>
    <tableColumn id="8" xr3:uid="{C5F002B0-5205-44D6-B0B3-E1F0AB9A92EC}" name="3108">
      <calculatedColumnFormula>(M21*12)</calculatedColumnFormula>
    </tableColumn>
    <tableColumn id="9" xr3:uid="{7BB1A2D9-2585-4824-914F-270D851D0563}" name="3533">
      <calculatedColumnFormula>(N21*12)</calculatedColumnFormula>
    </tableColumn>
    <tableColumn id="10" xr3:uid="{0D4F6ACD-F5A4-4BA5-84C1-7D032836A9F4}" name="2610">
      <calculatedColumnFormula>(O21*12)</calculatedColumnFormula>
    </tableColumn>
    <tableColumn id="11" xr3:uid="{735170D0-0D30-46DD-BDA8-40198F547FE6}" name="2419">
      <calculatedColumnFormula>(P21*12)</calculatedColumnFormula>
    </tableColumn>
    <tableColumn id="12" xr3:uid="{9C32E903-9908-4A84-8830-86D839998BD9}" name="2362">
      <calculatedColumnFormula>(Q21*12)</calculatedColumnFormula>
    </tableColumn>
    <tableColumn id="13" xr3:uid="{3EA456A3-6A91-4EC1-9667-1F1F60025232}" name="3927">
      <calculatedColumnFormula>(R21*12)</calculatedColumnFormula>
    </tableColumn>
    <tableColumn id="14" xr3:uid="{CB944DAD-FEAC-43B2-A50F-8EE8754733C1}" name="2879">
      <calculatedColumnFormula>(S21*12)</calculatedColumnFormula>
    </tableColumn>
    <tableColumn id="15" xr3:uid="{938B08DB-142F-47EB-81B8-FD709FD4353B}" name="2967">
      <calculatedColumnFormula>(T21*12)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4440A5-97A4-47EE-A88E-F678EE115941}" name="Table57" displayName="Table57" ref="J74:X82" totalsRowCount="1" headerRowCellStyle="Normal" dataCellStyle="Normal">
  <autoFilter ref="J74:X81" xr:uid="{D44440A5-97A4-47EE-A88E-F678EE115941}"/>
  <tableColumns count="15">
    <tableColumn id="1" xr3:uid="{2A716503-1161-45FA-970F-449E3805A721}" name="." totalsRowDxfId="14" dataCellStyle="Normal"/>
    <tableColumn id="2" xr3:uid="{23498CF5-45CF-4A7D-9D35-A1AE0F4205DF}" name="sunil" totalsRowFunction="custom" totalsRowDxfId="13" dataCellStyle="Normal">
      <totalsRowFormula>SUM(K75:K81)</totalsRowFormula>
    </tableColumn>
    <tableColumn id="3" xr3:uid="{8B0E2E00-E287-49D1-B9FC-3246C6F27DEF}" name="shyam" totalsRowFunction="custom" totalsRowDxfId="12" dataCellStyle="Normal">
      <totalsRowFormula>SUM(L75:L81)</totalsRowFormula>
    </tableColumn>
    <tableColumn id="4" xr3:uid="{EE2AF85E-8145-47C7-87FE-FEA020A170F0}" name="surya" totalsRowFunction="custom" totalsRowDxfId="11" dataCellStyle="Normal">
      <totalsRowFormula>SUM(M75:M81)</totalsRowFormula>
    </tableColumn>
    <tableColumn id="5" xr3:uid="{FBE0DB36-DB7B-43D7-A12C-5EC75F28E2D2}" name="sanjay" totalsRowFunction="custom" totalsRowDxfId="10" dataCellStyle="Normal">
      <totalsRowFormula>SUM(N75:N81)</totalsRowFormula>
    </tableColumn>
    <tableColumn id="6" xr3:uid="{1031B39A-23D7-494C-8A84-1D5E5993F8D8}" name="sachin" totalsRowFunction="custom" totalsRowDxfId="9" dataCellStyle="Normal">
      <totalsRowFormula>SUM(O75:O81)</totalsRowFormula>
    </tableColumn>
    <tableColumn id="7" xr3:uid="{B68B6DBD-1231-45B6-8479-827A8C4EF5EA}" name="mani" totalsRowFunction="custom" totalsRowDxfId="8" dataCellStyle="Normal">
      <totalsRowFormula>SUM(P75:P81)</totalsRowFormula>
    </tableColumn>
    <tableColumn id="8" xr3:uid="{54C2E64B-5A47-44AB-9EC5-770D9BE4CA50}" name="karthik" totalsRowFunction="custom" totalsRowDxfId="7" dataCellStyle="Normal">
      <totalsRowFormula>SUM(Q75:Q81)</totalsRowFormula>
    </tableColumn>
    <tableColumn id="9" xr3:uid="{EE34FAD7-0217-491B-A781-2848903B4264}" name="shashi" totalsRowFunction="custom" totalsRowDxfId="6" dataCellStyle="Normal">
      <totalsRowFormula>SUM(R75:R81)</totalsRowFormula>
    </tableColumn>
    <tableColumn id="10" xr3:uid="{3D6D298A-55D3-4DE0-8F08-4807B76FD888}" name="koushik" totalsRowFunction="custom" totalsRowDxfId="5" dataCellStyle="Normal">
      <totalsRowFormula>SUM(S75:S81)</totalsRowFormula>
    </tableColumn>
    <tableColumn id="11" xr3:uid="{B416959E-D038-4080-A9CF-4609FA95D82E}" name="rohith" totalsRowFunction="custom" totalsRowDxfId="4" dataCellStyle="Normal">
      <totalsRowFormula>SUM(T75:T81)</totalsRowFormula>
    </tableColumn>
    <tableColumn id="12" xr3:uid="{7B534EE6-47F0-4F78-A23F-1D5B2B2E73CB}" name="manoj" totalsRowFunction="custom" totalsRowDxfId="3" dataCellStyle="Normal">
      <totalsRowFormula>SUM(U75:U81)</totalsRowFormula>
    </tableColumn>
    <tableColumn id="13" xr3:uid="{44D4B2D9-5DD2-4AA0-8A6A-BAD4D5CDAFC2}" name="sandeep" totalsRowFunction="custom" totalsRowDxfId="2" dataCellStyle="Normal">
      <totalsRowFormula>SUM(V75:V81)</totalsRowFormula>
    </tableColumn>
    <tableColumn id="14" xr3:uid="{78F6EA13-B0D2-48B0-9353-486B3811FF2C}" name="anil" totalsRowFunction="custom" totalsRowDxfId="1" dataCellStyle="Normal">
      <totalsRowFormula>SUM(W75:W81)</totalsRowFormula>
    </tableColumn>
    <tableColumn id="16" xr3:uid="{DDF6A983-30CB-4F3D-9952-8C4AC0AE74E8}" name="arun" totalsRowFunction="custom" totalsRowDxfId="0" dataCellStyle="Normal">
      <totalsRowFormula>SUM(X75:X81)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6092BA-CFF9-4A44-ADCE-5DBC85D8A1FD}" name="Table5" displayName="Table5" ref="J66:X73" totalsRowShown="0" headerRowDxfId="15" dataDxfId="16" headerRowBorderDxfId="33" tableBorderDxfId="34" totalsRowBorderDxfId="32" headerRowCellStyle="Good">
  <autoFilter ref="J66:X73" xr:uid="{5E6092BA-CFF9-4A44-ADCE-5DBC85D8A1FD}"/>
  <tableColumns count="15">
    <tableColumn id="1" xr3:uid="{D2F5CDC4-4DB5-410E-B1AA-5FDA681F5AC5}" name="." dataDxfId="31" dataCellStyle="40% - Accent3"/>
    <tableColumn id="2" xr3:uid="{75A9D41B-BBD0-4FAC-9059-BDAA6B4B8D92}" name="sunil" dataDxfId="30"/>
    <tableColumn id="3" xr3:uid="{53C93097-39AF-4D4F-993E-6BBFB11DA206}" name="shyam" dataDxfId="29"/>
    <tableColumn id="4" xr3:uid="{20669754-D9FA-4156-B427-B1E3B6C45A76}" name="surya" dataDxfId="28"/>
    <tableColumn id="5" xr3:uid="{5DB31DF2-6322-4ACF-AB52-F2E6D9F7BF6B}" name="sanjay" dataDxfId="27"/>
    <tableColumn id="6" xr3:uid="{B311BC22-5081-4D25-BC7B-F00C2A9FE4AA}" name="sachin" dataDxfId="26"/>
    <tableColumn id="7" xr3:uid="{5810CB38-CF0E-4B93-9EF9-A99C0ACFB50F}" name="mani" dataDxfId="25"/>
    <tableColumn id="8" xr3:uid="{CC1B2CB5-D1DC-44E1-9599-E8707DCFDFCD}" name="karthik" dataDxfId="24"/>
    <tableColumn id="9" xr3:uid="{AEB56DA1-B3DA-49FF-A31E-8B733FF724ED}" name="shashi" dataDxfId="23"/>
    <tableColumn id="10" xr3:uid="{151CFB0E-99CC-4F18-BA3E-292B068FEB71}" name="koushik" dataDxfId="22"/>
    <tableColumn id="11" xr3:uid="{1E813A08-9807-4E6C-8259-5F10129AA611}" name="rohith" dataDxfId="21"/>
    <tableColumn id="12" xr3:uid="{4BE86355-FD17-468A-B48C-35C1037E5180}" name="manoj" dataDxfId="20"/>
    <tableColumn id="13" xr3:uid="{1A91F390-BA2D-4A57-9CF9-699D36C0D9FE}" name="sandeep" dataDxfId="19"/>
    <tableColumn id="14" xr3:uid="{E3BA0BFA-1D30-4281-97BA-16AE950C2ED7}" name="anil" dataDxfId="18"/>
    <tableColumn id="15" xr3:uid="{FED8D1D9-40C6-4705-8B2D-66CC269E5955}" name="arun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D32F-0F93-452F-AB2F-0408DF9BDCB9}">
  <dimension ref="A2:R28"/>
  <sheetViews>
    <sheetView zoomScale="86" zoomScaleNormal="86" workbookViewId="0">
      <selection activeCell="B15" sqref="B15"/>
    </sheetView>
  </sheetViews>
  <sheetFormatPr defaultRowHeight="14.5" x14ac:dyDescent="0.35"/>
  <cols>
    <col min="1" max="1" width="12.90625" bestFit="1" customWidth="1"/>
    <col min="2" max="2" width="10.1796875" bestFit="1" customWidth="1"/>
    <col min="3" max="3" width="10.1796875" customWidth="1"/>
    <col min="4" max="4" width="13.26953125" bestFit="1" customWidth="1"/>
    <col min="5" max="5" width="8.81640625" bestFit="1" customWidth="1"/>
    <col min="12" max="12" width="9.54296875" bestFit="1" customWidth="1"/>
    <col min="13" max="13" width="9.36328125" customWidth="1"/>
    <col min="16" max="16" width="10" customWidth="1"/>
  </cols>
  <sheetData>
    <row r="2" spans="1:18" s="15" customFormat="1" x14ac:dyDescent="0.35">
      <c r="A2"/>
      <c r="B2"/>
      <c r="C2"/>
      <c r="D2" t="s">
        <v>30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  <c r="J2" s="15" t="s">
        <v>13</v>
      </c>
      <c r="K2" s="15" t="s">
        <v>14</v>
      </c>
      <c r="L2" s="15" t="s">
        <v>15</v>
      </c>
      <c r="M2" s="15" t="s">
        <v>16</v>
      </c>
      <c r="N2" s="15" t="s">
        <v>17</v>
      </c>
      <c r="O2" s="15" t="s">
        <v>18</v>
      </c>
      <c r="P2" s="15" t="s">
        <v>25</v>
      </c>
      <c r="Q2" s="15" t="s">
        <v>28</v>
      </c>
      <c r="R2" s="15" t="s">
        <v>29</v>
      </c>
    </row>
    <row r="3" spans="1:18" x14ac:dyDescent="0.35">
      <c r="D3" s="14" t="s">
        <v>0</v>
      </c>
      <c r="E3" s="1">
        <v>500</v>
      </c>
      <c r="F3" s="1">
        <v>300</v>
      </c>
      <c r="G3" s="1">
        <v>260</v>
      </c>
      <c r="H3" s="1">
        <v>350</v>
      </c>
      <c r="I3" s="1">
        <v>550</v>
      </c>
      <c r="J3" s="1">
        <v>654</v>
      </c>
      <c r="K3" s="1">
        <v>543</v>
      </c>
      <c r="L3" s="1">
        <v>736</v>
      </c>
      <c r="M3" s="1">
        <v>342</v>
      </c>
      <c r="N3" s="1">
        <v>356</v>
      </c>
      <c r="O3" s="1">
        <v>342</v>
      </c>
      <c r="P3" s="1">
        <v>656</v>
      </c>
      <c r="Q3" s="1">
        <v>367</v>
      </c>
      <c r="R3" s="1">
        <v>356</v>
      </c>
    </row>
    <row r="4" spans="1:18" x14ac:dyDescent="0.35">
      <c r="D4" s="14" t="s">
        <v>1</v>
      </c>
      <c r="E4" s="1">
        <v>450</v>
      </c>
      <c r="F4" s="1">
        <v>330</v>
      </c>
      <c r="G4" s="1">
        <v>600</v>
      </c>
      <c r="H4" s="1">
        <v>765</v>
      </c>
      <c r="I4" s="1">
        <v>236</v>
      </c>
      <c r="J4" s="1">
        <v>345</v>
      </c>
      <c r="K4" s="1">
        <v>564</v>
      </c>
      <c r="L4" s="1">
        <v>343</v>
      </c>
      <c r="M4" s="1">
        <v>456</v>
      </c>
      <c r="N4" s="1">
        <v>364</v>
      </c>
      <c r="O4" s="1">
        <v>234</v>
      </c>
      <c r="P4" s="1">
        <v>876</v>
      </c>
      <c r="Q4" s="1">
        <v>345</v>
      </c>
      <c r="R4" s="1">
        <v>346</v>
      </c>
    </row>
    <row r="5" spans="1:18" x14ac:dyDescent="0.35">
      <c r="D5" s="14" t="s">
        <v>2</v>
      </c>
      <c r="E5" s="1">
        <v>330</v>
      </c>
      <c r="F5" s="1">
        <v>234</v>
      </c>
      <c r="G5" s="1">
        <v>456</v>
      </c>
      <c r="H5" s="1">
        <v>234</v>
      </c>
      <c r="I5" s="1">
        <v>224</v>
      </c>
      <c r="J5" s="1">
        <v>432</v>
      </c>
      <c r="K5" s="1">
        <v>645</v>
      </c>
      <c r="L5" s="1">
        <v>234</v>
      </c>
      <c r="M5" s="1">
        <v>754</v>
      </c>
      <c r="N5" s="1">
        <v>234</v>
      </c>
      <c r="O5" s="1">
        <v>432</v>
      </c>
      <c r="P5" s="1">
        <v>454</v>
      </c>
      <c r="Q5" s="1">
        <v>345</v>
      </c>
      <c r="R5" s="1">
        <v>765</v>
      </c>
    </row>
    <row r="6" spans="1:18" x14ac:dyDescent="0.35">
      <c r="D6" s="14" t="s">
        <v>3</v>
      </c>
      <c r="E6" s="1">
        <v>240</v>
      </c>
      <c r="F6" s="1">
        <v>343</v>
      </c>
      <c r="G6" s="1">
        <v>654</v>
      </c>
      <c r="H6" s="1">
        <v>534</v>
      </c>
      <c r="I6" s="1">
        <v>234</v>
      </c>
      <c r="J6" s="1">
        <v>232</v>
      </c>
      <c r="K6" s="1">
        <v>345</v>
      </c>
      <c r="L6" s="1">
        <v>234</v>
      </c>
      <c r="M6" s="1">
        <v>245</v>
      </c>
      <c r="N6" s="1">
        <v>543</v>
      </c>
      <c r="O6" s="1">
        <v>232</v>
      </c>
      <c r="P6" s="1">
        <v>565</v>
      </c>
      <c r="Q6" s="1">
        <v>245</v>
      </c>
      <c r="R6" s="1">
        <v>234</v>
      </c>
    </row>
    <row r="7" spans="1:18" x14ac:dyDescent="0.35">
      <c r="D7" s="14" t="s">
        <v>4</v>
      </c>
      <c r="E7" s="1">
        <v>490</v>
      </c>
      <c r="F7" s="1">
        <v>654</v>
      </c>
      <c r="G7" s="1">
        <v>435</v>
      </c>
      <c r="H7" s="1">
        <v>234</v>
      </c>
      <c r="I7" s="1">
        <v>234</v>
      </c>
      <c r="J7" s="1">
        <v>234</v>
      </c>
      <c r="K7" s="1">
        <v>234</v>
      </c>
      <c r="L7" s="1">
        <v>654</v>
      </c>
      <c r="M7" s="1">
        <v>345</v>
      </c>
      <c r="N7" s="1">
        <v>234</v>
      </c>
      <c r="O7" s="1">
        <v>234</v>
      </c>
      <c r="P7" s="1">
        <v>456</v>
      </c>
      <c r="Q7" s="1">
        <v>345</v>
      </c>
      <c r="R7" s="1">
        <v>234</v>
      </c>
    </row>
    <row r="8" spans="1:18" x14ac:dyDescent="0.35">
      <c r="D8" s="14" t="s">
        <v>5</v>
      </c>
      <c r="E8" s="1">
        <v>232</v>
      </c>
      <c r="F8" s="1">
        <v>345</v>
      </c>
      <c r="G8" s="1">
        <v>345</v>
      </c>
      <c r="H8" s="1">
        <v>876</v>
      </c>
      <c r="I8" s="1">
        <v>123</v>
      </c>
      <c r="J8" s="1">
        <v>343</v>
      </c>
      <c r="K8" s="1">
        <v>543</v>
      </c>
      <c r="L8" s="1">
        <v>765</v>
      </c>
      <c r="M8" s="1">
        <v>234</v>
      </c>
      <c r="N8" s="1">
        <v>343</v>
      </c>
      <c r="O8" s="1">
        <v>654</v>
      </c>
      <c r="P8" s="1">
        <v>575</v>
      </c>
      <c r="Q8" s="1">
        <v>356</v>
      </c>
      <c r="R8" s="1">
        <v>246</v>
      </c>
    </row>
    <row r="9" spans="1:18" x14ac:dyDescent="0.35">
      <c r="D9" s="14" t="s">
        <v>6</v>
      </c>
      <c r="E9" s="1">
        <v>456</v>
      </c>
      <c r="F9" s="1">
        <v>345</v>
      </c>
      <c r="G9" s="1">
        <v>345</v>
      </c>
      <c r="H9" s="1">
        <v>345</v>
      </c>
      <c r="I9" s="1">
        <v>765</v>
      </c>
      <c r="J9" s="1">
        <v>235</v>
      </c>
      <c r="K9" s="1">
        <v>234</v>
      </c>
      <c r="L9" s="1">
        <v>567</v>
      </c>
      <c r="M9" s="1">
        <v>234</v>
      </c>
      <c r="N9" s="1">
        <v>345</v>
      </c>
      <c r="O9" s="1">
        <v>234</v>
      </c>
      <c r="P9" s="1">
        <v>345</v>
      </c>
      <c r="Q9" s="1">
        <v>876</v>
      </c>
      <c r="R9" s="1">
        <v>786</v>
      </c>
    </row>
    <row r="10" spans="1:18" x14ac:dyDescent="0.35">
      <c r="D10" s="16" t="s">
        <v>31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f>SUBTOTAL(109,Table1[arun])</f>
        <v>2967</v>
      </c>
    </row>
    <row r="11" spans="1:18" s="8" customFormat="1" ht="15" thickBot="1" x14ac:dyDescent="0.4">
      <c r="A11" s="1"/>
      <c r="B11" s="1"/>
      <c r="C11" s="1"/>
      <c r="D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/>
      <c r="R11"/>
    </row>
    <row r="12" spans="1:18" s="9" customFormat="1" ht="15.5" thickTop="1" thickBot="1" x14ac:dyDescent="0.4">
      <c r="A12"/>
      <c r="B12"/>
      <c r="C12"/>
      <c r="D12" s="17" t="s">
        <v>12</v>
      </c>
      <c r="E12" s="18" t="s">
        <v>32</v>
      </c>
      <c r="F12" s="18" t="s">
        <v>33</v>
      </c>
      <c r="G12" s="18" t="s">
        <v>34</v>
      </c>
      <c r="H12" s="18" t="s">
        <v>35</v>
      </c>
      <c r="I12" s="18" t="s">
        <v>36</v>
      </c>
      <c r="J12" s="18" t="s">
        <v>37</v>
      </c>
      <c r="K12" s="18" t="s">
        <v>38</v>
      </c>
      <c r="L12" s="18" t="s">
        <v>39</v>
      </c>
      <c r="M12" s="18" t="s">
        <v>40</v>
      </c>
      <c r="N12" s="18" t="s">
        <v>41</v>
      </c>
      <c r="O12" s="18" t="s">
        <v>42</v>
      </c>
      <c r="P12" s="18" t="s">
        <v>43</v>
      </c>
      <c r="Q12" s="18" t="s">
        <v>44</v>
      </c>
      <c r="R12" s="18" t="s">
        <v>45</v>
      </c>
    </row>
    <row r="13" spans="1:18" s="12" customFormat="1" ht="15.5" thickTop="1" thickBot="1" x14ac:dyDescent="0.4">
      <c r="A13" s="1"/>
      <c r="B13" s="1"/>
      <c r="C13" s="1"/>
      <c r="D13" s="13" t="s">
        <v>19</v>
      </c>
      <c r="E13" s="10">
        <f t="shared" ref="E13:P13" si="0">(E12*30)</f>
        <v>80940</v>
      </c>
      <c r="F13" s="10">
        <f t="shared" si="0"/>
        <v>76530</v>
      </c>
      <c r="G13" s="10">
        <f t="shared" si="0"/>
        <v>92850</v>
      </c>
      <c r="H13" s="10">
        <f t="shared" si="0"/>
        <v>100140</v>
      </c>
      <c r="I13" s="10">
        <f t="shared" si="0"/>
        <v>70980</v>
      </c>
      <c r="J13" s="10">
        <f t="shared" si="0"/>
        <v>74250</v>
      </c>
      <c r="K13" s="10">
        <f t="shared" si="0"/>
        <v>93240</v>
      </c>
      <c r="L13" s="10">
        <f t="shared" si="0"/>
        <v>105990</v>
      </c>
      <c r="M13" s="10">
        <f t="shared" si="0"/>
        <v>78300</v>
      </c>
      <c r="N13" s="10">
        <f t="shared" si="0"/>
        <v>72570</v>
      </c>
      <c r="O13" s="10">
        <f t="shared" si="0"/>
        <v>70860</v>
      </c>
      <c r="P13" s="10">
        <f t="shared" si="0"/>
        <v>117810</v>
      </c>
      <c r="Q13" s="10">
        <f t="shared" ref="Q13:R13" si="1">(Q12*30)</f>
        <v>86370</v>
      </c>
      <c r="R13" s="10">
        <f t="shared" si="1"/>
        <v>89010</v>
      </c>
    </row>
    <row r="14" spans="1:18" ht="15" thickTop="1" x14ac:dyDescent="0.35">
      <c r="D14" s="19" t="s">
        <v>20</v>
      </c>
      <c r="E14" s="20">
        <f t="shared" ref="E14:P14" si="2">(E13*12)</f>
        <v>971280</v>
      </c>
      <c r="F14" s="20">
        <f t="shared" si="2"/>
        <v>918360</v>
      </c>
      <c r="G14" s="20">
        <f t="shared" si="2"/>
        <v>1114200</v>
      </c>
      <c r="H14" s="20">
        <f t="shared" si="2"/>
        <v>1201680</v>
      </c>
      <c r="I14" s="20">
        <f t="shared" si="2"/>
        <v>851760</v>
      </c>
      <c r="J14" s="20">
        <f t="shared" si="2"/>
        <v>891000</v>
      </c>
      <c r="K14" s="20">
        <f t="shared" si="2"/>
        <v>1118880</v>
      </c>
      <c r="L14" s="20">
        <f t="shared" si="2"/>
        <v>1271880</v>
      </c>
      <c r="M14" s="20">
        <f t="shared" si="2"/>
        <v>939600</v>
      </c>
      <c r="N14" s="20">
        <f t="shared" si="2"/>
        <v>870840</v>
      </c>
      <c r="O14" s="20">
        <f t="shared" si="2"/>
        <v>850320</v>
      </c>
      <c r="P14" s="20">
        <f t="shared" si="2"/>
        <v>1413720</v>
      </c>
      <c r="Q14" s="20">
        <f t="shared" ref="Q14:R14" si="3">(Q13*12)</f>
        <v>1036440</v>
      </c>
      <c r="R14" s="20">
        <f t="shared" si="3"/>
        <v>1068120</v>
      </c>
    </row>
    <row r="15" spans="1:18" x14ac:dyDescent="0.35"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</row>
    <row r="21" spans="4:5" x14ac:dyDescent="0.35">
      <c r="D21" s="7" t="s">
        <v>24</v>
      </c>
      <c r="E21" s="2">
        <f>SUM(E11:AB11)</f>
        <v>0</v>
      </c>
    </row>
    <row r="22" spans="4:5" x14ac:dyDescent="0.35">
      <c r="D22" s="11" t="s">
        <v>26</v>
      </c>
      <c r="E22" s="2">
        <f>E21*20/100</f>
        <v>0</v>
      </c>
    </row>
    <row r="24" spans="4:5" x14ac:dyDescent="0.35">
      <c r="D24" s="6" t="s">
        <v>22</v>
      </c>
      <c r="E24" s="2">
        <f>SUM(E12:AA12)</f>
        <v>0</v>
      </c>
    </row>
    <row r="25" spans="4:5" x14ac:dyDescent="0.35">
      <c r="D25" s="5" t="s">
        <v>27</v>
      </c>
      <c r="E25" s="2">
        <f>(E24*20)/100</f>
        <v>0</v>
      </c>
    </row>
    <row r="27" spans="4:5" x14ac:dyDescent="0.35">
      <c r="D27" s="3" t="s">
        <v>23</v>
      </c>
      <c r="E27" s="2">
        <f>SUM(E24*12)</f>
        <v>0</v>
      </c>
    </row>
    <row r="28" spans="4:5" x14ac:dyDescent="0.35">
      <c r="D28" s="4" t="s">
        <v>21</v>
      </c>
      <c r="E28" s="2">
        <f>(E27*100)/20</f>
        <v>0</v>
      </c>
    </row>
  </sheetData>
  <phoneticPr fontId="7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6010-5327-4250-B0C8-7C12F92F4500}">
  <dimension ref="A3:AG86"/>
  <sheetViews>
    <sheetView tabSelected="1" zoomScale="75" zoomScaleNormal="75" workbookViewId="0">
      <selection activeCell="U39" sqref="U39"/>
    </sheetView>
  </sheetViews>
  <sheetFormatPr defaultRowHeight="14.5" x14ac:dyDescent="0.35"/>
  <cols>
    <col min="1" max="1" width="12.90625" bestFit="1" customWidth="1"/>
    <col min="2" max="2" width="10.1796875" bestFit="1" customWidth="1"/>
    <col min="3" max="5" width="10.1796875" customWidth="1"/>
    <col min="6" max="6" width="13.26953125" bestFit="1" customWidth="1"/>
    <col min="7" max="7" width="8.81640625" bestFit="1" customWidth="1"/>
    <col min="14" max="14" width="9.54296875" bestFit="1" customWidth="1"/>
    <col min="15" max="15" width="9.36328125" customWidth="1"/>
    <col min="18" max="18" width="10" customWidth="1"/>
    <col min="19" max="19" width="9.1796875" customWidth="1"/>
    <col min="22" max="22" width="9.54296875" customWidth="1"/>
    <col min="31" max="31" width="18.6328125" customWidth="1"/>
    <col min="32" max="32" width="16.36328125" customWidth="1"/>
  </cols>
  <sheetData>
    <row r="3" spans="1:20" ht="162" customHeight="1" x14ac:dyDescent="0.35"/>
    <row r="11" spans="1:20" s="15" customFormat="1" x14ac:dyDescent="0.35">
      <c r="A11"/>
      <c r="B11"/>
      <c r="C11"/>
      <c r="D11"/>
      <c r="E11"/>
      <c r="F11" s="21" t="s">
        <v>46</v>
      </c>
      <c r="G11" s="15" t="s">
        <v>7</v>
      </c>
      <c r="H11" s="15" t="s">
        <v>8</v>
      </c>
      <c r="I11" s="15" t="s">
        <v>9</v>
      </c>
      <c r="J11" s="15" t="s">
        <v>10</v>
      </c>
      <c r="K11" s="15" t="s">
        <v>11</v>
      </c>
      <c r="L11" s="15" t="s">
        <v>13</v>
      </c>
      <c r="M11" s="15" t="s">
        <v>14</v>
      </c>
      <c r="N11" s="15" t="s">
        <v>15</v>
      </c>
      <c r="O11" s="15" t="s">
        <v>16</v>
      </c>
      <c r="P11" s="15" t="s">
        <v>17</v>
      </c>
      <c r="Q11" s="15" t="s">
        <v>18</v>
      </c>
      <c r="R11" s="15" t="s">
        <v>25</v>
      </c>
      <c r="S11" s="15" t="s">
        <v>28</v>
      </c>
      <c r="T11" s="15" t="s">
        <v>29</v>
      </c>
    </row>
    <row r="12" spans="1:20" x14ac:dyDescent="0.35">
      <c r="F12" s="14" t="s">
        <v>0</v>
      </c>
      <c r="G12" s="1">
        <v>500</v>
      </c>
      <c r="H12" s="1">
        <v>300</v>
      </c>
      <c r="I12" s="1">
        <v>260</v>
      </c>
      <c r="J12" s="1">
        <v>350</v>
      </c>
      <c r="K12" s="1">
        <v>550</v>
      </c>
      <c r="L12" s="1">
        <v>654</v>
      </c>
      <c r="M12" s="1">
        <v>543</v>
      </c>
      <c r="N12" s="1">
        <v>736</v>
      </c>
      <c r="O12" s="1">
        <v>342</v>
      </c>
      <c r="P12" s="1">
        <v>356</v>
      </c>
      <c r="Q12" s="1">
        <v>342</v>
      </c>
      <c r="R12" s="1">
        <v>656</v>
      </c>
      <c r="S12" s="1">
        <v>367</v>
      </c>
      <c r="T12" s="1">
        <v>356</v>
      </c>
    </row>
    <row r="13" spans="1:20" x14ac:dyDescent="0.35">
      <c r="F13" s="14" t="s">
        <v>1</v>
      </c>
      <c r="G13" s="1">
        <v>450</v>
      </c>
      <c r="H13" s="1">
        <v>450</v>
      </c>
      <c r="I13" s="1">
        <v>450</v>
      </c>
      <c r="J13" s="1">
        <v>450</v>
      </c>
      <c r="K13" s="1">
        <v>450</v>
      </c>
      <c r="L13" s="1">
        <v>450</v>
      </c>
      <c r="M13" s="1">
        <v>450</v>
      </c>
      <c r="N13" s="1">
        <v>450</v>
      </c>
      <c r="O13" s="1">
        <v>450</v>
      </c>
      <c r="P13" s="1">
        <v>450</v>
      </c>
      <c r="Q13" s="1">
        <v>450</v>
      </c>
      <c r="R13" s="1">
        <v>450</v>
      </c>
      <c r="S13" s="1">
        <v>450</v>
      </c>
      <c r="T13" s="1">
        <v>346</v>
      </c>
    </row>
    <row r="14" spans="1:20" x14ac:dyDescent="0.35">
      <c r="F14" s="14" t="s">
        <v>2</v>
      </c>
      <c r="G14" s="1">
        <v>330</v>
      </c>
      <c r="H14" s="1">
        <v>234</v>
      </c>
      <c r="I14" s="1">
        <v>456</v>
      </c>
      <c r="J14" s="1">
        <v>234</v>
      </c>
      <c r="K14" s="1">
        <v>224</v>
      </c>
      <c r="L14" s="1">
        <v>432</v>
      </c>
      <c r="M14" s="1">
        <v>645</v>
      </c>
      <c r="N14" s="1">
        <v>234</v>
      </c>
      <c r="O14" s="1">
        <v>754</v>
      </c>
      <c r="P14" s="1">
        <v>234</v>
      </c>
      <c r="Q14" s="1">
        <v>432</v>
      </c>
      <c r="R14" s="1">
        <v>454</v>
      </c>
      <c r="S14" s="1">
        <v>345</v>
      </c>
      <c r="T14" s="1">
        <v>765</v>
      </c>
    </row>
    <row r="15" spans="1:20" x14ac:dyDescent="0.35">
      <c r="F15" s="14" t="s">
        <v>3</v>
      </c>
      <c r="G15" s="1">
        <v>240</v>
      </c>
      <c r="H15" s="1">
        <v>343</v>
      </c>
      <c r="I15" s="1">
        <v>654</v>
      </c>
      <c r="J15" s="1">
        <v>534</v>
      </c>
      <c r="K15" s="1">
        <v>234</v>
      </c>
      <c r="L15" s="1">
        <v>232</v>
      </c>
      <c r="M15" s="1">
        <v>345</v>
      </c>
      <c r="N15" s="1">
        <v>234</v>
      </c>
      <c r="O15" s="1">
        <v>245</v>
      </c>
      <c r="P15" s="1">
        <v>543</v>
      </c>
      <c r="Q15" s="1">
        <v>232</v>
      </c>
      <c r="R15" s="1">
        <v>565</v>
      </c>
      <c r="S15" s="1">
        <v>245</v>
      </c>
      <c r="T15" s="1">
        <v>234</v>
      </c>
    </row>
    <row r="16" spans="1:20" x14ac:dyDescent="0.35">
      <c r="F16" s="14" t="s">
        <v>4</v>
      </c>
      <c r="G16" s="1">
        <v>490</v>
      </c>
      <c r="H16" s="1">
        <v>654</v>
      </c>
      <c r="I16" s="1">
        <v>435</v>
      </c>
      <c r="J16" s="1">
        <v>234</v>
      </c>
      <c r="K16" s="1">
        <v>234</v>
      </c>
      <c r="L16" s="1">
        <v>234</v>
      </c>
      <c r="M16" s="1">
        <v>234</v>
      </c>
      <c r="N16" s="1">
        <v>654</v>
      </c>
      <c r="O16" s="1">
        <v>345</v>
      </c>
      <c r="P16" s="1">
        <v>234</v>
      </c>
      <c r="Q16" s="1">
        <v>234</v>
      </c>
      <c r="R16" s="1">
        <v>456</v>
      </c>
      <c r="S16" s="1">
        <v>345</v>
      </c>
      <c r="T16" s="1">
        <v>234</v>
      </c>
    </row>
    <row r="17" spans="1:26" x14ac:dyDescent="0.35">
      <c r="F17" s="14" t="s">
        <v>5</v>
      </c>
      <c r="G17" s="1">
        <v>232</v>
      </c>
      <c r="H17" s="1">
        <v>345</v>
      </c>
      <c r="I17" s="1">
        <v>345</v>
      </c>
      <c r="J17" s="1">
        <v>876</v>
      </c>
      <c r="K17" s="1">
        <v>123</v>
      </c>
      <c r="L17" s="1">
        <v>343</v>
      </c>
      <c r="M17" s="1">
        <v>543</v>
      </c>
      <c r="N17" s="1">
        <v>765</v>
      </c>
      <c r="O17" s="1">
        <v>234</v>
      </c>
      <c r="P17" s="1">
        <v>343</v>
      </c>
      <c r="Q17" s="1">
        <v>654</v>
      </c>
      <c r="R17" s="1">
        <v>575</v>
      </c>
      <c r="S17" s="1">
        <v>356</v>
      </c>
      <c r="T17" s="1">
        <v>246</v>
      </c>
    </row>
    <row r="18" spans="1:26" x14ac:dyDescent="0.35">
      <c r="F18" s="14" t="s">
        <v>6</v>
      </c>
      <c r="G18" s="1">
        <v>456</v>
      </c>
      <c r="H18" s="1">
        <v>345</v>
      </c>
      <c r="I18" s="1">
        <v>345</v>
      </c>
      <c r="J18" s="1">
        <v>345</v>
      </c>
      <c r="K18" s="1">
        <v>765</v>
      </c>
      <c r="L18" s="1">
        <v>235</v>
      </c>
      <c r="M18" s="1">
        <v>234</v>
      </c>
      <c r="N18" s="1">
        <v>567</v>
      </c>
      <c r="O18" s="1">
        <v>234</v>
      </c>
      <c r="P18" s="1">
        <v>345</v>
      </c>
      <c r="Q18" s="1">
        <v>234</v>
      </c>
      <c r="R18" s="1">
        <v>345</v>
      </c>
      <c r="S18" s="1">
        <v>876</v>
      </c>
      <c r="T18" s="1">
        <v>786</v>
      </c>
    </row>
    <row r="19" spans="1:26" x14ac:dyDescent="0.35">
      <c r="F19" s="16" t="s">
        <v>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6" s="8" customFormat="1" ht="15" thickBot="1" x14ac:dyDescent="0.4">
      <c r="A20" s="1"/>
      <c r="B20" s="1"/>
      <c r="C20" s="1"/>
      <c r="D20" s="1"/>
      <c r="E20" s="1"/>
      <c r="F2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/>
      <c r="T20"/>
    </row>
    <row r="21" spans="1:26" s="9" customFormat="1" ht="15.5" thickTop="1" thickBot="1" x14ac:dyDescent="0.4">
      <c r="A21"/>
      <c r="B21"/>
      <c r="C21"/>
      <c r="D21"/>
      <c r="E21"/>
      <c r="F21" s="17" t="s">
        <v>12</v>
      </c>
      <c r="G21" s="18" t="s">
        <v>32</v>
      </c>
      <c r="H21" s="18" t="s">
        <v>33</v>
      </c>
      <c r="I21" s="18" t="s">
        <v>34</v>
      </c>
      <c r="J21" s="18" t="s">
        <v>35</v>
      </c>
      <c r="K21" s="18" t="s">
        <v>36</v>
      </c>
      <c r="L21" s="18" t="s">
        <v>37</v>
      </c>
      <c r="M21" s="18" t="s">
        <v>38</v>
      </c>
      <c r="N21" s="18" t="s">
        <v>39</v>
      </c>
      <c r="O21" s="18" t="s">
        <v>40</v>
      </c>
      <c r="P21" s="18" t="s">
        <v>41</v>
      </c>
      <c r="Q21" s="18" t="s">
        <v>42</v>
      </c>
      <c r="R21" s="18" t="s">
        <v>43</v>
      </c>
      <c r="S21" s="18" t="s">
        <v>44</v>
      </c>
      <c r="T21" s="18" t="s">
        <v>45</v>
      </c>
    </row>
    <row r="22" spans="1:26" s="12" customFormat="1" ht="15.5" thickTop="1" thickBot="1" x14ac:dyDescent="0.4">
      <c r="A22" s="1"/>
      <c r="B22" s="1"/>
      <c r="C22" s="1"/>
      <c r="D22" s="1"/>
      <c r="E22" s="1"/>
      <c r="F22" s="13" t="s">
        <v>19</v>
      </c>
      <c r="G22" s="10">
        <f t="shared" ref="G22:R22" si="0">(G21*30)</f>
        <v>80940</v>
      </c>
      <c r="H22" s="10">
        <f t="shared" si="0"/>
        <v>76530</v>
      </c>
      <c r="I22" s="10">
        <f t="shared" si="0"/>
        <v>92850</v>
      </c>
      <c r="J22" s="10">
        <f t="shared" si="0"/>
        <v>100140</v>
      </c>
      <c r="K22" s="10">
        <f t="shared" si="0"/>
        <v>70980</v>
      </c>
      <c r="L22" s="10">
        <f t="shared" si="0"/>
        <v>74250</v>
      </c>
      <c r="M22" s="10">
        <f t="shared" si="0"/>
        <v>93240</v>
      </c>
      <c r="N22" s="10">
        <f t="shared" si="0"/>
        <v>105990</v>
      </c>
      <c r="O22" s="10">
        <f t="shared" si="0"/>
        <v>78300</v>
      </c>
      <c r="P22" s="10">
        <f t="shared" si="0"/>
        <v>72570</v>
      </c>
      <c r="Q22" s="10">
        <f t="shared" si="0"/>
        <v>70860</v>
      </c>
      <c r="R22" s="10">
        <f t="shared" si="0"/>
        <v>117810</v>
      </c>
      <c r="S22" s="10">
        <f t="shared" ref="S22:T22" si="1">(S21*30)</f>
        <v>86370</v>
      </c>
      <c r="T22" s="10">
        <f t="shared" si="1"/>
        <v>89010</v>
      </c>
    </row>
    <row r="23" spans="1:26" ht="15" thickTop="1" x14ac:dyDescent="0.35">
      <c r="F23" s="19" t="s">
        <v>20</v>
      </c>
      <c r="G23" s="20">
        <f t="shared" ref="G23:R23" si="2">(G22*12)</f>
        <v>971280</v>
      </c>
      <c r="H23" s="20">
        <f t="shared" si="2"/>
        <v>918360</v>
      </c>
      <c r="I23" s="20">
        <f t="shared" si="2"/>
        <v>1114200</v>
      </c>
      <c r="J23" s="20">
        <f t="shared" si="2"/>
        <v>1201680</v>
      </c>
      <c r="K23" s="20">
        <f t="shared" si="2"/>
        <v>851760</v>
      </c>
      <c r="L23" s="20">
        <f t="shared" si="2"/>
        <v>891000</v>
      </c>
      <c r="M23" s="20">
        <f t="shared" si="2"/>
        <v>1118880</v>
      </c>
      <c r="N23" s="20">
        <f t="shared" si="2"/>
        <v>1271880</v>
      </c>
      <c r="O23" s="20">
        <f t="shared" si="2"/>
        <v>939600</v>
      </c>
      <c r="P23" s="20">
        <f t="shared" si="2"/>
        <v>870840</v>
      </c>
      <c r="Q23" s="20">
        <f t="shared" si="2"/>
        <v>850320</v>
      </c>
      <c r="R23" s="20">
        <f t="shared" si="2"/>
        <v>1413720</v>
      </c>
      <c r="S23" s="20">
        <f t="shared" ref="S23:T23" si="3">(S22*12)</f>
        <v>1036440</v>
      </c>
      <c r="T23" s="20">
        <f t="shared" si="3"/>
        <v>1068120</v>
      </c>
    </row>
    <row r="24" spans="1:26" x14ac:dyDescent="0.35"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</row>
    <row r="28" spans="1:26" x14ac:dyDescent="0.35"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35"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35">
      <c r="F30" s="7" t="s">
        <v>24</v>
      </c>
      <c r="G30" s="2">
        <f>SUM(G20:AD20)</f>
        <v>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35">
      <c r="F31" s="11" t="s">
        <v>26</v>
      </c>
      <c r="G31" s="2">
        <f>G30*20/100</f>
        <v>0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35"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33" x14ac:dyDescent="0.35">
      <c r="F33" s="6" t="s">
        <v>22</v>
      </c>
      <c r="G33" s="2">
        <f>SUM(G21:AC21)</f>
        <v>0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33" x14ac:dyDescent="0.35">
      <c r="F34" s="5" t="s">
        <v>27</v>
      </c>
      <c r="G34" s="2">
        <f>(G33*20)/100</f>
        <v>0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33" x14ac:dyDescent="0.35"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E35" s="34" t="s">
        <v>67</v>
      </c>
      <c r="AF35" s="36" t="s">
        <v>68</v>
      </c>
      <c r="AG35" s="36" t="s">
        <v>88</v>
      </c>
    </row>
    <row r="36" spans="1:33" x14ac:dyDescent="0.35">
      <c r="F36" s="3" t="s">
        <v>23</v>
      </c>
      <c r="G36" s="2">
        <f>SUM(G33*12)</f>
        <v>0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E36" t="s">
        <v>48</v>
      </c>
      <c r="AF36" t="s">
        <v>70</v>
      </c>
      <c r="AG36" s="35">
        <v>45606</v>
      </c>
    </row>
    <row r="37" spans="1:33" x14ac:dyDescent="0.35">
      <c r="F37" s="4" t="s">
        <v>21</v>
      </c>
      <c r="G37" s="2">
        <f>(G36*100)/20</f>
        <v>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E37" t="s">
        <v>49</v>
      </c>
      <c r="AF37" t="s">
        <v>71</v>
      </c>
      <c r="AG37" s="35">
        <v>45607</v>
      </c>
    </row>
    <row r="38" spans="1:33" x14ac:dyDescent="0.35"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E38" t="s">
        <v>50</v>
      </c>
      <c r="AF38" t="s">
        <v>72</v>
      </c>
      <c r="AG38" s="35">
        <v>45608</v>
      </c>
    </row>
    <row r="39" spans="1:33" x14ac:dyDescent="0.35"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E39" t="s">
        <v>51</v>
      </c>
      <c r="AF39" t="s">
        <v>73</v>
      </c>
      <c r="AG39" s="35">
        <v>45609</v>
      </c>
    </row>
    <row r="40" spans="1:33" x14ac:dyDescent="0.35"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E40" t="s">
        <v>52</v>
      </c>
      <c r="AF40" t="s">
        <v>74</v>
      </c>
      <c r="AG40" s="35">
        <v>45610</v>
      </c>
    </row>
    <row r="41" spans="1:33" x14ac:dyDescent="0.35"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B41" s="31"/>
      <c r="AE41" t="s">
        <v>53</v>
      </c>
      <c r="AF41" t="s">
        <v>75</v>
      </c>
      <c r="AG41" s="35">
        <v>45611</v>
      </c>
    </row>
    <row r="42" spans="1:33" x14ac:dyDescent="0.35"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E42" t="s">
        <v>54</v>
      </c>
      <c r="AF42" t="s">
        <v>76</v>
      </c>
      <c r="AG42" s="35">
        <v>45612</v>
      </c>
    </row>
    <row r="43" spans="1:33" x14ac:dyDescent="0.35"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E43" t="s">
        <v>55</v>
      </c>
      <c r="AF43" t="s">
        <v>77</v>
      </c>
      <c r="AG43" s="35">
        <v>45613</v>
      </c>
    </row>
    <row r="44" spans="1:33" x14ac:dyDescent="0.35"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E44" t="s">
        <v>56</v>
      </c>
      <c r="AF44" t="s">
        <v>78</v>
      </c>
      <c r="AG44" s="35">
        <v>45614</v>
      </c>
    </row>
    <row r="45" spans="1:33" x14ac:dyDescent="0.35">
      <c r="A45" s="30" t="s">
        <v>47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E45" t="s">
        <v>57</v>
      </c>
      <c r="AF45" t="s">
        <v>79</v>
      </c>
      <c r="AG45" s="35">
        <v>45615</v>
      </c>
    </row>
    <row r="46" spans="1:33" x14ac:dyDescent="0.35"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E46" t="s">
        <v>58</v>
      </c>
      <c r="AF46" t="s">
        <v>80</v>
      </c>
      <c r="AG46" s="35">
        <v>45616</v>
      </c>
    </row>
    <row r="47" spans="1:33" x14ac:dyDescent="0.35">
      <c r="AE47" t="s">
        <v>59</v>
      </c>
      <c r="AF47" t="s">
        <v>81</v>
      </c>
      <c r="AG47" s="35">
        <v>45617</v>
      </c>
    </row>
    <row r="48" spans="1:33" x14ac:dyDescent="0.35">
      <c r="AE48" t="s">
        <v>60</v>
      </c>
      <c r="AF48" t="s">
        <v>69</v>
      </c>
      <c r="AG48" s="35">
        <v>45618</v>
      </c>
    </row>
    <row r="49" spans="31:33" x14ac:dyDescent="0.35">
      <c r="AE49" t="s">
        <v>61</v>
      </c>
      <c r="AF49" t="s">
        <v>82</v>
      </c>
      <c r="AG49" s="35">
        <v>45619</v>
      </c>
    </row>
    <row r="50" spans="31:33" x14ac:dyDescent="0.35">
      <c r="AE50" t="s">
        <v>62</v>
      </c>
      <c r="AF50" t="s">
        <v>83</v>
      </c>
      <c r="AG50" s="35">
        <v>45620</v>
      </c>
    </row>
    <row r="51" spans="31:33" x14ac:dyDescent="0.35">
      <c r="AE51" t="s">
        <v>63</v>
      </c>
      <c r="AF51" t="s">
        <v>84</v>
      </c>
      <c r="AG51" s="35">
        <v>45621</v>
      </c>
    </row>
    <row r="52" spans="31:33" x14ac:dyDescent="0.35">
      <c r="AE52" t="s">
        <v>64</v>
      </c>
      <c r="AF52" t="s">
        <v>85</v>
      </c>
      <c r="AG52" s="35">
        <v>45622</v>
      </c>
    </row>
    <row r="53" spans="31:33" x14ac:dyDescent="0.35">
      <c r="AE53" t="s">
        <v>65</v>
      </c>
      <c r="AF53" t="s">
        <v>86</v>
      </c>
      <c r="AG53" s="35">
        <v>45623</v>
      </c>
    </row>
    <row r="54" spans="31:33" x14ac:dyDescent="0.35">
      <c r="AE54" t="s">
        <v>66</v>
      </c>
      <c r="AF54" t="s">
        <v>87</v>
      </c>
      <c r="AG54" s="35">
        <v>45624</v>
      </c>
    </row>
    <row r="66" spans="10:27" x14ac:dyDescent="0.35">
      <c r="J66" s="25" t="s">
        <v>46</v>
      </c>
      <c r="K66" s="26" t="s">
        <v>7</v>
      </c>
      <c r="L66" s="26" t="s">
        <v>8</v>
      </c>
      <c r="M66" s="26" t="s">
        <v>9</v>
      </c>
      <c r="N66" s="26" t="s">
        <v>10</v>
      </c>
      <c r="O66" s="26" t="s">
        <v>11</v>
      </c>
      <c r="P66" s="26" t="s">
        <v>13</v>
      </c>
      <c r="Q66" s="26" t="s">
        <v>14</v>
      </c>
      <c r="R66" s="26" t="s">
        <v>15</v>
      </c>
      <c r="S66" s="26" t="s">
        <v>16</v>
      </c>
      <c r="T66" s="26" t="s">
        <v>17</v>
      </c>
      <c r="U66" s="26" t="s">
        <v>18</v>
      </c>
      <c r="V66" s="26" t="s">
        <v>25</v>
      </c>
      <c r="W66" s="26" t="s">
        <v>28</v>
      </c>
      <c r="X66" s="26" t="s">
        <v>29</v>
      </c>
      <c r="Y66" s="29"/>
      <c r="Z66" s="29"/>
      <c r="AA66" s="32"/>
    </row>
    <row r="67" spans="10:27" x14ac:dyDescent="0.35">
      <c r="J67" s="24" t="s">
        <v>0</v>
      </c>
      <c r="K67" s="22">
        <v>500</v>
      </c>
      <c r="L67" s="22">
        <v>300</v>
      </c>
      <c r="M67" s="22">
        <v>260</v>
      </c>
      <c r="N67" s="22">
        <v>350</v>
      </c>
      <c r="O67" s="22">
        <v>550</v>
      </c>
      <c r="P67" s="22">
        <v>654</v>
      </c>
      <c r="Q67" s="22">
        <v>543</v>
      </c>
      <c r="R67" s="22">
        <v>736</v>
      </c>
      <c r="S67" s="22">
        <v>342</v>
      </c>
      <c r="T67" s="22">
        <v>356</v>
      </c>
      <c r="U67" s="22">
        <v>342</v>
      </c>
      <c r="V67" s="22">
        <v>656</v>
      </c>
      <c r="W67" s="22">
        <v>367</v>
      </c>
      <c r="X67" s="22">
        <v>356</v>
      </c>
      <c r="Y67" s="29"/>
      <c r="Z67" s="29"/>
    </row>
    <row r="68" spans="10:27" x14ac:dyDescent="0.35">
      <c r="J68" s="24" t="s">
        <v>1</v>
      </c>
      <c r="K68" s="23">
        <v>450</v>
      </c>
      <c r="L68" s="23">
        <v>450</v>
      </c>
      <c r="M68" s="23">
        <v>450</v>
      </c>
      <c r="N68" s="23">
        <v>450</v>
      </c>
      <c r="O68" s="23">
        <v>450</v>
      </c>
      <c r="P68" s="23">
        <v>450</v>
      </c>
      <c r="Q68" s="23">
        <v>450</v>
      </c>
      <c r="R68" s="23">
        <v>450</v>
      </c>
      <c r="S68" s="23">
        <v>450</v>
      </c>
      <c r="T68" s="23">
        <v>450</v>
      </c>
      <c r="U68" s="23">
        <v>450</v>
      </c>
      <c r="V68" s="23">
        <v>450</v>
      </c>
      <c r="W68" s="23">
        <v>450</v>
      </c>
      <c r="X68" s="23">
        <v>346</v>
      </c>
      <c r="Y68" s="29"/>
      <c r="Z68" s="29"/>
    </row>
    <row r="69" spans="10:27" x14ac:dyDescent="0.35">
      <c r="J69" s="24" t="s">
        <v>2</v>
      </c>
      <c r="K69" s="22">
        <v>330</v>
      </c>
      <c r="L69" s="22">
        <v>234</v>
      </c>
      <c r="M69" s="22">
        <v>456</v>
      </c>
      <c r="N69" s="22">
        <v>234</v>
      </c>
      <c r="O69" s="22">
        <v>224</v>
      </c>
      <c r="P69" s="22">
        <v>432</v>
      </c>
      <c r="Q69" s="22">
        <v>645</v>
      </c>
      <c r="R69" s="22">
        <v>234</v>
      </c>
      <c r="S69" s="22">
        <v>754</v>
      </c>
      <c r="T69" s="22">
        <v>234</v>
      </c>
      <c r="U69" s="22">
        <v>432</v>
      </c>
      <c r="V69" s="22">
        <v>454</v>
      </c>
      <c r="W69" s="22">
        <v>345</v>
      </c>
      <c r="X69" s="22">
        <v>765</v>
      </c>
      <c r="Y69" s="29"/>
      <c r="Z69" s="29"/>
    </row>
    <row r="70" spans="10:27" x14ac:dyDescent="0.35">
      <c r="J70" s="24" t="s">
        <v>3</v>
      </c>
      <c r="K70" s="23">
        <v>240</v>
      </c>
      <c r="L70" s="23">
        <v>343</v>
      </c>
      <c r="M70" s="23">
        <v>654</v>
      </c>
      <c r="N70" s="23">
        <v>534</v>
      </c>
      <c r="O70" s="23">
        <v>234</v>
      </c>
      <c r="P70" s="23">
        <v>232</v>
      </c>
      <c r="Q70" s="23">
        <v>345</v>
      </c>
      <c r="R70" s="23">
        <v>234</v>
      </c>
      <c r="S70" s="23">
        <v>245</v>
      </c>
      <c r="T70" s="23">
        <v>543</v>
      </c>
      <c r="U70" s="23">
        <v>232</v>
      </c>
      <c r="V70" s="23">
        <v>565</v>
      </c>
      <c r="W70" s="23">
        <v>245</v>
      </c>
      <c r="X70" s="23">
        <v>234</v>
      </c>
      <c r="Y70" s="29"/>
      <c r="Z70" s="29"/>
    </row>
    <row r="71" spans="10:27" x14ac:dyDescent="0.35">
      <c r="J71" s="24" t="s">
        <v>4</v>
      </c>
      <c r="K71" s="22">
        <v>490</v>
      </c>
      <c r="L71" s="22">
        <v>654</v>
      </c>
      <c r="M71" s="22">
        <v>435</v>
      </c>
      <c r="N71" s="22">
        <v>234</v>
      </c>
      <c r="O71" s="22">
        <v>234</v>
      </c>
      <c r="P71" s="22">
        <v>234</v>
      </c>
      <c r="Q71" s="22">
        <v>234</v>
      </c>
      <c r="R71" s="22">
        <v>654</v>
      </c>
      <c r="S71" s="22">
        <v>345</v>
      </c>
      <c r="T71" s="22">
        <v>234</v>
      </c>
      <c r="U71" s="22">
        <v>234</v>
      </c>
      <c r="V71" s="22">
        <v>456</v>
      </c>
      <c r="W71" s="22">
        <v>345</v>
      </c>
      <c r="X71" s="22">
        <v>234</v>
      </c>
      <c r="Y71" s="29"/>
      <c r="Z71" s="29"/>
    </row>
    <row r="72" spans="10:27" x14ac:dyDescent="0.35">
      <c r="J72" s="24" t="s">
        <v>5</v>
      </c>
      <c r="K72" s="23">
        <v>232</v>
      </c>
      <c r="L72" s="23">
        <v>345</v>
      </c>
      <c r="M72" s="23">
        <v>345</v>
      </c>
      <c r="N72" s="23">
        <v>876</v>
      </c>
      <c r="O72" s="23">
        <v>123</v>
      </c>
      <c r="P72" s="23">
        <v>343</v>
      </c>
      <c r="Q72" s="23">
        <v>543</v>
      </c>
      <c r="R72" s="23">
        <v>765</v>
      </c>
      <c r="S72" s="23">
        <v>234</v>
      </c>
      <c r="T72" s="23">
        <v>343</v>
      </c>
      <c r="U72" s="23">
        <v>654</v>
      </c>
      <c r="V72" s="23">
        <v>575</v>
      </c>
      <c r="W72" s="23">
        <v>356</v>
      </c>
      <c r="X72" s="23">
        <v>246</v>
      </c>
      <c r="Y72" s="29"/>
      <c r="Z72" s="29"/>
    </row>
    <row r="73" spans="10:27" x14ac:dyDescent="0.35">
      <c r="J73" s="27" t="s">
        <v>6</v>
      </c>
      <c r="K73" s="28">
        <v>456</v>
      </c>
      <c r="L73" s="28">
        <v>345</v>
      </c>
      <c r="M73" s="28">
        <v>345</v>
      </c>
      <c r="N73" s="28">
        <v>345</v>
      </c>
      <c r="O73" s="28">
        <v>765</v>
      </c>
      <c r="P73" s="28">
        <v>235</v>
      </c>
      <c r="Q73" s="28">
        <v>234</v>
      </c>
      <c r="R73" s="28">
        <v>567</v>
      </c>
      <c r="S73" s="28">
        <v>234</v>
      </c>
      <c r="T73" s="28">
        <v>345</v>
      </c>
      <c r="U73" s="28">
        <v>234</v>
      </c>
      <c r="V73" s="28">
        <v>345</v>
      </c>
      <c r="W73" s="28">
        <v>876</v>
      </c>
      <c r="X73" s="28">
        <v>786</v>
      </c>
      <c r="Y73" s="29"/>
      <c r="Z73" s="29"/>
    </row>
    <row r="74" spans="10:27" x14ac:dyDescent="0.35">
      <c r="J74" t="s">
        <v>46</v>
      </c>
      <c r="K74" t="s">
        <v>7</v>
      </c>
      <c r="L74" t="s">
        <v>8</v>
      </c>
      <c r="M74" t="s">
        <v>9</v>
      </c>
      <c r="N74" t="s">
        <v>10</v>
      </c>
      <c r="O74" t="s">
        <v>11</v>
      </c>
      <c r="P74" t="s">
        <v>13</v>
      </c>
      <c r="Q74" t="s">
        <v>14</v>
      </c>
      <c r="R74" t="s">
        <v>15</v>
      </c>
      <c r="S74" t="s">
        <v>16</v>
      </c>
      <c r="T74" t="s">
        <v>17</v>
      </c>
      <c r="U74" t="s">
        <v>18</v>
      </c>
      <c r="V74" t="s">
        <v>25</v>
      </c>
      <c r="W74" t="s">
        <v>28</v>
      </c>
      <c r="X74" t="s">
        <v>29</v>
      </c>
    </row>
    <row r="75" spans="10:27" x14ac:dyDescent="0.35">
      <c r="J75" t="s">
        <v>0</v>
      </c>
      <c r="K75" s="32">
        <f>STDEV(K67:K74)</f>
        <v>116.17064623913845</v>
      </c>
      <c r="L75" s="32">
        <v>300</v>
      </c>
      <c r="M75" s="32">
        <v>260</v>
      </c>
      <c r="N75" s="32">
        <v>350</v>
      </c>
      <c r="O75" s="32">
        <v>550</v>
      </c>
      <c r="P75" s="32">
        <v>654</v>
      </c>
      <c r="Q75" s="32">
        <v>543</v>
      </c>
      <c r="R75" s="32">
        <v>736</v>
      </c>
      <c r="S75" s="32">
        <v>342</v>
      </c>
      <c r="T75" s="32">
        <v>356</v>
      </c>
      <c r="U75" s="32">
        <v>342</v>
      </c>
      <c r="V75" s="32">
        <v>656</v>
      </c>
      <c r="W75" s="32">
        <v>367</v>
      </c>
      <c r="X75" s="32">
        <v>356</v>
      </c>
    </row>
    <row r="76" spans="10:27" x14ac:dyDescent="0.35">
      <c r="J76" t="s">
        <v>1</v>
      </c>
      <c r="K76" s="32">
        <v>450</v>
      </c>
      <c r="L76" s="32">
        <v>450</v>
      </c>
      <c r="M76" s="32">
        <v>450</v>
      </c>
      <c r="N76" s="32">
        <v>450</v>
      </c>
      <c r="O76" s="32">
        <v>450</v>
      </c>
      <c r="P76" s="32">
        <v>450</v>
      </c>
      <c r="Q76" s="32">
        <v>450</v>
      </c>
      <c r="R76" s="32">
        <v>450</v>
      </c>
      <c r="S76" s="32">
        <v>450</v>
      </c>
      <c r="T76" s="32">
        <v>450</v>
      </c>
      <c r="U76" s="32">
        <v>450</v>
      </c>
      <c r="V76" s="32">
        <v>450</v>
      </c>
      <c r="W76" s="32">
        <v>450</v>
      </c>
      <c r="X76" s="32">
        <v>346</v>
      </c>
    </row>
    <row r="77" spans="10:27" x14ac:dyDescent="0.35">
      <c r="J77" t="s">
        <v>2</v>
      </c>
      <c r="K77" s="32">
        <v>330</v>
      </c>
      <c r="L77" s="32">
        <v>234</v>
      </c>
      <c r="M77" s="32">
        <v>456</v>
      </c>
      <c r="N77" s="32">
        <v>234</v>
      </c>
      <c r="O77" s="32">
        <v>224</v>
      </c>
      <c r="P77" s="32">
        <v>432</v>
      </c>
      <c r="Q77" s="32">
        <v>645</v>
      </c>
      <c r="R77" s="32">
        <v>234</v>
      </c>
      <c r="S77" s="32">
        <v>754</v>
      </c>
      <c r="T77" s="32">
        <v>234</v>
      </c>
      <c r="U77" s="32">
        <v>432</v>
      </c>
      <c r="V77" s="32">
        <v>454</v>
      </c>
      <c r="W77" s="32">
        <v>345</v>
      </c>
      <c r="X77" s="32">
        <v>765</v>
      </c>
    </row>
    <row r="78" spans="10:27" x14ac:dyDescent="0.35">
      <c r="J78" t="s">
        <v>3</v>
      </c>
      <c r="K78" s="32">
        <v>240</v>
      </c>
      <c r="L78" s="32">
        <v>343</v>
      </c>
      <c r="M78" s="32">
        <v>654</v>
      </c>
      <c r="N78" s="32">
        <v>534</v>
      </c>
      <c r="O78" s="32">
        <v>234</v>
      </c>
      <c r="P78" s="32">
        <v>232</v>
      </c>
      <c r="Q78" s="32">
        <v>345</v>
      </c>
      <c r="R78" s="32">
        <v>234</v>
      </c>
      <c r="S78" s="32">
        <v>245</v>
      </c>
      <c r="T78" s="32">
        <v>543</v>
      </c>
      <c r="U78" s="32">
        <v>232</v>
      </c>
      <c r="V78" s="32">
        <v>565</v>
      </c>
      <c r="W78" s="32">
        <v>245</v>
      </c>
      <c r="X78" s="32">
        <v>234</v>
      </c>
    </row>
    <row r="79" spans="10:27" x14ac:dyDescent="0.35">
      <c r="J79" t="s">
        <v>4</v>
      </c>
      <c r="K79" s="32">
        <v>490</v>
      </c>
      <c r="L79" s="32">
        <v>654</v>
      </c>
      <c r="M79" s="32">
        <v>435</v>
      </c>
      <c r="N79" s="32">
        <v>234</v>
      </c>
      <c r="O79" s="32">
        <v>234</v>
      </c>
      <c r="P79" s="32">
        <v>234</v>
      </c>
      <c r="Q79" s="32">
        <v>234</v>
      </c>
      <c r="R79" s="32">
        <v>654</v>
      </c>
      <c r="S79" s="32">
        <v>345</v>
      </c>
      <c r="T79" s="32">
        <v>234</v>
      </c>
      <c r="U79" s="32">
        <v>234</v>
      </c>
      <c r="V79" s="32">
        <v>456</v>
      </c>
      <c r="W79" s="32">
        <v>345</v>
      </c>
      <c r="X79" s="32">
        <v>234</v>
      </c>
    </row>
    <row r="80" spans="10:27" x14ac:dyDescent="0.35">
      <c r="J80" t="s">
        <v>5</v>
      </c>
      <c r="K80" s="32">
        <v>232</v>
      </c>
      <c r="L80" s="32">
        <v>345</v>
      </c>
      <c r="M80" s="32">
        <v>345</v>
      </c>
      <c r="N80" s="32">
        <v>876</v>
      </c>
      <c r="O80" s="32">
        <v>123</v>
      </c>
      <c r="P80" s="32">
        <v>343</v>
      </c>
      <c r="Q80" s="32">
        <v>543</v>
      </c>
      <c r="R80" s="32">
        <v>765</v>
      </c>
      <c r="S80" s="32">
        <v>234</v>
      </c>
      <c r="T80" s="32">
        <v>343</v>
      </c>
      <c r="U80" s="32">
        <v>654</v>
      </c>
      <c r="V80" s="32">
        <v>575</v>
      </c>
      <c r="W80" s="32">
        <v>356</v>
      </c>
      <c r="X80" s="32">
        <v>246</v>
      </c>
    </row>
    <row r="81" spans="10:24" x14ac:dyDescent="0.35">
      <c r="J81" t="s">
        <v>6</v>
      </c>
      <c r="K81" s="32">
        <v>456</v>
      </c>
      <c r="L81" s="32">
        <v>345</v>
      </c>
      <c r="M81" s="32">
        <v>345</v>
      </c>
      <c r="N81" s="32">
        <v>345</v>
      </c>
      <c r="O81" s="32">
        <v>765</v>
      </c>
      <c r="P81" s="32">
        <v>235</v>
      </c>
      <c r="Q81" s="32">
        <v>234</v>
      </c>
      <c r="R81" s="32">
        <v>567</v>
      </c>
      <c r="S81" s="32">
        <v>234</v>
      </c>
      <c r="T81" s="32">
        <v>345</v>
      </c>
      <c r="U81" s="32">
        <v>234</v>
      </c>
      <c r="V81" s="32">
        <v>345</v>
      </c>
      <c r="W81" s="32">
        <v>876</v>
      </c>
      <c r="X81" s="32">
        <v>786</v>
      </c>
    </row>
    <row r="82" spans="10:24" x14ac:dyDescent="0.35">
      <c r="J82" s="33"/>
      <c r="K82" s="33">
        <f>SUM(K75:K81)</f>
        <v>2314.1706462391385</v>
      </c>
      <c r="L82" s="33">
        <f>SUM(L75:L81)</f>
        <v>2671</v>
      </c>
      <c r="M82" s="33">
        <f>SUM(M75:M81)</f>
        <v>2945</v>
      </c>
      <c r="N82" s="33">
        <f>SUM(N75:N81)</f>
        <v>3023</v>
      </c>
      <c r="O82" s="33">
        <f>SUM(O75:O81)</f>
        <v>2580</v>
      </c>
      <c r="P82" s="33">
        <f>SUM(P75:P81)</f>
        <v>2580</v>
      </c>
      <c r="Q82" s="33">
        <f>SUM(Q75:Q81)</f>
        <v>2994</v>
      </c>
      <c r="R82" s="33">
        <f>SUM(R75:R81)</f>
        <v>3640</v>
      </c>
      <c r="S82" s="33">
        <f>SUM(S75:S81)</f>
        <v>2604</v>
      </c>
      <c r="T82" s="33">
        <f>SUM(T75:T81)</f>
        <v>2505</v>
      </c>
      <c r="U82" s="33">
        <f>SUM(U75:U81)</f>
        <v>2578</v>
      </c>
      <c r="V82" s="33">
        <f>SUM(V75:V81)</f>
        <v>3501</v>
      </c>
      <c r="W82" s="33">
        <f>SUM(W75:W81)</f>
        <v>2984</v>
      </c>
      <c r="X82" s="33">
        <f>SUM(X75:X81)</f>
        <v>2967</v>
      </c>
    </row>
    <row r="83" spans="10:24" x14ac:dyDescent="0.35">
      <c r="K83">
        <f>AVERAGE(K75:K82)</f>
        <v>578.54266155978462</v>
      </c>
      <c r="L83">
        <f>AVERAGE(L75:L82)</f>
        <v>667.75</v>
      </c>
      <c r="M83">
        <f>AVERAGE(M75:M82)</f>
        <v>736.25</v>
      </c>
      <c r="N83">
        <f>AVERAGE(N75:N82)</f>
        <v>755.75</v>
      </c>
      <c r="O83">
        <f>AVERAGE(O75:O82)</f>
        <v>645</v>
      </c>
      <c r="P83">
        <f>AVERAGE(P75:P82)</f>
        <v>645</v>
      </c>
      <c r="Q83">
        <f>AVERAGE(Q75:Q82)</f>
        <v>748.5</v>
      </c>
      <c r="R83">
        <f>AVERAGE(R75:R82)</f>
        <v>910</v>
      </c>
      <c r="S83">
        <f>AVERAGE(S75:S82)</f>
        <v>651</v>
      </c>
      <c r="T83">
        <f>AVERAGE(T75:T82)</f>
        <v>626.25</v>
      </c>
      <c r="U83">
        <f>AVERAGE(U75:U82)</f>
        <v>644.5</v>
      </c>
      <c r="V83">
        <f>AVERAGE(V75:V82)</f>
        <v>875.25</v>
      </c>
      <c r="W83">
        <f>AVERAGE(W75:W82)</f>
        <v>746</v>
      </c>
      <c r="X83">
        <f>AVERAGE(X75:X82)</f>
        <v>741.75</v>
      </c>
    </row>
    <row r="84" spans="10:24" x14ac:dyDescent="0.35">
      <c r="K84">
        <f>COUNT(K75:K83)</f>
        <v>9</v>
      </c>
      <c r="L84">
        <f>COUNT(L75:L83)</f>
        <v>9</v>
      </c>
      <c r="M84">
        <f>COUNT(M75:M83)</f>
        <v>9</v>
      </c>
      <c r="N84">
        <f>COUNT(N75:N83)</f>
        <v>9</v>
      </c>
      <c r="O84">
        <f>COUNT(O75:O83)</f>
        <v>9</v>
      </c>
      <c r="P84">
        <f>COUNT(P75:P83)</f>
        <v>9</v>
      </c>
      <c r="Q84">
        <f>COUNT(Q75:Q83)</f>
        <v>9</v>
      </c>
      <c r="R84">
        <f>COUNT(R75:R83)</f>
        <v>9</v>
      </c>
      <c r="S84">
        <f>COUNT(S75:S83)</f>
        <v>9</v>
      </c>
      <c r="T84">
        <f>COUNT(T75:T83)</f>
        <v>9</v>
      </c>
      <c r="U84">
        <f>COUNT(U75:U83)</f>
        <v>9</v>
      </c>
      <c r="V84">
        <f>COUNT(V75:V83)</f>
        <v>9</v>
      </c>
      <c r="W84">
        <f>COUNT(W75:W83)</f>
        <v>9</v>
      </c>
      <c r="X84">
        <f>COUNT(X75:X83)</f>
        <v>9</v>
      </c>
    </row>
    <row r="85" spans="10:24" x14ac:dyDescent="0.35">
      <c r="K85">
        <f>MAX(K75:K84)</f>
        <v>2314.1706462391385</v>
      </c>
      <c r="L85">
        <f>MAX(L75:L84)</f>
        <v>2671</v>
      </c>
      <c r="M85">
        <f>MAX(M75:M84)</f>
        <v>2945</v>
      </c>
      <c r="N85">
        <f>MAX(N75:N84)</f>
        <v>3023</v>
      </c>
      <c r="O85">
        <f>MAX(O75:O84)</f>
        <v>2580</v>
      </c>
      <c r="P85">
        <f>MAX(P75:P84)</f>
        <v>2580</v>
      </c>
      <c r="Q85">
        <f>MAX(Q75:Q84)</f>
        <v>2994</v>
      </c>
      <c r="R85">
        <f>MAX(R75:R84)</f>
        <v>3640</v>
      </c>
      <c r="S85">
        <f>MAX(S75:S84)</f>
        <v>2604</v>
      </c>
      <c r="T85">
        <f>MAX(T75:T84)</f>
        <v>2505</v>
      </c>
      <c r="U85">
        <f>MAX(U75:U84)</f>
        <v>2578</v>
      </c>
      <c r="V85">
        <f>MAX(V75:V84)</f>
        <v>3501</v>
      </c>
      <c r="W85">
        <f>MAX(W75:W84)</f>
        <v>2984</v>
      </c>
      <c r="X85">
        <f>MAX(X75:X84)</f>
        <v>2967</v>
      </c>
    </row>
    <row r="86" spans="10:24" x14ac:dyDescent="0.35">
      <c r="K86">
        <f>MIN(K75:K85)</f>
        <v>9</v>
      </c>
      <c r="L86">
        <f>MIN(L75:L85)</f>
        <v>9</v>
      </c>
      <c r="M86">
        <f>MIN(M75:M85)</f>
        <v>9</v>
      </c>
      <c r="N86">
        <f>MIN(N75:N85)</f>
        <v>9</v>
      </c>
      <c r="O86">
        <f>MIN(O75:O85)</f>
        <v>9</v>
      </c>
      <c r="P86">
        <f>MIN(P75:P85)</f>
        <v>9</v>
      </c>
      <c r="Q86">
        <f>MIN(Q75:Q85)</f>
        <v>9</v>
      </c>
      <c r="R86">
        <f>MIN(R75:R85)</f>
        <v>9</v>
      </c>
      <c r="S86">
        <f>MIN(S75:S85)</f>
        <v>9</v>
      </c>
      <c r="T86">
        <f>MIN(T75:T85)</f>
        <v>9</v>
      </c>
      <c r="U86">
        <f>MIN(U75:U85)</f>
        <v>9</v>
      </c>
      <c r="V86">
        <f>MIN(V75:V85)</f>
        <v>9</v>
      </c>
      <c r="W86">
        <f>MIN(W75:W85)</f>
        <v>9</v>
      </c>
      <c r="X86">
        <f>MIN(X75:X85)</f>
        <v>9</v>
      </c>
    </row>
  </sheetData>
  <mergeCells count="1">
    <mergeCell ref="Y66:Z73"/>
  </mergeCells>
  <phoneticPr fontId="7" type="noConversion"/>
  <conditionalFormatting sqref="K75:X8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{2B42F28A-F90A-4B1F-99AD-36DC28189802}</x14:id>
        </ext>
      </extLst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42F28A-F90A-4B1F-99AD-36DC28189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K75:X81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credit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kumaravel1994060521@outlook.com</dc:creator>
  <cp:lastModifiedBy>kumaravel1994060521@outlook.com</cp:lastModifiedBy>
  <dcterms:created xsi:type="dcterms:W3CDTF">2024-12-23T05:32:44Z</dcterms:created>
  <dcterms:modified xsi:type="dcterms:W3CDTF">2024-12-24T12:35:54Z</dcterms:modified>
</cp:coreProperties>
</file>