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639954f38804c534/1. PG_WBS_MSBA_T3/T3_IB93Y0_Dissertation/1. Dissertation/"/>
    </mc:Choice>
  </mc:AlternateContent>
  <xr:revisionPtr revIDLastSave="73" documentId="8_{DF1128F3-8BA0-4544-848A-11DB2DAB1BFF}" xr6:coauthVersionLast="47" xr6:coauthVersionMax="47" xr10:uidLastSave="{B0033A4B-DB69-4F49-94A7-46AC15774AE4}"/>
  <bookViews>
    <workbookView xWindow="-98" yWindow="-98" windowWidth="21795" windowHeight="12975" xr2:uid="{30660029-B3ED-4113-8E82-B122B2BC04A6}"/>
  </bookViews>
  <sheets>
    <sheet name="Data_Quarter" sheetId="1" r:id="rId1"/>
    <sheet name="Data_Year" sheetId="7" r:id="rId2"/>
    <sheet name="Raw&gt;" sheetId="5" r:id="rId3"/>
    <sheet name="1_3_demand" sheetId="2" r:id="rId4"/>
    <sheet name="Cover_Sheet" sheetId="3" r:id="rId5"/>
    <sheet name="Note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7" l="1"/>
  <c r="G26" i="7"/>
  <c r="G25" i="7"/>
  <c r="G24" i="7"/>
  <c r="G23" i="7"/>
  <c r="G22" i="7"/>
  <c r="G21" i="7"/>
  <c r="G20" i="7"/>
  <c r="G19" i="7"/>
  <c r="G18" i="7"/>
  <c r="G17" i="7"/>
  <c r="G16" i="7"/>
  <c r="G15" i="7"/>
  <c r="G14" i="7"/>
  <c r="G13" i="7"/>
  <c r="G12" i="7"/>
  <c r="G11" i="7"/>
  <c r="G10" i="7"/>
  <c r="G9" i="7"/>
  <c r="G8" i="7"/>
  <c r="G7" i="7"/>
  <c r="G6" i="7"/>
  <c r="G5" i="7"/>
  <c r="G4" i="7"/>
  <c r="G3" i="7"/>
  <c r="G2" i="7"/>
  <c r="F27" i="7"/>
  <c r="F26" i="7"/>
  <c r="F25" i="7"/>
  <c r="F24" i="7"/>
  <c r="F23" i="7"/>
  <c r="F22" i="7"/>
  <c r="F21" i="7"/>
  <c r="F20" i="7"/>
  <c r="F19" i="7"/>
  <c r="F18" i="7"/>
  <c r="F17" i="7"/>
  <c r="F16" i="7"/>
  <c r="F15" i="7"/>
  <c r="F14" i="7"/>
  <c r="F13" i="7"/>
  <c r="F12" i="7"/>
  <c r="F11" i="7"/>
  <c r="F10" i="7"/>
  <c r="F9" i="7"/>
  <c r="F8" i="7"/>
  <c r="F7" i="7"/>
  <c r="F6" i="7"/>
  <c r="F5" i="7"/>
  <c r="F4" i="7"/>
  <c r="F3" i="7"/>
  <c r="F2" i="7"/>
  <c r="E27" i="7"/>
  <c r="E26" i="7"/>
  <c r="E25" i="7"/>
  <c r="E24" i="7"/>
  <c r="E23" i="7"/>
  <c r="E22" i="7"/>
  <c r="E21" i="7"/>
  <c r="E20" i="7"/>
  <c r="E19" i="7"/>
  <c r="E18" i="7"/>
  <c r="E17" i="7"/>
  <c r="E16" i="7"/>
  <c r="E15" i="7"/>
  <c r="E14" i="7"/>
  <c r="E13" i="7"/>
  <c r="E12" i="7"/>
  <c r="E11" i="7"/>
  <c r="E10" i="7"/>
  <c r="E9" i="7"/>
  <c r="E8" i="7"/>
  <c r="E7" i="7"/>
  <c r="E6" i="7"/>
  <c r="E5" i="7"/>
  <c r="E4" i="7"/>
  <c r="E3" i="7"/>
  <c r="E2" i="7"/>
  <c r="D27" i="7"/>
  <c r="D26" i="7"/>
  <c r="D25" i="7"/>
  <c r="D24" i="7"/>
  <c r="D23" i="7"/>
  <c r="D22" i="7"/>
  <c r="D21" i="7"/>
  <c r="D20" i="7"/>
  <c r="D19" i="7"/>
  <c r="D18" i="7"/>
  <c r="D17" i="7"/>
  <c r="D16" i="7"/>
  <c r="D15" i="7"/>
  <c r="D14" i="7"/>
  <c r="D13" i="7"/>
  <c r="D12" i="7"/>
  <c r="D11" i="7"/>
  <c r="D10" i="7"/>
  <c r="D9" i="7"/>
  <c r="D8" i="7"/>
  <c r="D7" i="7"/>
  <c r="D6" i="7"/>
  <c r="D5" i="7"/>
  <c r="D4" i="7"/>
  <c r="D3" i="7"/>
  <c r="D2" i="7"/>
  <c r="C27" i="7"/>
  <c r="C26" i="7"/>
  <c r="C25" i="7"/>
  <c r="C24" i="7"/>
  <c r="C23" i="7"/>
  <c r="C22" i="7"/>
  <c r="C21" i="7"/>
  <c r="C20" i="7"/>
  <c r="C19" i="7"/>
  <c r="C18" i="7"/>
  <c r="C17" i="7"/>
  <c r="C16" i="7"/>
  <c r="C15" i="7"/>
  <c r="C14" i="7"/>
  <c r="C13" i="7"/>
  <c r="C12" i="7"/>
  <c r="C11" i="7"/>
  <c r="C10" i="7"/>
  <c r="C9" i="7"/>
  <c r="C8" i="7"/>
  <c r="C7" i="7"/>
  <c r="C6" i="7"/>
  <c r="C5" i="7"/>
  <c r="C4" i="7"/>
  <c r="C3" i="7"/>
  <c r="C2" i="7"/>
  <c r="B27" i="7"/>
  <c r="B26" i="7"/>
  <c r="B25" i="7"/>
  <c r="B24" i="7"/>
  <c r="B23" i="7"/>
  <c r="B22" i="7"/>
  <c r="B21" i="7"/>
  <c r="B20" i="7"/>
  <c r="B19" i="7"/>
  <c r="B18" i="7"/>
  <c r="B17" i="7"/>
  <c r="B16" i="7"/>
  <c r="B15" i="7"/>
  <c r="B14" i="7"/>
  <c r="B13" i="7"/>
  <c r="B12" i="7"/>
  <c r="B11" i="7"/>
  <c r="B10" i="7"/>
  <c r="B9" i="7"/>
  <c r="B8" i="7"/>
  <c r="B7" i="7"/>
  <c r="B6" i="7"/>
  <c r="B5" i="7"/>
  <c r="B4" i="7"/>
  <c r="B3" i="7"/>
  <c r="B2" i="7"/>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I88" i="1" s="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I72" i="1" s="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P4" i="1"/>
  <c r="O4" i="1"/>
  <c r="P3" i="1"/>
  <c r="O3" i="1"/>
  <c r="P2" i="1"/>
  <c r="O2" i="1"/>
  <c r="I2" i="1" s="1"/>
  <c r="N105" i="1"/>
  <c r="N104" i="1"/>
  <c r="N103" i="1"/>
  <c r="N102" i="1"/>
  <c r="N101" i="1"/>
  <c r="N100" i="1"/>
  <c r="N99" i="1"/>
  <c r="N98" i="1"/>
  <c r="N97" i="1"/>
  <c r="I97" i="1" s="1"/>
  <c r="N96" i="1"/>
  <c r="I96" i="1" s="1"/>
  <c r="N95" i="1"/>
  <c r="I95" i="1" s="1"/>
  <c r="N94" i="1"/>
  <c r="I94" i="1" s="1"/>
  <c r="N93" i="1"/>
  <c r="I93" i="1" s="1"/>
  <c r="N92" i="1"/>
  <c r="I92" i="1" s="1"/>
  <c r="N91" i="1"/>
  <c r="I91" i="1" s="1"/>
  <c r="N90" i="1"/>
  <c r="I90" i="1" s="1"/>
  <c r="N89" i="1"/>
  <c r="N88" i="1"/>
  <c r="N87" i="1"/>
  <c r="N86" i="1"/>
  <c r="N85" i="1"/>
  <c r="N84" i="1"/>
  <c r="N83" i="1"/>
  <c r="N82" i="1"/>
  <c r="N81" i="1"/>
  <c r="I81" i="1" s="1"/>
  <c r="N80" i="1"/>
  <c r="I80" i="1" s="1"/>
  <c r="N79" i="1"/>
  <c r="I79" i="1" s="1"/>
  <c r="N78" i="1"/>
  <c r="I78" i="1" s="1"/>
  <c r="N77" i="1"/>
  <c r="I77" i="1" s="1"/>
  <c r="N76" i="1"/>
  <c r="I76" i="1" s="1"/>
  <c r="N75" i="1"/>
  <c r="I75" i="1" s="1"/>
  <c r="N74" i="1"/>
  <c r="I74" i="1" s="1"/>
  <c r="N73" i="1"/>
  <c r="N72" i="1"/>
  <c r="N71" i="1"/>
  <c r="N70" i="1"/>
  <c r="N69" i="1"/>
  <c r="N68" i="1"/>
  <c r="N67" i="1"/>
  <c r="N66" i="1"/>
  <c r="N65" i="1"/>
  <c r="I65" i="1" s="1"/>
  <c r="N64" i="1"/>
  <c r="I64" i="1" s="1"/>
  <c r="N63" i="1"/>
  <c r="I63" i="1" s="1"/>
  <c r="N62" i="1"/>
  <c r="I62" i="1" s="1"/>
  <c r="N61" i="1"/>
  <c r="I61" i="1" s="1"/>
  <c r="N60" i="1"/>
  <c r="I60" i="1" s="1"/>
  <c r="N59" i="1"/>
  <c r="I59" i="1" s="1"/>
  <c r="N58" i="1"/>
  <c r="I58" i="1" s="1"/>
  <c r="N57" i="1"/>
  <c r="N56" i="1"/>
  <c r="N55" i="1"/>
  <c r="N54" i="1"/>
  <c r="N53" i="1"/>
  <c r="N52" i="1"/>
  <c r="N51" i="1"/>
  <c r="N50" i="1"/>
  <c r="N49" i="1"/>
  <c r="I49" i="1" s="1"/>
  <c r="N48" i="1"/>
  <c r="I48" i="1" s="1"/>
  <c r="N47" i="1"/>
  <c r="I47" i="1" s="1"/>
  <c r="N46" i="1"/>
  <c r="I46" i="1" s="1"/>
  <c r="N45" i="1"/>
  <c r="I45" i="1" s="1"/>
  <c r="N44" i="1"/>
  <c r="I44" i="1" s="1"/>
  <c r="N43" i="1"/>
  <c r="I43" i="1" s="1"/>
  <c r="N42" i="1"/>
  <c r="I42" i="1" s="1"/>
  <c r="N41" i="1"/>
  <c r="N40" i="1"/>
  <c r="N39" i="1"/>
  <c r="N38" i="1"/>
  <c r="N37" i="1"/>
  <c r="N36" i="1"/>
  <c r="N35" i="1"/>
  <c r="N34" i="1"/>
  <c r="N33" i="1"/>
  <c r="I33" i="1" s="1"/>
  <c r="N32" i="1"/>
  <c r="I32" i="1" s="1"/>
  <c r="N31" i="1"/>
  <c r="I31" i="1" s="1"/>
  <c r="N30" i="1"/>
  <c r="I30" i="1" s="1"/>
  <c r="N29" i="1"/>
  <c r="I29" i="1" s="1"/>
  <c r="N28" i="1"/>
  <c r="I28" i="1" s="1"/>
  <c r="N27" i="1"/>
  <c r="I27" i="1" s="1"/>
  <c r="N26" i="1"/>
  <c r="I26" i="1" s="1"/>
  <c r="N25" i="1"/>
  <c r="N24" i="1"/>
  <c r="N23" i="1"/>
  <c r="N22" i="1"/>
  <c r="N21" i="1"/>
  <c r="N20" i="1"/>
  <c r="N19" i="1"/>
  <c r="N18" i="1"/>
  <c r="N17" i="1"/>
  <c r="I17" i="1" s="1"/>
  <c r="N16" i="1"/>
  <c r="I16" i="1" s="1"/>
  <c r="N15" i="1"/>
  <c r="I15" i="1" s="1"/>
  <c r="N14" i="1"/>
  <c r="I14" i="1" s="1"/>
  <c r="N13" i="1"/>
  <c r="I13" i="1" s="1"/>
  <c r="N12" i="1"/>
  <c r="I12" i="1" s="1"/>
  <c r="N11" i="1"/>
  <c r="I11" i="1" s="1"/>
  <c r="N10" i="1"/>
  <c r="I10" i="1" s="1"/>
  <c r="N9" i="1"/>
  <c r="N8" i="1"/>
  <c r="N7" i="1"/>
  <c r="N6" i="1"/>
  <c r="N5" i="1"/>
  <c r="N4" i="1"/>
  <c r="N3" i="1"/>
  <c r="N2"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F33" i="1"/>
  <c r="F32" i="1"/>
  <c r="F31" i="1"/>
  <c r="F25" i="1"/>
  <c r="F24" i="1"/>
  <c r="F9" i="1"/>
  <c r="I105" i="1"/>
  <c r="I104" i="1"/>
  <c r="I89" i="1"/>
  <c r="I73" i="1"/>
  <c r="I57" i="1"/>
  <c r="I56" i="1"/>
  <c r="I41" i="1"/>
  <c r="I40" i="1"/>
  <c r="I25" i="1"/>
  <c r="I24" i="1"/>
  <c r="I9" i="1"/>
  <c r="I8" i="1"/>
  <c r="E28" i="7" l="1"/>
  <c r="D28" i="7"/>
  <c r="F28" i="7"/>
  <c r="G28" i="7"/>
  <c r="C28" i="7"/>
  <c r="B28" i="7"/>
  <c r="F98" i="1"/>
  <c r="F66" i="1"/>
  <c r="D66" i="1" s="1"/>
  <c r="J66" i="1" s="1"/>
  <c r="F3" i="1"/>
  <c r="F99" i="1"/>
  <c r="F8" i="1"/>
  <c r="F72" i="1"/>
  <c r="F88" i="1"/>
  <c r="F64" i="1"/>
  <c r="F67" i="1"/>
  <c r="D67" i="1" s="1"/>
  <c r="J67" i="1" s="1"/>
  <c r="F73" i="1"/>
  <c r="D73" i="1" s="1"/>
  <c r="J73" i="1" s="1"/>
  <c r="F89" i="1"/>
  <c r="D89" i="1" s="1"/>
  <c r="J89" i="1" s="1"/>
  <c r="F65" i="1"/>
  <c r="I34" i="1"/>
  <c r="I66" i="1"/>
  <c r="I82" i="1"/>
  <c r="D82" i="1" s="1"/>
  <c r="J82" i="1" s="1"/>
  <c r="I3" i="1"/>
  <c r="D3" i="1" s="1"/>
  <c r="J3" i="1" s="1"/>
  <c r="I35" i="1"/>
  <c r="I67" i="1"/>
  <c r="I99" i="1"/>
  <c r="I20" i="1"/>
  <c r="I68" i="1"/>
  <c r="I84" i="1"/>
  <c r="I5" i="1"/>
  <c r="I21" i="1"/>
  <c r="I37" i="1"/>
  <c r="I53" i="1"/>
  <c r="I69" i="1"/>
  <c r="I85" i="1"/>
  <c r="I101" i="1"/>
  <c r="I6" i="1"/>
  <c r="I38" i="1"/>
  <c r="I54" i="1"/>
  <c r="I86" i="1"/>
  <c r="I7" i="1"/>
  <c r="I39" i="1"/>
  <c r="I71" i="1"/>
  <c r="I103" i="1"/>
  <c r="I18" i="1"/>
  <c r="D18" i="1" s="1"/>
  <c r="J18" i="1" s="1"/>
  <c r="I50" i="1"/>
  <c r="D50" i="1" s="1"/>
  <c r="J50" i="1" s="1"/>
  <c r="I98" i="1"/>
  <c r="D98" i="1" s="1"/>
  <c r="J98" i="1" s="1"/>
  <c r="I19" i="1"/>
  <c r="I51" i="1"/>
  <c r="I83" i="1"/>
  <c r="I4" i="1"/>
  <c r="I36" i="1"/>
  <c r="I52" i="1"/>
  <c r="I100" i="1"/>
  <c r="I22" i="1"/>
  <c r="I70" i="1"/>
  <c r="I102" i="1"/>
  <c r="I23" i="1"/>
  <c r="I55" i="1"/>
  <c r="I87" i="1"/>
  <c r="D99" i="1"/>
  <c r="J99" i="1" s="1"/>
  <c r="D72" i="1"/>
  <c r="J72" i="1" s="1"/>
  <c r="D88" i="1"/>
  <c r="J88" i="1" s="1"/>
  <c r="D24" i="1"/>
  <c r="J24" i="1" s="1"/>
  <c r="F96" i="1"/>
  <c r="D96" i="1" s="1"/>
  <c r="J96" i="1" s="1"/>
  <c r="F40" i="1"/>
  <c r="D40" i="1" s="1"/>
  <c r="J40" i="1" s="1"/>
  <c r="F56" i="1"/>
  <c r="D56" i="1" s="1"/>
  <c r="J56" i="1" s="1"/>
  <c r="F104" i="1"/>
  <c r="D104" i="1" s="1"/>
  <c r="J104" i="1" s="1"/>
  <c r="D8" i="1"/>
  <c r="J8" i="1" s="1"/>
  <c r="F2" i="1"/>
  <c r="F18" i="1"/>
  <c r="F34" i="1"/>
  <c r="F50" i="1"/>
  <c r="F82" i="1"/>
  <c r="F59" i="1"/>
  <c r="F19" i="1"/>
  <c r="D19" i="1" s="1"/>
  <c r="J19" i="1" s="1"/>
  <c r="F35" i="1"/>
  <c r="D35" i="1" s="1"/>
  <c r="J35" i="1" s="1"/>
  <c r="F51" i="1"/>
  <c r="F83" i="1"/>
  <c r="F60" i="1"/>
  <c r="D60" i="1" s="1"/>
  <c r="J60" i="1" s="1"/>
  <c r="F62" i="1"/>
  <c r="D62" i="1" s="1"/>
  <c r="J62" i="1" s="1"/>
  <c r="F94" i="1"/>
  <c r="D94" i="1" s="1"/>
  <c r="J94" i="1" s="1"/>
  <c r="F63" i="1"/>
  <c r="D63" i="1" s="1"/>
  <c r="J63" i="1" s="1"/>
  <c r="F95" i="1"/>
  <c r="D95" i="1" s="1"/>
  <c r="J95" i="1" s="1"/>
  <c r="D9" i="1"/>
  <c r="J9" i="1" s="1"/>
  <c r="D25" i="1"/>
  <c r="J25" i="1" s="1"/>
  <c r="F97" i="1"/>
  <c r="D97" i="1" s="1"/>
  <c r="J97" i="1" s="1"/>
  <c r="F41" i="1"/>
  <c r="D41" i="1" s="1"/>
  <c r="J41" i="1" s="1"/>
  <c r="F57" i="1"/>
  <c r="D57" i="1" s="1"/>
  <c r="J57" i="1" s="1"/>
  <c r="F105" i="1"/>
  <c r="D105" i="1" s="1"/>
  <c r="J105" i="1" s="1"/>
  <c r="D64" i="1"/>
  <c r="J64" i="1" s="1"/>
  <c r="D59" i="1"/>
  <c r="J59" i="1" s="1"/>
  <c r="D65" i="1"/>
  <c r="J65" i="1" s="1"/>
  <c r="D2" i="1"/>
  <c r="J2" i="1" s="1"/>
  <c r="D31" i="1"/>
  <c r="J31" i="1" s="1"/>
  <c r="D32" i="1"/>
  <c r="J32" i="1" s="1"/>
  <c r="D33" i="1"/>
  <c r="J33" i="1" s="1"/>
  <c r="F4" i="1"/>
  <c r="F20" i="1"/>
  <c r="F36" i="1"/>
  <c r="F52" i="1"/>
  <c r="F68" i="1"/>
  <c r="D68" i="1" s="1"/>
  <c r="J68" i="1" s="1"/>
  <c r="F84" i="1"/>
  <c r="F100" i="1"/>
  <c r="F12" i="1"/>
  <c r="D12" i="1" s="1"/>
  <c r="J12" i="1" s="1"/>
  <c r="F44" i="1"/>
  <c r="D44" i="1" s="1"/>
  <c r="J44" i="1" s="1"/>
  <c r="F5" i="1"/>
  <c r="F21" i="1"/>
  <c r="F37" i="1"/>
  <c r="F53" i="1"/>
  <c r="F69" i="1"/>
  <c r="F85" i="1"/>
  <c r="F101" i="1"/>
  <c r="F6" i="1"/>
  <c r="F22" i="1"/>
  <c r="F38" i="1"/>
  <c r="F54" i="1"/>
  <c r="F70" i="1"/>
  <c r="D70" i="1" s="1"/>
  <c r="J70" i="1" s="1"/>
  <c r="F86" i="1"/>
  <c r="F102" i="1"/>
  <c r="F14" i="1"/>
  <c r="D14" i="1" s="1"/>
  <c r="J14" i="1" s="1"/>
  <c r="F30" i="1"/>
  <c r="D30" i="1" s="1"/>
  <c r="J30" i="1" s="1"/>
  <c r="F46" i="1"/>
  <c r="D46" i="1" s="1"/>
  <c r="J46" i="1" s="1"/>
  <c r="F78" i="1"/>
  <c r="D78" i="1" s="1"/>
  <c r="J78" i="1" s="1"/>
  <c r="F7" i="1"/>
  <c r="D7" i="1" s="1"/>
  <c r="J7" i="1" s="1"/>
  <c r="F23" i="1"/>
  <c r="D23" i="1" s="1"/>
  <c r="J23" i="1" s="1"/>
  <c r="F39" i="1"/>
  <c r="D39" i="1" s="1"/>
  <c r="J39" i="1" s="1"/>
  <c r="F55" i="1"/>
  <c r="D55" i="1" s="1"/>
  <c r="J55" i="1" s="1"/>
  <c r="F71" i="1"/>
  <c r="F87" i="1"/>
  <c r="F103" i="1"/>
  <c r="F15" i="1"/>
  <c r="D15" i="1" s="1"/>
  <c r="J15" i="1" s="1"/>
  <c r="F47" i="1"/>
  <c r="D47" i="1" s="1"/>
  <c r="J47" i="1" s="1"/>
  <c r="F79" i="1"/>
  <c r="D79" i="1" s="1"/>
  <c r="J79" i="1" s="1"/>
  <c r="F16" i="1"/>
  <c r="D16" i="1" s="1"/>
  <c r="J16" i="1" s="1"/>
  <c r="F48" i="1"/>
  <c r="D48" i="1" s="1"/>
  <c r="J48" i="1" s="1"/>
  <c r="F80" i="1"/>
  <c r="D80" i="1" s="1"/>
  <c r="J80" i="1" s="1"/>
  <c r="F17" i="1"/>
  <c r="D17" i="1" s="1"/>
  <c r="J17" i="1" s="1"/>
  <c r="F49" i="1"/>
  <c r="D49" i="1" s="1"/>
  <c r="J49" i="1" s="1"/>
  <c r="F81" i="1"/>
  <c r="D81" i="1" s="1"/>
  <c r="J81" i="1" s="1"/>
  <c r="F10" i="1"/>
  <c r="D10" i="1" s="1"/>
  <c r="J10" i="1" s="1"/>
  <c r="F26" i="1"/>
  <c r="D26" i="1" s="1"/>
  <c r="J26" i="1" s="1"/>
  <c r="F42" i="1"/>
  <c r="D42" i="1" s="1"/>
  <c r="J42" i="1" s="1"/>
  <c r="F58" i="1"/>
  <c r="D58" i="1" s="1"/>
  <c r="J58" i="1" s="1"/>
  <c r="F74" i="1"/>
  <c r="D74" i="1" s="1"/>
  <c r="J74" i="1" s="1"/>
  <c r="F90" i="1"/>
  <c r="D90" i="1" s="1"/>
  <c r="J90" i="1" s="1"/>
  <c r="F11" i="1"/>
  <c r="D11" i="1" s="1"/>
  <c r="J11" i="1" s="1"/>
  <c r="F27" i="1"/>
  <c r="D27" i="1" s="1"/>
  <c r="J27" i="1" s="1"/>
  <c r="F43" i="1"/>
  <c r="D43" i="1" s="1"/>
  <c r="J43" i="1" s="1"/>
  <c r="F75" i="1"/>
  <c r="D75" i="1" s="1"/>
  <c r="J75" i="1" s="1"/>
  <c r="F91" i="1"/>
  <c r="D91" i="1" s="1"/>
  <c r="J91" i="1" s="1"/>
  <c r="F28" i="1"/>
  <c r="D28" i="1" s="1"/>
  <c r="J28" i="1" s="1"/>
  <c r="F76" i="1"/>
  <c r="D76" i="1" s="1"/>
  <c r="J76" i="1" s="1"/>
  <c r="F92" i="1"/>
  <c r="D92" i="1" s="1"/>
  <c r="J92" i="1" s="1"/>
  <c r="F13" i="1"/>
  <c r="D13" i="1" s="1"/>
  <c r="J13" i="1" s="1"/>
  <c r="F29" i="1"/>
  <c r="D29" i="1" s="1"/>
  <c r="J29" i="1" s="1"/>
  <c r="F45" i="1"/>
  <c r="D45" i="1" s="1"/>
  <c r="J45" i="1" s="1"/>
  <c r="F61" i="1"/>
  <c r="D61" i="1" s="1"/>
  <c r="J61" i="1" s="1"/>
  <c r="F77" i="1"/>
  <c r="D77" i="1" s="1"/>
  <c r="J77" i="1" s="1"/>
  <c r="F93" i="1"/>
  <c r="D93" i="1" s="1"/>
  <c r="J93" i="1" s="1"/>
  <c r="D54" i="1" l="1"/>
  <c r="J54" i="1" s="1"/>
  <c r="D52" i="1"/>
  <c r="J52" i="1" s="1"/>
  <c r="D38" i="1"/>
  <c r="J38" i="1" s="1"/>
  <c r="D36" i="1"/>
  <c r="J36" i="1" s="1"/>
  <c r="D22" i="1"/>
  <c r="J22" i="1" s="1"/>
  <c r="D20" i="1"/>
  <c r="J20" i="1" s="1"/>
  <c r="D83" i="1"/>
  <c r="J83" i="1" s="1"/>
  <c r="D51" i="1"/>
  <c r="J51" i="1" s="1"/>
  <c r="D6" i="1"/>
  <c r="J6" i="1" s="1"/>
  <c r="D34" i="1"/>
  <c r="J34" i="1" s="1"/>
  <c r="D103" i="1"/>
  <c r="J103" i="1" s="1"/>
  <c r="D87" i="1"/>
  <c r="J87" i="1" s="1"/>
  <c r="D71" i="1"/>
  <c r="J71" i="1" s="1"/>
  <c r="D101" i="1"/>
  <c r="J101" i="1" s="1"/>
  <c r="D4" i="1"/>
  <c r="J4" i="1" s="1"/>
  <c r="D85" i="1"/>
  <c r="J85" i="1" s="1"/>
  <c r="D69" i="1"/>
  <c r="J69" i="1" s="1"/>
  <c r="D53" i="1"/>
  <c r="J53" i="1" s="1"/>
  <c r="D37" i="1"/>
  <c r="J37" i="1" s="1"/>
  <c r="D21" i="1"/>
  <c r="J21" i="1" s="1"/>
  <c r="D5" i="1"/>
  <c r="J5" i="1" s="1"/>
  <c r="D102" i="1"/>
  <c r="J102" i="1" s="1"/>
  <c r="D100" i="1"/>
  <c r="J100" i="1" s="1"/>
  <c r="D86" i="1"/>
  <c r="J86" i="1" s="1"/>
  <c r="D84" i="1"/>
  <c r="J84" i="1" s="1"/>
</calcChain>
</file>

<file path=xl/sharedStrings.xml><?xml version="1.0" encoding="utf-8"?>
<sst xmlns="http://schemas.openxmlformats.org/spreadsheetml/2006/main" count="575" uniqueCount="407">
  <si>
    <t>Quarter</t>
  </si>
  <si>
    <t>Total primary demand</t>
  </si>
  <si>
    <t>Coal</t>
  </si>
  <si>
    <t xml:space="preserve">Manufactured fuels [note 7] </t>
  </si>
  <si>
    <t xml:space="preserve">Primary oil </t>
  </si>
  <si>
    <t>Petroleum</t>
  </si>
  <si>
    <t>Natural gas [note 8]</t>
  </si>
  <si>
    <t>Bioenergy and waste [note 9]</t>
  </si>
  <si>
    <t>Primary electricity</t>
  </si>
  <si>
    <t>Electricity</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</si>
  <si>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</si>
  <si>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</si>
  <si>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</si>
  <si>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</si>
  <si>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</si>
  <si>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</si>
  <si>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</si>
  <si>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</si>
  <si>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</si>
  <si>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</si>
  <si>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</si>
  <si>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</si>
  <si>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</si>
  <si>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</si>
  <si>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</si>
  <si>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</si>
  <si>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</si>
  <si>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</si>
  <si>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</si>
  <si>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</si>
  <si>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</si>
  <si>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</si>
  <si>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</si>
  <si>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</si>
  <si>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</si>
  <si>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</si>
  <si>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</si>
  <si>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</si>
  <si>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</si>
  <si>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</si>
  <si>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</si>
  <si>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</si>
  <si>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</si>
  <si>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</si>
  <si>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</si>
  <si>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</si>
  <si>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</si>
  <si>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</si>
  <si>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</si>
  <si>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</si>
  <si>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</si>
  <si>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</si>
  <si>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</si>
  <si>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</si>
  <si>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</si>
  <si>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</si>
  <si>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</si>
  <si>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</si>
  <si>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</si>
  <si>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</si>
  <si>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</si>
  <si>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</si>
  <si>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</si>
  <si>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</si>
  <si>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</si>
  <si>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</si>
  <si>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</si>
  <si>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</si>
  <si>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</si>
  <si>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</si>
  <si>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</si>
  <si>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</si>
  <si>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</si>
  <si>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</si>
  <si>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</si>
  <si>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</si>
  <si>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</si>
  <si>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</si>
  <si>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</si>
  <si>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</si>
  <si>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</si>
  <si>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</si>
  <si>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</si>
  <si>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</si>
  <si>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</si>
  <si>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</si>
  <si>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</si>
  <si>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</si>
  <si>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</si>
  <si>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</si>
  <si>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</si>
  <si>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</si>
  <si>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</si>
  <si>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</si>
  <si>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</si>
  <si>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</si>
  <si>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</si>
  <si>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</si>
  <si>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</si>
  <si>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</si>
  <si>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</si>
  <si>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</si>
  <si>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</si>
  <si>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</si>
  <si>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</si>
  <si>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t>
  </si>
  <si>
    <t>Quarter 1 2022</t>
  </si>
  <si>
    <t xml:space="preserve">Quarter 2 2022 </t>
  </si>
  <si>
    <t>Quarter 3 2022</t>
  </si>
  <si>
    <t>Quarter 4 2022</t>
  </si>
  <si>
    <t>Quarter 1 2023</t>
  </si>
  <si>
    <t xml:space="preserve">Quarter 2 2023 </t>
  </si>
  <si>
    <t xml:space="preserve">Quarter 3 2023 </t>
  </si>
  <si>
    <t>Quarter 4 2023 [provisional]</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</si>
  <si>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</si>
  <si>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</si>
  <si>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</si>
  <si>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</si>
  <si>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</si>
  <si>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</si>
  <si>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</si>
  <si>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</si>
  <si>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</si>
  <si>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</si>
  <si>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</si>
  <si>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</si>
  <si>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</si>
  <si>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</si>
  <si>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</si>
  <si>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</si>
  <si>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</si>
  <si>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</si>
  <si>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</si>
  <si>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</si>
  <si>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</si>
  <si>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</si>
  <si>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</si>
  <si>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</si>
  <si>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</si>
  <si>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Year</t>
  </si>
  <si>
    <t>Primary oil and Petroleum</t>
  </si>
  <si>
    <t>Manufactured fuels 
Includes all manufactured solid fuels, benzole, tars, coke oven gas and blast furnace gas.</t>
  </si>
  <si>
    <t>Bioenergy and waste 
[Note2]</t>
  </si>
  <si>
    <t>Natural gas
[Note1]</t>
  </si>
  <si>
    <t>Others
[Note3]</t>
  </si>
  <si>
    <t>Table 1.3 Supply and use of fuels, thousand tonnes of oil equivalent, quarterly demand data</t>
  </si>
  <si>
    <t>This worksheet contains one table</t>
  </si>
  <si>
    <t>Some cells refer to notes which can be found on the notes worksheet</t>
  </si>
  <si>
    <t>Total transfers [note 4]</t>
  </si>
  <si>
    <t xml:space="preserve">Coal </t>
  </si>
  <si>
    <t xml:space="preserve">Manufactured fuels </t>
  </si>
  <si>
    <t xml:space="preserve">Primary oil  </t>
  </si>
  <si>
    <t xml:space="preserve">Petroleum   </t>
  </si>
  <si>
    <t xml:space="preserve">Natural gas </t>
  </si>
  <si>
    <t xml:space="preserve">Bioenergy and waste </t>
  </si>
  <si>
    <t xml:space="preserve">Primary electricity </t>
  </si>
  <si>
    <t xml:space="preserve">Electricity </t>
  </si>
  <si>
    <t>Total transformation</t>
  </si>
  <si>
    <t xml:space="preserve">Coal    </t>
  </si>
  <si>
    <t xml:space="preserve">Manufactured fuels    </t>
  </si>
  <si>
    <t xml:space="preserve">Primary oil    </t>
  </si>
  <si>
    <t xml:space="preserve">Petroleum    </t>
  </si>
  <si>
    <t xml:space="preserve">Natural gas    </t>
  </si>
  <si>
    <t xml:space="preserve">Bioenergy and waste     </t>
  </si>
  <si>
    <t xml:space="preserve">Primary electricity  </t>
  </si>
  <si>
    <t xml:space="preserve">Electricity   </t>
  </si>
  <si>
    <t>Heat sold</t>
  </si>
  <si>
    <t>Total electricity generation</t>
  </si>
  <si>
    <t xml:space="preserve">Coal           </t>
  </si>
  <si>
    <t xml:space="preserve">Manufactured fuels       </t>
  </si>
  <si>
    <t xml:space="preserve">Petroleum      </t>
  </si>
  <si>
    <t xml:space="preserve">Natural gas      </t>
  </si>
  <si>
    <t xml:space="preserve">Bioenergy and waste        </t>
  </si>
  <si>
    <t xml:space="preserve">Primary electricity    </t>
  </si>
  <si>
    <t xml:space="preserve">Electricity    </t>
  </si>
  <si>
    <t>Total heat generation</t>
  </si>
  <si>
    <t xml:space="preserve">Coal      </t>
  </si>
  <si>
    <t xml:space="preserve">Manufactured fuels             </t>
  </si>
  <si>
    <t xml:space="preserve">Petroleum  </t>
  </si>
  <si>
    <t xml:space="preserve">Natural gas               </t>
  </si>
  <si>
    <t xml:space="preserve">Bioenergy and waste         </t>
  </si>
  <si>
    <t xml:space="preserve">Heat sold          </t>
  </si>
  <si>
    <t>Total petroleum refineries</t>
  </si>
  <si>
    <t xml:space="preserve">Primary oil      </t>
  </si>
  <si>
    <t xml:space="preserve">Petroleum       </t>
  </si>
  <si>
    <t>Total coke manufacture</t>
  </si>
  <si>
    <t xml:space="preserve">Coal     </t>
  </si>
  <si>
    <t xml:space="preserve">Manufactured fuels           </t>
  </si>
  <si>
    <t xml:space="preserve">Petroleum           </t>
  </si>
  <si>
    <t>Total blast furnaces</t>
  </si>
  <si>
    <t xml:space="preserve">Coal              </t>
  </si>
  <si>
    <t xml:space="preserve">Manufactured fuels               </t>
  </si>
  <si>
    <t xml:space="preserve">Petroleum            </t>
  </si>
  <si>
    <t>Total patent fuel manufacture</t>
  </si>
  <si>
    <t xml:space="preserve">Coal                       </t>
  </si>
  <si>
    <t xml:space="preserve">Manufactured fuels                          </t>
  </si>
  <si>
    <t xml:space="preserve">Petroleum                           </t>
  </si>
  <si>
    <t>Total other [note 5]</t>
  </si>
  <si>
    <t xml:space="preserve">Primary oil                          </t>
  </si>
  <si>
    <t xml:space="preserve">Petroleum                          </t>
  </si>
  <si>
    <t>Total energy industry use</t>
  </si>
  <si>
    <t xml:space="preserve">Coal                             </t>
  </si>
  <si>
    <t xml:space="preserve">Manufactured fuels                                      </t>
  </si>
  <si>
    <t xml:space="preserve">Primary oil                         </t>
  </si>
  <si>
    <t xml:space="preserve">Petroleum                       </t>
  </si>
  <si>
    <t xml:space="preserve">Natural gas                              </t>
  </si>
  <si>
    <t xml:space="preserve">Bioenergy and waste                                   </t>
  </si>
  <si>
    <t xml:space="preserve">Electricity                    </t>
  </si>
  <si>
    <t xml:space="preserve">Heat sold                       </t>
  </si>
  <si>
    <t>Total losses</t>
  </si>
  <si>
    <t xml:space="preserve">Coal                                     </t>
  </si>
  <si>
    <t xml:space="preserve">Manufactured fuels                            </t>
  </si>
  <si>
    <t xml:space="preserve">Primary oil                           </t>
  </si>
  <si>
    <t xml:space="preserve">Petroleum                                      </t>
  </si>
  <si>
    <t xml:space="preserve">Natural gas                      </t>
  </si>
  <si>
    <t xml:space="preserve">Bioenergy and waste                                         </t>
  </si>
  <si>
    <t xml:space="preserve">Electricity                            </t>
  </si>
  <si>
    <t>Total final consumption</t>
  </si>
  <si>
    <t xml:space="preserve">Coal                                  </t>
  </si>
  <si>
    <t xml:space="preserve">Manufactured fuels                              </t>
  </si>
  <si>
    <t>Petroleum products</t>
  </si>
  <si>
    <t xml:space="preserve">Natural gas                       </t>
  </si>
  <si>
    <t xml:space="preserve">Bioenergy and waste                               </t>
  </si>
  <si>
    <t xml:space="preserve">Electricity                                 </t>
  </si>
  <si>
    <t xml:space="preserve">Heat sold                                 </t>
  </si>
  <si>
    <t>Energy Trends, Total Energy data</t>
  </si>
  <si>
    <t>This spreadsheet forms part of the National Statistics publication Energy Trends produced by the Department for Energy Security &amp; Net Zero (DESNZ).
The data presented is on indigenous production, inland energy consumption, supply and use of fuels, fossil fuel dependency and low carbon share of total energy consumption, import dependency of primary supply, and seasonally adjusted and temperature corrected final energy consumption. Quarterly data are published a quarter in arrears, monthly data are published two months in arrears</t>
  </si>
  <si>
    <t xml:space="preserve">Publication dates </t>
  </si>
  <si>
    <r>
      <t xml:space="preserve">These data was published on </t>
    </r>
    <r>
      <rPr>
        <b/>
        <sz val="12"/>
        <color rgb="FF000000"/>
        <rFont val="Calibri"/>
        <family val="2"/>
      </rPr>
      <t>Thursday 30th May 2024</t>
    </r>
    <r>
      <rPr>
        <b/>
        <sz val="12"/>
        <color rgb="FF000000"/>
        <rFont val="Calibri"/>
        <family val="2"/>
      </rPr>
      <t xml:space="preserve">
</t>
    </r>
    <r>
      <rPr>
        <sz val="12"/>
        <color rgb="FF000000"/>
        <rFont val="Calibri"/>
        <family val="2"/>
      </rPr>
      <t xml:space="preserve">The next publication date is </t>
    </r>
    <r>
      <rPr>
        <b/>
        <sz val="12"/>
        <color rgb="FF000000"/>
        <rFont val="Calibri"/>
        <family val="2"/>
      </rPr>
      <t>Thursday 27th June 2024</t>
    </r>
  </si>
  <si>
    <t>Data period</t>
  </si>
  <si>
    <r>
      <t xml:space="preserve">This spreadsheet contains monthly and quarterly data including </t>
    </r>
    <r>
      <rPr>
        <b/>
        <sz val="12"/>
        <color rgb="FF000000"/>
        <rFont val="Calibri"/>
        <family val="2"/>
      </rPr>
      <t>new monthly data for March 2024.</t>
    </r>
  </si>
  <si>
    <t xml:space="preserve">Revisions </t>
  </si>
  <si>
    <t xml:space="preserve">The revisions period is January and February 2024 (1.1 &amp; 1.2). </t>
  </si>
  <si>
    <t xml:space="preserve">Further information </t>
  </si>
  <si>
    <t xml:space="preserve">The tables and accompanying cover sheet, contents and notes have been edited to meet legal accessibility regulations 
To provide feedback please contact </t>
  </si>
  <si>
    <t>energy.stats@energysecurity.gov.uk</t>
  </si>
  <si>
    <t>Some cells in the tables refer to notes which can be found in the notes worksheet
Note markers are presented in square brackets, for example [Note 1]</t>
  </si>
  <si>
    <t xml:space="preserve">Time periods used in this workbook refer to calendar months and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</si>
  <si>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</si>
  <si>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</si>
  <si>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energy balances (opens in a new window)</t>
  </si>
  <si>
    <t>Energy statistics revisions policy (opens in a new window)</t>
  </si>
  <si>
    <t xml:space="preserve">Contact details </t>
  </si>
  <si>
    <t xml:space="preserve">Statistical enquiries </t>
  </si>
  <si>
    <t>Kevin Harris</t>
  </si>
  <si>
    <t>0747 135 8194</t>
  </si>
  <si>
    <t xml:space="preserve">Media enquiries </t>
  </si>
  <si>
    <t>newsdesk@energysecurity.gov.uk</t>
  </si>
  <si>
    <t>020 7215 1000</t>
  </si>
  <si>
    <t>Notes</t>
  </si>
  <si>
    <t>Table name</t>
  </si>
  <si>
    <t xml:space="preserve">Table number </t>
  </si>
  <si>
    <t>Note number</t>
  </si>
  <si>
    <t>Note</t>
  </si>
  <si>
    <t xml:space="preserve">Indigenous production of primary fuels </t>
  </si>
  <si>
    <t>Note 1</t>
  </si>
  <si>
    <t>Includes an estimate of slurry</t>
  </si>
  <si>
    <t>Note 2</t>
  </si>
  <si>
    <t>Crude oil, offshore and land, plus condensates and petroleum gases derived at onshore treatment plants</t>
  </si>
  <si>
    <t>Note 3</t>
  </si>
  <si>
    <t>Includes colliery methane, excludes gas flared or re-injected</t>
  </si>
  <si>
    <t>Note 4</t>
  </si>
  <si>
    <t>Includes solid renewable sources (wood, straw and waste), a small amount of renewable primary heat sources (solar, geothermal etc), liquid biofuels and sewage gas and landfill gas</t>
  </si>
  <si>
    <t>Note 5</t>
  </si>
  <si>
    <t>Bioenergy &amp; waste introduced as a separate category from March 2014 - see special feature article in the March 2014 edition of Energy Trends (opens in a new window)</t>
  </si>
  <si>
    <t>Note 6</t>
  </si>
  <si>
    <t>The 2023 figures are estimated based on predicted growth rates - the 2023 figures will be finalised in June 2024</t>
  </si>
  <si>
    <t>Note 7</t>
  </si>
  <si>
    <t>Following international convention, the energy input for nuclear electricity generation is the heat content of the steam leaving the reactor and its value is calculated from the electricity generated using the average thermal efficiency of nuclear stations in the United Kingdom as published in DUKES table 5.10.C. For hydro, wind, solar and tidal, electricity generation is equal to the gross electricity generated. See the International Energy Agency statistical manual for further details - https://www.iea.org/reports/energy-statistics-manual-2</t>
  </si>
  <si>
    <t>Note 8</t>
  </si>
  <si>
    <t xml:space="preserve">Percentage change between the most recent year and the previous year. </t>
  </si>
  <si>
    <t>Note 9</t>
  </si>
  <si>
    <t xml:space="preserve">Percentage change between the most recent three months or quarter and the same period in the previous year. </t>
  </si>
  <si>
    <t>Inland energy consumption, primary fuel input basis</t>
  </si>
  <si>
    <t>Not seasonally adjusted or temperature corrected</t>
  </si>
  <si>
    <t>Includes net foreign trade and stock changes in other solid fuels</t>
  </si>
  <si>
    <t>Inland deliveries for energy use, plus refinery fuel and losses, minus the differences between deliveries and actual consumption at power stations</t>
  </si>
  <si>
    <t>Includes gas used during production and colliery methane; excludes gas flared or re-injected and non-energy use of gas</t>
  </si>
  <si>
    <t>Includes solid renewable sources (wood, straw and waste), a small amount of renewable primary heat sources (solar, geothermal, etc.), liquid biofuels, landfill gas and sewage gas</t>
  </si>
  <si>
    <t>The 2023 figures are estimated based on predicted growth rates from the 2022 figures - the 2023 figures will be finalised in June 2024</t>
  </si>
  <si>
    <t>Includes natural flow hydro, but excludes generation from pumped storage stations</t>
  </si>
  <si>
    <t>Coal and natural gas are temperature corrected (from July 2020, the gas correction now includes gas used in generation); petroleum, bioenergy and waste, and primary electricity are not temperature corrected</t>
  </si>
  <si>
    <t>Note 10</t>
  </si>
  <si>
    <t>For details of temperature correction see the special feature articles in the June and September 2011 editions of Energy Trends (opens in a new window)</t>
  </si>
  <si>
    <t>Note 11</t>
  </si>
  <si>
    <t>Note 12</t>
  </si>
  <si>
    <t>Supply and use of fuels and seasonally adjusted and temperature corrected final energy consumption</t>
  </si>
  <si>
    <t>Percentage change between the most recent quarter and the same quarter a year earlier; (+) represents a positive percentage change greater than 100%.</t>
  </si>
  <si>
    <t>Stock change, positive = stock draw, negative = stock build.</t>
  </si>
  <si>
    <t>Primary supply minus primary demand.</t>
  </si>
  <si>
    <t>Annual transfers should ideally be zero.  For manufactured fuels differences occur in the rescreening of coke to breeze. For oil and petroleum products differences arise due to small variations in the calorific values used.</t>
  </si>
  <si>
    <t>Back-flows from the petrochemical industry, see article in the June 2016 edition of Energy Trends (opens in a new window).</t>
  </si>
  <si>
    <t>For an explanation of dependency ratios and low carbon share, see article in the December 2010 edition of Energy Trends (opens in a new window).</t>
  </si>
  <si>
    <t>Includes all manufactured solid fuels, benzole, tars, coke oven gas and blast furnace gas.</t>
  </si>
  <si>
    <t>Includes colliery methane.</t>
  </si>
  <si>
    <t xml:space="preserve">Includes geothermal, solar heat and biofuels for transport; wind and wave electricity included in primary electricity figures. </t>
  </si>
  <si>
    <t>For seasonally and temperature adjusted methodology, see articles in the June and September 2011 editions of Energy Trends (available on request from BEIS)</t>
  </si>
  <si>
    <t>For heat generation, the 2022 figures currently shown are the 2021 figures carried forward - these will be updated in June 2023.</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</si>
  <si>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</si>
  <si>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</si>
  <si>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</si>
  <si>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</si>
  <si>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</si>
  <si>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</si>
  <si>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</si>
  <si>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</si>
  <si>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</si>
  <si>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</si>
  <si>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</si>
  <si>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</si>
  <si>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</si>
  <si>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</si>
  <si>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</si>
  <si>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</si>
  <si>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</si>
  <si>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</si>
  <si>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</si>
  <si>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</si>
  <si>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</si>
  <si>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</si>
  <si>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</si>
  <si>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</si>
  <si>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</si>
  <si>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</si>
  <si>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</si>
  <si>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</si>
  <si>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</si>
  <si>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</si>
  <si>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</si>
  <si>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</si>
  <si>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</si>
  <si>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</si>
  <si>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</si>
  <si>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</si>
  <si>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</si>
  <si>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</si>
  <si>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</si>
  <si>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</si>
  <si>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</si>
  <si>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</si>
  <si>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</si>
  <si>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</si>
  <si>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</si>
  <si>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</si>
  <si>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</si>
  <si>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</si>
  <si>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</si>
  <si>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</si>
  <si>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</si>
  <si>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</si>
  <si>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</si>
  <si>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</si>
  <si>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</si>
  <si>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</si>
  <si>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</si>
  <si>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</si>
  <si>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</si>
  <si>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</si>
  <si>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</si>
  <si>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</si>
  <si>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</si>
  <si>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</si>
  <si>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</si>
  <si>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</si>
  <si>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</si>
  <si>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</si>
  <si>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</si>
  <si>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</si>
  <si>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</si>
  <si>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</si>
  <si>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</si>
  <si>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</si>
  <si>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</si>
  <si>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</si>
  <si>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</si>
  <si>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</si>
  <si>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</si>
  <si>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</si>
  <si>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</si>
  <si>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</si>
  <si>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</si>
  <si>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</si>
  <si>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</si>
  <si>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</si>
  <si>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</si>
  <si>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</si>
  <si>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</si>
  <si>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</si>
  <si>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</si>
  <si>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</si>
  <si>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</si>
  <si>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</si>
  <si>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</si>
  <si>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</si>
  <si>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</si>
  <si>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 xml:space="preserve">Q2 2022 </t>
  </si>
  <si>
    <t>Q3 2022</t>
  </si>
  <si>
    <t>Q4 2022</t>
  </si>
  <si>
    <t>Q1 2023</t>
  </si>
  <si>
    <t xml:space="preserve">Q2 2023 </t>
  </si>
  <si>
    <t xml:space="preserve">Q3 2023 </t>
  </si>
  <si>
    <t>Q4 2023 [provisional]</t>
  </si>
  <si>
    <t>Quarter2</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</si>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</sst>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quot; &quot;"/>
    <numFmt numFmtId="165" formatCode="#,##0.0&quot; &quot;"/>
    <numFmt numFmtId="166" formatCode="#,##0;&quot;-&quot;#,##0"/>
  </numFmts>
  <fonts count="13" x14ac:knownFonts="1">
    <font>
      <sz val="11"/>
      <color theme="1"/>
      <name val="Aptos Narrow"/>
      <family val="2"/>
    </font>
    <font>
      <sz val="12"/>
      <color rgb="FF000000"/>
      <name val="Calibri"/>
      <family val="2"/>
    </font>
    <font>
      <sz val="10"/>
      <color rgb="FF000000"/>
      <name val="Arial"/>
      <family val="2"/>
    </font>
    <font>
      <b/>
      <sz val="22"/>
      <color rgb="FF000000"/>
      <name val="Calibri"/>
      <family val="2"/>
    </font>
    <font>
      <b/>
      <sz val="10"/>
      <color rgb="FF000000"/>
      <name val="Arial"/>
      <family val="2"/>
    </font>
    <font>
      <u/>
      <sz val="11"/>
      <color theme="10"/>
      <name val="Aptos Narrow"/>
      <family val="2"/>
    </font>
    <font>
      <b/>
      <sz val="18"/>
      <color rgb="FF000000"/>
      <name val="Calibri"/>
      <family val="2"/>
    </font>
    <font>
      <sz val="16"/>
      <color rgb="FF000000"/>
      <name val="Calibri"/>
      <family val="2"/>
    </font>
    <font>
      <b/>
      <sz val="12"/>
      <color rgb="FF000000"/>
      <name val="Calibri"/>
      <family val="2"/>
    </font>
    <font>
      <u/>
      <sz val="12"/>
      <color rgb="FF0000FF"/>
      <name val="Calibri"/>
      <family val="2"/>
    </font>
    <font>
      <b/>
      <sz val="14"/>
      <color rgb="FF000000"/>
      <name val="Calibri"/>
      <family val="2"/>
    </font>
    <font>
      <sz val="10"/>
      <color rgb="FF000000"/>
      <name val="MS Sans Serif"/>
    </font>
    <font>
      <u/>
      <sz val="12"/>
      <color rgb="FF0563C1"/>
      <name val="Calibri"/>
      <family val="2"/>
    </font>
  </fonts>
  <fills count="7">
    <fill>
      <patternFill patternType="none"/>
    </fill>
    <fill>
      <patternFill patternType="gray125"/>
    </fill>
    <fill>
      <patternFill patternType="solid">
        <fgColor theme="8" tint="0.59999389629810485"/>
        <bgColor indexed="64"/>
      </patternFill>
    </fill>
    <fill>
      <patternFill patternType="solid">
        <fgColor rgb="FFF2F2F2"/>
        <bgColor rgb="FFF2F2F2"/>
      </patternFill>
    </fill>
    <fill>
      <patternFill patternType="solid">
        <fgColor rgb="FFFFFF99"/>
        <bgColor rgb="FFFFFF99"/>
      </patternFill>
    </fill>
    <fill>
      <patternFill patternType="solid">
        <fgColor rgb="FFFFFFFF"/>
        <bgColor rgb="FFFFFFFF"/>
      </patternFill>
    </fill>
    <fill>
      <patternFill patternType="solid">
        <fgColor theme="7" tint="0.79998168889431442"/>
        <bgColor indexed="64"/>
      </patternFill>
    </fill>
  </fills>
  <borders count="8">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2">
    <xf numFmtId="0" fontId="0" fillId="0" borderId="0"/>
    <xf numFmtId="0" fontId="1" fillId="0" borderId="0" applyNumberFormat="0" applyBorder="0" applyProtection="0">
      <alignment vertical="center" wrapText="1"/>
    </xf>
    <xf numFmtId="0" fontId="2" fillId="0" borderId="0" applyNumberFormat="0" applyBorder="0" applyProtection="0"/>
    <xf numFmtId="0" fontId="3" fillId="0" borderId="0" applyNumberFormat="0" applyFill="0" applyBorder="0" applyProtection="0">
      <alignment vertical="center"/>
    </xf>
    <xf numFmtId="0" fontId="5" fillId="0" borderId="0" applyNumberFormat="0" applyFill="0" applyBorder="0" applyAlignment="0" applyProtection="0"/>
    <xf numFmtId="0" fontId="3" fillId="0" borderId="0" applyNumberFormat="0" applyFill="0" applyBorder="0" applyProtection="0">
      <alignment vertical="center"/>
    </xf>
    <xf numFmtId="0" fontId="1" fillId="0" borderId="0" applyNumberFormat="0" applyBorder="0" applyProtection="0">
      <alignment vertical="center" wrapText="1"/>
    </xf>
    <xf numFmtId="0" fontId="6" fillId="0" borderId="0" applyNumberFormat="0" applyFill="0" applyBorder="0" applyProtection="0"/>
    <xf numFmtId="0" fontId="1" fillId="0" borderId="0" applyNumberFormat="0" applyBorder="0" applyProtection="0">
      <alignment vertical="center" wrapText="1"/>
    </xf>
    <xf numFmtId="0" fontId="9" fillId="0" borderId="0" applyNumberFormat="0" applyFill="0" applyBorder="0" applyAlignment="0" applyProtection="0"/>
    <xf numFmtId="0" fontId="10" fillId="0" borderId="0" applyNumberFormat="0" applyFill="0" applyBorder="0" applyProtection="0"/>
    <xf numFmtId="0" fontId="11" fillId="0" borderId="0" applyNumberFormat="0" applyBorder="0" applyProtection="0"/>
  </cellStyleXfs>
  <cellXfs count="52">
    <xf numFmtId="0" fontId="0" fillId="0" borderId="0" xfId="0"/>
    <xf numFmtId="164" fontId="1" fillId="0" borderId="1" xfId="0" applyNumberFormat="1" applyFont="1" applyBorder="1" applyAlignment="1">
      <alignment horizontal="lef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5" fontId="1" fillId="0" borderId="3" xfId="0" applyNumberFormat="1" applyFont="1" applyBorder="1" applyAlignment="1">
      <alignment horizontal="right" vertical="center" wrapText="1"/>
    </xf>
    <xf numFmtId="0" fontId="1" fillId="0" borderId="4" xfId="1" applyBorder="1" applyAlignment="1">
      <alignment horizontal="left" vertical="center" wrapText="1"/>
    </xf>
    <xf numFmtId="166" fontId="1" fillId="0" borderId="0" xfId="2" applyNumberFormat="1" applyFont="1"/>
    <xf numFmtId="0" fontId="1" fillId="0" borderId="5" xfId="1" applyBorder="1" applyAlignment="1">
      <alignment horizontal="left" vertical="center" wrapText="1"/>
    </xf>
    <xf numFmtId="164" fontId="1" fillId="2" borderId="3" xfId="0" applyNumberFormat="1" applyFont="1" applyFill="1" applyBorder="1" applyAlignment="1">
      <alignment horizontal="left" vertical="center"/>
    </xf>
    <xf numFmtId="164" fontId="1" fillId="0" borderId="3" xfId="0" applyNumberFormat="1" applyFont="1" applyBorder="1" applyAlignment="1">
      <alignment horizontal="left" vertical="center"/>
    </xf>
    <xf numFmtId="0" fontId="3" fillId="0" borderId="0" xfId="3" applyAlignment="1">
      <alignment horizontal="left" vertical="center"/>
    </xf>
    <xf numFmtId="0" fontId="1" fillId="0" borderId="0" xfId="1">
      <alignment vertical="center" wrapText="1"/>
    </xf>
    <xf numFmtId="0" fontId="1" fillId="0" borderId="0" xfId="1" applyAlignment="1">
      <alignment vertical="center"/>
    </xf>
    <xf numFmtId="164" fontId="1" fillId="0" borderId="7" xfId="0" applyNumberFormat="1" applyFont="1" applyBorder="1" applyAlignment="1">
      <alignment horizontal="right" vertical="center" wrapText="1"/>
    </xf>
    <xf numFmtId="0" fontId="1" fillId="0" borderId="0" xfId="2" applyFont="1"/>
    <xf numFmtId="166" fontId="1" fillId="3" borderId="0" xfId="2" applyNumberFormat="1" applyFont="1" applyFill="1"/>
    <xf numFmtId="166" fontId="1" fillId="3" borderId="0" xfId="2" applyNumberFormat="1" applyFont="1" applyFill="1" applyAlignment="1">
      <alignment horizontal="right"/>
    </xf>
    <xf numFmtId="3" fontId="1" fillId="3" borderId="0" xfId="2" applyNumberFormat="1" applyFont="1" applyFill="1" applyAlignment="1">
      <alignment horizontal="right"/>
    </xf>
    <xf numFmtId="0" fontId="2" fillId="0" borderId="0" xfId="2"/>
    <xf numFmtId="0" fontId="4" fillId="0" borderId="0" xfId="2" applyFont="1"/>
    <xf numFmtId="0" fontId="2" fillId="4" borderId="0" xfId="2" applyFill="1"/>
    <xf numFmtId="0" fontId="3" fillId="5" borderId="0" xfId="5" applyFill="1" applyAlignment="1">
      <alignment vertical="center" wrapText="1"/>
    </xf>
    <xf numFmtId="0" fontId="1" fillId="5" borderId="0" xfId="6" applyFill="1" applyAlignment="1">
      <alignment vertical="center"/>
    </xf>
    <xf numFmtId="0" fontId="1" fillId="5" borderId="0" xfId="6" applyFill="1">
      <alignment vertical="center" wrapText="1"/>
    </xf>
    <xf numFmtId="0" fontId="6" fillId="5" borderId="0" xfId="7" applyFill="1" applyAlignment="1">
      <alignment wrapText="1"/>
    </xf>
    <xf numFmtId="0" fontId="7" fillId="5" borderId="0" xfId="6" applyFont="1" applyFill="1" applyAlignment="1">
      <alignment vertical="center"/>
    </xf>
    <xf numFmtId="0" fontId="1" fillId="0" borderId="0" xfId="8">
      <alignment vertical="center" wrapText="1"/>
    </xf>
    <xf numFmtId="0" fontId="6" fillId="5" borderId="0" xfId="7" applyFill="1"/>
    <xf numFmtId="0" fontId="9" fillId="5" borderId="0" xfId="9" applyFill="1" applyAlignment="1">
      <alignment vertical="center" wrapText="1"/>
    </xf>
    <xf numFmtId="0" fontId="1" fillId="0" borderId="0" xfId="8" applyAlignment="1">
      <alignment vertical="center"/>
    </xf>
    <xf numFmtId="0" fontId="10" fillId="5" borderId="0" xfId="10" applyFill="1"/>
    <xf numFmtId="0" fontId="1" fillId="5" borderId="0" xfId="6" applyFill="1" applyAlignment="1">
      <alignment wrapText="1"/>
    </xf>
    <xf numFmtId="0" fontId="3" fillId="0" borderId="0" xfId="5" applyFill="1" applyAlignment="1">
      <alignment horizontal="left" vertical="center"/>
    </xf>
    <xf numFmtId="0" fontId="0" fillId="0" borderId="0" xfId="0" applyAlignment="1">
      <alignment horizontal="right"/>
    </xf>
    <xf numFmtId="0" fontId="3" fillId="0" borderId="0" xfId="5" applyFill="1" applyAlignment="1">
      <alignment horizontal="right" vertical="center"/>
    </xf>
    <xf numFmtId="0" fontId="2" fillId="0" borderId="0" xfId="2" applyAlignment="1">
      <alignment horizontal="right"/>
    </xf>
    <xf numFmtId="0" fontId="1" fillId="0" borderId="0" xfId="6" applyAlignment="1">
      <alignment horizontal="left" vertical="center"/>
    </xf>
    <xf numFmtId="0" fontId="1" fillId="0" borderId="0" xfId="6" applyAlignment="1">
      <alignment horizontal="right" vertical="center" wrapText="1"/>
    </xf>
    <xf numFmtId="0" fontId="6" fillId="0" borderId="0" xfId="7" applyFill="1" applyAlignment="1">
      <alignment horizontal="left"/>
    </xf>
    <xf numFmtId="0" fontId="0" fillId="0" borderId="0" xfId="0" applyAlignment="1">
      <alignment horizontal="left"/>
    </xf>
    <xf numFmtId="0" fontId="1" fillId="0" borderId="0" xfId="11" applyFont="1" applyAlignment="1">
      <alignment vertical="center" wrapText="1"/>
    </xf>
    <xf numFmtId="0" fontId="12" fillId="0" borderId="0" xfId="4" applyFont="1" applyAlignment="1">
      <alignment vertical="center" wrapText="1"/>
    </xf>
    <xf numFmtId="0" fontId="9" fillId="0" borderId="0" xfId="4" applyFont="1" applyAlignment="1">
      <alignment vertical="center" wrapText="1"/>
    </xf>
    <xf numFmtId="164" fontId="1" fillId="6" borderId="6" xfId="0" applyNumberFormat="1" applyFont="1" applyFill="1" applyBorder="1" applyAlignment="1">
      <alignment horizontal="left" vertical="center" wrapText="1"/>
    </xf>
    <xf numFmtId="164" fontId="1" fillId="6" borderId="6" xfId="0" applyNumberFormat="1" applyFont="1" applyFill="1" applyBorder="1" applyAlignment="1">
      <alignment horizontal="right" vertical="center" wrapText="1"/>
    </xf>
    <xf numFmtId="165" fontId="1" fillId="6" borderId="6" xfId="0" applyNumberFormat="1" applyFont="1" applyFill="1" applyBorder="1" applyAlignment="1">
      <alignment horizontal="right" vertical="center" wrapText="1"/>
    </xf>
    <xf numFmtId="0" fontId="1" fillId="6" borderId="6" xfId="1" applyFill="1" applyBorder="1" applyAlignment="1">
      <alignment horizontal="left" vertical="center" wrapText="1"/>
    </xf>
    <xf numFmtId="166" fontId="1" fillId="6" borderId="6" xfId="2" applyNumberFormat="1" applyFont="1" applyFill="1" applyBorder="1"/>
    <xf numFmtId="164" fontId="1" fillId="6" borderId="6" xfId="0" applyNumberFormat="1" applyFont="1" applyFill="1" applyBorder="1" applyAlignment="1">
      <alignment horizontal="left" vertical="center"/>
    </xf>
    <xf numFmtId="0" fontId="1" fillId="6" borderId="6" xfId="1" applyFill="1" applyBorder="1" applyAlignment="1">
      <alignment horizontal="left" vertical="center"/>
    </xf>
    <xf numFmtId="0" fontId="0" fillId="0" borderId="0" xfId="0" applyAlignment="1"/>
    <xf numFmtId="0" fontId="1" fillId="6" borderId="6" xfId="1" applyFill="1" applyBorder="1" applyAlignment="1">
      <alignment horizontal="right" vertical="center"/>
    </xf>
  </cellXfs>
  <cellStyles count="12">
    <cellStyle name="Heading 1 2" xfId="5" xr:uid="{5C835115-FA77-47E2-BB53-3F1FAA9ACC32}"/>
    <cellStyle name="Heading 1 6" xfId="3" xr:uid="{84190523-EB17-4102-8C3F-E9A61C586E12}"/>
    <cellStyle name="Heading 2 2 2" xfId="7" xr:uid="{8518F3AD-354D-414A-9B28-C7B80194FB7C}"/>
    <cellStyle name="Heading 3 2" xfId="10" xr:uid="{981681F6-DEF3-43F1-99E5-5CAFD9B17E58}"/>
    <cellStyle name="Hyperlink" xfId="4" builtinId="8"/>
    <cellStyle name="Hyperlink 2 3" xfId="9" xr:uid="{D580B16F-D2EE-4573-AE6B-4D011006377A}"/>
    <cellStyle name="Normal" xfId="0" builtinId="0"/>
    <cellStyle name="Normal 2 2 2" xfId="2" xr:uid="{806E287E-7F99-4868-86DB-615938B655B2}"/>
    <cellStyle name="Normal 4" xfId="11" xr:uid="{BF4939AE-034C-4538-A1C0-AD2132283239}"/>
    <cellStyle name="Normal 4 3" xfId="6" xr:uid="{6E983A8D-CB9D-43F3-BD8A-8803462A20CF}"/>
    <cellStyle name="Normal 4 5" xfId="8" xr:uid="{C0EC8762-EB8C-4C42-B903-7848B265407E}"/>
    <cellStyle name="Normal 4 7" xfId="1" xr:uid="{59132EA5-6836-4E97-B9FE-56517F431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2A17F9-B897-4CD8-941D-7E9437388982}" name="Table1.3_Supply_and_use_of_fuels_thousand_tonnes_of_oil_equivalent_quarterly_demand_data" displayName="Table1.3_Supply_and_use_of_fuels_thousand_tonnes_of_oil_equivalent_quarterly_demand_data" ref="A4:CI108" totalsRowShown="0">
  <tableColumns count="87">
    <tableColumn id="1" xr3:uid="{D62084CC-4A23-45E3-8DBF-4D852939E7DF}" name="Quarter"/>
    <tableColumn id="2" xr3:uid="{B1D3FAEB-E6C7-4891-815B-0B1B04525F06}" name="Total primary demand"/>
    <tableColumn id="3" xr3:uid="{B918BD78-BC7C-438A-917B-66E0FF5E7F32}" name="Coal"/>
    <tableColumn id="4" xr3:uid="{86AD80A8-D527-4781-B8AA-3C46D5282D65}" name="Manufactured fuels [note 7] "/>
    <tableColumn id="5" xr3:uid="{F169D64B-8AE1-41C9-AED7-E3043E1C4308}" name="Primary oil "/>
    <tableColumn id="6" xr3:uid="{CF4BE05F-BF9B-4A31-949A-2D0CA330BC39}" name="Petroleum"/>
    <tableColumn id="7" xr3:uid="{CDE876BE-7B3A-4832-8F06-8BB1C706FE38}" name="Natural gas [note 8]"/>
    <tableColumn id="8" xr3:uid="{C2005540-FB46-4939-A526-62618081F0BB}" name="Bioenergy and waste [note 9]"/>
    <tableColumn id="9" xr3:uid="{778C14F4-EFEC-4617-9CA0-56FA3999F7D5}" name="Primary electricity"/>
    <tableColumn id="10" xr3:uid="{78DD4BBD-1D93-4121-AB94-169138696A9D}" name="Electricity"/>
    <tableColumn id="11" xr3:uid="{C5A99ED2-B8D2-482A-8EA2-441BF4991D85}" name="Total transfers [note 4]"/>
    <tableColumn id="12" xr3:uid="{89E4B4BC-0A1F-40D1-95A4-F04160725987}" name="Coal "/>
    <tableColumn id="13" xr3:uid="{62F72F2B-6E5E-4BAA-AA6C-DF49E10E0819}" name="Manufactured fuels "/>
    <tableColumn id="14" xr3:uid="{5A800DDF-9374-4C7E-B95B-02638DD48C71}" name="Primary oil  "/>
    <tableColumn id="15" xr3:uid="{E89DDA3D-5C80-4F73-9F37-E7BDF039FAEB}" name="Petroleum   "/>
    <tableColumn id="16" xr3:uid="{1D64DFE4-773E-4225-8EAE-7301DEA3C5D5}" name="Natural gas "/>
    <tableColumn id="17" xr3:uid="{EE50DFE0-29F9-4DAD-9799-F214B5F95F68}" name="Bioenergy and waste "/>
    <tableColumn id="18" xr3:uid="{C67C1626-42F9-4630-A7ED-F28ACC5D5180}" name="Primary electricity "/>
    <tableColumn id="19" xr3:uid="{22F0F058-7B97-4E41-BFB6-A4F3276DB7E8}" name="Electricity "/>
    <tableColumn id="20" xr3:uid="{975E6637-C209-480D-B8E3-95DD0543E248}" name="Total transformation"/>
    <tableColumn id="21" xr3:uid="{1AC41FFC-15C5-4913-BF1C-8EC73E7DE317}" name="Coal    "/>
    <tableColumn id="22" xr3:uid="{5DBDA2A1-F17E-4809-907E-1872CEF2AE2D}" name="Manufactured fuels    "/>
    <tableColumn id="23" xr3:uid="{A647053E-361C-4E8A-9DE1-0111CDBFE325}" name="Primary oil    "/>
    <tableColumn id="24" xr3:uid="{2DE97ACC-F113-4120-87CF-EAF889B2ACEC}" name="Petroleum    "/>
    <tableColumn id="25" xr3:uid="{A09C56EF-657E-4388-B996-3D334874FB47}" name="Natural gas    "/>
    <tableColumn id="26" xr3:uid="{2439AC35-5F95-4E89-90CE-A7EC4175D450}" name="Bioenergy and waste     "/>
    <tableColumn id="27" xr3:uid="{B6D73454-6DEE-467A-91FA-599AD9FE2727}" name="Primary electricity  "/>
    <tableColumn id="28" xr3:uid="{3F6E996E-279F-4460-B155-6D889F53EF2E}" name="Electricity   "/>
    <tableColumn id="29" xr3:uid="{2C714ABE-10E3-42DC-8AA9-A1CF31DF04B9}" name="Heat sold"/>
    <tableColumn id="30" xr3:uid="{87F0A6C7-B670-42D1-80EC-0930EAF80D0D}" name="Total electricity generation"/>
    <tableColumn id="31" xr3:uid="{892C0709-8307-4D59-868D-C5E054F26A7E}" name="Coal           "/>
    <tableColumn id="32" xr3:uid="{F11E4111-7C75-407F-A867-85AC09FF0930}" name="Manufactured fuels       "/>
    <tableColumn id="33" xr3:uid="{A7CCE814-3D94-43C6-843E-242C0EBE76B2}" name="Petroleum      "/>
    <tableColumn id="34" xr3:uid="{63036AFC-E91E-4823-B09B-C7E9377C17F3}" name="Natural gas      "/>
    <tableColumn id="35" xr3:uid="{A783D3EE-C9CF-45D7-A96E-C90E297CCA5C}" name="Bioenergy and waste        "/>
    <tableColumn id="36" xr3:uid="{C82392C5-59D3-47E0-9330-C4675E7F947D}" name="Primary electricity    "/>
    <tableColumn id="37" xr3:uid="{D70195F4-301E-4A70-A5A4-2D2DC6AB166E}" name="Electricity    "/>
    <tableColumn id="38" xr3:uid="{3FF43060-5BEC-48F4-978F-DB51D4D521A5}" name="Total heat generation"/>
    <tableColumn id="39" xr3:uid="{2201215B-F6F8-4FDC-A1FD-029BFF33E849}" name="Coal      "/>
    <tableColumn id="40" xr3:uid="{B9326E07-DF17-4DF2-A86B-026443113B5E}" name="Manufactured fuels             "/>
    <tableColumn id="41" xr3:uid="{002058B0-6CBC-48E7-A4D2-B41CFA8F8C7C}" name="Petroleum  "/>
    <tableColumn id="42" xr3:uid="{4AB5BDBC-D0FE-41E5-9C4A-5B70E77C58E5}" name="Natural gas               "/>
    <tableColumn id="43" xr3:uid="{339766DF-B0BD-45C9-8C72-A3DFC9CC88B4}" name="Bioenergy and waste         "/>
    <tableColumn id="44" xr3:uid="{E2AA5D8C-844D-425B-AF47-63DB4F38A988}" name="Heat sold          "/>
    <tableColumn id="45" xr3:uid="{104B7DA4-F6AB-4E14-AB1A-D8359AD3B429}" name="Total petroleum refineries"/>
    <tableColumn id="46" xr3:uid="{8E1F03FB-F8CC-427F-A14B-89E7A4249345}" name="Primary oil      "/>
    <tableColumn id="47" xr3:uid="{A035BC1B-0C25-4CB3-9F15-EC94433517E6}" name="Petroleum       "/>
    <tableColumn id="48" xr3:uid="{D3F30379-5F6E-4BEF-9C0E-8912B8EAEA36}" name="Total coke manufacture"/>
    <tableColumn id="49" xr3:uid="{BD2A3594-32E7-4CCC-B260-9D227F6B31A2}" name="Coal     "/>
    <tableColumn id="50" xr3:uid="{6065A713-C363-4ADF-843E-CB8E08596C15}" name="Manufactured fuels           "/>
    <tableColumn id="51" xr3:uid="{0E0FD0F4-9191-483B-9313-F96169BA5127}" name="Petroleum           "/>
    <tableColumn id="52" xr3:uid="{86554DB1-74AF-4FBF-BBB3-8689192282D5}" name="Total blast furnaces"/>
    <tableColumn id="53" xr3:uid="{99FDC0A1-90C7-43E2-89A3-F5427FA154E2}" name="Coal              "/>
    <tableColumn id="54" xr3:uid="{3E470A0A-66B0-4C4F-92FC-64605D1B3E4F}" name="Manufactured fuels               "/>
    <tableColumn id="55" xr3:uid="{C016B53E-695F-49F1-AB8F-257DE6661372}" name="Petroleum            "/>
    <tableColumn id="56" xr3:uid="{E21E39B9-ECA4-4A49-9184-B89157D9B5A7}" name="Total patent fuel manufacture"/>
    <tableColumn id="57" xr3:uid="{CA85CDB0-A324-4360-AB75-21045D7C2B48}" name="Coal                       "/>
    <tableColumn id="58" xr3:uid="{66560BC0-479B-4417-8FF8-016308FFD6C6}" name="Manufactured fuels                          "/>
    <tableColumn id="59" xr3:uid="{085790B3-1010-4A03-AD28-0B820FE2FD5A}" name="Petroleum                           "/>
    <tableColumn id="60" xr3:uid="{9432DE4B-0589-4547-86AF-204825C9B69A}" name="Total other [note 5]"/>
    <tableColumn id="61" xr3:uid="{C6C13CE2-CF3D-4FAE-89DB-E69695704AB8}" name="Primary oil                          "/>
    <tableColumn id="62" xr3:uid="{A8651BB4-2F06-44EA-98FE-FD4E9E48051F}" name="Petroleum                          "/>
    <tableColumn id="63" xr3:uid="{5A5F2717-60B0-4728-85A9-57F6508EEFD5}" name="Total energy industry use"/>
    <tableColumn id="64" xr3:uid="{3933B309-2FB2-4516-A5D1-16108A4DCF1F}" name="Coal                             "/>
    <tableColumn id="65" xr3:uid="{1042CA1D-87A8-4E27-BBA5-9041594E3064}" name="Manufactured fuels                                      "/>
    <tableColumn id="66" xr3:uid="{BFD5DF98-0B1D-4DB4-BD7B-7A27BABACD72}" name="Primary oil                         "/>
    <tableColumn id="67" xr3:uid="{26FFC6B8-C780-49B8-AA6C-F09CC33F1253}" name="Petroleum                       "/>
    <tableColumn id="68" xr3:uid="{DEF1DF3D-BAA9-4617-A46B-30B5491A1098}" name="Natural gas                              "/>
    <tableColumn id="69" xr3:uid="{908EA6BC-5B68-4F39-B09B-30035888C7EC}" name="Bioenergy and waste                                   "/>
    <tableColumn id="70" xr3:uid="{6161766E-736B-4843-93A5-C274D551E577}" name="Electricity                    "/>
    <tableColumn id="71" xr3:uid="{00E63716-098E-4A84-B14B-7E3195447ED3}" name="Heat sold                       "/>
    <tableColumn id="72" xr3:uid="{5C3F62E0-FBFE-4142-8E1A-EB102EFF67F0}" name="Total losses"/>
    <tableColumn id="73" xr3:uid="{CE7016A5-43E1-4C33-A440-E31311E8F4F0}" name="Coal                                     "/>
    <tableColumn id="74" xr3:uid="{DACB7692-95F2-487E-8354-40816C17AB9E}" name="Manufactured fuels                            "/>
    <tableColumn id="75" xr3:uid="{9A2F2A03-35D3-47DC-A590-DA6495E012B7}" name="Primary oil                           "/>
    <tableColumn id="76" xr3:uid="{122147DF-1B23-47F5-AD13-DC7516213230}" name="Petroleum                                      "/>
    <tableColumn id="77" xr3:uid="{25DB3206-4648-40C2-9D2E-95664EAD3BCC}" name="Natural gas                      "/>
    <tableColumn id="78" xr3:uid="{FCDC5A7B-F021-4513-908D-05CD61AF5056}" name="Bioenergy and waste                                         "/>
    <tableColumn id="79" xr3:uid="{45D8A44C-B5AD-4CDD-87EE-E9D84EC0E696}" name="Electricity                            "/>
    <tableColumn id="80" xr3:uid="{1681ECD2-E513-4684-B97A-1B80BCB22F85}" name="Total final consumption"/>
    <tableColumn id="81" xr3:uid="{1ECCBF8F-0896-475A-B21E-C4205A4ABBA3}" name="Coal                                  "/>
    <tableColumn id="82" xr3:uid="{848F4D39-4010-4985-8E41-7CEF2D7E0F35}" name="Manufactured fuels                              "/>
    <tableColumn id="83" xr3:uid="{ED9116C3-4BAF-4AD6-ADC6-BD37ED835C47}" name="Petroleum products"/>
    <tableColumn id="84" xr3:uid="{7D466C22-375A-4D06-9DE6-6DED0CDB21DA}" name="Natural gas                       "/>
    <tableColumn id="85" xr3:uid="{087A06D0-D21D-4305-9C2A-F24E8D0F9406}" name="Bioenergy and waste                               "/>
    <tableColumn id="86" xr3:uid="{59036A57-9122-457A-9EBA-4C9B3B779294}" name="Electricity                                 "/>
    <tableColumn id="87" xr3:uid="{5F24844C-2BE1-4745-99FD-CFBEBCC69917}" name="Heat sold                                 "/>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988B90-6924-4DC6-B6B3-7E01EE124CCE}" name="Table_of_notes" displayName="Table_of_notes" ref="A3:D35" totalsRowShown="0">
  <tableColumns count="4">
    <tableColumn id="1" xr3:uid="{C198B9AB-329E-4216-BAF3-2CDD55E0513B}" name="Table name"/>
    <tableColumn id="2" xr3:uid="{E3E5207D-4662-405C-9A02-18911BC406F6}" name="Table number "/>
    <tableColumn id="3" xr3:uid="{CD3068C0-4D7A-483C-9A05-707500EDC265}" name="Note number"/>
    <tableColumn id="4" xr3:uid="{F4827D93-A986-42EB-B20D-1883E338D6B1}" name="No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publications/energy-balance-methodology-note"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energy.stats@energysecurity.gov.uk" TargetMode="External"/><Relationship Id="rId6" Type="http://schemas.openxmlformats.org/officeDocument/2006/relationships/hyperlink" Target="mailto:newsdesk@energysecurity.gov.uk" TargetMode="External"/><Relationship Id="rId5" Type="http://schemas.openxmlformats.org/officeDocument/2006/relationships/hyperlink" Target="mailto:energy.stats@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ebarchive.nationalarchives.gov.uk/ukgwa/20121230135252/http:/www.decc.gov.uk/en/content/cms/statistics/publications/trends/trends.aspx" TargetMode="External"/><Relationship Id="rId2" Type="http://schemas.openxmlformats.org/officeDocument/2006/relationships/hyperlink" Target="https://webarchive.nationalarchives.gov.uk/ukgwa/20180717011425/https:/www.gov.uk/government/statistics/energy-trends-march-2014-special-feature-articles" TargetMode="External"/><Relationship Id="rId1" Type="http://schemas.openxmlformats.org/officeDocument/2006/relationships/hyperlink" Target="https://webarchive.nationalarchives.gov.uk/ukgwa/20180717011425/https:/www.gov.uk/government/statistics/energy-trends-march-2014-special-feature-articles" TargetMode="External"/><Relationship Id="rId6" Type="http://schemas.openxmlformats.org/officeDocument/2006/relationships/table" Target="../tables/table2.xml"/><Relationship Id="rId5" Type="http://schemas.openxmlformats.org/officeDocument/2006/relationships/hyperlink" Target="https://webarchive.nationalarchives.gov.uk/ukgwa/20121230135252/http:/www.decc.gov.uk/en/content/cms/statistics/publications/trends/trends.aspx" TargetMode="External"/><Relationship Id="rId4" Type="http://schemas.openxmlformats.org/officeDocument/2006/relationships/hyperlink" Target="https://www.gov.uk/government/statistics/energy-trends-june-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1ED5-72BC-4FB9-8472-911990DBBEDB}">
  <dimension ref="A1:P105"/>
  <sheetViews>
    <sheetView tabSelected="1" workbookViewId="0">
      <pane xSplit="3" ySplit="1" topLeftCell="D2" activePane="bottomRight" state="frozen"/>
      <selection pane="topRight" activeCell="C1" sqref="C1"/>
      <selection pane="bottomLeft" activeCell="A2" sqref="A2"/>
      <selection pane="bottomRight" activeCell="F7" sqref="F7"/>
    </sheetView>
  </sheetViews>
  <sheetFormatPr defaultRowHeight="14.25" x14ac:dyDescent="0.45"/>
  <sheetData>
    <row r="1" spans="1:16" ht="63" x14ac:dyDescent="0.45">
      <c r="A1" s="43" t="s">
        <v>0</v>
      </c>
      <c r="B1" s="43" t="s">
        <v>402</v>
      </c>
      <c r="C1" s="43" t="s">
        <v>139</v>
      </c>
      <c r="D1" s="44" t="s">
        <v>1</v>
      </c>
      <c r="E1" s="44" t="s">
        <v>2</v>
      </c>
      <c r="F1" s="44" t="s">
        <v>140</v>
      </c>
      <c r="G1" s="45" t="s">
        <v>143</v>
      </c>
      <c r="H1" s="44" t="s">
        <v>142</v>
      </c>
      <c r="I1" s="45" t="s">
        <v>144</v>
      </c>
      <c r="J1" s="3"/>
      <c r="K1" s="3"/>
      <c r="L1" s="9" t="s">
        <v>4</v>
      </c>
      <c r="M1" s="9" t="s">
        <v>5</v>
      </c>
      <c r="N1" s="8" t="s">
        <v>141</v>
      </c>
      <c r="O1" s="8" t="s">
        <v>8</v>
      </c>
      <c r="P1" s="8" t="s">
        <v>9</v>
      </c>
    </row>
    <row r="2" spans="1:16" ht="31.5" x14ac:dyDescent="0.5">
      <c r="A2" s="46" t="str">
        <f>'1_3_demand'!A5</f>
        <v>Quarter 1 1998</v>
      </c>
      <c r="B2" s="46" t="s">
        <v>298</v>
      </c>
      <c r="C2" s="46" t="s">
        <v>114</v>
      </c>
      <c r="D2" s="47">
        <f>SUM(E2:I2)</f>
        <v>68268.069999999992</v>
      </c>
      <c r="E2" s="47">
        <f>'1_3_demand'!C5</f>
        <v>11469.81</v>
      </c>
      <c r="F2" s="47">
        <f t="shared" ref="F2:F33" si="0">SUM(L2:M2)</f>
        <v>22100.809999999998</v>
      </c>
      <c r="G2" s="47">
        <f>'1_3_demand'!G5</f>
        <v>27412.139999999996</v>
      </c>
      <c r="H2" s="47">
        <f>'1_3_demand'!H5</f>
        <v>562.31999999999994</v>
      </c>
      <c r="I2" s="47">
        <f t="shared" ref="I2:I33" si="1">SUM(N2,O2:P2)</f>
        <v>6722.9900000000025</v>
      </c>
      <c r="J2" s="6" t="b">
        <f>D2='1_3_demand'!B5</f>
        <v>1</v>
      </c>
      <c r="K2" s="6"/>
      <c r="L2" s="6">
        <f>'1_3_demand'!E5</f>
        <v>25449.519999999997</v>
      </c>
      <c r="M2" s="6">
        <f>'1_3_demand'!F5</f>
        <v>-3348.7099999999991</v>
      </c>
      <c r="N2" s="6">
        <f>'1_3_demand'!D5</f>
        <v>118.80999999999995</v>
      </c>
      <c r="O2" s="6">
        <f>'1_3_demand'!I5</f>
        <v>6290.81</v>
      </c>
      <c r="P2" s="6">
        <f>'1_3_demand'!J5</f>
        <v>313.37000000000171</v>
      </c>
    </row>
    <row r="3" spans="1:16" ht="31.5" x14ac:dyDescent="0.5">
      <c r="A3" s="46" t="str">
        <f>'1_3_demand'!A6</f>
        <v>Quarter 2 1998</v>
      </c>
      <c r="B3" s="46" t="s">
        <v>299</v>
      </c>
      <c r="C3" s="46" t="s">
        <v>114</v>
      </c>
      <c r="D3" s="47">
        <f t="shared" ref="D3:D66" si="2">SUM(E3:I3)</f>
        <v>56385.899999999994</v>
      </c>
      <c r="E3" s="47">
        <f>'1_3_demand'!C6</f>
        <v>9486.3499999999985</v>
      </c>
      <c r="F3" s="47">
        <f t="shared" si="0"/>
        <v>21009.429999999997</v>
      </c>
      <c r="G3" s="47">
        <f>'1_3_demand'!G6</f>
        <v>19357.009999999998</v>
      </c>
      <c r="H3" s="47">
        <f>'1_3_demand'!H6</f>
        <v>495.18</v>
      </c>
      <c r="I3" s="47">
        <f t="shared" si="1"/>
        <v>6037.93</v>
      </c>
      <c r="J3" s="6" t="b">
        <f>D3='1_3_demand'!B6</f>
        <v>1</v>
      </c>
      <c r="K3" s="6"/>
      <c r="L3" s="6">
        <f>'1_3_demand'!E6</f>
        <v>27659</v>
      </c>
      <c r="M3" s="6">
        <f>'1_3_demand'!F6</f>
        <v>-6649.5700000000033</v>
      </c>
      <c r="N3" s="6">
        <f>'1_3_demand'!D6</f>
        <v>128.3000000000003</v>
      </c>
      <c r="O3" s="6">
        <f>'1_3_demand'!I6</f>
        <v>5657.21</v>
      </c>
      <c r="P3" s="6">
        <f>'1_3_demand'!J6</f>
        <v>252.42000000000007</v>
      </c>
    </row>
    <row r="4" spans="1:16" ht="31.5" x14ac:dyDescent="0.5">
      <c r="A4" s="46" t="str">
        <f>'1_3_demand'!A7</f>
        <v>Quarter 3 1998</v>
      </c>
      <c r="B4" s="46" t="s">
        <v>300</v>
      </c>
      <c r="C4" s="46" t="s">
        <v>114</v>
      </c>
      <c r="D4" s="47">
        <f t="shared" si="2"/>
        <v>51686.759999999995</v>
      </c>
      <c r="E4" s="47">
        <f>'1_3_demand'!C7</f>
        <v>9196.6200000000008</v>
      </c>
      <c r="F4" s="47">
        <f t="shared" si="0"/>
        <v>21864.029999999995</v>
      </c>
      <c r="G4" s="47">
        <f>'1_3_demand'!G7</f>
        <v>14595.759999999998</v>
      </c>
      <c r="H4" s="47">
        <f>'1_3_demand'!H7</f>
        <v>461.62</v>
      </c>
      <c r="I4" s="47">
        <f t="shared" si="1"/>
        <v>5568.7300000000014</v>
      </c>
      <c r="J4" s="6" t="b">
        <f>D4='1_3_demand'!B7</f>
        <v>1</v>
      </c>
      <c r="K4" s="6"/>
      <c r="L4" s="6">
        <f>'1_3_demand'!E7</f>
        <v>25615.22</v>
      </c>
      <c r="M4" s="6">
        <f>'1_3_demand'!F7</f>
        <v>-3751.190000000006</v>
      </c>
      <c r="N4" s="6">
        <f>'1_3_demand'!D7</f>
        <v>27.590000000000032</v>
      </c>
      <c r="O4" s="6">
        <f>'1_3_demand'!I7</f>
        <v>5498.72</v>
      </c>
      <c r="P4" s="6">
        <f>'1_3_demand'!J7</f>
        <v>42.420000000000982</v>
      </c>
    </row>
    <row r="5" spans="1:16" ht="31.5" x14ac:dyDescent="0.5">
      <c r="A5" s="46" t="str">
        <f>'1_3_demand'!A8</f>
        <v>Quarter 4 1998</v>
      </c>
      <c r="B5" s="46" t="s">
        <v>301</v>
      </c>
      <c r="C5" s="46" t="s">
        <v>114</v>
      </c>
      <c r="D5" s="47">
        <f t="shared" si="2"/>
        <v>67176.98</v>
      </c>
      <c r="E5" s="47">
        <f>'1_3_demand'!C8</f>
        <v>10457.9</v>
      </c>
      <c r="F5" s="47">
        <f t="shared" si="0"/>
        <v>22782.39</v>
      </c>
      <c r="G5" s="47">
        <f>'1_3_demand'!G8</f>
        <v>26525.739999999998</v>
      </c>
      <c r="H5" s="47">
        <f>'1_3_demand'!H8</f>
        <v>557.91999999999996</v>
      </c>
      <c r="I5" s="47">
        <f t="shared" si="1"/>
        <v>6853.03</v>
      </c>
      <c r="J5" s="6" t="b">
        <f>D5='1_3_demand'!B8</f>
        <v>1</v>
      </c>
      <c r="K5" s="6"/>
      <c r="L5" s="6">
        <f>'1_3_demand'!E8</f>
        <v>26873.360000000001</v>
      </c>
      <c r="M5" s="6">
        <f>'1_3_demand'!F8</f>
        <v>-4090.9700000000012</v>
      </c>
      <c r="N5" s="6">
        <f>'1_3_demand'!D8</f>
        <v>45.490000000000066</v>
      </c>
      <c r="O5" s="6">
        <f>'1_3_demand'!I8</f>
        <v>6503.7300000000005</v>
      </c>
      <c r="P5" s="6">
        <f>'1_3_demand'!J8</f>
        <v>303.80999999999949</v>
      </c>
    </row>
    <row r="6" spans="1:16" ht="31.5" x14ac:dyDescent="0.5">
      <c r="A6" s="46" t="str">
        <f>'1_3_demand'!A9</f>
        <v>Quarter 1 1999</v>
      </c>
      <c r="B6" s="46" t="s">
        <v>302</v>
      </c>
      <c r="C6" s="46" t="s">
        <v>115</v>
      </c>
      <c r="D6" s="47">
        <f t="shared" si="2"/>
        <v>70026.350000000006</v>
      </c>
      <c r="E6" s="47">
        <f>'1_3_demand'!C9</f>
        <v>10182.030000000001</v>
      </c>
      <c r="F6" s="47">
        <f t="shared" si="0"/>
        <v>22345.790000000005</v>
      </c>
      <c r="G6" s="47">
        <f>'1_3_demand'!G9</f>
        <v>30054.17</v>
      </c>
      <c r="H6" s="47">
        <f>'1_3_demand'!H9</f>
        <v>600.76</v>
      </c>
      <c r="I6" s="47">
        <f t="shared" si="1"/>
        <v>6843.5999999999985</v>
      </c>
      <c r="J6" s="6" t="b">
        <f>D6='1_3_demand'!B9</f>
        <v>1</v>
      </c>
      <c r="K6" s="6"/>
      <c r="L6" s="6">
        <f>'1_3_demand'!E9</f>
        <v>25327.46</v>
      </c>
      <c r="M6" s="6">
        <f>'1_3_demand'!F9</f>
        <v>-2981.6699999999946</v>
      </c>
      <c r="N6" s="6">
        <f>'1_3_demand'!D9</f>
        <v>120.00999999999993</v>
      </c>
      <c r="O6" s="6">
        <f>'1_3_demand'!I9</f>
        <v>6359.73</v>
      </c>
      <c r="P6" s="6">
        <f>'1_3_demand'!J9</f>
        <v>363.85999999999876</v>
      </c>
    </row>
    <row r="7" spans="1:16" ht="31.5" x14ac:dyDescent="0.5">
      <c r="A7" s="46" t="str">
        <f>'1_3_demand'!A10</f>
        <v>Quarter 2 1999</v>
      </c>
      <c r="B7" s="46" t="s">
        <v>303</v>
      </c>
      <c r="C7" s="46" t="s">
        <v>115</v>
      </c>
      <c r="D7" s="47">
        <f t="shared" si="2"/>
        <v>55680.770000000004</v>
      </c>
      <c r="E7" s="47">
        <f>'1_3_demand'!C10</f>
        <v>8112.2900000000009</v>
      </c>
      <c r="F7" s="47">
        <f t="shared" si="0"/>
        <v>20754.920000000002</v>
      </c>
      <c r="G7" s="47">
        <f>'1_3_demand'!G10</f>
        <v>19954.919999999998</v>
      </c>
      <c r="H7" s="47">
        <f>'1_3_demand'!H10</f>
        <v>531.57999999999993</v>
      </c>
      <c r="I7" s="47">
        <f t="shared" si="1"/>
        <v>6327.0599999999995</v>
      </c>
      <c r="J7" s="6" t="b">
        <f>D7='1_3_demand'!B10</f>
        <v>1</v>
      </c>
      <c r="K7" s="6"/>
      <c r="L7" s="6">
        <f>'1_3_demand'!E10</f>
        <v>24741.489999999998</v>
      </c>
      <c r="M7" s="6">
        <f>'1_3_demand'!F10</f>
        <v>-3986.5699999999961</v>
      </c>
      <c r="N7" s="6">
        <f>'1_3_demand'!D10</f>
        <v>156.47999999999962</v>
      </c>
      <c r="O7" s="6">
        <f>'1_3_demand'!I10</f>
        <v>5916.99</v>
      </c>
      <c r="P7" s="6">
        <f>'1_3_demand'!J10</f>
        <v>253.59000000000015</v>
      </c>
    </row>
    <row r="8" spans="1:16" ht="31.5" x14ac:dyDescent="0.5">
      <c r="A8" s="46" t="str">
        <f>'1_3_demand'!A11</f>
        <v>Quarter 3 1999</v>
      </c>
      <c r="B8" s="46" t="s">
        <v>304</v>
      </c>
      <c r="C8" s="46" t="s">
        <v>115</v>
      </c>
      <c r="D8" s="47">
        <f t="shared" si="2"/>
        <v>51567.149999999994</v>
      </c>
      <c r="E8" s="47">
        <f>'1_3_demand'!C11</f>
        <v>8011.5400000000009</v>
      </c>
      <c r="F8" s="47">
        <f t="shared" si="0"/>
        <v>21625.730000000003</v>
      </c>
      <c r="G8" s="47">
        <f>'1_3_demand'!G11</f>
        <v>15807.84</v>
      </c>
      <c r="H8" s="47">
        <f>'1_3_demand'!H11</f>
        <v>506.95000000000005</v>
      </c>
      <c r="I8" s="47">
        <f t="shared" si="1"/>
        <v>5615.0899999999983</v>
      </c>
      <c r="J8" s="6" t="b">
        <f>D8='1_3_demand'!B11</f>
        <v>1</v>
      </c>
      <c r="K8" s="6"/>
      <c r="L8" s="6">
        <f>'1_3_demand'!E11</f>
        <v>23844.390000000003</v>
      </c>
      <c r="M8" s="6">
        <f>'1_3_demand'!F11</f>
        <v>-2218.66</v>
      </c>
      <c r="N8" s="6">
        <f>'1_3_demand'!D11</f>
        <v>135.35999999999996</v>
      </c>
      <c r="O8" s="6">
        <f>'1_3_demand'!I11</f>
        <v>5147.17</v>
      </c>
      <c r="P8" s="6">
        <f>'1_3_demand'!J11</f>
        <v>332.55999999999858</v>
      </c>
    </row>
    <row r="9" spans="1:16" ht="31.5" x14ac:dyDescent="0.5">
      <c r="A9" s="46" t="str">
        <f>'1_3_demand'!A12</f>
        <v>Quarter 4 1999</v>
      </c>
      <c r="B9" s="46" t="s">
        <v>305</v>
      </c>
      <c r="C9" s="46" t="s">
        <v>115</v>
      </c>
      <c r="D9" s="47">
        <f t="shared" si="2"/>
        <v>66301.929999999993</v>
      </c>
      <c r="E9" s="47">
        <f>'1_3_demand'!C12</f>
        <v>9800.4600000000009</v>
      </c>
      <c r="F9" s="47">
        <f t="shared" si="0"/>
        <v>22366.23</v>
      </c>
      <c r="G9" s="47">
        <f>'1_3_demand'!G12</f>
        <v>27746.920000000002</v>
      </c>
      <c r="H9" s="47">
        <f>'1_3_demand'!H12</f>
        <v>586.24</v>
      </c>
      <c r="I9" s="47">
        <f t="shared" si="1"/>
        <v>5802.08</v>
      </c>
      <c r="J9" s="6" t="b">
        <f>D9='1_3_demand'!B12</f>
        <v>1</v>
      </c>
      <c r="K9" s="6"/>
      <c r="L9" s="6">
        <f>'1_3_demand'!E12</f>
        <v>24532.579999999998</v>
      </c>
      <c r="M9" s="6">
        <f>'1_3_demand'!F12</f>
        <v>-2166.3499999999985</v>
      </c>
      <c r="N9" s="6">
        <f>'1_3_demand'!D12</f>
        <v>144.06</v>
      </c>
      <c r="O9" s="6">
        <f>'1_3_demand'!I12</f>
        <v>5517.7699999999995</v>
      </c>
      <c r="P9" s="6">
        <f>'1_3_demand'!J12</f>
        <v>140.25</v>
      </c>
    </row>
    <row r="10" spans="1:16" ht="31.5" x14ac:dyDescent="0.5">
      <c r="A10" s="46" t="str">
        <f>'1_3_demand'!A13</f>
        <v>Quarter 1 2000</v>
      </c>
      <c r="B10" s="46" t="s">
        <v>306</v>
      </c>
      <c r="C10" s="46" t="s">
        <v>116</v>
      </c>
      <c r="D10" s="47">
        <f t="shared" si="2"/>
        <v>70002.739999999991</v>
      </c>
      <c r="E10" s="47">
        <f>'1_3_demand'!C13</f>
        <v>10303.64</v>
      </c>
      <c r="F10" s="47">
        <f t="shared" si="0"/>
        <v>22334.839999999997</v>
      </c>
      <c r="G10" s="47">
        <f>'1_3_demand'!G13</f>
        <v>31121.519999999993</v>
      </c>
      <c r="H10" s="47">
        <f>'1_3_demand'!H13</f>
        <v>620.53</v>
      </c>
      <c r="I10" s="47">
        <f t="shared" si="1"/>
        <v>5622.2099999999991</v>
      </c>
      <c r="J10" s="6" t="b">
        <f>D10='1_3_demand'!B13</f>
        <v>1</v>
      </c>
      <c r="K10" s="6"/>
      <c r="L10" s="6">
        <f>'1_3_demand'!E13</f>
        <v>24545.599999999999</v>
      </c>
      <c r="M10" s="6">
        <f>'1_3_demand'!F13</f>
        <v>-2210.760000000002</v>
      </c>
      <c r="N10" s="6">
        <f>'1_3_demand'!D13</f>
        <v>76.610000000000241</v>
      </c>
      <c r="O10" s="6">
        <f>'1_3_demand'!I13</f>
        <v>5504.84</v>
      </c>
      <c r="P10" s="6">
        <f>'1_3_demand'!J13</f>
        <v>40.759999999998399</v>
      </c>
    </row>
    <row r="11" spans="1:16" ht="31.5" x14ac:dyDescent="0.5">
      <c r="A11" s="46" t="str">
        <f>'1_3_demand'!A14</f>
        <v>Quarter 2 2000</v>
      </c>
      <c r="B11" s="46" t="s">
        <v>307</v>
      </c>
      <c r="C11" s="46" t="s">
        <v>116</v>
      </c>
      <c r="D11" s="47">
        <f t="shared" si="2"/>
        <v>56803.54</v>
      </c>
      <c r="E11" s="47">
        <f>'1_3_demand'!C14</f>
        <v>8775.1799999999985</v>
      </c>
      <c r="F11" s="47">
        <f t="shared" si="0"/>
        <v>20775.269999999997</v>
      </c>
      <c r="G11" s="47">
        <f>'1_3_demand'!G14</f>
        <v>21403.440000000002</v>
      </c>
      <c r="H11" s="47">
        <f>'1_3_demand'!H14</f>
        <v>548.6</v>
      </c>
      <c r="I11" s="47">
        <f t="shared" si="1"/>
        <v>5301.0500000000011</v>
      </c>
      <c r="J11" s="6" t="b">
        <f>D11='1_3_demand'!B14</f>
        <v>1</v>
      </c>
      <c r="K11" s="6"/>
      <c r="L11" s="6">
        <f>'1_3_demand'!E14</f>
        <v>23628.559999999998</v>
      </c>
      <c r="M11" s="6">
        <f>'1_3_demand'!F14</f>
        <v>-2853.2900000000009</v>
      </c>
      <c r="N11" s="6">
        <f>'1_3_demand'!D14</f>
        <v>76.179999999999893</v>
      </c>
      <c r="O11" s="6">
        <f>'1_3_demand'!I14</f>
        <v>4942.46</v>
      </c>
      <c r="P11" s="6">
        <f>'1_3_demand'!J14</f>
        <v>282.41000000000076</v>
      </c>
    </row>
    <row r="12" spans="1:16" ht="31.5" x14ac:dyDescent="0.5">
      <c r="A12" s="46" t="str">
        <f>'1_3_demand'!A15</f>
        <v>Quarter 3 2000</v>
      </c>
      <c r="B12" s="46" t="s">
        <v>308</v>
      </c>
      <c r="C12" s="46" t="s">
        <v>116</v>
      </c>
      <c r="D12" s="47">
        <f t="shared" si="2"/>
        <v>52012.97</v>
      </c>
      <c r="E12" s="47">
        <f>'1_3_demand'!C15</f>
        <v>8667.23</v>
      </c>
      <c r="F12" s="47">
        <f t="shared" si="0"/>
        <v>21698.94</v>
      </c>
      <c r="G12" s="47">
        <f>'1_3_demand'!G15</f>
        <v>16133.62</v>
      </c>
      <c r="H12" s="47">
        <f>'1_3_demand'!H15</f>
        <v>529.80999999999995</v>
      </c>
      <c r="I12" s="47">
        <f t="shared" si="1"/>
        <v>4983.3700000000008</v>
      </c>
      <c r="J12" s="6" t="b">
        <f>D12='1_3_demand'!B15</f>
        <v>1</v>
      </c>
      <c r="K12" s="6"/>
      <c r="L12" s="6">
        <f>'1_3_demand'!E15</f>
        <v>24048.720000000001</v>
      </c>
      <c r="M12" s="6">
        <f>'1_3_demand'!F15</f>
        <v>-2349.7800000000025</v>
      </c>
      <c r="N12" s="6">
        <f>'1_3_demand'!D15</f>
        <v>-166.21999999999969</v>
      </c>
      <c r="O12" s="6">
        <f>'1_3_demand'!I15</f>
        <v>4618.75</v>
      </c>
      <c r="P12" s="6">
        <f>'1_3_demand'!J15</f>
        <v>530.84000000000015</v>
      </c>
    </row>
    <row r="13" spans="1:16" ht="31.5" x14ac:dyDescent="0.5">
      <c r="A13" s="46" t="str">
        <f>'1_3_demand'!A16</f>
        <v>Quarter 4 2000</v>
      </c>
      <c r="B13" s="46" t="s">
        <v>309</v>
      </c>
      <c r="C13" s="46" t="s">
        <v>116</v>
      </c>
      <c r="D13" s="47">
        <f t="shared" si="2"/>
        <v>67195.58</v>
      </c>
      <c r="E13" s="47">
        <f>'1_3_demand'!C16</f>
        <v>10915.11</v>
      </c>
      <c r="F13" s="47">
        <f t="shared" si="0"/>
        <v>22178.330000000005</v>
      </c>
      <c r="G13" s="47">
        <f>'1_3_demand'!G16</f>
        <v>28199.53</v>
      </c>
      <c r="H13" s="47">
        <f>'1_3_demand'!H16</f>
        <v>607.30999999999995</v>
      </c>
      <c r="I13" s="47">
        <f t="shared" si="1"/>
        <v>5295.3</v>
      </c>
      <c r="J13" s="6" t="b">
        <f>D13='1_3_demand'!B16</f>
        <v>1</v>
      </c>
      <c r="K13" s="6"/>
      <c r="L13" s="6">
        <f>'1_3_demand'!E16</f>
        <v>24469.940000000002</v>
      </c>
      <c r="M13" s="6">
        <f>'1_3_demand'!F16</f>
        <v>-2291.6099999999969</v>
      </c>
      <c r="N13" s="6">
        <f>'1_3_demand'!D16</f>
        <v>-27.740000000000009</v>
      </c>
      <c r="O13" s="6">
        <f>'1_3_demand'!I16</f>
        <v>5086.7400000000007</v>
      </c>
      <c r="P13" s="6">
        <f>'1_3_demand'!J16</f>
        <v>236.29999999999927</v>
      </c>
    </row>
    <row r="14" spans="1:16" ht="31.5" x14ac:dyDescent="0.5">
      <c r="A14" s="46" t="str">
        <f>'1_3_demand'!A17</f>
        <v>Quarter 1 2001</v>
      </c>
      <c r="B14" s="46" t="s">
        <v>310</v>
      </c>
      <c r="C14" s="46" t="s">
        <v>117</v>
      </c>
      <c r="D14" s="47">
        <f t="shared" si="2"/>
        <v>72876.52</v>
      </c>
      <c r="E14" s="47">
        <f>'1_3_demand'!C17</f>
        <v>12220.28</v>
      </c>
      <c r="F14" s="47">
        <f t="shared" si="0"/>
        <v>21967.59</v>
      </c>
      <c r="G14" s="47">
        <f>'1_3_demand'!G17</f>
        <v>32194.940000000002</v>
      </c>
      <c r="H14" s="47">
        <f>'1_3_demand'!H17</f>
        <v>682.66000000000008</v>
      </c>
      <c r="I14" s="47">
        <f t="shared" si="1"/>
        <v>5811.0500000000029</v>
      </c>
      <c r="J14" s="6" t="b">
        <f>D14='1_3_demand'!B17</f>
        <v>1</v>
      </c>
      <c r="K14" s="6"/>
      <c r="L14" s="6">
        <f>'1_3_demand'!E17</f>
        <v>21913.760000000002</v>
      </c>
      <c r="M14" s="6">
        <f>'1_3_demand'!F17</f>
        <v>53.829999999998108</v>
      </c>
      <c r="N14" s="6">
        <f>'1_3_demand'!D17</f>
        <v>32.799999999999898</v>
      </c>
      <c r="O14" s="6">
        <f>'1_3_demand'!I17</f>
        <v>5368.6100000000006</v>
      </c>
      <c r="P14" s="6">
        <f>'1_3_demand'!J17</f>
        <v>409.64000000000215</v>
      </c>
    </row>
    <row r="15" spans="1:16" ht="31.5" x14ac:dyDescent="0.5">
      <c r="A15" s="46" t="str">
        <f>'1_3_demand'!A18</f>
        <v>Quarter 2 2001</v>
      </c>
      <c r="B15" s="46" t="s">
        <v>311</v>
      </c>
      <c r="C15" s="46" t="s">
        <v>117</v>
      </c>
      <c r="D15" s="47">
        <f t="shared" si="2"/>
        <v>57362.869999999995</v>
      </c>
      <c r="E15" s="47">
        <f>'1_3_demand'!C18</f>
        <v>9537.3299999999981</v>
      </c>
      <c r="F15" s="47">
        <f t="shared" si="0"/>
        <v>20758.320000000003</v>
      </c>
      <c r="G15" s="47">
        <f>'1_3_demand'!G18</f>
        <v>21325.449999999997</v>
      </c>
      <c r="H15" s="47">
        <f>'1_3_demand'!H18</f>
        <v>601.34</v>
      </c>
      <c r="I15" s="47">
        <f t="shared" si="1"/>
        <v>5140.4299999999985</v>
      </c>
      <c r="J15" s="6" t="b">
        <f>D15='1_3_demand'!B18</f>
        <v>1</v>
      </c>
      <c r="K15" s="6"/>
      <c r="L15" s="6">
        <f>'1_3_demand'!E18</f>
        <v>19705.009999999998</v>
      </c>
      <c r="M15" s="6">
        <f>'1_3_demand'!F18</f>
        <v>1053.3100000000049</v>
      </c>
      <c r="N15" s="6">
        <f>'1_3_demand'!D18</f>
        <v>62.069999999999993</v>
      </c>
      <c r="O15" s="6">
        <f>'1_3_demand'!I18</f>
        <v>4728.6799999999994</v>
      </c>
      <c r="P15" s="6">
        <f>'1_3_demand'!J18</f>
        <v>349.67999999999938</v>
      </c>
    </row>
    <row r="16" spans="1:16" ht="31.5" x14ac:dyDescent="0.5">
      <c r="A16" s="46" t="str">
        <f>'1_3_demand'!A19</f>
        <v>Quarter 3 2001</v>
      </c>
      <c r="B16" s="46" t="s">
        <v>312</v>
      </c>
      <c r="C16" s="46" t="s">
        <v>117</v>
      </c>
      <c r="D16" s="47">
        <f t="shared" si="2"/>
        <v>51240.22</v>
      </c>
      <c r="E16" s="47">
        <f>'1_3_demand'!C19</f>
        <v>8486.9999999999982</v>
      </c>
      <c r="F16" s="47">
        <f t="shared" si="0"/>
        <v>20949.140000000003</v>
      </c>
      <c r="G16" s="47">
        <f>'1_3_demand'!G19</f>
        <v>15852.52</v>
      </c>
      <c r="H16" s="47">
        <f>'1_3_demand'!H19</f>
        <v>571.20000000000005</v>
      </c>
      <c r="I16" s="47">
        <f t="shared" si="1"/>
        <v>5380.36</v>
      </c>
      <c r="J16" s="6" t="b">
        <f>D16='1_3_demand'!B19</f>
        <v>1</v>
      </c>
      <c r="K16" s="6"/>
      <c r="L16" s="6">
        <f>'1_3_demand'!E19</f>
        <v>24155.59</v>
      </c>
      <c r="M16" s="6">
        <f>'1_3_demand'!F19</f>
        <v>-3206.4499999999971</v>
      </c>
      <c r="N16" s="6">
        <f>'1_3_demand'!D19</f>
        <v>-0.16000000000002501</v>
      </c>
      <c r="O16" s="6">
        <f>'1_3_demand'!I19</f>
        <v>5241.03</v>
      </c>
      <c r="P16" s="6">
        <f>'1_3_demand'!J19</f>
        <v>139.48999999999978</v>
      </c>
    </row>
    <row r="17" spans="1:16" ht="31.5" x14ac:dyDescent="0.5">
      <c r="A17" s="46" t="str">
        <f>'1_3_demand'!A20</f>
        <v>Quarter 4 2001</v>
      </c>
      <c r="B17" s="46" t="s">
        <v>313</v>
      </c>
      <c r="C17" s="46" t="s">
        <v>117</v>
      </c>
      <c r="D17" s="47">
        <f t="shared" si="2"/>
        <v>65537.740000000005</v>
      </c>
      <c r="E17" s="47">
        <f>'1_3_demand'!C20</f>
        <v>10715.32</v>
      </c>
      <c r="F17" s="47">
        <f t="shared" si="0"/>
        <v>21456.16</v>
      </c>
      <c r="G17" s="47">
        <f>'1_3_demand'!G20</f>
        <v>26986.239999999998</v>
      </c>
      <c r="H17" s="47">
        <f>'1_3_demand'!H20</f>
        <v>677.68999999999994</v>
      </c>
      <c r="I17" s="47">
        <f t="shared" si="1"/>
        <v>5702.329999999999</v>
      </c>
      <c r="J17" s="6" t="b">
        <f>D17='1_3_demand'!B20</f>
        <v>1</v>
      </c>
      <c r="K17" s="6"/>
      <c r="L17" s="6">
        <f>'1_3_demand'!E20</f>
        <v>24654.7</v>
      </c>
      <c r="M17" s="6">
        <f>'1_3_demand'!F20</f>
        <v>-3198.5400000000009</v>
      </c>
      <c r="N17" s="6">
        <f>'1_3_demand'!D20</f>
        <v>-81.19</v>
      </c>
      <c r="O17" s="6">
        <f>'1_3_demand'!I20</f>
        <v>5888.47</v>
      </c>
      <c r="P17" s="6">
        <f>'1_3_demand'!J20</f>
        <v>-104.95000000000164</v>
      </c>
    </row>
    <row r="18" spans="1:16" ht="31.5" x14ac:dyDescent="0.5">
      <c r="A18" s="46" t="str">
        <f>'1_3_demand'!A21</f>
        <v>Quarter 1 2002</v>
      </c>
      <c r="B18" s="46" t="s">
        <v>314</v>
      </c>
      <c r="C18" s="46" t="s">
        <v>118</v>
      </c>
      <c r="D18" s="47">
        <f t="shared" si="2"/>
        <v>69928.790000000008</v>
      </c>
      <c r="E18" s="47">
        <f>'1_3_demand'!C21</f>
        <v>11000.2</v>
      </c>
      <c r="F18" s="47">
        <f t="shared" si="0"/>
        <v>21546.32</v>
      </c>
      <c r="G18" s="47">
        <f>'1_3_demand'!G21</f>
        <v>30690.639999999999</v>
      </c>
      <c r="H18" s="47">
        <f>'1_3_demand'!H21</f>
        <v>746.92</v>
      </c>
      <c r="I18" s="47">
        <f t="shared" si="1"/>
        <v>5944.7099999999991</v>
      </c>
      <c r="J18" s="6" t="b">
        <f>D18='1_3_demand'!B21</f>
        <v>1</v>
      </c>
      <c r="K18" s="6"/>
      <c r="L18" s="6">
        <f>'1_3_demand'!E21</f>
        <v>23631.3</v>
      </c>
      <c r="M18" s="6">
        <f>'1_3_demand'!F21</f>
        <v>-2084.9799999999996</v>
      </c>
      <c r="N18" s="6">
        <f>'1_3_demand'!D21</f>
        <v>-44.120000000000061</v>
      </c>
      <c r="O18" s="6">
        <f>'1_3_demand'!I21</f>
        <v>5807.91</v>
      </c>
      <c r="P18" s="6">
        <f>'1_3_demand'!J21</f>
        <v>180.91999999999916</v>
      </c>
    </row>
    <row r="19" spans="1:16" ht="31.5" x14ac:dyDescent="0.5">
      <c r="A19" s="46" t="str">
        <f>'1_3_demand'!A22</f>
        <v>Quarter 2 2002</v>
      </c>
      <c r="B19" s="46" t="s">
        <v>315</v>
      </c>
      <c r="C19" s="46" t="s">
        <v>118</v>
      </c>
      <c r="D19" s="47">
        <f t="shared" si="2"/>
        <v>54092.150000000009</v>
      </c>
      <c r="E19" s="47">
        <f>'1_3_demand'!C22</f>
        <v>7591.6900000000005</v>
      </c>
      <c r="F19" s="47">
        <f t="shared" si="0"/>
        <v>19896.11</v>
      </c>
      <c r="G19" s="47">
        <f>'1_3_demand'!G22</f>
        <v>20674.580000000002</v>
      </c>
      <c r="H19" s="47">
        <f>'1_3_demand'!H22</f>
        <v>650.79</v>
      </c>
      <c r="I19" s="47">
        <f t="shared" si="1"/>
        <v>5278.98</v>
      </c>
      <c r="J19" s="6" t="b">
        <f>D19='1_3_demand'!B22</f>
        <v>1</v>
      </c>
      <c r="K19" s="6"/>
      <c r="L19" s="6">
        <f>'1_3_demand'!E22</f>
        <v>23250.079999999998</v>
      </c>
      <c r="M19" s="6">
        <f>'1_3_demand'!F22</f>
        <v>-3353.9699999999975</v>
      </c>
      <c r="N19" s="6">
        <f>'1_3_demand'!D22</f>
        <v>23.769999999999754</v>
      </c>
      <c r="O19" s="6">
        <f>'1_3_demand'!I22</f>
        <v>5051.83</v>
      </c>
      <c r="P19" s="6">
        <f>'1_3_demand'!J22</f>
        <v>203.38000000000011</v>
      </c>
    </row>
    <row r="20" spans="1:16" ht="31.5" x14ac:dyDescent="0.5">
      <c r="A20" s="46" t="str">
        <f>'1_3_demand'!A23</f>
        <v>Quarter 3 2002</v>
      </c>
      <c r="B20" s="46" t="s">
        <v>316</v>
      </c>
      <c r="C20" s="46" t="s">
        <v>118</v>
      </c>
      <c r="D20" s="47">
        <f t="shared" si="2"/>
        <v>51004.45</v>
      </c>
      <c r="E20" s="47">
        <f>'1_3_demand'!C23</f>
        <v>7762.1299999999992</v>
      </c>
      <c r="F20" s="47">
        <f t="shared" si="0"/>
        <v>21505.019999999997</v>
      </c>
      <c r="G20" s="47">
        <f>'1_3_demand'!G23</f>
        <v>16235.8</v>
      </c>
      <c r="H20" s="47">
        <f>'1_3_demand'!H23</f>
        <v>615.37</v>
      </c>
      <c r="I20" s="47">
        <f t="shared" si="1"/>
        <v>4886.1299999999992</v>
      </c>
      <c r="J20" s="6" t="b">
        <f>D20='1_3_demand'!B23</f>
        <v>1</v>
      </c>
      <c r="K20" s="6"/>
      <c r="L20" s="6">
        <f>'1_3_demand'!E23</f>
        <v>24393.219999999998</v>
      </c>
      <c r="M20" s="6">
        <f>'1_3_demand'!F23</f>
        <v>-2888.2000000000007</v>
      </c>
      <c r="N20" s="6">
        <f>'1_3_demand'!D23</f>
        <v>66.120000000000118</v>
      </c>
      <c r="O20" s="6">
        <f>'1_3_demand'!I23</f>
        <v>4803.1099999999997</v>
      </c>
      <c r="P20" s="6">
        <f>'1_3_demand'!J23</f>
        <v>16.899999999999636</v>
      </c>
    </row>
    <row r="21" spans="1:16" ht="31.5" x14ac:dyDescent="0.5">
      <c r="A21" s="46" t="str">
        <f>'1_3_demand'!A24</f>
        <v>Quarter 4 2002</v>
      </c>
      <c r="B21" s="46" t="s">
        <v>317</v>
      </c>
      <c r="C21" s="46" t="s">
        <v>118</v>
      </c>
      <c r="D21" s="47">
        <f t="shared" si="2"/>
        <v>66222.23</v>
      </c>
      <c r="E21" s="47">
        <f>'1_3_demand'!C24</f>
        <v>11061.100000000002</v>
      </c>
      <c r="F21" s="47">
        <f t="shared" si="0"/>
        <v>21639.679999999997</v>
      </c>
      <c r="G21" s="47">
        <f>'1_3_demand'!G24</f>
        <v>27500.75</v>
      </c>
      <c r="H21" s="47">
        <f>'1_3_demand'!H24</f>
        <v>741.9</v>
      </c>
      <c r="I21" s="47">
        <f t="shared" si="1"/>
        <v>5278.8000000000011</v>
      </c>
      <c r="J21" s="6" t="b">
        <f>D21='1_3_demand'!B24</f>
        <v>1</v>
      </c>
      <c r="K21" s="6"/>
      <c r="L21" s="6">
        <f>'1_3_demand'!E24</f>
        <v>23341.59</v>
      </c>
      <c r="M21" s="6">
        <f>'1_3_demand'!F24</f>
        <v>-1701.9100000000035</v>
      </c>
      <c r="N21" s="6">
        <f>'1_3_demand'!D24</f>
        <v>84.950000000000102</v>
      </c>
      <c r="O21" s="6">
        <f>'1_3_demand'!I24</f>
        <v>4956.0200000000004</v>
      </c>
      <c r="P21" s="6">
        <f>'1_3_demand'!J24</f>
        <v>237.83000000000084</v>
      </c>
    </row>
    <row r="22" spans="1:16" ht="31.5" x14ac:dyDescent="0.5">
      <c r="A22" s="46" t="str">
        <f>'1_3_demand'!A25</f>
        <v>Quarter 1 2003</v>
      </c>
      <c r="B22" s="46" t="s">
        <v>318</v>
      </c>
      <c r="C22" s="46" t="s">
        <v>119</v>
      </c>
      <c r="D22" s="47">
        <f t="shared" si="2"/>
        <v>71048.359999999986</v>
      </c>
      <c r="E22" s="47">
        <f>'1_3_demand'!C25</f>
        <v>11528.460000000003</v>
      </c>
      <c r="F22" s="47">
        <f t="shared" si="0"/>
        <v>21730.16</v>
      </c>
      <c r="G22" s="47">
        <f>'1_3_demand'!G25</f>
        <v>31137.579999999998</v>
      </c>
      <c r="H22" s="47">
        <f>'1_3_demand'!H25</f>
        <v>832.56</v>
      </c>
      <c r="I22" s="47">
        <f t="shared" si="1"/>
        <v>5819.5999999999985</v>
      </c>
      <c r="J22" s="6" t="b">
        <f>D22='1_3_demand'!B25</f>
        <v>1</v>
      </c>
      <c r="K22" s="6"/>
      <c r="L22" s="6">
        <f>'1_3_demand'!E25</f>
        <v>23842.9</v>
      </c>
      <c r="M22" s="6">
        <f>'1_3_demand'!F25</f>
        <v>-2112.7400000000016</v>
      </c>
      <c r="N22" s="6">
        <f>'1_3_demand'!D25</f>
        <v>147.56999999999996</v>
      </c>
      <c r="O22" s="6">
        <f>'1_3_demand'!I25</f>
        <v>5659.25</v>
      </c>
      <c r="P22" s="6">
        <f>'1_3_demand'!J25</f>
        <v>12.779999999998836</v>
      </c>
    </row>
    <row r="23" spans="1:16" ht="31.5" x14ac:dyDescent="0.5">
      <c r="A23" s="46" t="str">
        <f>'1_3_demand'!A26</f>
        <v>Quarter 2 2003</v>
      </c>
      <c r="B23" s="46" t="s">
        <v>319</v>
      </c>
      <c r="C23" s="46" t="s">
        <v>119</v>
      </c>
      <c r="D23" s="47">
        <f t="shared" si="2"/>
        <v>54641.71</v>
      </c>
      <c r="E23" s="47">
        <f>'1_3_demand'!C26</f>
        <v>8986.2699999999986</v>
      </c>
      <c r="F23" s="47">
        <f t="shared" si="0"/>
        <v>19931.269999999997</v>
      </c>
      <c r="G23" s="47">
        <f>'1_3_demand'!G26</f>
        <v>19781.400000000001</v>
      </c>
      <c r="H23" s="47">
        <f>'1_3_demand'!H26</f>
        <v>712.9</v>
      </c>
      <c r="I23" s="47">
        <f t="shared" si="1"/>
        <v>5229.87</v>
      </c>
      <c r="J23" s="6" t="b">
        <f>D23='1_3_demand'!B26</f>
        <v>1</v>
      </c>
      <c r="K23" s="6"/>
      <c r="L23" s="6">
        <f>'1_3_demand'!E26</f>
        <v>24147.489999999998</v>
      </c>
      <c r="M23" s="6">
        <f>'1_3_demand'!F26</f>
        <v>-4216.2200000000012</v>
      </c>
      <c r="N23" s="6">
        <f>'1_3_demand'!D26</f>
        <v>91.439999999999941</v>
      </c>
      <c r="O23" s="6">
        <f>'1_3_demand'!I26</f>
        <v>5152.0599999999995</v>
      </c>
      <c r="P23" s="6">
        <f>'1_3_demand'!J26</f>
        <v>-13.6299999999992</v>
      </c>
    </row>
    <row r="24" spans="1:16" ht="31.5" x14ac:dyDescent="0.5">
      <c r="A24" s="46" t="str">
        <f>'1_3_demand'!A27</f>
        <v>Quarter 3 2003</v>
      </c>
      <c r="B24" s="46" t="s">
        <v>320</v>
      </c>
      <c r="C24" s="46" t="s">
        <v>119</v>
      </c>
      <c r="D24" s="47">
        <f t="shared" si="2"/>
        <v>51448.770000000004</v>
      </c>
      <c r="E24" s="47">
        <f>'1_3_demand'!C27</f>
        <v>8219.85</v>
      </c>
      <c r="F24" s="47">
        <f t="shared" si="0"/>
        <v>21751.51</v>
      </c>
      <c r="G24" s="47">
        <f>'1_3_demand'!G27</f>
        <v>15946.689999999999</v>
      </c>
      <c r="H24" s="47">
        <f>'1_3_demand'!H27</f>
        <v>691.15</v>
      </c>
      <c r="I24" s="47">
        <f t="shared" si="1"/>
        <v>4839.5699999999988</v>
      </c>
      <c r="J24" s="6" t="b">
        <f>D24='1_3_demand'!B27</f>
        <v>1</v>
      </c>
      <c r="K24" s="6"/>
      <c r="L24" s="6">
        <f>'1_3_demand'!E27</f>
        <v>22567.230000000003</v>
      </c>
      <c r="M24" s="6">
        <f>'1_3_demand'!F27</f>
        <v>-815.7200000000048</v>
      </c>
      <c r="N24" s="6">
        <f>'1_3_demand'!D27</f>
        <v>117.05999999999992</v>
      </c>
      <c r="O24" s="6">
        <f>'1_3_demand'!I27</f>
        <v>4768.29</v>
      </c>
      <c r="P24" s="6">
        <f>'1_3_demand'!J27</f>
        <v>-45.780000000000655</v>
      </c>
    </row>
    <row r="25" spans="1:16" ht="31.5" x14ac:dyDescent="0.5">
      <c r="A25" s="46" t="str">
        <f>'1_3_demand'!A28</f>
        <v>Quarter 4 2003</v>
      </c>
      <c r="B25" s="46" t="s">
        <v>321</v>
      </c>
      <c r="C25" s="46" t="s">
        <v>119</v>
      </c>
      <c r="D25" s="47">
        <f t="shared" si="2"/>
        <v>67285.7</v>
      </c>
      <c r="E25" s="47">
        <f>'1_3_demand'!C28</f>
        <v>11374.779999999997</v>
      </c>
      <c r="F25" s="47">
        <f t="shared" si="0"/>
        <v>21478.370000000003</v>
      </c>
      <c r="G25" s="47">
        <f>'1_3_demand'!G28</f>
        <v>28498.46</v>
      </c>
      <c r="H25" s="47">
        <f>'1_3_demand'!H28</f>
        <v>880.89</v>
      </c>
      <c r="I25" s="47">
        <f t="shared" si="1"/>
        <v>5053.2</v>
      </c>
      <c r="J25" s="6" t="b">
        <f>D25='1_3_demand'!B28</f>
        <v>1</v>
      </c>
      <c r="K25" s="6"/>
      <c r="L25" s="6">
        <f>'1_3_demand'!E28</f>
        <v>23172.400000000001</v>
      </c>
      <c r="M25" s="6">
        <f>'1_3_demand'!F28</f>
        <v>-1694.0299999999988</v>
      </c>
      <c r="N25" s="6">
        <f>'1_3_demand'!D28</f>
        <v>161.90000000000009</v>
      </c>
      <c r="O25" s="6">
        <f>'1_3_demand'!I28</f>
        <v>4848.76</v>
      </c>
      <c r="P25" s="6">
        <f>'1_3_demand'!J28</f>
        <v>42.539999999999964</v>
      </c>
    </row>
    <row r="26" spans="1:16" ht="31.5" x14ac:dyDescent="0.5">
      <c r="A26" s="46" t="str">
        <f>'1_3_demand'!A29</f>
        <v>Quarter 1 2004</v>
      </c>
      <c r="B26" s="46" t="s">
        <v>322</v>
      </c>
      <c r="C26" s="46" t="s">
        <v>120</v>
      </c>
      <c r="D26" s="47">
        <f t="shared" si="2"/>
        <v>71759.680000000008</v>
      </c>
      <c r="E26" s="47">
        <f>'1_3_demand'!C29</f>
        <v>11563.960000000001</v>
      </c>
      <c r="F26" s="47">
        <f t="shared" si="0"/>
        <v>21598.420000000002</v>
      </c>
      <c r="G26" s="47">
        <f>'1_3_demand'!G29</f>
        <v>32050.99</v>
      </c>
      <c r="H26" s="47">
        <f>'1_3_demand'!H29</f>
        <v>849.53</v>
      </c>
      <c r="I26" s="47">
        <f t="shared" si="1"/>
        <v>5696.7800000000016</v>
      </c>
      <c r="J26" s="6" t="b">
        <f>D26='1_3_demand'!B29</f>
        <v>1</v>
      </c>
      <c r="K26" s="6"/>
      <c r="L26" s="6">
        <f>'1_3_demand'!E29</f>
        <v>24549.94</v>
      </c>
      <c r="M26" s="6">
        <f>'1_3_demand'!F29</f>
        <v>-2951.5199999999968</v>
      </c>
      <c r="N26" s="6">
        <f>'1_3_demand'!D29</f>
        <v>110.84000000000003</v>
      </c>
      <c r="O26" s="6">
        <f>'1_3_demand'!I29</f>
        <v>5517.06</v>
      </c>
      <c r="P26" s="6">
        <f>'1_3_demand'!J29</f>
        <v>68.880000000001019</v>
      </c>
    </row>
    <row r="27" spans="1:16" ht="31.5" x14ac:dyDescent="0.5">
      <c r="A27" s="46" t="str">
        <f>'1_3_demand'!A30</f>
        <v>Quarter 2 2004</v>
      </c>
      <c r="B27" s="46" t="s">
        <v>323</v>
      </c>
      <c r="C27" s="46" t="s">
        <v>120</v>
      </c>
      <c r="D27" s="47">
        <f t="shared" si="2"/>
        <v>55368.78</v>
      </c>
      <c r="E27" s="47">
        <f>'1_3_demand'!C30</f>
        <v>8025.24</v>
      </c>
      <c r="F27" s="47">
        <f t="shared" si="0"/>
        <v>21447.650000000005</v>
      </c>
      <c r="G27" s="47">
        <f>'1_3_demand'!G30</f>
        <v>20490.96</v>
      </c>
      <c r="H27" s="47">
        <f>'1_3_demand'!H30</f>
        <v>784.95</v>
      </c>
      <c r="I27" s="47">
        <f t="shared" si="1"/>
        <v>4619.9799999999987</v>
      </c>
      <c r="J27" s="6" t="b">
        <f>D27='1_3_demand'!B30</f>
        <v>1</v>
      </c>
      <c r="K27" s="6"/>
      <c r="L27" s="6">
        <f>'1_3_demand'!E30</f>
        <v>25294.31</v>
      </c>
      <c r="M27" s="6">
        <f>'1_3_demand'!F30</f>
        <v>-3846.6599999999962</v>
      </c>
      <c r="N27" s="6">
        <f>'1_3_demand'!D30</f>
        <v>138.21999999999991</v>
      </c>
      <c r="O27" s="6">
        <f>'1_3_demand'!I30</f>
        <v>4317.6899999999996</v>
      </c>
      <c r="P27" s="6">
        <f>'1_3_demand'!J30</f>
        <v>164.0699999999988</v>
      </c>
    </row>
    <row r="28" spans="1:16" ht="31.5" x14ac:dyDescent="0.5">
      <c r="A28" s="46" t="str">
        <f>'1_3_demand'!A31</f>
        <v>Quarter 3 2004</v>
      </c>
      <c r="B28" s="46" t="s">
        <v>324</v>
      </c>
      <c r="C28" s="46" t="s">
        <v>120</v>
      </c>
      <c r="D28" s="47">
        <f t="shared" si="2"/>
        <v>51794.200000000004</v>
      </c>
      <c r="E28" s="47">
        <f>'1_3_demand'!C31</f>
        <v>7996.8</v>
      </c>
      <c r="F28" s="47">
        <f t="shared" si="0"/>
        <v>21920.840000000004</v>
      </c>
      <c r="G28" s="47">
        <f>'1_3_demand'!G31</f>
        <v>16486.95</v>
      </c>
      <c r="H28" s="47">
        <f>'1_3_demand'!H31</f>
        <v>807.68</v>
      </c>
      <c r="I28" s="47">
        <f t="shared" si="1"/>
        <v>4581.9299999999994</v>
      </c>
      <c r="J28" s="6" t="b">
        <f>D28='1_3_demand'!B31</f>
        <v>1</v>
      </c>
      <c r="K28" s="6"/>
      <c r="L28" s="6">
        <f>'1_3_demand'!E31</f>
        <v>26021.52</v>
      </c>
      <c r="M28" s="6">
        <f>'1_3_demand'!F31</f>
        <v>-4100.6799999999967</v>
      </c>
      <c r="N28" s="6">
        <f>'1_3_demand'!D31</f>
        <v>123.76999999999995</v>
      </c>
      <c r="O28" s="6">
        <f>'1_3_demand'!I31</f>
        <v>4362.1799999999994</v>
      </c>
      <c r="P28" s="6">
        <f>'1_3_demand'!J31</f>
        <v>95.980000000000473</v>
      </c>
    </row>
    <row r="29" spans="1:16" ht="31.5" x14ac:dyDescent="0.5">
      <c r="A29" s="46" t="str">
        <f>'1_3_demand'!A32</f>
        <v>Quarter 4 2004</v>
      </c>
      <c r="B29" s="46" t="s">
        <v>325</v>
      </c>
      <c r="C29" s="46" t="s">
        <v>120</v>
      </c>
      <c r="D29" s="47">
        <f t="shared" si="2"/>
        <v>67145.760000000009</v>
      </c>
      <c r="E29" s="47">
        <f>'1_3_demand'!C32</f>
        <v>10961.839999999998</v>
      </c>
      <c r="F29" s="47">
        <f t="shared" si="0"/>
        <v>21882.980000000003</v>
      </c>
      <c r="G29" s="47">
        <f>'1_3_demand'!G32</f>
        <v>28412.28</v>
      </c>
      <c r="H29" s="47">
        <f>'1_3_demand'!H32</f>
        <v>1039.44</v>
      </c>
      <c r="I29" s="47">
        <f t="shared" si="1"/>
        <v>4849.2200000000012</v>
      </c>
      <c r="J29" s="6" t="b">
        <f>D29='1_3_demand'!B32</f>
        <v>1</v>
      </c>
      <c r="K29" s="6"/>
      <c r="L29" s="6">
        <f>'1_3_demand'!E32</f>
        <v>26409.640000000003</v>
      </c>
      <c r="M29" s="6">
        <f>'1_3_demand'!F32</f>
        <v>-4526.66</v>
      </c>
      <c r="N29" s="6">
        <f>'1_3_demand'!D32</f>
        <v>195.54000000000002</v>
      </c>
      <c r="O29" s="6">
        <f>'1_3_demand'!I32</f>
        <v>4549.3100000000004</v>
      </c>
      <c r="P29" s="6">
        <f>'1_3_demand'!J32</f>
        <v>104.3700000000008</v>
      </c>
    </row>
    <row r="30" spans="1:16" ht="31.5" x14ac:dyDescent="0.5">
      <c r="A30" s="46" t="str">
        <f>'1_3_demand'!A33</f>
        <v>Quarter 1 2005</v>
      </c>
      <c r="B30" s="46" t="s">
        <v>326</v>
      </c>
      <c r="C30" s="46" t="s">
        <v>121</v>
      </c>
      <c r="D30" s="47">
        <f t="shared" si="2"/>
        <v>71746.689999999988</v>
      </c>
      <c r="E30" s="47">
        <f>'1_3_demand'!C33</f>
        <v>11800.41</v>
      </c>
      <c r="F30" s="47">
        <f t="shared" si="0"/>
        <v>22304.26</v>
      </c>
      <c r="G30" s="47">
        <f>'1_3_demand'!G33</f>
        <v>31006.35</v>
      </c>
      <c r="H30" s="47">
        <f>'1_3_demand'!H33</f>
        <v>1075.75</v>
      </c>
      <c r="I30" s="47">
        <f t="shared" si="1"/>
        <v>5559.920000000001</v>
      </c>
      <c r="J30" s="6" t="b">
        <f>D30='1_3_demand'!B33</f>
        <v>1</v>
      </c>
      <c r="K30" s="6"/>
      <c r="L30" s="6">
        <f>'1_3_demand'!E33</f>
        <v>23696.05</v>
      </c>
      <c r="M30" s="6">
        <f>'1_3_demand'!F33</f>
        <v>-1391.7900000000009</v>
      </c>
      <c r="N30" s="6">
        <f>'1_3_demand'!D33</f>
        <v>161.68999999999997</v>
      </c>
      <c r="O30" s="6">
        <f>'1_3_demand'!I33</f>
        <v>5261.76</v>
      </c>
      <c r="P30" s="6">
        <f>'1_3_demand'!J33</f>
        <v>136.47000000000116</v>
      </c>
    </row>
    <row r="31" spans="1:16" ht="31.5" x14ac:dyDescent="0.5">
      <c r="A31" s="46" t="str">
        <f>'1_3_demand'!A34</f>
        <v>Quarter 2 2005</v>
      </c>
      <c r="B31" s="46" t="s">
        <v>327</v>
      </c>
      <c r="C31" s="46" t="s">
        <v>121</v>
      </c>
      <c r="D31" s="47">
        <f t="shared" si="2"/>
        <v>57070</v>
      </c>
      <c r="E31" s="47">
        <f>'1_3_demand'!C34</f>
        <v>8289.869999999999</v>
      </c>
      <c r="F31" s="47">
        <f t="shared" si="0"/>
        <v>21871.38</v>
      </c>
      <c r="G31" s="47">
        <f>'1_3_demand'!G34</f>
        <v>21044.17</v>
      </c>
      <c r="H31" s="47">
        <f>'1_3_demand'!H34</f>
        <v>964.96</v>
      </c>
      <c r="I31" s="47">
        <f t="shared" si="1"/>
        <v>4899.619999999999</v>
      </c>
      <c r="J31" s="6" t="b">
        <f>D31='1_3_demand'!B34</f>
        <v>1</v>
      </c>
      <c r="K31" s="6"/>
      <c r="L31" s="6">
        <f>'1_3_demand'!E34</f>
        <v>23938.79</v>
      </c>
      <c r="M31" s="6">
        <f>'1_3_demand'!F34</f>
        <v>-2067.41</v>
      </c>
      <c r="N31" s="6">
        <f>'1_3_demand'!D34</f>
        <v>136.23000000000002</v>
      </c>
      <c r="O31" s="6">
        <f>'1_3_demand'!I34</f>
        <v>4591.59</v>
      </c>
      <c r="P31" s="6">
        <f>'1_3_demand'!J34</f>
        <v>171.79999999999927</v>
      </c>
    </row>
    <row r="32" spans="1:16" ht="31.5" x14ac:dyDescent="0.5">
      <c r="A32" s="46" t="str">
        <f>'1_3_demand'!A35</f>
        <v>Quarter 3 2005</v>
      </c>
      <c r="B32" s="46" t="s">
        <v>328</v>
      </c>
      <c r="C32" s="46" t="s">
        <v>121</v>
      </c>
      <c r="D32" s="47">
        <f t="shared" si="2"/>
        <v>51811.83</v>
      </c>
      <c r="E32" s="47">
        <f>'1_3_demand'!C35</f>
        <v>7333.09</v>
      </c>
      <c r="F32" s="47">
        <f t="shared" si="0"/>
        <v>22491.340000000004</v>
      </c>
      <c r="G32" s="47">
        <f>'1_3_demand'!G35</f>
        <v>16163.3</v>
      </c>
      <c r="H32" s="47">
        <f>'1_3_demand'!H35</f>
        <v>953.95</v>
      </c>
      <c r="I32" s="47">
        <f t="shared" si="1"/>
        <v>4870.1500000000015</v>
      </c>
      <c r="J32" s="6" t="b">
        <f>D32='1_3_demand'!B35</f>
        <v>1</v>
      </c>
      <c r="K32" s="6"/>
      <c r="L32" s="6">
        <f>'1_3_demand'!E35</f>
        <v>25376.510000000002</v>
      </c>
      <c r="M32" s="6">
        <f>'1_3_demand'!F35</f>
        <v>-2885.1699999999983</v>
      </c>
      <c r="N32" s="6">
        <f>'1_3_demand'!D35</f>
        <v>39.260000000000019</v>
      </c>
      <c r="O32" s="6">
        <f>'1_3_demand'!I35</f>
        <v>4707.54</v>
      </c>
      <c r="P32" s="6">
        <f>'1_3_demand'!J35</f>
        <v>123.35000000000127</v>
      </c>
    </row>
    <row r="33" spans="1:16" ht="31.5" x14ac:dyDescent="0.5">
      <c r="A33" s="46" t="str">
        <f>'1_3_demand'!A36</f>
        <v>Quarter 4 2005</v>
      </c>
      <c r="B33" s="46" t="s">
        <v>329</v>
      </c>
      <c r="C33" s="46" t="s">
        <v>121</v>
      </c>
      <c r="D33" s="47">
        <f t="shared" si="2"/>
        <v>67416.66</v>
      </c>
      <c r="E33" s="47">
        <f>'1_3_demand'!C36</f>
        <v>11975.979999999998</v>
      </c>
      <c r="F33" s="47">
        <f t="shared" si="0"/>
        <v>22670.999999999996</v>
      </c>
      <c r="G33" s="47">
        <f>'1_3_demand'!G36</f>
        <v>26742.85</v>
      </c>
      <c r="H33" s="47">
        <f>'1_3_demand'!H36</f>
        <v>1173.3599999999999</v>
      </c>
      <c r="I33" s="47">
        <f t="shared" si="1"/>
        <v>4853.4700000000012</v>
      </c>
      <c r="J33" s="6" t="b">
        <f>D33='1_3_demand'!B36</f>
        <v>1</v>
      </c>
      <c r="K33" s="6"/>
      <c r="L33" s="6">
        <f>'1_3_demand'!E36</f>
        <v>24654.109999999997</v>
      </c>
      <c r="M33" s="6">
        <f>'1_3_demand'!F36</f>
        <v>-1983.1100000000006</v>
      </c>
      <c r="N33" s="6">
        <f>'1_3_demand'!D36</f>
        <v>105.99999999999991</v>
      </c>
      <c r="O33" s="6">
        <f>'1_3_demand'!I36</f>
        <v>4483.16</v>
      </c>
      <c r="P33" s="6">
        <f>'1_3_demand'!J36</f>
        <v>264.31000000000131</v>
      </c>
    </row>
    <row r="34" spans="1:16" ht="31.5" x14ac:dyDescent="0.5">
      <c r="A34" s="46" t="str">
        <f>'1_3_demand'!A37</f>
        <v>Quarter 1 2006</v>
      </c>
      <c r="B34" s="46" t="s">
        <v>330</v>
      </c>
      <c r="C34" s="46" t="s">
        <v>122</v>
      </c>
      <c r="D34" s="47">
        <f t="shared" si="2"/>
        <v>73756.86</v>
      </c>
      <c r="E34" s="47">
        <f>'1_3_demand'!C37</f>
        <v>13714.56</v>
      </c>
      <c r="F34" s="47">
        <f t="shared" ref="F34:F65" si="3">SUM(L34:M34)</f>
        <v>22451.660000000003</v>
      </c>
      <c r="G34" s="47">
        <f>'1_3_demand'!G37</f>
        <v>30871.620000000003</v>
      </c>
      <c r="H34" s="47">
        <f>'1_3_demand'!H37</f>
        <v>1129.96</v>
      </c>
      <c r="I34" s="47">
        <f t="shared" ref="I34:I65" si="4">SUM(N34,O34:P34)</f>
        <v>5589.0599999999986</v>
      </c>
      <c r="J34" s="6" t="b">
        <f>D34='1_3_demand'!B37</f>
        <v>1</v>
      </c>
      <c r="K34" s="6"/>
      <c r="L34" s="6">
        <f>'1_3_demand'!E37</f>
        <v>22663.040000000001</v>
      </c>
      <c r="M34" s="6">
        <f>'1_3_demand'!F37</f>
        <v>-211.37999999999738</v>
      </c>
      <c r="N34" s="6">
        <f>'1_3_demand'!D37</f>
        <v>169.07000000000008</v>
      </c>
      <c r="O34" s="6">
        <f>'1_3_demand'!I37</f>
        <v>5268.05</v>
      </c>
      <c r="P34" s="6">
        <f>'1_3_demand'!J37</f>
        <v>151.93999999999869</v>
      </c>
    </row>
    <row r="35" spans="1:16" ht="31.5" x14ac:dyDescent="0.5">
      <c r="A35" s="46" t="str">
        <f>'1_3_demand'!A38</f>
        <v>Quarter 2 2006</v>
      </c>
      <c r="B35" s="46" t="s">
        <v>331</v>
      </c>
      <c r="C35" s="46" t="s">
        <v>122</v>
      </c>
      <c r="D35" s="47">
        <f t="shared" si="2"/>
        <v>56029.13</v>
      </c>
      <c r="E35" s="47">
        <f>'1_3_demand'!C38</f>
        <v>9095.5200000000023</v>
      </c>
      <c r="F35" s="47">
        <f t="shared" si="3"/>
        <v>21862.750000000004</v>
      </c>
      <c r="G35" s="47">
        <f>'1_3_demand'!G38</f>
        <v>19033.739999999998</v>
      </c>
      <c r="H35" s="47">
        <f>'1_3_demand'!H38</f>
        <v>1032.6000000000001</v>
      </c>
      <c r="I35" s="47">
        <f t="shared" si="4"/>
        <v>5004.5199999999986</v>
      </c>
      <c r="J35" s="6" t="b">
        <f>D35='1_3_demand'!B38</f>
        <v>1</v>
      </c>
      <c r="K35" s="6"/>
      <c r="L35" s="6">
        <f>'1_3_demand'!E38</f>
        <v>23688.38</v>
      </c>
      <c r="M35" s="6">
        <f>'1_3_demand'!F38</f>
        <v>-1825.6299999999974</v>
      </c>
      <c r="N35" s="6">
        <f>'1_3_demand'!D38</f>
        <v>107.60999999999987</v>
      </c>
      <c r="O35" s="6">
        <f>'1_3_demand'!I38</f>
        <v>4655.16</v>
      </c>
      <c r="P35" s="6">
        <f>'1_3_demand'!J38</f>
        <v>241.74999999999909</v>
      </c>
    </row>
    <row r="36" spans="1:16" ht="31.5" x14ac:dyDescent="0.5">
      <c r="A36" s="46" t="str">
        <f>'1_3_demand'!A39</f>
        <v>Quarter 3 2006</v>
      </c>
      <c r="B36" s="46" t="s">
        <v>332</v>
      </c>
      <c r="C36" s="46" t="s">
        <v>122</v>
      </c>
      <c r="D36" s="47">
        <f t="shared" si="2"/>
        <v>51107.450000000012</v>
      </c>
      <c r="E36" s="47">
        <f>'1_3_demand'!C39</f>
        <v>8558.92</v>
      </c>
      <c r="F36" s="47">
        <f t="shared" si="3"/>
        <v>22260.760000000006</v>
      </c>
      <c r="G36" s="47">
        <f>'1_3_demand'!G39</f>
        <v>14640.19</v>
      </c>
      <c r="H36" s="47">
        <f>'1_3_demand'!H39</f>
        <v>1043.1500000000001</v>
      </c>
      <c r="I36" s="47">
        <f t="shared" si="4"/>
        <v>4604.43</v>
      </c>
      <c r="J36" s="6" t="b">
        <f>D36='1_3_demand'!B39</f>
        <v>1</v>
      </c>
      <c r="K36" s="6"/>
      <c r="L36" s="6">
        <f>'1_3_demand'!E39</f>
        <v>24283.420000000002</v>
      </c>
      <c r="M36" s="6">
        <f>'1_3_demand'!F39</f>
        <v>-2022.6599999999962</v>
      </c>
      <c r="N36" s="6">
        <f>'1_3_demand'!D39</f>
        <v>77.22</v>
      </c>
      <c r="O36" s="6">
        <f>'1_3_demand'!I39</f>
        <v>4411.2</v>
      </c>
      <c r="P36" s="6">
        <f>'1_3_demand'!J39</f>
        <v>116.01000000000022</v>
      </c>
    </row>
    <row r="37" spans="1:16" ht="31.5" x14ac:dyDescent="0.5">
      <c r="A37" s="46" t="str">
        <f>'1_3_demand'!A40</f>
        <v>Quarter 4 2006</v>
      </c>
      <c r="B37" s="46" t="s">
        <v>333</v>
      </c>
      <c r="C37" s="46" t="s">
        <v>122</v>
      </c>
      <c r="D37" s="47">
        <f t="shared" si="2"/>
        <v>63740.38</v>
      </c>
      <c r="E37" s="47">
        <f>'1_3_demand'!C40</f>
        <v>11717.71</v>
      </c>
      <c r="F37" s="47">
        <f t="shared" si="3"/>
        <v>21536.459999999995</v>
      </c>
      <c r="G37" s="47">
        <f>'1_3_demand'!G40</f>
        <v>25514.12</v>
      </c>
      <c r="H37" s="47">
        <f>'1_3_demand'!H40</f>
        <v>1216.94</v>
      </c>
      <c r="I37" s="47">
        <f t="shared" si="4"/>
        <v>3755.15</v>
      </c>
      <c r="J37" s="6" t="b">
        <f>D37='1_3_demand'!B40</f>
        <v>1</v>
      </c>
      <c r="K37" s="6"/>
      <c r="L37" s="6">
        <f>'1_3_demand'!E40</f>
        <v>23056.35</v>
      </c>
      <c r="M37" s="6">
        <f>'1_3_demand'!F40</f>
        <v>-1519.8900000000031</v>
      </c>
      <c r="N37" s="6">
        <f>'1_3_demand'!D40</f>
        <v>72.640000000000072</v>
      </c>
      <c r="O37" s="6">
        <f>'1_3_demand'!I40</f>
        <v>3554.84</v>
      </c>
      <c r="P37" s="6">
        <f>'1_3_demand'!J40</f>
        <v>127.67000000000007</v>
      </c>
    </row>
    <row r="38" spans="1:16" ht="31.5" x14ac:dyDescent="0.5">
      <c r="A38" s="46" t="str">
        <f>'1_3_demand'!A41</f>
        <v>Quarter 1 2007</v>
      </c>
      <c r="B38" s="46" t="s">
        <v>334</v>
      </c>
      <c r="C38" s="46" t="s">
        <v>123</v>
      </c>
      <c r="D38" s="47">
        <f t="shared" si="2"/>
        <v>67900.010000000009</v>
      </c>
      <c r="E38" s="47">
        <f>'1_3_demand'!C41</f>
        <v>11286.86</v>
      </c>
      <c r="F38" s="47">
        <f t="shared" si="3"/>
        <v>21554.02</v>
      </c>
      <c r="G38" s="47">
        <f>'1_3_demand'!G41</f>
        <v>29574.469999999998</v>
      </c>
      <c r="H38" s="47">
        <f>'1_3_demand'!H41</f>
        <v>1198.79</v>
      </c>
      <c r="I38" s="47">
        <f t="shared" si="4"/>
        <v>4285.8700000000008</v>
      </c>
      <c r="J38" s="6" t="b">
        <f>D38='1_3_demand'!B41</f>
        <v>1</v>
      </c>
      <c r="K38" s="6"/>
      <c r="L38" s="6">
        <f>'1_3_demand'!E41</f>
        <v>21822.36</v>
      </c>
      <c r="M38" s="6">
        <f>'1_3_demand'!F41</f>
        <v>-268.34000000000015</v>
      </c>
      <c r="N38" s="6">
        <f>'1_3_demand'!D41</f>
        <v>394.13000000000011</v>
      </c>
      <c r="O38" s="6">
        <f>'1_3_demand'!I41</f>
        <v>3772.26</v>
      </c>
      <c r="P38" s="6">
        <f>'1_3_demand'!J41</f>
        <v>119.48000000000047</v>
      </c>
    </row>
    <row r="39" spans="1:16" ht="31.5" x14ac:dyDescent="0.5">
      <c r="A39" s="46" t="str">
        <f>'1_3_demand'!A42</f>
        <v>Quarter 2 2007</v>
      </c>
      <c r="B39" s="46" t="s">
        <v>335</v>
      </c>
      <c r="C39" s="46" t="s">
        <v>123</v>
      </c>
      <c r="D39" s="47">
        <f t="shared" si="2"/>
        <v>53707.44000000001</v>
      </c>
      <c r="E39" s="47">
        <f>'1_3_demand'!C42</f>
        <v>8107.93</v>
      </c>
      <c r="F39" s="47">
        <f t="shared" si="3"/>
        <v>21505.720000000005</v>
      </c>
      <c r="G39" s="47">
        <f>'1_3_demand'!G42</f>
        <v>19217.800000000003</v>
      </c>
      <c r="H39" s="47">
        <f>'1_3_demand'!H42</f>
        <v>1082.8699999999999</v>
      </c>
      <c r="I39" s="47">
        <f t="shared" si="4"/>
        <v>3793.1199999999985</v>
      </c>
      <c r="J39" s="6" t="b">
        <f>D39='1_3_demand'!B42</f>
        <v>1</v>
      </c>
      <c r="K39" s="6"/>
      <c r="L39" s="6">
        <f>'1_3_demand'!E42</f>
        <v>23706.350000000002</v>
      </c>
      <c r="M39" s="6">
        <f>'1_3_demand'!F42</f>
        <v>-2200.6299999999974</v>
      </c>
      <c r="N39" s="6">
        <f>'1_3_demand'!D42</f>
        <v>160.52999999999986</v>
      </c>
      <c r="O39" s="6">
        <f>'1_3_demand'!I42</f>
        <v>3519.5499999999997</v>
      </c>
      <c r="P39" s="6">
        <f>'1_3_demand'!J42</f>
        <v>113.03999999999905</v>
      </c>
    </row>
    <row r="40" spans="1:16" ht="31.5" x14ac:dyDescent="0.5">
      <c r="A40" s="46" t="str">
        <f>'1_3_demand'!A43</f>
        <v>Quarter 3 2007</v>
      </c>
      <c r="B40" s="46" t="s">
        <v>336</v>
      </c>
      <c r="C40" s="46" t="s">
        <v>123</v>
      </c>
      <c r="D40" s="47">
        <f t="shared" si="2"/>
        <v>51013.8</v>
      </c>
      <c r="E40" s="47">
        <f>'1_3_demand'!C43</f>
        <v>8457.61</v>
      </c>
      <c r="F40" s="47">
        <f t="shared" si="3"/>
        <v>21518.940000000002</v>
      </c>
      <c r="G40" s="47">
        <f>'1_3_demand'!G43</f>
        <v>15534.18</v>
      </c>
      <c r="H40" s="47">
        <f>'1_3_demand'!H43</f>
        <v>1092.26</v>
      </c>
      <c r="I40" s="47">
        <f t="shared" si="4"/>
        <v>4410.8100000000004</v>
      </c>
      <c r="J40" s="6" t="b">
        <f>D40='1_3_demand'!B43</f>
        <v>1</v>
      </c>
      <c r="K40" s="6"/>
      <c r="L40" s="6">
        <f>'1_3_demand'!E43</f>
        <v>23614.22</v>
      </c>
      <c r="M40" s="6">
        <f>'1_3_demand'!F43</f>
        <v>-2095.2799999999988</v>
      </c>
      <c r="N40" s="6">
        <f>'1_3_demand'!D43</f>
        <v>137.27000000000015</v>
      </c>
      <c r="O40" s="6">
        <f>'1_3_demand'!I43</f>
        <v>4042.32</v>
      </c>
      <c r="P40" s="6">
        <f>'1_3_demand'!J43</f>
        <v>231.22000000000025</v>
      </c>
    </row>
    <row r="41" spans="1:16" ht="31.5" x14ac:dyDescent="0.5">
      <c r="A41" s="46" t="str">
        <f>'1_3_demand'!A44</f>
        <v>Quarter 4 2007</v>
      </c>
      <c r="B41" s="46" t="s">
        <v>337</v>
      </c>
      <c r="C41" s="46" t="s">
        <v>123</v>
      </c>
      <c r="D41" s="47">
        <f t="shared" si="2"/>
        <v>64821.61</v>
      </c>
      <c r="E41" s="47">
        <f>'1_3_demand'!C44</f>
        <v>12555.57</v>
      </c>
      <c r="F41" s="47">
        <f t="shared" si="3"/>
        <v>20783.530000000006</v>
      </c>
      <c r="G41" s="47">
        <f>'1_3_demand'!G44</f>
        <v>26728.79</v>
      </c>
      <c r="H41" s="47">
        <f>'1_3_demand'!H44</f>
        <v>1280.2</v>
      </c>
      <c r="I41" s="47">
        <f t="shared" si="4"/>
        <v>3473.5199999999995</v>
      </c>
      <c r="J41" s="6" t="b">
        <f>D41='1_3_demand'!B44</f>
        <v>1</v>
      </c>
      <c r="K41" s="6"/>
      <c r="L41" s="6">
        <f>'1_3_demand'!E44</f>
        <v>22478.920000000002</v>
      </c>
      <c r="M41" s="6">
        <f>'1_3_demand'!F44</f>
        <v>-1695.3899999999958</v>
      </c>
      <c r="N41" s="6">
        <f>'1_3_demand'!D44</f>
        <v>-137.88999999999987</v>
      </c>
      <c r="O41" s="6">
        <f>'1_3_demand'!I44</f>
        <v>3593.02</v>
      </c>
      <c r="P41" s="6">
        <f>'1_3_demand'!J44</f>
        <v>18.389999999999418</v>
      </c>
    </row>
    <row r="42" spans="1:16" ht="31.5" x14ac:dyDescent="0.5">
      <c r="A42" s="46" t="str">
        <f>'1_3_demand'!A45</f>
        <v>Quarter 1 2008</v>
      </c>
      <c r="B42" s="46" t="s">
        <v>338</v>
      </c>
      <c r="C42" s="46" t="s">
        <v>124</v>
      </c>
      <c r="D42" s="47">
        <f t="shared" si="2"/>
        <v>68560.12</v>
      </c>
      <c r="E42" s="47">
        <f>'1_3_demand'!C45</f>
        <v>10572.67</v>
      </c>
      <c r="F42" s="47">
        <f t="shared" si="3"/>
        <v>21558.629999999994</v>
      </c>
      <c r="G42" s="47">
        <f>'1_3_demand'!G45</f>
        <v>30953.180000000004</v>
      </c>
      <c r="H42" s="47">
        <f>'1_3_demand'!H45</f>
        <v>1478.6399999999999</v>
      </c>
      <c r="I42" s="47">
        <f t="shared" si="4"/>
        <v>3996.9999999999977</v>
      </c>
      <c r="J42" s="6" t="b">
        <f>D42='1_3_demand'!B45</f>
        <v>1</v>
      </c>
      <c r="K42" s="6"/>
      <c r="L42" s="6">
        <f>'1_3_demand'!E45</f>
        <v>22291.759999999998</v>
      </c>
      <c r="M42" s="6">
        <f>'1_3_demand'!F45</f>
        <v>-733.13000000000466</v>
      </c>
      <c r="N42" s="6">
        <f>'1_3_demand'!D45</f>
        <v>178.84000000000003</v>
      </c>
      <c r="O42" s="6">
        <f>'1_3_demand'!I45</f>
        <v>3643.4500000000003</v>
      </c>
      <c r="P42" s="6">
        <f>'1_3_demand'!J45</f>
        <v>174.70999999999731</v>
      </c>
    </row>
    <row r="43" spans="1:16" ht="31.5" x14ac:dyDescent="0.5">
      <c r="A43" s="46" t="str">
        <f>'1_3_demand'!A46</f>
        <v>Quarter 2 2008</v>
      </c>
      <c r="B43" s="46" t="s">
        <v>339</v>
      </c>
      <c r="C43" s="46" t="s">
        <v>124</v>
      </c>
      <c r="D43" s="47">
        <f t="shared" si="2"/>
        <v>54227</v>
      </c>
      <c r="E43" s="47">
        <f>'1_3_demand'!C46</f>
        <v>8590.83</v>
      </c>
      <c r="F43" s="47">
        <f t="shared" si="3"/>
        <v>20813.27</v>
      </c>
      <c r="G43" s="47">
        <f>'1_3_demand'!G46</f>
        <v>19941.590000000004</v>
      </c>
      <c r="H43" s="47">
        <f>'1_3_demand'!H46</f>
        <v>1446.0700000000002</v>
      </c>
      <c r="I43" s="47">
        <f t="shared" si="4"/>
        <v>3435.2399999999984</v>
      </c>
      <c r="J43" s="6" t="b">
        <f>D43='1_3_demand'!B46</f>
        <v>1</v>
      </c>
      <c r="K43" s="6"/>
      <c r="L43" s="6">
        <f>'1_3_demand'!E46</f>
        <v>23614.94</v>
      </c>
      <c r="M43" s="6">
        <f>'1_3_demand'!F46</f>
        <v>-2801.6699999999983</v>
      </c>
      <c r="N43" s="6">
        <f>'1_3_demand'!D46</f>
        <v>151.44999999999996</v>
      </c>
      <c r="O43" s="6">
        <f>'1_3_demand'!I46</f>
        <v>2949.93</v>
      </c>
      <c r="P43" s="6">
        <f>'1_3_demand'!J46</f>
        <v>333.85999999999876</v>
      </c>
    </row>
    <row r="44" spans="1:16" ht="31.5" x14ac:dyDescent="0.5">
      <c r="A44" s="46" t="str">
        <f>'1_3_demand'!A47</f>
        <v>Quarter 3 2008</v>
      </c>
      <c r="B44" s="46" t="s">
        <v>340</v>
      </c>
      <c r="C44" s="46" t="s">
        <v>124</v>
      </c>
      <c r="D44" s="47">
        <f t="shared" si="2"/>
        <v>48698.229999999996</v>
      </c>
      <c r="E44" s="47">
        <f>'1_3_demand'!C47</f>
        <v>7405.82</v>
      </c>
      <c r="F44" s="47">
        <f t="shared" si="3"/>
        <v>20177.970000000005</v>
      </c>
      <c r="G44" s="47">
        <f>'1_3_demand'!G47</f>
        <v>16220.249999999998</v>
      </c>
      <c r="H44" s="47">
        <f>'1_3_demand'!H47</f>
        <v>1509.8899999999999</v>
      </c>
      <c r="I44" s="47">
        <f t="shared" si="4"/>
        <v>3384.2999999999993</v>
      </c>
      <c r="J44" s="6" t="b">
        <f>D44='1_3_demand'!B47</f>
        <v>1</v>
      </c>
      <c r="K44" s="6"/>
      <c r="L44" s="6">
        <f>'1_3_demand'!E47</f>
        <v>23495.11</v>
      </c>
      <c r="M44" s="6">
        <f>'1_3_demand'!F47</f>
        <v>-3317.1399999999958</v>
      </c>
      <c r="N44" s="6">
        <f>'1_3_demand'!D47</f>
        <v>151.39999999999992</v>
      </c>
      <c r="O44" s="6">
        <f>'1_3_demand'!I47</f>
        <v>2914.47</v>
      </c>
      <c r="P44" s="6">
        <f>'1_3_demand'!J47</f>
        <v>318.42999999999938</v>
      </c>
    </row>
    <row r="45" spans="1:16" ht="31.5" x14ac:dyDescent="0.5">
      <c r="A45" s="46" t="str">
        <f>'1_3_demand'!A48</f>
        <v>Quarter 4 2008</v>
      </c>
      <c r="B45" s="46" t="s">
        <v>341</v>
      </c>
      <c r="C45" s="46" t="s">
        <v>124</v>
      </c>
      <c r="D45" s="47">
        <f t="shared" si="2"/>
        <v>62816.830000000009</v>
      </c>
      <c r="E45" s="47">
        <f>'1_3_demand'!C48</f>
        <v>10920.330000000002</v>
      </c>
      <c r="F45" s="47">
        <f t="shared" si="3"/>
        <v>20276.810000000005</v>
      </c>
      <c r="G45" s="47">
        <f>'1_3_demand'!G48</f>
        <v>26358.45</v>
      </c>
      <c r="H45" s="47">
        <f>'1_3_demand'!H48</f>
        <v>1661.8600000000001</v>
      </c>
      <c r="I45" s="47">
        <f t="shared" si="4"/>
        <v>3599.3800000000006</v>
      </c>
      <c r="J45" s="6" t="b">
        <f>D45='1_3_demand'!B48</f>
        <v>1</v>
      </c>
      <c r="K45" s="6"/>
      <c r="L45" s="6">
        <f>'1_3_demand'!E48</f>
        <v>22366.960000000003</v>
      </c>
      <c r="M45" s="6">
        <f>'1_3_demand'!F48</f>
        <v>-2090.1499999999978</v>
      </c>
      <c r="N45" s="6">
        <f>'1_3_demand'!D48</f>
        <v>44.930000000000035</v>
      </c>
      <c r="O45" s="6">
        <f>'1_3_demand'!I48</f>
        <v>3457.54</v>
      </c>
      <c r="P45" s="6">
        <f>'1_3_demand'!J48</f>
        <v>96.910000000000764</v>
      </c>
    </row>
    <row r="46" spans="1:16" ht="31.5" x14ac:dyDescent="0.5">
      <c r="A46" s="46" t="str">
        <f>'1_3_demand'!A49</f>
        <v>Quarter 1 2009</v>
      </c>
      <c r="B46" s="46" t="s">
        <v>342</v>
      </c>
      <c r="C46" s="46" t="s">
        <v>125</v>
      </c>
      <c r="D46" s="47">
        <f t="shared" si="2"/>
        <v>65677.3</v>
      </c>
      <c r="E46" s="47">
        <f>'1_3_demand'!C49</f>
        <v>11096.91</v>
      </c>
      <c r="F46" s="47">
        <f t="shared" si="3"/>
        <v>20310.770000000004</v>
      </c>
      <c r="G46" s="47">
        <f>'1_3_demand'!G49</f>
        <v>28332.400000000001</v>
      </c>
      <c r="H46" s="47">
        <f>'1_3_demand'!H49</f>
        <v>1852.71</v>
      </c>
      <c r="I46" s="47">
        <f t="shared" si="4"/>
        <v>4084.5099999999979</v>
      </c>
      <c r="J46" s="6" t="b">
        <f>D46='1_3_demand'!B49</f>
        <v>1</v>
      </c>
      <c r="K46" s="6"/>
      <c r="L46" s="6">
        <f>'1_3_demand'!E49</f>
        <v>22284.13</v>
      </c>
      <c r="M46" s="6">
        <f>'1_3_demand'!F49</f>
        <v>-1973.3599999999969</v>
      </c>
      <c r="N46" s="6">
        <f>'1_3_demand'!D49</f>
        <v>-20.669999999999987</v>
      </c>
      <c r="O46" s="6">
        <f>'1_3_demand'!I49</f>
        <v>4095.0099999999998</v>
      </c>
      <c r="P46" s="6">
        <f>'1_3_demand'!J49</f>
        <v>10.169999999998254</v>
      </c>
    </row>
    <row r="47" spans="1:16" ht="31.5" x14ac:dyDescent="0.5">
      <c r="A47" s="46" t="str">
        <f>'1_3_demand'!A50</f>
        <v>Quarter 2 2009</v>
      </c>
      <c r="B47" s="46" t="s">
        <v>343</v>
      </c>
      <c r="C47" s="46" t="s">
        <v>125</v>
      </c>
      <c r="D47" s="47">
        <f t="shared" si="2"/>
        <v>49419.1</v>
      </c>
      <c r="E47" s="47">
        <f>'1_3_demand'!C50</f>
        <v>6499.079999999999</v>
      </c>
      <c r="F47" s="47">
        <f t="shared" si="3"/>
        <v>19700.009999999998</v>
      </c>
      <c r="G47" s="47">
        <f>'1_3_demand'!G50</f>
        <v>17241.55</v>
      </c>
      <c r="H47" s="47">
        <f>'1_3_demand'!H50</f>
        <v>1509.6100000000001</v>
      </c>
      <c r="I47" s="47">
        <f t="shared" si="4"/>
        <v>4468.8499999999995</v>
      </c>
      <c r="J47" s="6" t="b">
        <f>D47='1_3_demand'!B50</f>
        <v>1</v>
      </c>
      <c r="K47" s="6"/>
      <c r="L47" s="6">
        <f>'1_3_demand'!E50</f>
        <v>20990.82</v>
      </c>
      <c r="M47" s="6">
        <f>'1_3_demand'!F50</f>
        <v>-1290.8100000000013</v>
      </c>
      <c r="N47" s="6">
        <f>'1_3_demand'!D50</f>
        <v>-34.450000000000017</v>
      </c>
      <c r="O47" s="6">
        <f>'1_3_demand'!I50</f>
        <v>4241.54</v>
      </c>
      <c r="P47" s="6">
        <f>'1_3_demand'!J50</f>
        <v>261.75999999999931</v>
      </c>
    </row>
    <row r="48" spans="1:16" ht="31.5" x14ac:dyDescent="0.5">
      <c r="A48" s="46" t="str">
        <f>'1_3_demand'!A51</f>
        <v>Quarter 3 2009</v>
      </c>
      <c r="B48" s="46" t="s">
        <v>344</v>
      </c>
      <c r="C48" s="46" t="s">
        <v>125</v>
      </c>
      <c r="D48" s="47">
        <f t="shared" si="2"/>
        <v>46195.240000000005</v>
      </c>
      <c r="E48" s="47">
        <f>'1_3_demand'!C51</f>
        <v>5577.11</v>
      </c>
      <c r="F48" s="47">
        <f t="shared" si="3"/>
        <v>19733.13</v>
      </c>
      <c r="G48" s="47">
        <f>'1_3_demand'!G51</f>
        <v>15201.260000000002</v>
      </c>
      <c r="H48" s="47">
        <f>'1_3_demand'!H51</f>
        <v>1434.37</v>
      </c>
      <c r="I48" s="47">
        <f t="shared" si="4"/>
        <v>4249.3700000000008</v>
      </c>
      <c r="J48" s="6" t="b">
        <f>D48='1_3_demand'!B51</f>
        <v>1</v>
      </c>
      <c r="K48" s="6"/>
      <c r="L48" s="6">
        <f>'1_3_demand'!E51</f>
        <v>21745.8</v>
      </c>
      <c r="M48" s="6">
        <f>'1_3_demand'!F51</f>
        <v>-2012.6699999999983</v>
      </c>
      <c r="N48" s="6">
        <f>'1_3_demand'!D51</f>
        <v>0.29999999999995453</v>
      </c>
      <c r="O48" s="6">
        <f>'1_3_demand'!I51</f>
        <v>4187.3899999999994</v>
      </c>
      <c r="P48" s="6">
        <f>'1_3_demand'!J51</f>
        <v>61.680000000001201</v>
      </c>
    </row>
    <row r="49" spans="1:16" ht="31.5" x14ac:dyDescent="0.5">
      <c r="A49" s="46" t="str">
        <f>'1_3_demand'!A52</f>
        <v>Quarter 4 2009</v>
      </c>
      <c r="B49" s="46" t="s">
        <v>345</v>
      </c>
      <c r="C49" s="46" t="s">
        <v>125</v>
      </c>
      <c r="D49" s="47">
        <f t="shared" si="2"/>
        <v>59851.31</v>
      </c>
      <c r="E49" s="47">
        <f>'1_3_demand'!C52</f>
        <v>8187.4999999999991</v>
      </c>
      <c r="F49" s="47">
        <f t="shared" si="3"/>
        <v>19421.219999999998</v>
      </c>
      <c r="G49" s="47">
        <f>'1_3_demand'!G52</f>
        <v>26408.68</v>
      </c>
      <c r="H49" s="47">
        <f>'1_3_demand'!H52</f>
        <v>1906.3</v>
      </c>
      <c r="I49" s="47">
        <f t="shared" si="4"/>
        <v>3927.6100000000006</v>
      </c>
      <c r="J49" s="6" t="b">
        <f>D49='1_3_demand'!B52</f>
        <v>1</v>
      </c>
      <c r="K49" s="6"/>
      <c r="L49" s="6">
        <f>'1_3_demand'!E52</f>
        <v>20703.059999999998</v>
      </c>
      <c r="M49" s="6">
        <f>'1_3_demand'!F52</f>
        <v>-1281.8400000000001</v>
      </c>
      <c r="N49" s="6">
        <f>'1_3_demand'!D52</f>
        <v>71.970000000000027</v>
      </c>
      <c r="O49" s="6">
        <f>'1_3_demand'!I52</f>
        <v>3955.23</v>
      </c>
      <c r="P49" s="6">
        <f>'1_3_demand'!J52</f>
        <v>-99.589999999999236</v>
      </c>
    </row>
    <row r="50" spans="1:16" ht="31.5" x14ac:dyDescent="0.5">
      <c r="A50" s="46" t="str">
        <f>'1_3_demand'!A53</f>
        <v>Quarter 1 2010</v>
      </c>
      <c r="B50" s="46" t="s">
        <v>346</v>
      </c>
      <c r="C50" s="46" t="s">
        <v>126</v>
      </c>
      <c r="D50" s="47">
        <f t="shared" si="2"/>
        <v>66802.63</v>
      </c>
      <c r="E50" s="47">
        <f>'1_3_demand'!C53</f>
        <v>9461.380000000001</v>
      </c>
      <c r="F50" s="47">
        <f t="shared" si="3"/>
        <v>19174.119999999995</v>
      </c>
      <c r="G50" s="47">
        <f>'1_3_demand'!G53</f>
        <v>31962.690000000006</v>
      </c>
      <c r="H50" s="47">
        <f>'1_3_demand'!H53</f>
        <v>2054.8000000000002</v>
      </c>
      <c r="I50" s="47">
        <f t="shared" si="4"/>
        <v>4149.6400000000003</v>
      </c>
      <c r="J50" s="6" t="b">
        <f>D50='1_3_demand'!B53</f>
        <v>1</v>
      </c>
      <c r="K50" s="6"/>
      <c r="L50" s="6">
        <f>'1_3_demand'!E53</f>
        <v>19867.25</v>
      </c>
      <c r="M50" s="6">
        <f>'1_3_demand'!F53</f>
        <v>-693.13000000000466</v>
      </c>
      <c r="N50" s="6">
        <f>'1_3_demand'!D53</f>
        <v>-38.470000000000027</v>
      </c>
      <c r="O50" s="6">
        <f>'1_3_demand'!I53</f>
        <v>4358.5200000000004</v>
      </c>
      <c r="P50" s="6">
        <f>'1_3_demand'!J53</f>
        <v>-170.40999999999985</v>
      </c>
    </row>
    <row r="51" spans="1:16" ht="31.5" x14ac:dyDescent="0.5">
      <c r="A51" s="46" t="str">
        <f>'1_3_demand'!A54</f>
        <v>Quarter 2 2010</v>
      </c>
      <c r="B51" s="46" t="s">
        <v>347</v>
      </c>
      <c r="C51" s="46" t="s">
        <v>126</v>
      </c>
      <c r="D51" s="47">
        <f t="shared" si="2"/>
        <v>50228.899999999994</v>
      </c>
      <c r="E51" s="47">
        <f>'1_3_demand'!C54</f>
        <v>6384.4400000000005</v>
      </c>
      <c r="F51" s="47">
        <f t="shared" si="3"/>
        <v>19557.310000000001</v>
      </c>
      <c r="G51" s="47">
        <f>'1_3_demand'!G54</f>
        <v>19222.62</v>
      </c>
      <c r="H51" s="47">
        <f>'1_3_demand'!H54</f>
        <v>1707.1399999999999</v>
      </c>
      <c r="I51" s="47">
        <f t="shared" si="4"/>
        <v>3357.3899999999985</v>
      </c>
      <c r="J51" s="6" t="b">
        <f>D51='1_3_demand'!B54</f>
        <v>1</v>
      </c>
      <c r="K51" s="6"/>
      <c r="L51" s="6">
        <f>'1_3_demand'!E54</f>
        <v>20888.960000000003</v>
      </c>
      <c r="M51" s="6">
        <f>'1_3_demand'!F54</f>
        <v>-1331.6500000000015</v>
      </c>
      <c r="N51" s="6">
        <f>'1_3_demand'!D54</f>
        <v>-107.16999999999996</v>
      </c>
      <c r="O51" s="6">
        <f>'1_3_demand'!I54</f>
        <v>3310.3</v>
      </c>
      <c r="P51" s="6">
        <f>'1_3_demand'!J54</f>
        <v>154.2599999999984</v>
      </c>
    </row>
    <row r="52" spans="1:16" ht="31.5" x14ac:dyDescent="0.5">
      <c r="A52" s="46" t="str">
        <f>'1_3_demand'!A55</f>
        <v>Quarter 3 2010</v>
      </c>
      <c r="B52" s="46" t="s">
        <v>348</v>
      </c>
      <c r="C52" s="46" t="s">
        <v>126</v>
      </c>
      <c r="D52" s="47">
        <f t="shared" si="2"/>
        <v>45972.35</v>
      </c>
      <c r="E52" s="47">
        <f>'1_3_demand'!C55</f>
        <v>6523.4599999999991</v>
      </c>
      <c r="F52" s="47">
        <f t="shared" si="3"/>
        <v>19497.259999999998</v>
      </c>
      <c r="G52" s="47">
        <f>'1_3_demand'!G55</f>
        <v>14965.580000000002</v>
      </c>
      <c r="H52" s="47">
        <f>'1_3_demand'!H55</f>
        <v>1672.1299999999999</v>
      </c>
      <c r="I52" s="47">
        <f t="shared" si="4"/>
        <v>3313.9200000000005</v>
      </c>
      <c r="J52" s="6" t="b">
        <f>D52='1_3_demand'!B55</f>
        <v>1</v>
      </c>
      <c r="K52" s="6"/>
      <c r="L52" s="6">
        <f>'1_3_demand'!E55</f>
        <v>21252.089999999997</v>
      </c>
      <c r="M52" s="6">
        <f>'1_3_demand'!F55</f>
        <v>-1754.8299999999981</v>
      </c>
      <c r="N52" s="6">
        <f>'1_3_demand'!D55</f>
        <v>-169.98999999999995</v>
      </c>
      <c r="O52" s="6">
        <f>'1_3_demand'!I55</f>
        <v>3229.35</v>
      </c>
      <c r="P52" s="6">
        <f>'1_3_demand'!J55</f>
        <v>254.5600000000004</v>
      </c>
    </row>
    <row r="53" spans="1:16" ht="31.5" x14ac:dyDescent="0.5">
      <c r="A53" s="46" t="str">
        <f>'1_3_demand'!A56</f>
        <v>Quarter 4 2010</v>
      </c>
      <c r="B53" s="46" t="s">
        <v>349</v>
      </c>
      <c r="C53" s="46" t="s">
        <v>126</v>
      </c>
      <c r="D53" s="47">
        <f t="shared" si="2"/>
        <v>64308.239999999991</v>
      </c>
      <c r="E53" s="47">
        <f>'1_3_demand'!C56</f>
        <v>10186.300000000001</v>
      </c>
      <c r="F53" s="47">
        <f t="shared" si="3"/>
        <v>19907.449999999993</v>
      </c>
      <c r="G53" s="47">
        <f>'1_3_demand'!G56</f>
        <v>27970.17</v>
      </c>
      <c r="H53" s="47">
        <f>'1_3_demand'!H56</f>
        <v>2120.0500000000002</v>
      </c>
      <c r="I53" s="47">
        <f t="shared" si="4"/>
        <v>4124.2699999999995</v>
      </c>
      <c r="J53" s="6" t="b">
        <f>D53='1_3_demand'!B56</f>
        <v>1</v>
      </c>
      <c r="K53" s="6"/>
      <c r="L53" s="6">
        <f>'1_3_demand'!E56</f>
        <v>21116.38</v>
      </c>
      <c r="M53" s="6">
        <f>'1_3_demand'!F56</f>
        <v>-1208.9300000000076</v>
      </c>
      <c r="N53" s="6">
        <f>'1_3_demand'!D56</f>
        <v>-103.81999999999988</v>
      </c>
      <c r="O53" s="6">
        <f>'1_3_demand'!I56</f>
        <v>4224.57</v>
      </c>
      <c r="P53" s="6">
        <f>'1_3_demand'!J56</f>
        <v>3.5199999999995271</v>
      </c>
    </row>
    <row r="54" spans="1:16" ht="31.5" x14ac:dyDescent="0.5">
      <c r="A54" s="46" t="str">
        <f>'1_3_demand'!A57</f>
        <v>Quarter 1 2011</v>
      </c>
      <c r="B54" s="46" t="s">
        <v>350</v>
      </c>
      <c r="C54" s="46" t="s">
        <v>127</v>
      </c>
      <c r="D54" s="47">
        <f t="shared" si="2"/>
        <v>63072.45</v>
      </c>
      <c r="E54" s="47">
        <f>'1_3_demand'!C57</f>
        <v>10139.619999999999</v>
      </c>
      <c r="F54" s="47">
        <f t="shared" si="3"/>
        <v>18892.34</v>
      </c>
      <c r="G54" s="47">
        <f>'1_3_demand'!G57</f>
        <v>27133.39</v>
      </c>
      <c r="H54" s="47">
        <f>'1_3_demand'!H57</f>
        <v>2143.6999999999998</v>
      </c>
      <c r="I54" s="47">
        <f t="shared" si="4"/>
        <v>4763.4000000000015</v>
      </c>
      <c r="J54" s="6" t="b">
        <f>D54='1_3_demand'!B57</f>
        <v>1</v>
      </c>
      <c r="K54" s="6"/>
      <c r="L54" s="6">
        <f>'1_3_demand'!E57</f>
        <v>20550.73</v>
      </c>
      <c r="M54" s="6">
        <f>'1_3_demand'!F57</f>
        <v>-1658.3899999999994</v>
      </c>
      <c r="N54" s="6">
        <f>'1_3_demand'!D57</f>
        <v>-120.22</v>
      </c>
      <c r="O54" s="6">
        <f>'1_3_demand'!I57</f>
        <v>4811.66</v>
      </c>
      <c r="P54" s="6">
        <f>'1_3_demand'!J57</f>
        <v>71.960000000001855</v>
      </c>
    </row>
    <row r="55" spans="1:16" ht="31.5" x14ac:dyDescent="0.5">
      <c r="A55" s="46" t="str">
        <f>'1_3_demand'!A58</f>
        <v>Quarter 2 2011</v>
      </c>
      <c r="B55" s="46" t="s">
        <v>351</v>
      </c>
      <c r="C55" s="46" t="s">
        <v>127</v>
      </c>
      <c r="D55" s="47">
        <f t="shared" si="2"/>
        <v>47900.430000000008</v>
      </c>
      <c r="E55" s="47">
        <f>'1_3_demand'!C58</f>
        <v>6342.9100000000008</v>
      </c>
      <c r="F55" s="47">
        <f t="shared" si="3"/>
        <v>19129.12</v>
      </c>
      <c r="G55" s="47">
        <f>'1_3_demand'!G58</f>
        <v>15928.55</v>
      </c>
      <c r="H55" s="47">
        <f>'1_3_demand'!H58</f>
        <v>1730.87</v>
      </c>
      <c r="I55" s="47">
        <f t="shared" si="4"/>
        <v>4768.9800000000005</v>
      </c>
      <c r="J55" s="6" t="b">
        <f>D55='1_3_demand'!B58</f>
        <v>1</v>
      </c>
      <c r="K55" s="6"/>
      <c r="L55" s="6">
        <f>'1_3_demand'!E58</f>
        <v>21808.44</v>
      </c>
      <c r="M55" s="6">
        <f>'1_3_demand'!F58</f>
        <v>-2679.3199999999997</v>
      </c>
      <c r="N55" s="6">
        <f>'1_3_demand'!D58</f>
        <v>-130.49999999999994</v>
      </c>
      <c r="O55" s="6">
        <f>'1_3_demand'!I58</f>
        <v>4754.26</v>
      </c>
      <c r="P55" s="6">
        <f>'1_3_demand'!J58</f>
        <v>145.22000000000025</v>
      </c>
    </row>
    <row r="56" spans="1:16" ht="31.5" x14ac:dyDescent="0.5">
      <c r="A56" s="46" t="str">
        <f>'1_3_demand'!A59</f>
        <v>Quarter 3 2011</v>
      </c>
      <c r="B56" s="46" t="s">
        <v>352</v>
      </c>
      <c r="C56" s="46" t="s">
        <v>127</v>
      </c>
      <c r="D56" s="47">
        <f t="shared" si="2"/>
        <v>45119.81</v>
      </c>
      <c r="E56" s="47">
        <f>'1_3_demand'!C59</f>
        <v>6440.25</v>
      </c>
      <c r="F56" s="47">
        <f t="shared" si="3"/>
        <v>18935.399999999998</v>
      </c>
      <c r="G56" s="47">
        <f>'1_3_demand'!G59</f>
        <v>14043.61</v>
      </c>
      <c r="H56" s="47">
        <f>'1_3_demand'!H59</f>
        <v>1785.78</v>
      </c>
      <c r="I56" s="47">
        <f t="shared" si="4"/>
        <v>3914.7700000000004</v>
      </c>
      <c r="J56" s="6" t="b">
        <f>D56='1_3_demand'!B59</f>
        <v>1</v>
      </c>
      <c r="K56" s="6"/>
      <c r="L56" s="6">
        <f>'1_3_demand'!E59</f>
        <v>21842.75</v>
      </c>
      <c r="M56" s="6">
        <f>'1_3_demand'!F59</f>
        <v>-2907.3500000000022</v>
      </c>
      <c r="N56" s="6">
        <f>'1_3_demand'!D59</f>
        <v>-240.24000000000018</v>
      </c>
      <c r="O56" s="6">
        <f>'1_3_demand'!I59</f>
        <v>3943.68</v>
      </c>
      <c r="P56" s="6">
        <f>'1_3_demand'!J59</f>
        <v>211.33000000000084</v>
      </c>
    </row>
    <row r="57" spans="1:16" ht="31.5" x14ac:dyDescent="0.5">
      <c r="A57" s="46" t="str">
        <f>'1_3_demand'!A60</f>
        <v>Quarter 4 2011</v>
      </c>
      <c r="B57" s="46" t="s">
        <v>353</v>
      </c>
      <c r="C57" s="46" t="s">
        <v>127</v>
      </c>
      <c r="D57" s="47">
        <f t="shared" si="2"/>
        <v>56437.75</v>
      </c>
      <c r="E57" s="47">
        <f>'1_3_demand'!C60</f>
        <v>10181.330000000002</v>
      </c>
      <c r="F57" s="47">
        <f t="shared" si="3"/>
        <v>19020.18</v>
      </c>
      <c r="G57" s="47">
        <f>'1_3_demand'!G60</f>
        <v>21163.22</v>
      </c>
      <c r="H57" s="47">
        <f>'1_3_demand'!H60</f>
        <v>2155.42</v>
      </c>
      <c r="I57" s="47">
        <f t="shared" si="4"/>
        <v>3917.5999999999981</v>
      </c>
      <c r="J57" s="6" t="b">
        <f>D57='1_3_demand'!B60</f>
        <v>1</v>
      </c>
      <c r="K57" s="6"/>
      <c r="L57" s="6">
        <f>'1_3_demand'!E60</f>
        <v>20413.03</v>
      </c>
      <c r="M57" s="6">
        <f>'1_3_demand'!F60</f>
        <v>-1392.8499999999985</v>
      </c>
      <c r="N57" s="6">
        <f>'1_3_demand'!D60</f>
        <v>-201.18000000000023</v>
      </c>
      <c r="O57" s="6">
        <f>'1_3_demand'!I60</f>
        <v>3999.43</v>
      </c>
      <c r="P57" s="6">
        <f>'1_3_demand'!J60</f>
        <v>119.34999999999854</v>
      </c>
    </row>
    <row r="58" spans="1:16" ht="31.5" x14ac:dyDescent="0.5">
      <c r="A58" s="46" t="str">
        <f>'1_3_demand'!A61</f>
        <v>Quarter 1 2012</v>
      </c>
      <c r="B58" s="46" t="s">
        <v>354</v>
      </c>
      <c r="C58" s="46" t="s">
        <v>128</v>
      </c>
      <c r="D58" s="47">
        <f t="shared" si="2"/>
        <v>60909.39</v>
      </c>
      <c r="E58" s="47">
        <f>'1_3_demand'!C61</f>
        <v>11736.019999999999</v>
      </c>
      <c r="F58" s="47">
        <f t="shared" si="3"/>
        <v>18705.210000000003</v>
      </c>
      <c r="G58" s="47">
        <f>'1_3_demand'!G61</f>
        <v>23935.199999999997</v>
      </c>
      <c r="H58" s="47">
        <f>'1_3_demand'!H61</f>
        <v>2286.92</v>
      </c>
      <c r="I58" s="47">
        <f t="shared" si="4"/>
        <v>4246.0400000000009</v>
      </c>
      <c r="J58" s="6" t="b">
        <f>D58='1_3_demand'!B61</f>
        <v>1</v>
      </c>
      <c r="K58" s="6"/>
      <c r="L58" s="6">
        <f>'1_3_demand'!E61</f>
        <v>21990.959999999999</v>
      </c>
      <c r="M58" s="6">
        <f>'1_3_demand'!F61</f>
        <v>-3285.7499999999964</v>
      </c>
      <c r="N58" s="6">
        <f>'1_3_demand'!D61</f>
        <v>-270.15999999999997</v>
      </c>
      <c r="O58" s="6">
        <f>'1_3_demand'!I61</f>
        <v>4323.0600000000004</v>
      </c>
      <c r="P58" s="6">
        <f>'1_3_demand'!J61</f>
        <v>193.14000000000033</v>
      </c>
    </row>
    <row r="59" spans="1:16" ht="31.5" x14ac:dyDescent="0.5">
      <c r="A59" s="46" t="str">
        <f>'1_3_demand'!A62</f>
        <v>Quarter 2 2012</v>
      </c>
      <c r="B59" s="46" t="s">
        <v>355</v>
      </c>
      <c r="C59" s="46" t="s">
        <v>128</v>
      </c>
      <c r="D59" s="47">
        <f t="shared" si="2"/>
        <v>49969.779999999992</v>
      </c>
      <c r="E59" s="47">
        <f>'1_3_demand'!C62</f>
        <v>9171.7099999999973</v>
      </c>
      <c r="F59" s="47">
        <f t="shared" si="3"/>
        <v>18195.95</v>
      </c>
      <c r="G59" s="47">
        <f>'1_3_demand'!G62</f>
        <v>16096.819999999998</v>
      </c>
      <c r="H59" s="47">
        <f>'1_3_demand'!H62</f>
        <v>1751.09</v>
      </c>
      <c r="I59" s="47">
        <f t="shared" si="4"/>
        <v>4754.2099999999991</v>
      </c>
      <c r="J59" s="6" t="b">
        <f>D59='1_3_demand'!B62</f>
        <v>1</v>
      </c>
      <c r="K59" s="6"/>
      <c r="L59" s="6">
        <f>'1_3_demand'!E62</f>
        <v>21580.61</v>
      </c>
      <c r="M59" s="6">
        <f>'1_3_demand'!F62</f>
        <v>-3384.66</v>
      </c>
      <c r="N59" s="6">
        <f>'1_3_demand'!D62</f>
        <v>18.370000000000061</v>
      </c>
      <c r="O59" s="6">
        <f>'1_3_demand'!I62</f>
        <v>4441.91</v>
      </c>
      <c r="P59" s="6">
        <f>'1_3_demand'!J62</f>
        <v>293.92999999999938</v>
      </c>
    </row>
    <row r="60" spans="1:16" ht="31.5" x14ac:dyDescent="0.5">
      <c r="A60" s="46" t="str">
        <f>'1_3_demand'!A63</f>
        <v>Quarter 3 2012</v>
      </c>
      <c r="B60" s="46" t="s">
        <v>356</v>
      </c>
      <c r="C60" s="46" t="s">
        <v>128</v>
      </c>
      <c r="D60" s="47">
        <f t="shared" si="2"/>
        <v>44989.680000000008</v>
      </c>
      <c r="E60" s="47">
        <f>'1_3_demand'!C63</f>
        <v>8640.5500000000011</v>
      </c>
      <c r="F60" s="47">
        <f t="shared" si="3"/>
        <v>18390.010000000006</v>
      </c>
      <c r="G60" s="47">
        <f>'1_3_demand'!G63</f>
        <v>11493.84</v>
      </c>
      <c r="H60" s="47">
        <f>'1_3_demand'!H63</f>
        <v>1706.42</v>
      </c>
      <c r="I60" s="47">
        <f t="shared" si="4"/>
        <v>4758.8599999999997</v>
      </c>
      <c r="J60" s="6" t="b">
        <f>D60='1_3_demand'!B63</f>
        <v>1</v>
      </c>
      <c r="K60" s="6"/>
      <c r="L60" s="6">
        <f>'1_3_demand'!E63</f>
        <v>20184.370000000003</v>
      </c>
      <c r="M60" s="6">
        <f>'1_3_demand'!F63</f>
        <v>-1794.3599999999969</v>
      </c>
      <c r="N60" s="6">
        <f>'1_3_demand'!D63</f>
        <v>24.989999999999895</v>
      </c>
      <c r="O60" s="6">
        <f>'1_3_demand'!I63</f>
        <v>4407.08</v>
      </c>
      <c r="P60" s="6">
        <f>'1_3_demand'!J63</f>
        <v>326.78999999999996</v>
      </c>
    </row>
    <row r="61" spans="1:16" ht="31.5" x14ac:dyDescent="0.5">
      <c r="A61" s="46" t="str">
        <f>'1_3_demand'!A64</f>
        <v>Quarter 4 2012</v>
      </c>
      <c r="B61" s="46" t="s">
        <v>357</v>
      </c>
      <c r="C61" s="46" t="s">
        <v>128</v>
      </c>
      <c r="D61" s="47">
        <f t="shared" si="2"/>
        <v>59148.789999999994</v>
      </c>
      <c r="E61" s="47">
        <f>'1_3_demand'!C64</f>
        <v>11460.249999999998</v>
      </c>
      <c r="F61" s="47">
        <f t="shared" si="3"/>
        <v>18756.849999999999</v>
      </c>
      <c r="G61" s="47">
        <f>'1_3_demand'!G64</f>
        <v>21946.74</v>
      </c>
      <c r="H61" s="47">
        <f>'1_3_demand'!H64</f>
        <v>2356.27</v>
      </c>
      <c r="I61" s="47">
        <f t="shared" si="4"/>
        <v>4628.68</v>
      </c>
      <c r="J61" s="6" t="b">
        <f>D61='1_3_demand'!B64</f>
        <v>1</v>
      </c>
      <c r="K61" s="6"/>
      <c r="L61" s="6">
        <f>'1_3_demand'!E64</f>
        <v>16872.62</v>
      </c>
      <c r="M61" s="6">
        <f>'1_3_demand'!F64</f>
        <v>1884.2299999999996</v>
      </c>
      <c r="N61" s="6">
        <f>'1_3_demand'!D64</f>
        <v>55.169999999999987</v>
      </c>
      <c r="O61" s="6">
        <f>'1_3_demand'!I64</f>
        <v>4313.74</v>
      </c>
      <c r="P61" s="6">
        <f>'1_3_demand'!J64</f>
        <v>259.77000000000044</v>
      </c>
    </row>
    <row r="62" spans="1:16" ht="31.5" x14ac:dyDescent="0.5">
      <c r="A62" s="46" t="str">
        <f>'1_3_demand'!A65</f>
        <v>Quarter 1 2013</v>
      </c>
      <c r="B62" s="46" t="s">
        <v>358</v>
      </c>
      <c r="C62" s="46" t="s">
        <v>129</v>
      </c>
      <c r="D62" s="47">
        <f t="shared" si="2"/>
        <v>63332.799999999996</v>
      </c>
      <c r="E62" s="47">
        <f>'1_3_demand'!C65</f>
        <v>11692.41</v>
      </c>
      <c r="F62" s="47">
        <f t="shared" si="3"/>
        <v>17269.929999999997</v>
      </c>
      <c r="G62" s="47">
        <f>'1_3_demand'!G65</f>
        <v>26896.31</v>
      </c>
      <c r="H62" s="47">
        <f>'1_3_demand'!H65</f>
        <v>2407.1000000000004</v>
      </c>
      <c r="I62" s="47">
        <f t="shared" si="4"/>
        <v>5067.05</v>
      </c>
      <c r="J62" s="6" t="b">
        <f>D62='1_3_demand'!B65</f>
        <v>1</v>
      </c>
      <c r="K62" s="6"/>
      <c r="L62" s="6">
        <f>'1_3_demand'!E65</f>
        <v>18689.059999999998</v>
      </c>
      <c r="M62" s="6">
        <f>'1_3_demand'!F65</f>
        <v>-1419.130000000001</v>
      </c>
      <c r="N62" s="6">
        <f>'1_3_demand'!D65</f>
        <v>112.44000000000001</v>
      </c>
      <c r="O62" s="6">
        <f>'1_3_demand'!I65</f>
        <v>4701.93</v>
      </c>
      <c r="P62" s="6">
        <f>'1_3_demand'!J65</f>
        <v>252.68000000000029</v>
      </c>
    </row>
    <row r="63" spans="1:16" ht="31.5" x14ac:dyDescent="0.5">
      <c r="A63" s="46" t="str">
        <f>'1_3_demand'!A66</f>
        <v>Quarter 2 2013</v>
      </c>
      <c r="B63" s="46" t="s">
        <v>359</v>
      </c>
      <c r="C63" s="46" t="s">
        <v>129</v>
      </c>
      <c r="D63" s="47">
        <f t="shared" si="2"/>
        <v>49758.98</v>
      </c>
      <c r="E63" s="47">
        <f>'1_3_demand'!C66</f>
        <v>8715.23</v>
      </c>
      <c r="F63" s="47">
        <f t="shared" si="3"/>
        <v>18589.960000000003</v>
      </c>
      <c r="G63" s="47">
        <f>'1_3_demand'!G66</f>
        <v>15615.599999999999</v>
      </c>
      <c r="H63" s="47">
        <f>'1_3_demand'!H66</f>
        <v>2282.12</v>
      </c>
      <c r="I63" s="47">
        <f t="shared" si="4"/>
        <v>4556.0699999999988</v>
      </c>
      <c r="J63" s="6" t="b">
        <f>D63='1_3_demand'!B66</f>
        <v>1</v>
      </c>
      <c r="K63" s="6"/>
      <c r="L63" s="6">
        <f>'1_3_demand'!E66</f>
        <v>19595.13</v>
      </c>
      <c r="M63" s="6">
        <f>'1_3_demand'!F66</f>
        <v>-1005.1699999999983</v>
      </c>
      <c r="N63" s="6">
        <f>'1_3_demand'!D66</f>
        <v>138.57999999999993</v>
      </c>
      <c r="O63" s="6">
        <f>'1_3_demand'!I66</f>
        <v>4085.24</v>
      </c>
      <c r="P63" s="6">
        <f>'1_3_demand'!J66</f>
        <v>332.24999999999909</v>
      </c>
    </row>
    <row r="64" spans="1:16" ht="31.5" x14ac:dyDescent="0.5">
      <c r="A64" s="46" t="str">
        <f>'1_3_demand'!A67</f>
        <v>Quarter 3 2013</v>
      </c>
      <c r="B64" s="46" t="s">
        <v>360</v>
      </c>
      <c r="C64" s="46" t="s">
        <v>129</v>
      </c>
      <c r="D64" s="47">
        <f t="shared" si="2"/>
        <v>44430.89</v>
      </c>
      <c r="E64" s="47">
        <f>'1_3_demand'!C67</f>
        <v>8409.01</v>
      </c>
      <c r="F64" s="47">
        <f t="shared" si="3"/>
        <v>18359.910000000003</v>
      </c>
      <c r="G64" s="47">
        <f>'1_3_demand'!G67</f>
        <v>10535.710000000001</v>
      </c>
      <c r="H64" s="47">
        <f>'1_3_demand'!H67</f>
        <v>1983.7</v>
      </c>
      <c r="I64" s="47">
        <f t="shared" si="4"/>
        <v>5142.5600000000013</v>
      </c>
      <c r="J64" s="6" t="b">
        <f>D64='1_3_demand'!B67</f>
        <v>1</v>
      </c>
      <c r="K64" s="6"/>
      <c r="L64" s="6">
        <f>'1_3_demand'!E67</f>
        <v>19011.699999999997</v>
      </c>
      <c r="M64" s="6">
        <f>'1_3_demand'!F67</f>
        <v>-651.7899999999936</v>
      </c>
      <c r="N64" s="6">
        <f>'1_3_demand'!D67</f>
        <v>74.170000000000016</v>
      </c>
      <c r="O64" s="6">
        <f>'1_3_demand'!I67</f>
        <v>4632.2300000000005</v>
      </c>
      <c r="P64" s="6">
        <f>'1_3_demand'!J67</f>
        <v>436.16000000000076</v>
      </c>
    </row>
    <row r="65" spans="1:16" ht="31.5" x14ac:dyDescent="0.5">
      <c r="A65" s="46" t="str">
        <f>'1_3_demand'!A68</f>
        <v>Quarter 4 2013</v>
      </c>
      <c r="B65" s="46" t="s">
        <v>361</v>
      </c>
      <c r="C65" s="46" t="s">
        <v>129</v>
      </c>
      <c r="D65" s="47">
        <f t="shared" si="2"/>
        <v>56287.13</v>
      </c>
      <c r="E65" s="47">
        <f>'1_3_demand'!C68</f>
        <v>10090.279999999999</v>
      </c>
      <c r="F65" s="47">
        <f t="shared" si="3"/>
        <v>18431.269999999997</v>
      </c>
      <c r="G65" s="47">
        <f>'1_3_demand'!G68</f>
        <v>19877.98</v>
      </c>
      <c r="H65" s="47">
        <f>'1_3_demand'!H68</f>
        <v>2431.89</v>
      </c>
      <c r="I65" s="47">
        <f t="shared" si="4"/>
        <v>5455.7099999999991</v>
      </c>
      <c r="J65" s="6" t="b">
        <f>D65='1_3_demand'!B68</f>
        <v>1</v>
      </c>
      <c r="K65" s="6"/>
      <c r="L65" s="6">
        <f>'1_3_demand'!E68</f>
        <v>16364.49</v>
      </c>
      <c r="M65" s="6">
        <f>'1_3_demand'!F68</f>
        <v>2066.7799999999988</v>
      </c>
      <c r="N65" s="6">
        <f>'1_3_demand'!D68</f>
        <v>97.379999999999967</v>
      </c>
      <c r="O65" s="6">
        <f>'1_3_demand'!I68</f>
        <v>5042.7</v>
      </c>
      <c r="P65" s="6">
        <f>'1_3_demand'!J68</f>
        <v>315.6299999999992</v>
      </c>
    </row>
    <row r="66" spans="1:16" ht="31.5" x14ac:dyDescent="0.5">
      <c r="A66" s="46" t="str">
        <f>'1_3_demand'!A69</f>
        <v>Quarter 1 2014</v>
      </c>
      <c r="B66" s="46" t="s">
        <v>362</v>
      </c>
      <c r="C66" s="46" t="s">
        <v>130</v>
      </c>
      <c r="D66" s="47">
        <f t="shared" si="2"/>
        <v>57515.029999999992</v>
      </c>
      <c r="E66" s="47">
        <f>'1_3_demand'!C69</f>
        <v>10175.92</v>
      </c>
      <c r="F66" s="47">
        <f t="shared" ref="F66:F97" si="5">SUM(L66:M66)</f>
        <v>17480.109999999993</v>
      </c>
      <c r="G66" s="47">
        <f>'1_3_demand'!G69</f>
        <v>21876.53</v>
      </c>
      <c r="H66" s="47">
        <f>'1_3_demand'!H69</f>
        <v>2622.6</v>
      </c>
      <c r="I66" s="47">
        <f t="shared" ref="I66:I97" si="6">SUM(N66,O66:P66)</f>
        <v>5359.87</v>
      </c>
      <c r="J66" s="6" t="b">
        <f>D66='1_3_demand'!B69</f>
        <v>1</v>
      </c>
      <c r="K66" s="6"/>
      <c r="L66" s="6">
        <f>'1_3_demand'!E69</f>
        <v>17268.8</v>
      </c>
      <c r="M66" s="6">
        <f>'1_3_demand'!F69</f>
        <v>211.30999999999585</v>
      </c>
      <c r="N66" s="6">
        <f>'1_3_demand'!D69</f>
        <v>148.19000000000014</v>
      </c>
      <c r="O66" s="6">
        <f>'1_3_demand'!I69</f>
        <v>4774.1000000000004</v>
      </c>
      <c r="P66" s="6">
        <f>'1_3_demand'!J69</f>
        <v>437.57999999999902</v>
      </c>
    </row>
    <row r="67" spans="1:16" ht="31.5" x14ac:dyDescent="0.5">
      <c r="A67" s="46" t="str">
        <f>'1_3_demand'!A70</f>
        <v>Quarter 2 2014</v>
      </c>
      <c r="B67" s="46" t="s">
        <v>363</v>
      </c>
      <c r="C67" s="46" t="s">
        <v>130</v>
      </c>
      <c r="D67" s="47">
        <f t="shared" ref="D67:D105" si="7">SUM(E67:I67)</f>
        <v>46088.229999999996</v>
      </c>
      <c r="E67" s="47">
        <f>'1_3_demand'!C70</f>
        <v>7098.9199999999992</v>
      </c>
      <c r="F67" s="47">
        <f t="shared" si="5"/>
        <v>18150.02</v>
      </c>
      <c r="G67" s="47">
        <f>'1_3_demand'!G70</f>
        <v>13405.73</v>
      </c>
      <c r="H67" s="47">
        <f>'1_3_demand'!H70</f>
        <v>2439.63</v>
      </c>
      <c r="I67" s="47">
        <f t="shared" si="6"/>
        <v>4993.9299999999994</v>
      </c>
      <c r="J67" s="6" t="b">
        <f>D67='1_3_demand'!B70</f>
        <v>1</v>
      </c>
      <c r="K67" s="6"/>
      <c r="L67" s="6">
        <f>'1_3_demand'!E70</f>
        <v>16854</v>
      </c>
      <c r="M67" s="6">
        <f>'1_3_demand'!F70</f>
        <v>1296.0200000000004</v>
      </c>
      <c r="N67" s="6">
        <f>'1_3_demand'!D70</f>
        <v>57.150000000000034</v>
      </c>
      <c r="O67" s="6">
        <f>'1_3_demand'!I70</f>
        <v>4466.3</v>
      </c>
      <c r="P67" s="6">
        <f>'1_3_demand'!J70</f>
        <v>470.47999999999956</v>
      </c>
    </row>
    <row r="68" spans="1:16" ht="31.5" x14ac:dyDescent="0.5">
      <c r="A68" s="46" t="str">
        <f>'1_3_demand'!A71</f>
        <v>Quarter 3 2014</v>
      </c>
      <c r="B68" s="46" t="s">
        <v>364</v>
      </c>
      <c r="C68" s="46" t="s">
        <v>130</v>
      </c>
      <c r="D68" s="47">
        <f t="shared" si="7"/>
        <v>43118.26</v>
      </c>
      <c r="E68" s="47">
        <f>'1_3_demand'!C71</f>
        <v>5725.87</v>
      </c>
      <c r="F68" s="47">
        <f t="shared" si="5"/>
        <v>18518.93</v>
      </c>
      <c r="G68" s="47">
        <f>'1_3_demand'!G71</f>
        <v>11767.990000000002</v>
      </c>
      <c r="H68" s="47">
        <f>'1_3_demand'!H71</f>
        <v>2435.9700000000003</v>
      </c>
      <c r="I68" s="47">
        <f t="shared" si="6"/>
        <v>4669.5</v>
      </c>
      <c r="J68" s="6" t="b">
        <f>D68='1_3_demand'!B71</f>
        <v>1</v>
      </c>
      <c r="K68" s="6"/>
      <c r="L68" s="6">
        <f>'1_3_demand'!E71</f>
        <v>16937.439999999999</v>
      </c>
      <c r="M68" s="6">
        <f>'1_3_demand'!F71</f>
        <v>1581.4900000000034</v>
      </c>
      <c r="N68" s="6">
        <f>'1_3_demand'!D71</f>
        <v>129.85999999999996</v>
      </c>
      <c r="O68" s="6">
        <f>'1_3_demand'!I71</f>
        <v>4044.39</v>
      </c>
      <c r="P68" s="6">
        <f>'1_3_demand'!J71</f>
        <v>495.25</v>
      </c>
    </row>
    <row r="69" spans="1:16" ht="31.5" x14ac:dyDescent="0.5">
      <c r="A69" s="46" t="str">
        <f>'1_3_demand'!A72</f>
        <v>Quarter 4 2014</v>
      </c>
      <c r="B69" s="46" t="s">
        <v>365</v>
      </c>
      <c r="C69" s="46" t="s">
        <v>130</v>
      </c>
      <c r="D69" s="47">
        <f t="shared" si="7"/>
        <v>54637.600000000013</v>
      </c>
      <c r="E69" s="47">
        <f>'1_3_demand'!C72</f>
        <v>8310.69</v>
      </c>
      <c r="F69" s="47">
        <f t="shared" si="5"/>
        <v>18505.650000000009</v>
      </c>
      <c r="G69" s="47">
        <f>'1_3_demand'!G72</f>
        <v>19879.940000000002</v>
      </c>
      <c r="H69" s="47">
        <f>'1_3_demand'!H72</f>
        <v>3212.96</v>
      </c>
      <c r="I69" s="47">
        <f t="shared" si="6"/>
        <v>4728.3600000000006</v>
      </c>
      <c r="J69" s="6" t="b">
        <f>D69='1_3_demand'!B72</f>
        <v>1</v>
      </c>
      <c r="K69" s="6"/>
      <c r="L69" s="6">
        <f>'1_3_demand'!E72</f>
        <v>16956.080000000002</v>
      </c>
      <c r="M69" s="6">
        <f>'1_3_demand'!F72</f>
        <v>1549.570000000007</v>
      </c>
      <c r="N69" s="6">
        <f>'1_3_demand'!D72</f>
        <v>107.00000000000006</v>
      </c>
      <c r="O69" s="6">
        <f>'1_3_demand'!I72</f>
        <v>4168.5200000000004</v>
      </c>
      <c r="P69" s="6">
        <f>'1_3_demand'!J72</f>
        <v>452.84000000000015</v>
      </c>
    </row>
    <row r="70" spans="1:16" ht="31.5" x14ac:dyDescent="0.5">
      <c r="A70" s="46" t="str">
        <f>'1_3_demand'!A73</f>
        <v>Quarter 1 2015</v>
      </c>
      <c r="B70" s="46" t="s">
        <v>366</v>
      </c>
      <c r="C70" s="46" t="s">
        <v>131</v>
      </c>
      <c r="D70" s="47">
        <f t="shared" si="7"/>
        <v>60292.659999999996</v>
      </c>
      <c r="E70" s="47">
        <f>'1_3_demand'!C73</f>
        <v>8763.0499999999993</v>
      </c>
      <c r="F70" s="47">
        <f t="shared" si="5"/>
        <v>18155.629999999997</v>
      </c>
      <c r="G70" s="47">
        <f>'1_3_demand'!G73</f>
        <v>24071.510000000002</v>
      </c>
      <c r="H70" s="47">
        <f>'1_3_demand'!H73</f>
        <v>3388.59</v>
      </c>
      <c r="I70" s="47">
        <f t="shared" si="6"/>
        <v>5913.8799999999992</v>
      </c>
      <c r="J70" s="6" t="b">
        <f>D70='1_3_demand'!B73</f>
        <v>1</v>
      </c>
      <c r="K70" s="6"/>
      <c r="L70" s="6">
        <f>'1_3_demand'!E73</f>
        <v>16040.039999999999</v>
      </c>
      <c r="M70" s="6">
        <f>'1_3_demand'!F73</f>
        <v>2115.59</v>
      </c>
      <c r="N70" s="6">
        <f>'1_3_demand'!D73</f>
        <v>249.00999999999996</v>
      </c>
      <c r="O70" s="6">
        <f>'1_3_demand'!I73</f>
        <v>5270.28</v>
      </c>
      <c r="P70" s="6">
        <f>'1_3_demand'!J73</f>
        <v>394.58999999999924</v>
      </c>
    </row>
    <row r="71" spans="1:16" ht="31.5" x14ac:dyDescent="0.5">
      <c r="A71" s="46" t="str">
        <f>'1_3_demand'!A74</f>
        <v>Quarter 2 2015</v>
      </c>
      <c r="B71" s="46" t="s">
        <v>367</v>
      </c>
      <c r="C71" s="46" t="s">
        <v>131</v>
      </c>
      <c r="D71" s="47">
        <f t="shared" si="7"/>
        <v>46151.12999999999</v>
      </c>
      <c r="E71" s="47">
        <f>'1_3_demand'!C74</f>
        <v>5510.49</v>
      </c>
      <c r="F71" s="47">
        <f t="shared" si="5"/>
        <v>18309.96</v>
      </c>
      <c r="G71" s="47">
        <f>'1_3_demand'!G74</f>
        <v>14068.96</v>
      </c>
      <c r="H71" s="47">
        <f>'1_3_demand'!H74</f>
        <v>2797.5599999999995</v>
      </c>
      <c r="I71" s="47">
        <f t="shared" si="6"/>
        <v>5464.16</v>
      </c>
      <c r="J71" s="6" t="b">
        <f>D71='1_3_demand'!B74</f>
        <v>1</v>
      </c>
      <c r="K71" s="6"/>
      <c r="L71" s="6">
        <f>'1_3_demand'!E74</f>
        <v>15777.710000000001</v>
      </c>
      <c r="M71" s="6">
        <f>'1_3_demand'!F74</f>
        <v>2532.25</v>
      </c>
      <c r="N71" s="6">
        <f>'1_3_demand'!D74</f>
        <v>182.32000000000005</v>
      </c>
      <c r="O71" s="6">
        <f>'1_3_demand'!I74</f>
        <v>4829.25</v>
      </c>
      <c r="P71" s="6">
        <f>'1_3_demand'!J74</f>
        <v>452.59000000000015</v>
      </c>
    </row>
    <row r="72" spans="1:16" ht="31.5" x14ac:dyDescent="0.5">
      <c r="A72" s="46" t="str">
        <f>'1_3_demand'!A75</f>
        <v>Quarter 3 2015</v>
      </c>
      <c r="B72" s="46" t="s">
        <v>368</v>
      </c>
      <c r="C72" s="46" t="s">
        <v>131</v>
      </c>
      <c r="D72" s="47">
        <f t="shared" si="7"/>
        <v>43168.399999999994</v>
      </c>
      <c r="E72" s="47">
        <f>'1_3_demand'!C75</f>
        <v>4543.04</v>
      </c>
      <c r="F72" s="47">
        <f t="shared" si="5"/>
        <v>19043.079999999994</v>
      </c>
      <c r="G72" s="47">
        <f>'1_3_demand'!G75</f>
        <v>11733.43</v>
      </c>
      <c r="H72" s="47">
        <f>'1_3_demand'!H75</f>
        <v>2668.21</v>
      </c>
      <c r="I72" s="47">
        <f t="shared" si="6"/>
        <v>5180.6399999999994</v>
      </c>
      <c r="J72" s="6" t="b">
        <f>D72='1_3_demand'!B75</f>
        <v>1</v>
      </c>
      <c r="K72" s="6"/>
      <c r="L72" s="6">
        <f>'1_3_demand'!E75</f>
        <v>18013.21</v>
      </c>
      <c r="M72" s="6">
        <f>'1_3_demand'!F75</f>
        <v>1029.8699999999953</v>
      </c>
      <c r="N72" s="6">
        <f>'1_3_demand'!D75</f>
        <v>112.14000000000004</v>
      </c>
      <c r="O72" s="6">
        <f>'1_3_demand'!I75</f>
        <v>4585.58</v>
      </c>
      <c r="P72" s="6">
        <f>'1_3_demand'!J75</f>
        <v>482.91999999999916</v>
      </c>
    </row>
    <row r="73" spans="1:16" ht="31.5" x14ac:dyDescent="0.5">
      <c r="A73" s="46" t="str">
        <f>'1_3_demand'!A76</f>
        <v>Quarter 4 2015</v>
      </c>
      <c r="B73" s="46" t="s">
        <v>369</v>
      </c>
      <c r="C73" s="46" t="s">
        <v>131</v>
      </c>
      <c r="D73" s="47">
        <f t="shared" si="7"/>
        <v>53284.539999999994</v>
      </c>
      <c r="E73" s="47">
        <f>'1_3_demand'!C76</f>
        <v>5471.8599999999988</v>
      </c>
      <c r="F73" s="47">
        <f t="shared" si="5"/>
        <v>19273.649999999994</v>
      </c>
      <c r="G73" s="47">
        <f>'1_3_demand'!G76</f>
        <v>18909.099999999999</v>
      </c>
      <c r="H73" s="47">
        <f>'1_3_demand'!H76</f>
        <v>3583.54</v>
      </c>
      <c r="I73" s="47">
        <f t="shared" si="6"/>
        <v>6046.39</v>
      </c>
      <c r="J73" s="6" t="b">
        <f>D73='1_3_demand'!B76</f>
        <v>1</v>
      </c>
      <c r="K73" s="6"/>
      <c r="L73" s="6">
        <f>'1_3_demand'!E76</f>
        <v>18227.789999999997</v>
      </c>
      <c r="M73" s="6">
        <f>'1_3_demand'!F76</f>
        <v>1045.8599999999969</v>
      </c>
      <c r="N73" s="6">
        <f>'1_3_demand'!D76</f>
        <v>227.88</v>
      </c>
      <c r="O73" s="6">
        <f>'1_3_demand'!I76</f>
        <v>5446.49</v>
      </c>
      <c r="P73" s="6">
        <f>'1_3_demand'!J76</f>
        <v>372.02000000000044</v>
      </c>
    </row>
    <row r="74" spans="1:16" ht="31.5" x14ac:dyDescent="0.5">
      <c r="A74" s="46" t="str">
        <f>'1_3_demand'!A77</f>
        <v>Quarter 1 2016</v>
      </c>
      <c r="B74" s="46" t="s">
        <v>370</v>
      </c>
      <c r="C74" s="46" t="s">
        <v>132</v>
      </c>
      <c r="D74" s="47">
        <f t="shared" si="7"/>
        <v>57538.12</v>
      </c>
      <c r="E74" s="47">
        <f>'1_3_demand'!C77</f>
        <v>4703.9500000000007</v>
      </c>
      <c r="F74" s="47">
        <f t="shared" si="5"/>
        <v>18521.169999999998</v>
      </c>
      <c r="G74" s="47">
        <f>'1_3_demand'!G77</f>
        <v>24673.629999999997</v>
      </c>
      <c r="H74" s="47">
        <f>'1_3_demand'!H77</f>
        <v>3911.1399999999994</v>
      </c>
      <c r="I74" s="47">
        <f t="shared" si="6"/>
        <v>5728.2300000000005</v>
      </c>
      <c r="J74" s="6" t="b">
        <f>D74='1_3_demand'!B77</f>
        <v>1</v>
      </c>
      <c r="K74" s="6"/>
      <c r="L74" s="6">
        <f>'1_3_demand'!E77</f>
        <v>15729.06</v>
      </c>
      <c r="M74" s="6">
        <f>'1_3_demand'!F77</f>
        <v>2792.1099999999988</v>
      </c>
      <c r="N74" s="6">
        <f>'1_3_demand'!D77</f>
        <v>199.24999999999994</v>
      </c>
      <c r="O74" s="6">
        <f>'1_3_demand'!I77</f>
        <v>5016.67</v>
      </c>
      <c r="P74" s="6">
        <f>'1_3_demand'!J77</f>
        <v>512.3100000000004</v>
      </c>
    </row>
    <row r="75" spans="1:16" ht="31.5" x14ac:dyDescent="0.5">
      <c r="A75" s="46" t="str">
        <f>'1_3_demand'!A78</f>
        <v>Quarter 2 2016</v>
      </c>
      <c r="B75" s="46" t="s">
        <v>371</v>
      </c>
      <c r="C75" s="46" t="s">
        <v>132</v>
      </c>
      <c r="D75" s="47">
        <f t="shared" si="7"/>
        <v>45884.72</v>
      </c>
      <c r="E75" s="47">
        <f>'1_3_demand'!C78</f>
        <v>2199.06</v>
      </c>
      <c r="F75" s="47">
        <f t="shared" si="5"/>
        <v>19067.490000000002</v>
      </c>
      <c r="G75" s="47">
        <f>'1_3_demand'!G78</f>
        <v>16052.68</v>
      </c>
      <c r="H75" s="47">
        <f>'1_3_demand'!H78</f>
        <v>3276.89</v>
      </c>
      <c r="I75" s="47">
        <f t="shared" si="6"/>
        <v>5288.6000000000013</v>
      </c>
      <c r="J75" s="6" t="b">
        <f>D75='1_3_demand'!B78</f>
        <v>1</v>
      </c>
      <c r="K75" s="6"/>
      <c r="L75" s="6">
        <f>'1_3_demand'!E78</f>
        <v>16934.690000000002</v>
      </c>
      <c r="M75" s="6">
        <f>'1_3_demand'!F78</f>
        <v>2132.7999999999993</v>
      </c>
      <c r="N75" s="6">
        <f>'1_3_demand'!D78</f>
        <v>213.14</v>
      </c>
      <c r="O75" s="6">
        <f>'1_3_demand'!I78</f>
        <v>4612.38</v>
      </c>
      <c r="P75" s="6">
        <f>'1_3_demand'!J78</f>
        <v>463.08000000000084</v>
      </c>
    </row>
    <row r="76" spans="1:16" ht="31.5" x14ac:dyDescent="0.5">
      <c r="A76" s="46" t="str">
        <f>'1_3_demand'!A79</f>
        <v>Quarter 3 2016</v>
      </c>
      <c r="B76" s="46" t="s">
        <v>372</v>
      </c>
      <c r="C76" s="46" t="s">
        <v>132</v>
      </c>
      <c r="D76" s="47">
        <f t="shared" si="7"/>
        <v>41659.130000000005</v>
      </c>
      <c r="E76" s="47">
        <f>'1_3_demand'!C79</f>
        <v>1808.19</v>
      </c>
      <c r="F76" s="47">
        <f t="shared" si="5"/>
        <v>19353.8</v>
      </c>
      <c r="G76" s="47">
        <f>'1_3_demand'!G79</f>
        <v>12009.119999999999</v>
      </c>
      <c r="H76" s="47">
        <f>'1_3_demand'!H79</f>
        <v>2727.1899999999996</v>
      </c>
      <c r="I76" s="47">
        <f t="shared" si="6"/>
        <v>5760.8300000000008</v>
      </c>
      <c r="J76" s="6" t="b">
        <f>D76='1_3_demand'!B79</f>
        <v>1</v>
      </c>
      <c r="K76" s="6"/>
      <c r="L76" s="6">
        <f>'1_3_demand'!E79</f>
        <v>16952.95</v>
      </c>
      <c r="M76" s="6">
        <f>'1_3_demand'!F79</f>
        <v>2400.8499999999985</v>
      </c>
      <c r="N76" s="6">
        <f>'1_3_demand'!D79</f>
        <v>186.09</v>
      </c>
      <c r="O76" s="6">
        <f>'1_3_demand'!I79</f>
        <v>5176.22</v>
      </c>
      <c r="P76" s="6">
        <f>'1_3_demand'!J79</f>
        <v>398.52000000000044</v>
      </c>
    </row>
    <row r="77" spans="1:16" ht="31.5" x14ac:dyDescent="0.5">
      <c r="A77" s="46" t="str">
        <f>'1_3_demand'!A80</f>
        <v>Quarter 4 2016</v>
      </c>
      <c r="B77" s="46" t="s">
        <v>373</v>
      </c>
      <c r="C77" s="46" t="s">
        <v>132</v>
      </c>
      <c r="D77" s="47">
        <f t="shared" si="7"/>
        <v>54875.539999999994</v>
      </c>
      <c r="E77" s="47">
        <f>'1_3_demand'!C80</f>
        <v>3240.44</v>
      </c>
      <c r="F77" s="47">
        <f t="shared" si="5"/>
        <v>19304.97</v>
      </c>
      <c r="G77" s="47">
        <f>'1_3_demand'!G80</f>
        <v>23267.85</v>
      </c>
      <c r="H77" s="47">
        <f>'1_3_demand'!H80</f>
        <v>3586.58</v>
      </c>
      <c r="I77" s="47">
        <f t="shared" si="6"/>
        <v>5475.7000000000007</v>
      </c>
      <c r="J77" s="6" t="b">
        <f>D77='1_3_demand'!B80</f>
        <v>1</v>
      </c>
      <c r="K77" s="6"/>
      <c r="L77" s="6">
        <f>'1_3_demand'!E80</f>
        <v>17472.240000000002</v>
      </c>
      <c r="M77" s="6">
        <f>'1_3_demand'!F80</f>
        <v>1832.7299999999977</v>
      </c>
      <c r="N77" s="6">
        <f>'1_3_demand'!D80</f>
        <v>185.6</v>
      </c>
      <c r="O77" s="6">
        <f>'1_3_demand'!I80</f>
        <v>5159.2</v>
      </c>
      <c r="P77" s="6">
        <f>'1_3_demand'!J80</f>
        <v>130.90000000000055</v>
      </c>
    </row>
    <row r="78" spans="1:16" ht="31.5" x14ac:dyDescent="0.5">
      <c r="A78" s="46" t="str">
        <f>'1_3_demand'!A81</f>
        <v>Quarter 1 2017</v>
      </c>
      <c r="B78" s="46" t="s">
        <v>374</v>
      </c>
      <c r="C78" s="46" t="s">
        <v>133</v>
      </c>
      <c r="D78" s="47">
        <f t="shared" si="7"/>
        <v>56881.73</v>
      </c>
      <c r="E78" s="47">
        <f>'1_3_demand'!C81</f>
        <v>3542.4</v>
      </c>
      <c r="F78" s="47">
        <f t="shared" si="5"/>
        <v>18947.07</v>
      </c>
      <c r="G78" s="47">
        <f>'1_3_demand'!G81</f>
        <v>24711.279999999999</v>
      </c>
      <c r="H78" s="47">
        <f>'1_3_demand'!H81</f>
        <v>4105.47</v>
      </c>
      <c r="I78" s="47">
        <f t="shared" si="6"/>
        <v>5575.5099999999993</v>
      </c>
      <c r="J78" s="6" t="b">
        <f>D78='1_3_demand'!B81</f>
        <v>1</v>
      </c>
      <c r="K78" s="6"/>
      <c r="L78" s="6">
        <f>'1_3_demand'!E81</f>
        <v>16550.32</v>
      </c>
      <c r="M78" s="6">
        <f>'1_3_demand'!F81</f>
        <v>2396.7499999999982</v>
      </c>
      <c r="N78" s="6">
        <f>'1_3_demand'!D81</f>
        <v>174.15</v>
      </c>
      <c r="O78" s="6">
        <f>'1_3_demand'!I81</f>
        <v>5196.42</v>
      </c>
      <c r="P78" s="6">
        <f>'1_3_demand'!J81</f>
        <v>204.9399999999996</v>
      </c>
    </row>
    <row r="79" spans="1:16" ht="31.5" x14ac:dyDescent="0.5">
      <c r="A79" s="46" t="str">
        <f>'1_3_demand'!A82</f>
        <v>Quarter 2 2017</v>
      </c>
      <c r="B79" s="46" t="s">
        <v>375</v>
      </c>
      <c r="C79" s="46" t="s">
        <v>133</v>
      </c>
      <c r="D79" s="47">
        <f t="shared" si="7"/>
        <v>44892.959999999999</v>
      </c>
      <c r="E79" s="47">
        <f>'1_3_demand'!C82</f>
        <v>1430.73</v>
      </c>
      <c r="F79" s="47">
        <f t="shared" si="5"/>
        <v>19381.490000000002</v>
      </c>
      <c r="G79" s="47">
        <f>'1_3_demand'!G82</f>
        <v>14954.769999999999</v>
      </c>
      <c r="H79" s="47">
        <f>'1_3_demand'!H82</f>
        <v>3330.7200000000003</v>
      </c>
      <c r="I79" s="47">
        <f t="shared" si="6"/>
        <v>5795.25</v>
      </c>
      <c r="J79" s="6" t="b">
        <f>D79='1_3_demand'!B82</f>
        <v>1</v>
      </c>
      <c r="K79" s="6"/>
      <c r="L79" s="6">
        <f>'1_3_demand'!E82</f>
        <v>17275.739999999998</v>
      </c>
      <c r="M79" s="6">
        <f>'1_3_demand'!F82</f>
        <v>2105.7500000000036</v>
      </c>
      <c r="N79" s="6">
        <f>'1_3_demand'!D82</f>
        <v>177.41</v>
      </c>
      <c r="O79" s="6">
        <f>'1_3_demand'!I82</f>
        <v>5177.42</v>
      </c>
      <c r="P79" s="6">
        <f>'1_3_demand'!J82</f>
        <v>440.42000000000007</v>
      </c>
    </row>
    <row r="80" spans="1:16" ht="31.5" x14ac:dyDescent="0.5">
      <c r="A80" s="46" t="str">
        <f>'1_3_demand'!A83</f>
        <v>Quarter 3 2017</v>
      </c>
      <c r="B80" s="46" t="s">
        <v>376</v>
      </c>
      <c r="C80" s="46" t="s">
        <v>133</v>
      </c>
      <c r="D80" s="47">
        <f t="shared" si="7"/>
        <v>42326.04</v>
      </c>
      <c r="E80" s="47">
        <f>'1_3_demand'!C83</f>
        <v>1491.26</v>
      </c>
      <c r="F80" s="47">
        <f t="shared" si="5"/>
        <v>19599.61</v>
      </c>
      <c r="G80" s="47">
        <f>'1_3_demand'!G83</f>
        <v>12226.629999999997</v>
      </c>
      <c r="H80" s="47">
        <f>'1_3_demand'!H83</f>
        <v>3186.83</v>
      </c>
      <c r="I80" s="47">
        <f t="shared" si="6"/>
        <v>5821.71</v>
      </c>
      <c r="J80" s="6" t="b">
        <f>D80='1_3_demand'!B83</f>
        <v>1</v>
      </c>
      <c r="K80" s="6"/>
      <c r="L80" s="6">
        <f>'1_3_demand'!E83</f>
        <v>17250.22</v>
      </c>
      <c r="M80" s="6">
        <f>'1_3_demand'!F83</f>
        <v>2349.3900000000012</v>
      </c>
      <c r="N80" s="6">
        <f>'1_3_demand'!D83</f>
        <v>165.87</v>
      </c>
      <c r="O80" s="6">
        <f>'1_3_demand'!I83</f>
        <v>5180.97</v>
      </c>
      <c r="P80" s="6">
        <f>'1_3_demand'!J83</f>
        <v>474.86999999999989</v>
      </c>
    </row>
    <row r="81" spans="1:16" ht="31.5" x14ac:dyDescent="0.5">
      <c r="A81" s="46" t="str">
        <f>'1_3_demand'!A84</f>
        <v>Quarter 4 2017</v>
      </c>
      <c r="B81" s="46" t="s">
        <v>377</v>
      </c>
      <c r="C81" s="46" t="s">
        <v>133</v>
      </c>
      <c r="D81" s="47">
        <f t="shared" si="7"/>
        <v>54493.88</v>
      </c>
      <c r="E81" s="47">
        <f>'1_3_demand'!C84</f>
        <v>3144.6899999999996</v>
      </c>
      <c r="F81" s="47">
        <f t="shared" si="5"/>
        <v>19640.439999999995</v>
      </c>
      <c r="G81" s="47">
        <f>'1_3_demand'!G84</f>
        <v>22477.1</v>
      </c>
      <c r="H81" s="47">
        <f>'1_3_demand'!H84</f>
        <v>3604.3600000000006</v>
      </c>
      <c r="I81" s="47">
        <f t="shared" si="6"/>
        <v>5627.29</v>
      </c>
      <c r="J81" s="6" t="b">
        <f>D81='1_3_demand'!B84</f>
        <v>1</v>
      </c>
      <c r="K81" s="6"/>
      <c r="L81" s="6">
        <f>'1_3_demand'!E84</f>
        <v>16806.829999999998</v>
      </c>
      <c r="M81" s="6">
        <f>'1_3_demand'!F84</f>
        <v>2833.6099999999988</v>
      </c>
      <c r="N81" s="6">
        <f>'1_3_demand'!D84</f>
        <v>176.94</v>
      </c>
      <c r="O81" s="6">
        <f>'1_3_demand'!I84</f>
        <v>5328.54</v>
      </c>
      <c r="P81" s="6">
        <f>'1_3_demand'!J84</f>
        <v>121.8100000000004</v>
      </c>
    </row>
    <row r="82" spans="1:16" ht="31.5" x14ac:dyDescent="0.5">
      <c r="A82" s="46" t="str">
        <f>'1_3_demand'!A85</f>
        <v>Quarter 1 2018</v>
      </c>
      <c r="B82" s="46" t="s">
        <v>378</v>
      </c>
      <c r="C82" s="46" t="s">
        <v>134</v>
      </c>
      <c r="D82" s="47">
        <f t="shared" si="7"/>
        <v>58821.16</v>
      </c>
      <c r="E82" s="47">
        <f>'1_3_demand'!C85</f>
        <v>3119.1099999999997</v>
      </c>
      <c r="F82" s="47">
        <f t="shared" si="5"/>
        <v>18554.489999999998</v>
      </c>
      <c r="G82" s="47">
        <f>'1_3_demand'!G85</f>
        <v>26903.940000000002</v>
      </c>
      <c r="H82" s="47">
        <f>'1_3_demand'!H85</f>
        <v>4163.32</v>
      </c>
      <c r="I82" s="47">
        <f t="shared" si="6"/>
        <v>6080.3</v>
      </c>
      <c r="J82" s="6" t="b">
        <f>D82='1_3_demand'!B85</f>
        <v>1</v>
      </c>
      <c r="K82" s="6"/>
      <c r="L82" s="6">
        <f>'1_3_demand'!E85</f>
        <v>14614.97</v>
      </c>
      <c r="M82" s="6">
        <f>'1_3_demand'!F85</f>
        <v>3939.5199999999986</v>
      </c>
      <c r="N82" s="6">
        <f>'1_3_demand'!D85</f>
        <v>211.10999999999996</v>
      </c>
      <c r="O82" s="6">
        <f>'1_3_demand'!I85</f>
        <v>5389.65</v>
      </c>
      <c r="P82" s="6">
        <f>'1_3_demand'!J85</f>
        <v>479.54000000000087</v>
      </c>
    </row>
    <row r="83" spans="1:16" ht="31.5" x14ac:dyDescent="0.5">
      <c r="A83" s="46" t="str">
        <f>'1_3_demand'!A86</f>
        <v>Quarter 2 2018</v>
      </c>
      <c r="B83" s="46" t="s">
        <v>379</v>
      </c>
      <c r="C83" s="46" t="s">
        <v>134</v>
      </c>
      <c r="D83" s="47">
        <f t="shared" si="7"/>
        <v>44653.77</v>
      </c>
      <c r="E83" s="47">
        <f>'1_3_demand'!C86</f>
        <v>1336.24</v>
      </c>
      <c r="F83" s="47">
        <f t="shared" si="5"/>
        <v>19257.54</v>
      </c>
      <c r="G83" s="47">
        <f>'1_3_demand'!G86</f>
        <v>14713.580000000002</v>
      </c>
      <c r="H83" s="47">
        <f>'1_3_demand'!H86</f>
        <v>3731.5199999999995</v>
      </c>
      <c r="I83" s="47">
        <f t="shared" si="6"/>
        <v>5614.8899999999985</v>
      </c>
      <c r="J83" s="6" t="b">
        <f>D83='1_3_demand'!B86</f>
        <v>1</v>
      </c>
      <c r="K83" s="6"/>
      <c r="L83" s="6">
        <f>'1_3_demand'!E86</f>
        <v>15782.279999999999</v>
      </c>
      <c r="M83" s="6">
        <f>'1_3_demand'!F86</f>
        <v>3475.26</v>
      </c>
      <c r="N83" s="6">
        <f>'1_3_demand'!D86</f>
        <v>202.58999999999997</v>
      </c>
      <c r="O83" s="6">
        <f>'1_3_demand'!I86</f>
        <v>4972.03</v>
      </c>
      <c r="P83" s="6">
        <f>'1_3_demand'!J86</f>
        <v>440.26999999999862</v>
      </c>
    </row>
    <row r="84" spans="1:16" ht="31.5" x14ac:dyDescent="0.5">
      <c r="A84" s="46" t="str">
        <f>'1_3_demand'!A87</f>
        <v>Quarter 3 2018</v>
      </c>
      <c r="B84" s="46" t="s">
        <v>380</v>
      </c>
      <c r="C84" s="46" t="s">
        <v>134</v>
      </c>
      <c r="D84" s="47">
        <f t="shared" si="7"/>
        <v>42363.41</v>
      </c>
      <c r="E84" s="47">
        <f>'1_3_demand'!C87</f>
        <v>1428.3200000000002</v>
      </c>
      <c r="F84" s="47">
        <f t="shared" si="5"/>
        <v>19517.950000000008</v>
      </c>
      <c r="G84" s="47">
        <f>'1_3_demand'!G87</f>
        <v>12029.080000000002</v>
      </c>
      <c r="H84" s="47">
        <f>'1_3_demand'!H87</f>
        <v>3762.43</v>
      </c>
      <c r="I84" s="47">
        <f t="shared" si="6"/>
        <v>5625.6299999999992</v>
      </c>
      <c r="J84" s="6" t="b">
        <f>D84='1_3_demand'!B87</f>
        <v>1</v>
      </c>
      <c r="K84" s="6"/>
      <c r="L84" s="6">
        <f>'1_3_demand'!E87</f>
        <v>17445.7</v>
      </c>
      <c r="M84" s="6">
        <f>'1_3_demand'!F87</f>
        <v>2072.2500000000073</v>
      </c>
      <c r="N84" s="6">
        <f>'1_3_demand'!D87</f>
        <v>107.00999999999995</v>
      </c>
      <c r="O84" s="6">
        <f>'1_3_demand'!I87</f>
        <v>5097.71</v>
      </c>
      <c r="P84" s="6">
        <f>'1_3_demand'!J87</f>
        <v>420.90999999999894</v>
      </c>
    </row>
    <row r="85" spans="1:16" ht="31.5" x14ac:dyDescent="0.5">
      <c r="A85" s="46" t="str">
        <f>'1_3_demand'!A88</f>
        <v>Quarter 4 2018</v>
      </c>
      <c r="B85" s="46" t="s">
        <v>381</v>
      </c>
      <c r="C85" s="46" t="s">
        <v>134</v>
      </c>
      <c r="D85" s="47">
        <f t="shared" si="7"/>
        <v>52663.8</v>
      </c>
      <c r="E85" s="47">
        <f>'1_3_demand'!C88</f>
        <v>2147.9899999999998</v>
      </c>
      <c r="F85" s="47">
        <f t="shared" si="5"/>
        <v>19325.630000000005</v>
      </c>
      <c r="G85" s="47">
        <f>'1_3_demand'!G88</f>
        <v>21244.32</v>
      </c>
      <c r="H85" s="47">
        <f>'1_3_demand'!H88</f>
        <v>4438.01</v>
      </c>
      <c r="I85" s="47">
        <f t="shared" si="6"/>
        <v>5507.85</v>
      </c>
      <c r="J85" s="6" t="b">
        <f>D85='1_3_demand'!B88</f>
        <v>1</v>
      </c>
      <c r="K85" s="6"/>
      <c r="L85" s="6">
        <f>'1_3_demand'!E88</f>
        <v>16905.030000000002</v>
      </c>
      <c r="M85" s="6">
        <f>'1_3_demand'!F88</f>
        <v>2420.6000000000004</v>
      </c>
      <c r="N85" s="6">
        <f>'1_3_demand'!D88</f>
        <v>140.65000000000003</v>
      </c>
      <c r="O85" s="6">
        <f>'1_3_demand'!I88</f>
        <v>5052.5599999999995</v>
      </c>
      <c r="P85" s="6">
        <f>'1_3_demand'!J88</f>
        <v>314.64000000000124</v>
      </c>
    </row>
    <row r="86" spans="1:16" ht="31.5" x14ac:dyDescent="0.5">
      <c r="A86" s="46" t="str">
        <f>'1_3_demand'!A89</f>
        <v>Quarter 1 2019</v>
      </c>
      <c r="B86" s="46" t="s">
        <v>382</v>
      </c>
      <c r="C86" s="46" t="s">
        <v>135</v>
      </c>
      <c r="D86" s="47">
        <f t="shared" si="7"/>
        <v>54570.320000000007</v>
      </c>
      <c r="E86" s="47">
        <f>'1_3_demand'!C89</f>
        <v>1680.55</v>
      </c>
      <c r="F86" s="47">
        <f t="shared" si="5"/>
        <v>18503.22</v>
      </c>
      <c r="G86" s="47">
        <f>'1_3_demand'!G89</f>
        <v>24367.53</v>
      </c>
      <c r="H86" s="47">
        <f>'1_3_demand'!H89</f>
        <v>4370.6500000000005</v>
      </c>
      <c r="I86" s="47">
        <f t="shared" si="6"/>
        <v>5648.37</v>
      </c>
      <c r="J86" s="6" t="b">
        <f>D86='1_3_demand'!B89</f>
        <v>1</v>
      </c>
      <c r="K86" s="6"/>
      <c r="L86" s="6">
        <f>'1_3_demand'!E89</f>
        <v>16445.37</v>
      </c>
      <c r="M86" s="6">
        <f>'1_3_demand'!F89</f>
        <v>2057.8500000000022</v>
      </c>
      <c r="N86" s="6">
        <f>'1_3_demand'!D89</f>
        <v>203.40000000000006</v>
      </c>
      <c r="O86" s="6">
        <f>'1_3_demand'!I89</f>
        <v>4904.6099999999997</v>
      </c>
      <c r="P86" s="6">
        <f>'1_3_demand'!J89</f>
        <v>540.36000000000058</v>
      </c>
    </row>
    <row r="87" spans="1:16" ht="31.5" x14ac:dyDescent="0.5">
      <c r="A87" s="46" t="str">
        <f>'1_3_demand'!A90</f>
        <v>Quarter 2 2019</v>
      </c>
      <c r="B87" s="46" t="s">
        <v>383</v>
      </c>
      <c r="C87" s="46" t="s">
        <v>135</v>
      </c>
      <c r="D87" s="47">
        <f t="shared" si="7"/>
        <v>44776.000000000007</v>
      </c>
      <c r="E87" s="47">
        <f>'1_3_demand'!C90</f>
        <v>1046.92</v>
      </c>
      <c r="F87" s="47">
        <f t="shared" si="5"/>
        <v>19051</v>
      </c>
      <c r="G87" s="47">
        <f>'1_3_demand'!G90</f>
        <v>15664.02</v>
      </c>
      <c r="H87" s="47">
        <f>'1_3_demand'!H90</f>
        <v>3987.0800000000004</v>
      </c>
      <c r="I87" s="47">
        <f t="shared" si="6"/>
        <v>5026.9800000000005</v>
      </c>
      <c r="J87" s="6" t="b">
        <f>D87='1_3_demand'!B90</f>
        <v>1</v>
      </c>
      <c r="K87" s="6"/>
      <c r="L87" s="6">
        <f>'1_3_demand'!E90</f>
        <v>15496.35</v>
      </c>
      <c r="M87" s="6">
        <f>'1_3_demand'!F90</f>
        <v>3554.6499999999978</v>
      </c>
      <c r="N87" s="6">
        <f>'1_3_demand'!D90</f>
        <v>225.04</v>
      </c>
      <c r="O87" s="6">
        <f>'1_3_demand'!I90</f>
        <v>4311.0200000000004</v>
      </c>
      <c r="P87" s="6">
        <f>'1_3_demand'!J90</f>
        <v>490.92000000000007</v>
      </c>
    </row>
    <row r="88" spans="1:16" ht="31.5" x14ac:dyDescent="0.5">
      <c r="A88" s="46" t="str">
        <f>'1_3_demand'!A91</f>
        <v>Quarter 3 2019</v>
      </c>
      <c r="B88" s="46" t="s">
        <v>384</v>
      </c>
      <c r="C88" s="46" t="s">
        <v>135</v>
      </c>
      <c r="D88" s="47">
        <f t="shared" si="7"/>
        <v>40223.339999999997</v>
      </c>
      <c r="E88" s="47">
        <f>'1_3_demand'!C91</f>
        <v>1122.4000000000001</v>
      </c>
      <c r="F88" s="47">
        <f t="shared" si="5"/>
        <v>18672.89</v>
      </c>
      <c r="G88" s="47">
        <f>'1_3_demand'!G91</f>
        <v>11468.669999999998</v>
      </c>
      <c r="H88" s="47">
        <f>'1_3_demand'!H91</f>
        <v>3835.7</v>
      </c>
      <c r="I88" s="47">
        <f t="shared" si="6"/>
        <v>5123.6800000000012</v>
      </c>
      <c r="J88" s="6" t="b">
        <f>D88='1_3_demand'!B91</f>
        <v>1</v>
      </c>
      <c r="K88" s="6"/>
      <c r="L88" s="6">
        <f>'1_3_demand'!E91</f>
        <v>15876.7</v>
      </c>
      <c r="M88" s="6">
        <f>'1_3_demand'!F91</f>
        <v>2796.1900000000005</v>
      </c>
      <c r="N88" s="6">
        <f>'1_3_demand'!D91</f>
        <v>133.64000000000004</v>
      </c>
      <c r="O88" s="6">
        <f>'1_3_demand'!I91</f>
        <v>4633.8</v>
      </c>
      <c r="P88" s="6">
        <f>'1_3_demand'!J91</f>
        <v>356.24000000000069</v>
      </c>
    </row>
    <row r="89" spans="1:16" ht="31.5" x14ac:dyDescent="0.5">
      <c r="A89" s="46" t="str">
        <f>'1_3_demand'!A92</f>
        <v>Quarter 4 2019</v>
      </c>
      <c r="B89" s="46" t="s">
        <v>385</v>
      </c>
      <c r="C89" s="46" t="s">
        <v>135</v>
      </c>
      <c r="D89" s="47">
        <f t="shared" si="7"/>
        <v>53686.96</v>
      </c>
      <c r="E89" s="47">
        <f>'1_3_demand'!C92</f>
        <v>1626.51</v>
      </c>
      <c r="F89" s="47">
        <f t="shared" si="5"/>
        <v>18956.150000000001</v>
      </c>
      <c r="G89" s="47">
        <f>'1_3_demand'!G92</f>
        <v>22398.66</v>
      </c>
      <c r="H89" s="47">
        <f>'1_3_demand'!H92</f>
        <v>4802.03</v>
      </c>
      <c r="I89" s="47">
        <f t="shared" si="6"/>
        <v>5903.6100000000006</v>
      </c>
      <c r="J89" s="6" t="b">
        <f>D89='1_3_demand'!B92</f>
        <v>1</v>
      </c>
      <c r="K89" s="6"/>
      <c r="L89" s="6">
        <f>'1_3_demand'!E92</f>
        <v>16810.780000000002</v>
      </c>
      <c r="M89" s="6">
        <f>'1_3_demand'!F92</f>
        <v>2145.369999999999</v>
      </c>
      <c r="N89" s="6">
        <f>'1_3_demand'!D92</f>
        <v>161.08000000000001</v>
      </c>
      <c r="O89" s="6">
        <f>'1_3_demand'!I92</f>
        <v>5305.3899999999994</v>
      </c>
      <c r="P89" s="6">
        <f>'1_3_demand'!J92</f>
        <v>437.14000000000124</v>
      </c>
    </row>
    <row r="90" spans="1:16" ht="31.5" x14ac:dyDescent="0.5">
      <c r="A90" s="46" t="str">
        <f>'1_3_demand'!A93</f>
        <v>Quarter 1 2020</v>
      </c>
      <c r="B90" s="46" t="s">
        <v>386</v>
      </c>
      <c r="C90" s="46" t="s">
        <v>136</v>
      </c>
      <c r="D90" s="47">
        <f t="shared" si="7"/>
        <v>53211.29</v>
      </c>
      <c r="E90" s="47">
        <f>'1_3_demand'!C93</f>
        <v>1717.3799999999997</v>
      </c>
      <c r="F90" s="47">
        <f t="shared" si="5"/>
        <v>17824</v>
      </c>
      <c r="G90" s="47">
        <f>'1_3_demand'!G93</f>
        <v>22518.16</v>
      </c>
      <c r="H90" s="47">
        <f>'1_3_demand'!H93</f>
        <v>5001.25</v>
      </c>
      <c r="I90" s="47">
        <f t="shared" si="6"/>
        <v>6150.5</v>
      </c>
      <c r="J90" s="6" t="b">
        <f>D90='1_3_demand'!B93</f>
        <v>1</v>
      </c>
      <c r="K90" s="6"/>
      <c r="L90" s="6">
        <f>'1_3_demand'!E93</f>
        <v>15419.660000000002</v>
      </c>
      <c r="M90" s="6">
        <f>'1_3_demand'!F93</f>
        <v>2404.3399999999983</v>
      </c>
      <c r="N90" s="6">
        <f>'1_3_demand'!D93</f>
        <v>205.63000000000002</v>
      </c>
      <c r="O90" s="6">
        <f>'1_3_demand'!I93</f>
        <v>5430.35</v>
      </c>
      <c r="P90" s="6">
        <f>'1_3_demand'!J93</f>
        <v>514.51999999999953</v>
      </c>
    </row>
    <row r="91" spans="1:16" ht="31.5" x14ac:dyDescent="0.5">
      <c r="A91" s="46" t="str">
        <f>'1_3_demand'!A94</f>
        <v>Quarter 2 2020</v>
      </c>
      <c r="B91" s="46" t="s">
        <v>387</v>
      </c>
      <c r="C91" s="46" t="s">
        <v>136</v>
      </c>
      <c r="D91" s="47">
        <f t="shared" si="7"/>
        <v>33424.22</v>
      </c>
      <c r="E91" s="47">
        <f>'1_3_demand'!C94</f>
        <v>907.03000000000009</v>
      </c>
      <c r="F91" s="47">
        <f t="shared" si="5"/>
        <v>10713.89</v>
      </c>
      <c r="G91" s="47">
        <f>'1_3_demand'!G94</f>
        <v>12976.779999999999</v>
      </c>
      <c r="H91" s="47">
        <f>'1_3_demand'!H94</f>
        <v>4011.7900000000004</v>
      </c>
      <c r="I91" s="47">
        <f t="shared" si="6"/>
        <v>4814.7300000000005</v>
      </c>
      <c r="J91" s="6" t="b">
        <f>D91='1_3_demand'!B94</f>
        <v>1</v>
      </c>
      <c r="K91" s="6"/>
      <c r="L91" s="6">
        <f>'1_3_demand'!E94</f>
        <v>11407.86</v>
      </c>
      <c r="M91" s="6">
        <f>'1_3_demand'!F94</f>
        <v>-693.97000000000116</v>
      </c>
      <c r="N91" s="6">
        <f>'1_3_demand'!D94</f>
        <v>201.44000000000003</v>
      </c>
      <c r="O91" s="6">
        <f>'1_3_demand'!I94</f>
        <v>4213.05</v>
      </c>
      <c r="P91" s="6">
        <f>'1_3_demand'!J94</f>
        <v>400.24000000000069</v>
      </c>
    </row>
    <row r="92" spans="1:16" ht="31.5" x14ac:dyDescent="0.5">
      <c r="A92" s="46" t="str">
        <f>'1_3_demand'!A95</f>
        <v>Quarter 3 2020</v>
      </c>
      <c r="B92" s="46" t="s">
        <v>388</v>
      </c>
      <c r="C92" s="46" t="s">
        <v>136</v>
      </c>
      <c r="D92" s="47">
        <f t="shared" si="7"/>
        <v>35564.04</v>
      </c>
      <c r="E92" s="47">
        <f>'1_3_demand'!C95</f>
        <v>990.49</v>
      </c>
      <c r="F92" s="47">
        <f t="shared" si="5"/>
        <v>14303.29</v>
      </c>
      <c r="G92" s="47">
        <f>'1_3_demand'!G95</f>
        <v>11952.78</v>
      </c>
      <c r="H92" s="47">
        <f>'1_3_demand'!H95</f>
        <v>3885.0699999999997</v>
      </c>
      <c r="I92" s="47">
        <f t="shared" si="6"/>
        <v>4432.41</v>
      </c>
      <c r="J92" s="6" t="b">
        <f>D92='1_3_demand'!B95</f>
        <v>1</v>
      </c>
      <c r="K92" s="6"/>
      <c r="L92" s="6">
        <f>'1_3_demand'!E95</f>
        <v>12941.62</v>
      </c>
      <c r="M92" s="6">
        <f>'1_3_demand'!F95</f>
        <v>1361.67</v>
      </c>
      <c r="N92" s="6">
        <f>'1_3_demand'!D95</f>
        <v>185.01</v>
      </c>
      <c r="O92" s="6">
        <f>'1_3_demand'!I95</f>
        <v>4046.51</v>
      </c>
      <c r="P92" s="6">
        <f>'1_3_demand'!J95</f>
        <v>200.88999999999942</v>
      </c>
    </row>
    <row r="93" spans="1:16" ht="31.5" x14ac:dyDescent="0.5">
      <c r="A93" s="46" t="str">
        <f>'1_3_demand'!A96</f>
        <v>Quarter 4 2020</v>
      </c>
      <c r="B93" s="46" t="s">
        <v>389</v>
      </c>
      <c r="C93" s="46" t="s">
        <v>136</v>
      </c>
      <c r="D93" s="47">
        <f t="shared" si="7"/>
        <v>48561.529999999992</v>
      </c>
      <c r="E93" s="47">
        <f>'1_3_demand'!C96</f>
        <v>1217.19</v>
      </c>
      <c r="F93" s="47">
        <f t="shared" si="5"/>
        <v>14821.289999999999</v>
      </c>
      <c r="G93" s="47">
        <f>'1_3_demand'!G96</f>
        <v>21888.639999999999</v>
      </c>
      <c r="H93" s="47">
        <f>'1_3_demand'!H96</f>
        <v>4770.8099999999995</v>
      </c>
      <c r="I93" s="47">
        <f t="shared" si="6"/>
        <v>5863.6000000000013</v>
      </c>
      <c r="J93" s="6" t="b">
        <f>D93='1_3_demand'!B96</f>
        <v>1</v>
      </c>
      <c r="K93" s="6"/>
      <c r="L93" s="6">
        <f>'1_3_demand'!E96</f>
        <v>13787.64</v>
      </c>
      <c r="M93" s="6">
        <f>'1_3_demand'!F96</f>
        <v>1033.6499999999996</v>
      </c>
      <c r="N93" s="6">
        <f>'1_3_demand'!D96</f>
        <v>215.63</v>
      </c>
      <c r="O93" s="6">
        <f>'1_3_demand'!I96</f>
        <v>5178.33</v>
      </c>
      <c r="P93" s="6">
        <f>'1_3_demand'!J96</f>
        <v>469.64000000000124</v>
      </c>
    </row>
    <row r="94" spans="1:16" ht="31.5" x14ac:dyDescent="0.5">
      <c r="A94" s="46" t="str">
        <f>'1_3_demand'!A97</f>
        <v>Quarter 1 2021</v>
      </c>
      <c r="B94" s="46" t="s">
        <v>390</v>
      </c>
      <c r="C94" s="46" t="s">
        <v>137</v>
      </c>
      <c r="D94" s="47">
        <f t="shared" si="7"/>
        <v>49846.520000000004</v>
      </c>
      <c r="E94" s="47">
        <f>'1_3_demand'!C97</f>
        <v>1431.59</v>
      </c>
      <c r="F94" s="47">
        <f t="shared" si="5"/>
        <v>12976.23</v>
      </c>
      <c r="G94" s="47">
        <f>'1_3_demand'!G97</f>
        <v>25030.06</v>
      </c>
      <c r="H94" s="47">
        <f>'1_3_demand'!H97</f>
        <v>5068.74</v>
      </c>
      <c r="I94" s="47">
        <f t="shared" si="6"/>
        <v>5339.9</v>
      </c>
      <c r="J94" s="6" t="b">
        <f>D94='1_3_demand'!B97</f>
        <v>1</v>
      </c>
      <c r="K94" s="6"/>
      <c r="L94" s="6">
        <f>'1_3_demand'!E97</f>
        <v>10775.09</v>
      </c>
      <c r="M94" s="6">
        <f>'1_3_demand'!F97</f>
        <v>2201.1399999999994</v>
      </c>
      <c r="N94" s="6">
        <f>'1_3_demand'!D97</f>
        <v>203.64</v>
      </c>
      <c r="O94" s="6">
        <f>'1_3_demand'!I97</f>
        <v>4611.9399999999996</v>
      </c>
      <c r="P94" s="6">
        <f>'1_3_demand'!J97</f>
        <v>524.31999999999971</v>
      </c>
    </row>
    <row r="95" spans="1:16" ht="31.5" x14ac:dyDescent="0.5">
      <c r="A95" s="46" t="str">
        <f>'1_3_demand'!A98</f>
        <v>Quarter 2 2021</v>
      </c>
      <c r="B95" s="46" t="s">
        <v>391</v>
      </c>
      <c r="C95" s="46" t="s">
        <v>137</v>
      </c>
      <c r="D95" s="47">
        <f t="shared" si="7"/>
        <v>40880.78</v>
      </c>
      <c r="E95" s="47">
        <f>'1_3_demand'!C98</f>
        <v>1073.4599999999998</v>
      </c>
      <c r="F95" s="47">
        <f t="shared" si="5"/>
        <v>14736.410000000003</v>
      </c>
      <c r="G95" s="47">
        <f>'1_3_demand'!G98</f>
        <v>16067.740000000002</v>
      </c>
      <c r="H95" s="47">
        <f>'1_3_demand'!H98</f>
        <v>4306.58</v>
      </c>
      <c r="I95" s="47">
        <f t="shared" si="6"/>
        <v>4696.5899999999992</v>
      </c>
      <c r="J95" s="6" t="b">
        <f>D95='1_3_demand'!B98</f>
        <v>1</v>
      </c>
      <c r="K95" s="6"/>
      <c r="L95" s="6">
        <f>'1_3_demand'!E98</f>
        <v>13045.710000000001</v>
      </c>
      <c r="M95" s="6">
        <f>'1_3_demand'!F98</f>
        <v>1690.7000000000025</v>
      </c>
      <c r="N95" s="6">
        <f>'1_3_demand'!D98</f>
        <v>222.98000000000002</v>
      </c>
      <c r="O95" s="6">
        <f>'1_3_demand'!I98</f>
        <v>3950.25</v>
      </c>
      <c r="P95" s="6">
        <f>'1_3_demand'!J98</f>
        <v>523.35999999999967</v>
      </c>
    </row>
    <row r="96" spans="1:16" ht="31.5" x14ac:dyDescent="0.5">
      <c r="A96" s="46" t="str">
        <f>'1_3_demand'!A99</f>
        <v>Quarter 3 2021</v>
      </c>
      <c r="B96" s="46" t="s">
        <v>392</v>
      </c>
      <c r="C96" s="46" t="s">
        <v>137</v>
      </c>
      <c r="D96" s="47">
        <f t="shared" si="7"/>
        <v>36569.49</v>
      </c>
      <c r="E96" s="47">
        <f>'1_3_demand'!C99</f>
        <v>1113.2</v>
      </c>
      <c r="F96" s="47">
        <f t="shared" si="5"/>
        <v>15606.589999999998</v>
      </c>
      <c r="G96" s="47">
        <f>'1_3_demand'!G99</f>
        <v>11446.240000000002</v>
      </c>
      <c r="H96" s="47">
        <f>'1_3_demand'!H99</f>
        <v>3958.7799999999997</v>
      </c>
      <c r="I96" s="47">
        <f t="shared" si="6"/>
        <v>4444.6799999999994</v>
      </c>
      <c r="J96" s="6" t="b">
        <f>D96='1_3_demand'!B99</f>
        <v>1</v>
      </c>
      <c r="K96" s="6"/>
      <c r="L96" s="6">
        <f>'1_3_demand'!E99</f>
        <v>14595.63</v>
      </c>
      <c r="M96" s="6">
        <f>'1_3_demand'!F99</f>
        <v>1010.9599999999991</v>
      </c>
      <c r="N96" s="6">
        <f>'1_3_demand'!D99</f>
        <v>236.76</v>
      </c>
      <c r="O96" s="6">
        <f>'1_3_demand'!I99</f>
        <v>3556.1099999999997</v>
      </c>
      <c r="P96" s="6">
        <f>'1_3_demand'!J99</f>
        <v>651.80999999999949</v>
      </c>
    </row>
    <row r="97" spans="1:16" ht="31.5" x14ac:dyDescent="0.5">
      <c r="A97" s="46" t="str">
        <f>'1_3_demand'!A100</f>
        <v>Quarter 4 2021</v>
      </c>
      <c r="B97" s="46" t="s">
        <v>393</v>
      </c>
      <c r="C97" s="46" t="s">
        <v>137</v>
      </c>
      <c r="D97" s="47">
        <f t="shared" si="7"/>
        <v>48824.139999999992</v>
      </c>
      <c r="E97" s="47">
        <f>'1_3_demand'!C100</f>
        <v>1224.75</v>
      </c>
      <c r="F97" s="47">
        <f t="shared" si="5"/>
        <v>16644.39</v>
      </c>
      <c r="G97" s="47">
        <f>'1_3_demand'!G100</f>
        <v>20392.009999999998</v>
      </c>
      <c r="H97" s="47">
        <f>'1_3_demand'!H100</f>
        <v>5051.6099999999997</v>
      </c>
      <c r="I97" s="47">
        <f t="shared" si="6"/>
        <v>5511.38</v>
      </c>
      <c r="J97" s="6" t="b">
        <f>D97='1_3_demand'!B100</f>
        <v>1</v>
      </c>
      <c r="K97" s="6"/>
      <c r="L97" s="6">
        <f>'1_3_demand'!E100</f>
        <v>14388.16</v>
      </c>
      <c r="M97" s="6">
        <f>'1_3_demand'!F100</f>
        <v>2256.2300000000014</v>
      </c>
      <c r="N97" s="6">
        <f>'1_3_demand'!D100</f>
        <v>259.64</v>
      </c>
      <c r="O97" s="6">
        <f>'1_3_demand'!I100</f>
        <v>4847.38</v>
      </c>
      <c r="P97" s="6">
        <f>'1_3_demand'!J100</f>
        <v>404.35999999999967</v>
      </c>
    </row>
    <row r="98" spans="1:16" ht="31.5" x14ac:dyDescent="0.5">
      <c r="A98" s="46" t="str">
        <f>'1_3_demand'!A101</f>
        <v>Quarter 1 2022</v>
      </c>
      <c r="B98" s="46" t="s">
        <v>394</v>
      </c>
      <c r="C98" s="46" t="s">
        <v>138</v>
      </c>
      <c r="D98" s="47">
        <f t="shared" si="7"/>
        <v>50154.57</v>
      </c>
      <c r="E98" s="47">
        <f>'1_3_demand'!C101</f>
        <v>1364.71</v>
      </c>
      <c r="F98" s="47">
        <f t="shared" ref="F98:F105" si="8">SUM(L98:M98)</f>
        <v>15754.23</v>
      </c>
      <c r="G98" s="47">
        <f>'1_3_demand'!G101</f>
        <v>22057.97</v>
      </c>
      <c r="H98" s="47">
        <f>'1_3_demand'!H101</f>
        <v>5194.4799999999996</v>
      </c>
      <c r="I98" s="47">
        <f t="shared" ref="I98:I105" si="9">SUM(N98,O98:P98)</f>
        <v>5783.18</v>
      </c>
      <c r="J98" s="6" t="b">
        <f>D98='1_3_demand'!B101</f>
        <v>1</v>
      </c>
      <c r="K98" s="6"/>
      <c r="L98" s="6">
        <f>'1_3_demand'!E101</f>
        <v>14933.259999999998</v>
      </c>
      <c r="M98" s="6">
        <f>'1_3_demand'!F101</f>
        <v>820.97000000000116</v>
      </c>
      <c r="N98" s="6">
        <f>'1_3_demand'!D101</f>
        <v>188.48999999999995</v>
      </c>
      <c r="O98" s="6">
        <f>'1_3_demand'!I101</f>
        <v>5150.1399999999994</v>
      </c>
      <c r="P98" s="6">
        <f>'1_3_demand'!J101</f>
        <v>444.55000000000109</v>
      </c>
    </row>
    <row r="99" spans="1:16" ht="31.5" x14ac:dyDescent="0.5">
      <c r="A99" s="46" t="str">
        <f>'1_3_demand'!A102</f>
        <v xml:space="preserve">Quarter 2 2022 </v>
      </c>
      <c r="B99" s="46" t="s">
        <v>395</v>
      </c>
      <c r="C99" s="46" t="s">
        <v>138</v>
      </c>
      <c r="D99" s="47">
        <f t="shared" si="7"/>
        <v>40641.570000000007</v>
      </c>
      <c r="E99" s="47">
        <f>'1_3_demand'!C102</f>
        <v>863.58</v>
      </c>
      <c r="F99" s="47">
        <f t="shared" si="8"/>
        <v>16619.870000000003</v>
      </c>
      <c r="G99" s="47">
        <f>'1_3_demand'!G102</f>
        <v>14349.16</v>
      </c>
      <c r="H99" s="47">
        <f>'1_3_demand'!H102</f>
        <v>4096.4400000000005</v>
      </c>
      <c r="I99" s="47">
        <f t="shared" si="9"/>
        <v>4712.5200000000004</v>
      </c>
      <c r="J99" s="6" t="b">
        <f>D99='1_3_demand'!B102</f>
        <v>1</v>
      </c>
      <c r="K99" s="6"/>
      <c r="L99" s="6">
        <f>'1_3_demand'!E102</f>
        <v>15199.7</v>
      </c>
      <c r="M99" s="6">
        <f>'1_3_demand'!F102</f>
        <v>1420.17</v>
      </c>
      <c r="N99" s="6">
        <f>'1_3_demand'!D102</f>
        <v>316.98</v>
      </c>
      <c r="O99" s="6">
        <f>'1_3_demand'!I102</f>
        <v>4730.78</v>
      </c>
      <c r="P99" s="6">
        <f>'1_3_demand'!J102</f>
        <v>-335.23999999999978</v>
      </c>
    </row>
    <row r="100" spans="1:16" ht="31.5" x14ac:dyDescent="0.5">
      <c r="A100" s="46" t="str">
        <f>'1_3_demand'!A103</f>
        <v>Quarter 3 2022</v>
      </c>
      <c r="B100" s="46" t="s">
        <v>396</v>
      </c>
      <c r="C100" s="46" t="s">
        <v>138</v>
      </c>
      <c r="D100" s="47">
        <f t="shared" si="7"/>
        <v>37520.42</v>
      </c>
      <c r="E100" s="47">
        <f>'1_3_demand'!C103</f>
        <v>982.67</v>
      </c>
      <c r="F100" s="47">
        <f t="shared" si="8"/>
        <v>16471.879999999997</v>
      </c>
      <c r="G100" s="47">
        <f>'1_3_demand'!G103</f>
        <v>11971.82</v>
      </c>
      <c r="H100" s="47">
        <f>'1_3_demand'!H103</f>
        <v>4199.7800000000007</v>
      </c>
      <c r="I100" s="47">
        <f t="shared" si="9"/>
        <v>3894.2700000000023</v>
      </c>
      <c r="J100" s="6" t="b">
        <f>D100='1_3_demand'!B103</f>
        <v>1</v>
      </c>
      <c r="K100" s="6"/>
      <c r="L100" s="6">
        <f>'1_3_demand'!E103</f>
        <v>14491.48</v>
      </c>
      <c r="M100" s="6">
        <f>'1_3_demand'!F103</f>
        <v>1980.3999999999996</v>
      </c>
      <c r="N100" s="6">
        <f>'1_3_demand'!D103</f>
        <v>310.28999999999996</v>
      </c>
      <c r="O100" s="6">
        <f>'1_3_demand'!I103</f>
        <v>3979.06</v>
      </c>
      <c r="P100" s="6">
        <f>'1_3_demand'!J103</f>
        <v>-395.07999999999811</v>
      </c>
    </row>
    <row r="101" spans="1:16" ht="31.5" x14ac:dyDescent="0.5">
      <c r="A101" s="46" t="str">
        <f>'1_3_demand'!A104</f>
        <v>Quarter 4 2022</v>
      </c>
      <c r="B101" s="46" t="s">
        <v>397</v>
      </c>
      <c r="C101" s="46" t="s">
        <v>138</v>
      </c>
      <c r="D101" s="47">
        <f t="shared" si="7"/>
        <v>46140.469999999994</v>
      </c>
      <c r="E101" s="47">
        <f>'1_3_demand'!C104</f>
        <v>951.32999999999993</v>
      </c>
      <c r="F101" s="47">
        <f t="shared" si="8"/>
        <v>16610.61</v>
      </c>
      <c r="G101" s="47">
        <f>'1_3_demand'!G104</f>
        <v>18807.979999999996</v>
      </c>
      <c r="H101" s="47">
        <f>'1_3_demand'!H104</f>
        <v>4627.96</v>
      </c>
      <c r="I101" s="47">
        <f t="shared" si="9"/>
        <v>5142.5899999999992</v>
      </c>
      <c r="J101" s="6" t="b">
        <f>D101='1_3_demand'!B104</f>
        <v>1</v>
      </c>
      <c r="K101" s="6"/>
      <c r="L101" s="6">
        <f>'1_3_demand'!E104</f>
        <v>14292.36</v>
      </c>
      <c r="M101" s="6">
        <f>'1_3_demand'!F104</f>
        <v>2318.25</v>
      </c>
      <c r="N101" s="6">
        <f>'1_3_demand'!D104</f>
        <v>250.98999999999998</v>
      </c>
      <c r="O101" s="6">
        <f>'1_3_demand'!I104</f>
        <v>5026.83</v>
      </c>
      <c r="P101" s="6">
        <f>'1_3_demand'!J104</f>
        <v>-135.23000000000047</v>
      </c>
    </row>
    <row r="102" spans="1:16" ht="31.5" x14ac:dyDescent="0.5">
      <c r="A102" s="46" t="str">
        <f>'1_3_demand'!A105</f>
        <v>Quarter 1 2023</v>
      </c>
      <c r="B102" s="46" t="s">
        <v>398</v>
      </c>
      <c r="C102" s="49">
        <v>2023</v>
      </c>
      <c r="D102" s="47">
        <f t="shared" si="7"/>
        <v>48661.509999999995</v>
      </c>
      <c r="E102" s="47">
        <f>'1_3_demand'!C105</f>
        <v>929.86</v>
      </c>
      <c r="F102" s="47">
        <f t="shared" si="8"/>
        <v>16357.74</v>
      </c>
      <c r="G102" s="47">
        <f>'1_3_demand'!G105</f>
        <v>20799.849999999999</v>
      </c>
      <c r="H102" s="47">
        <f>'1_3_demand'!H105</f>
        <v>5025.6399999999994</v>
      </c>
      <c r="I102" s="47">
        <f t="shared" si="9"/>
        <v>5548.4199999999992</v>
      </c>
      <c r="J102" s="6" t="b">
        <f>D102='1_3_demand'!B105</f>
        <v>1</v>
      </c>
      <c r="K102" s="6"/>
      <c r="L102" s="6">
        <f>'1_3_demand'!E105</f>
        <v>14609.87</v>
      </c>
      <c r="M102" s="6">
        <f>'1_3_demand'!F105</f>
        <v>1747.869999999999</v>
      </c>
      <c r="N102" s="6">
        <f>'1_3_demand'!D105</f>
        <v>313.19</v>
      </c>
      <c r="O102" s="6">
        <f>'1_3_demand'!I105</f>
        <v>4603.16</v>
      </c>
      <c r="P102" s="6">
        <f>'1_3_demand'!J105</f>
        <v>632.06999999999971</v>
      </c>
    </row>
    <row r="103" spans="1:16" ht="31.5" x14ac:dyDescent="0.5">
      <c r="A103" s="46" t="str">
        <f>'1_3_demand'!A106</f>
        <v xml:space="preserve">Quarter 2 2023 </v>
      </c>
      <c r="B103" s="46" t="s">
        <v>399</v>
      </c>
      <c r="C103" s="49">
        <v>2023</v>
      </c>
      <c r="D103" s="47">
        <f t="shared" si="7"/>
        <v>39000.039999999994</v>
      </c>
      <c r="E103" s="47">
        <f>'1_3_demand'!C106</f>
        <v>680.79</v>
      </c>
      <c r="F103" s="47">
        <f t="shared" si="8"/>
        <v>16941.96</v>
      </c>
      <c r="G103" s="47">
        <f>'1_3_demand'!G106</f>
        <v>12519.329999999998</v>
      </c>
      <c r="H103" s="47">
        <f>'1_3_demand'!H106</f>
        <v>3903.22</v>
      </c>
      <c r="I103" s="47">
        <f t="shared" si="9"/>
        <v>4954.7400000000007</v>
      </c>
      <c r="J103" s="6" t="b">
        <f>D103='1_3_demand'!B106</f>
        <v>1</v>
      </c>
      <c r="K103" s="6"/>
      <c r="L103" s="6">
        <f>'1_3_demand'!E106</f>
        <v>13967.279999999999</v>
      </c>
      <c r="M103" s="6">
        <f>'1_3_demand'!F106</f>
        <v>2974.6799999999985</v>
      </c>
      <c r="N103" s="6">
        <f>'1_3_demand'!D106</f>
        <v>376.40999999999997</v>
      </c>
      <c r="O103" s="6">
        <f>'1_3_demand'!I106</f>
        <v>3915.3</v>
      </c>
      <c r="P103" s="6">
        <f>'1_3_demand'!J106</f>
        <v>663.03000000000065</v>
      </c>
    </row>
    <row r="104" spans="1:16" ht="31.5" x14ac:dyDescent="0.5">
      <c r="A104" s="46" t="str">
        <f>'1_3_demand'!A107</f>
        <v xml:space="preserve">Quarter 3 2023 </v>
      </c>
      <c r="B104" s="46" t="s">
        <v>400</v>
      </c>
      <c r="C104" s="49">
        <v>2023</v>
      </c>
      <c r="D104" s="47">
        <f t="shared" si="7"/>
        <v>35503.949999999997</v>
      </c>
      <c r="E104" s="47">
        <f>'1_3_demand'!C107</f>
        <v>691.04</v>
      </c>
      <c r="F104" s="47">
        <f t="shared" si="8"/>
        <v>16439.849999999999</v>
      </c>
      <c r="G104" s="47">
        <f>'1_3_demand'!G107</f>
        <v>9600.119999999999</v>
      </c>
      <c r="H104" s="47">
        <f>'1_3_demand'!H107</f>
        <v>3848.9800000000005</v>
      </c>
      <c r="I104" s="47">
        <f t="shared" si="9"/>
        <v>4923.9599999999991</v>
      </c>
      <c r="J104" s="6" t="b">
        <f>D104='1_3_demand'!B107</f>
        <v>1</v>
      </c>
      <c r="K104" s="6"/>
      <c r="L104" s="6">
        <f>'1_3_demand'!E107</f>
        <v>13941.27</v>
      </c>
      <c r="M104" s="6">
        <f>'1_3_demand'!F107</f>
        <v>2498.58</v>
      </c>
      <c r="N104" s="6">
        <f>'1_3_demand'!D107</f>
        <v>374.58</v>
      </c>
      <c r="O104" s="6">
        <f>'1_3_demand'!I107</f>
        <v>4196.6099999999997</v>
      </c>
      <c r="P104" s="6">
        <f>'1_3_demand'!J107</f>
        <v>352.76999999999953</v>
      </c>
    </row>
    <row r="105" spans="1:16" ht="63" x14ac:dyDescent="0.5">
      <c r="A105" s="46" t="str">
        <f>'1_3_demand'!A108</f>
        <v>Quarter 4 2023 [provisional]</v>
      </c>
      <c r="B105" s="46" t="s">
        <v>401</v>
      </c>
      <c r="C105" s="49">
        <v>2023</v>
      </c>
      <c r="D105" s="47">
        <f t="shared" si="7"/>
        <v>45215.229999999996</v>
      </c>
      <c r="E105" s="47">
        <f>'1_3_demand'!C108</f>
        <v>826.33999999999992</v>
      </c>
      <c r="F105" s="47">
        <f t="shared" si="8"/>
        <v>16579.989999999998</v>
      </c>
      <c r="G105" s="47">
        <f>'1_3_demand'!G108</f>
        <v>17191.03</v>
      </c>
      <c r="H105" s="47">
        <f>'1_3_demand'!H108</f>
        <v>4971.5199999999995</v>
      </c>
      <c r="I105" s="47">
        <f t="shared" si="9"/>
        <v>5646.35</v>
      </c>
      <c r="J105" s="6" t="b">
        <f>D105='1_3_demand'!B108</f>
        <v>1</v>
      </c>
      <c r="K105" s="6"/>
      <c r="L105" s="6">
        <f>'1_3_demand'!E108</f>
        <v>12970.33</v>
      </c>
      <c r="M105" s="6">
        <f>'1_3_demand'!F108</f>
        <v>3609.6599999999962</v>
      </c>
      <c r="N105" s="6">
        <f>'1_3_demand'!D108</f>
        <v>382.77000000000004</v>
      </c>
      <c r="O105" s="6">
        <f>'1_3_demand'!I108</f>
        <v>4815.3999999999996</v>
      </c>
      <c r="P105" s="6">
        <f>'1_3_demand'!J108</f>
        <v>448.18000000000029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C156F-1C40-4764-8664-D2AD65F9F1C1}">
  <dimension ref="A1:G28"/>
  <sheetViews>
    <sheetView workbookViewId="0">
      <selection activeCell="A3" sqref="A3"/>
    </sheetView>
  </sheetViews>
  <sheetFormatPr defaultRowHeight="14.25" x14ac:dyDescent="0.45"/>
  <cols>
    <col min="1" max="2" width="16.33203125" style="50" bestFit="1" customWidth="1"/>
  </cols>
  <sheetData>
    <row r="1" spans="1:7" ht="63" x14ac:dyDescent="0.45">
      <c r="A1" s="48" t="s">
        <v>139</v>
      </c>
      <c r="B1" s="44" t="s">
        <v>1</v>
      </c>
      <c r="C1" s="44" t="s">
        <v>2</v>
      </c>
      <c r="D1" s="44" t="s">
        <v>140</v>
      </c>
      <c r="E1" s="45" t="s">
        <v>143</v>
      </c>
      <c r="F1" s="44" t="s">
        <v>142</v>
      </c>
      <c r="G1" s="45" t="s">
        <v>144</v>
      </c>
    </row>
    <row r="2" spans="1:7" ht="15.75" x14ac:dyDescent="0.45">
      <c r="A2" s="49" t="s">
        <v>114</v>
      </c>
      <c r="B2" s="51">
        <f>SUMIFS(Data_Quarter!D:D,Data_Quarter!$C:$C,Data_Year!$A2)</f>
        <v>243517.70999999996</v>
      </c>
      <c r="C2" s="51">
        <f>SUMIFS(Data_Quarter!E:E,Data_Quarter!$C:$C,Data_Year!$A2)</f>
        <v>40610.68</v>
      </c>
      <c r="D2" s="51">
        <f>SUMIFS(Data_Quarter!F:F,Data_Quarter!$C:$C,Data_Year!$A2)</f>
        <v>87756.659999999989</v>
      </c>
      <c r="E2" s="51">
        <f>SUMIFS(Data_Quarter!G:G,Data_Quarter!$C:$C,Data_Year!$A2)</f>
        <v>87890.65</v>
      </c>
      <c r="F2" s="51">
        <f>SUMIFS(Data_Quarter!H:H,Data_Quarter!$C:$C,Data_Year!$A2)</f>
        <v>2077.04</v>
      </c>
      <c r="G2" s="51">
        <f>SUMIFS(Data_Quarter!I:I,Data_Quarter!$C:$C,Data_Year!$A2)</f>
        <v>25182.68</v>
      </c>
    </row>
    <row r="3" spans="1:7" ht="15.75" x14ac:dyDescent="0.45">
      <c r="A3" s="49" t="s">
        <v>115</v>
      </c>
      <c r="B3" s="51">
        <f>SUMIFS(Data_Quarter!D:D,Data_Quarter!$C:$C,Data_Year!$A3)</f>
        <v>243576.2</v>
      </c>
      <c r="C3" s="51">
        <f>SUMIFS(Data_Quarter!E:E,Data_Quarter!$C:$C,Data_Year!$A3)</f>
        <v>36106.32</v>
      </c>
      <c r="D3" s="51">
        <f>SUMIFS(Data_Quarter!F:F,Data_Quarter!$C:$C,Data_Year!$A3)</f>
        <v>87092.670000000013</v>
      </c>
      <c r="E3" s="51">
        <f>SUMIFS(Data_Quarter!G:G,Data_Quarter!$C:$C,Data_Year!$A3)</f>
        <v>93563.849999999991</v>
      </c>
      <c r="F3" s="51">
        <f>SUMIFS(Data_Quarter!H:H,Data_Quarter!$C:$C,Data_Year!$A3)</f>
        <v>2225.5299999999997</v>
      </c>
      <c r="G3" s="51">
        <f>SUMIFS(Data_Quarter!I:I,Data_Quarter!$C:$C,Data_Year!$A3)</f>
        <v>24587.829999999994</v>
      </c>
    </row>
    <row r="4" spans="1:7" ht="15.75" x14ac:dyDescent="0.45">
      <c r="A4" s="49" t="s">
        <v>116</v>
      </c>
      <c r="B4" s="51">
        <f>SUMIFS(Data_Quarter!D:D,Data_Quarter!$C:$C,Data_Year!$A4)</f>
        <v>246014.83000000002</v>
      </c>
      <c r="C4" s="51">
        <f>SUMIFS(Data_Quarter!E:E,Data_Quarter!$C:$C,Data_Year!$A4)</f>
        <v>38661.160000000003</v>
      </c>
      <c r="D4" s="51">
        <f>SUMIFS(Data_Quarter!F:F,Data_Quarter!$C:$C,Data_Year!$A4)</f>
        <v>86987.37999999999</v>
      </c>
      <c r="E4" s="51">
        <f>SUMIFS(Data_Quarter!G:G,Data_Quarter!$C:$C,Data_Year!$A4)</f>
        <v>96858.109999999986</v>
      </c>
      <c r="F4" s="51">
        <f>SUMIFS(Data_Quarter!H:H,Data_Quarter!$C:$C,Data_Year!$A4)</f>
        <v>2306.25</v>
      </c>
      <c r="G4" s="51">
        <f>SUMIFS(Data_Quarter!I:I,Data_Quarter!$C:$C,Data_Year!$A4)</f>
        <v>21201.93</v>
      </c>
    </row>
    <row r="5" spans="1:7" ht="15.75" x14ac:dyDescent="0.45">
      <c r="A5" s="49" t="s">
        <v>117</v>
      </c>
      <c r="B5" s="51">
        <f>SUMIFS(Data_Quarter!D:D,Data_Quarter!$C:$C,Data_Year!$A5)</f>
        <v>247017.34999999998</v>
      </c>
      <c r="C5" s="51">
        <f>SUMIFS(Data_Quarter!E:E,Data_Quarter!$C:$C,Data_Year!$A5)</f>
        <v>40959.93</v>
      </c>
      <c r="D5" s="51">
        <f>SUMIFS(Data_Quarter!F:F,Data_Quarter!$C:$C,Data_Year!$A5)</f>
        <v>85131.21</v>
      </c>
      <c r="E5" s="51">
        <f>SUMIFS(Data_Quarter!G:G,Data_Quarter!$C:$C,Data_Year!$A5)</f>
        <v>96359.15</v>
      </c>
      <c r="F5" s="51">
        <f>SUMIFS(Data_Quarter!H:H,Data_Quarter!$C:$C,Data_Year!$A5)</f>
        <v>2532.89</v>
      </c>
      <c r="G5" s="51">
        <f>SUMIFS(Data_Quarter!I:I,Data_Quarter!$C:$C,Data_Year!$A5)</f>
        <v>22034.17</v>
      </c>
    </row>
    <row r="6" spans="1:7" ht="15.75" x14ac:dyDescent="0.45">
      <c r="A6" s="49" t="s">
        <v>118</v>
      </c>
      <c r="B6" s="51">
        <f>SUMIFS(Data_Quarter!D:D,Data_Quarter!$C:$C,Data_Year!$A6)</f>
        <v>241247.62</v>
      </c>
      <c r="C6" s="51">
        <f>SUMIFS(Data_Quarter!E:E,Data_Quarter!$C:$C,Data_Year!$A6)</f>
        <v>37415.119999999995</v>
      </c>
      <c r="D6" s="51">
        <f>SUMIFS(Data_Quarter!F:F,Data_Quarter!$C:$C,Data_Year!$A6)</f>
        <v>84587.12999999999</v>
      </c>
      <c r="E6" s="51">
        <f>SUMIFS(Data_Quarter!G:G,Data_Quarter!$C:$C,Data_Year!$A6)</f>
        <v>95101.77</v>
      </c>
      <c r="F6" s="51">
        <f>SUMIFS(Data_Quarter!H:H,Data_Quarter!$C:$C,Data_Year!$A6)</f>
        <v>2754.98</v>
      </c>
      <c r="G6" s="51">
        <f>SUMIFS(Data_Quarter!I:I,Data_Quarter!$C:$C,Data_Year!$A6)</f>
        <v>21388.62</v>
      </c>
    </row>
    <row r="7" spans="1:7" ht="15.75" x14ac:dyDescent="0.45">
      <c r="A7" s="49" t="s">
        <v>119</v>
      </c>
      <c r="B7" s="51">
        <f>SUMIFS(Data_Quarter!D:D,Data_Quarter!$C:$C,Data_Year!$A7)</f>
        <v>244424.53999999998</v>
      </c>
      <c r="C7" s="51">
        <f>SUMIFS(Data_Quarter!E:E,Data_Quarter!$C:$C,Data_Year!$A7)</f>
        <v>40109.360000000001</v>
      </c>
      <c r="D7" s="51">
        <f>SUMIFS(Data_Quarter!F:F,Data_Quarter!$C:$C,Data_Year!$A7)</f>
        <v>84891.31</v>
      </c>
      <c r="E7" s="51">
        <f>SUMIFS(Data_Quarter!G:G,Data_Quarter!$C:$C,Data_Year!$A7)</f>
        <v>95364.13</v>
      </c>
      <c r="F7" s="51">
        <f>SUMIFS(Data_Quarter!H:H,Data_Quarter!$C:$C,Data_Year!$A7)</f>
        <v>3117.5</v>
      </c>
      <c r="G7" s="51">
        <f>SUMIFS(Data_Quarter!I:I,Data_Quarter!$C:$C,Data_Year!$A7)</f>
        <v>20942.239999999998</v>
      </c>
    </row>
    <row r="8" spans="1:7" ht="15.75" x14ac:dyDescent="0.45">
      <c r="A8" s="49" t="s">
        <v>120</v>
      </c>
      <c r="B8" s="51">
        <f>SUMIFS(Data_Quarter!D:D,Data_Quarter!$C:$C,Data_Year!$A8)</f>
        <v>246068.42</v>
      </c>
      <c r="C8" s="51">
        <f>SUMIFS(Data_Quarter!E:E,Data_Quarter!$C:$C,Data_Year!$A8)</f>
        <v>38547.839999999997</v>
      </c>
      <c r="D8" s="51">
        <f>SUMIFS(Data_Quarter!F:F,Data_Quarter!$C:$C,Data_Year!$A8)</f>
        <v>86849.890000000014</v>
      </c>
      <c r="E8" s="51">
        <f>SUMIFS(Data_Quarter!G:G,Data_Quarter!$C:$C,Data_Year!$A8)</f>
        <v>97441.18</v>
      </c>
      <c r="F8" s="51">
        <f>SUMIFS(Data_Quarter!H:H,Data_Quarter!$C:$C,Data_Year!$A8)</f>
        <v>3481.6</v>
      </c>
      <c r="G8" s="51">
        <f>SUMIFS(Data_Quarter!I:I,Data_Quarter!$C:$C,Data_Year!$A8)</f>
        <v>19747.91</v>
      </c>
    </row>
    <row r="9" spans="1:7" ht="15.75" x14ac:dyDescent="0.45">
      <c r="A9" s="49" t="s">
        <v>121</v>
      </c>
      <c r="B9" s="51">
        <f>SUMIFS(Data_Quarter!D:D,Data_Quarter!$C:$C,Data_Year!$A9)</f>
        <v>248045.18</v>
      </c>
      <c r="C9" s="51">
        <f>SUMIFS(Data_Quarter!E:E,Data_Quarter!$C:$C,Data_Year!$A9)</f>
        <v>39399.35</v>
      </c>
      <c r="D9" s="51">
        <f>SUMIFS(Data_Quarter!F:F,Data_Quarter!$C:$C,Data_Year!$A9)</f>
        <v>89337.98000000001</v>
      </c>
      <c r="E9" s="51">
        <f>SUMIFS(Data_Quarter!G:G,Data_Quarter!$C:$C,Data_Year!$A9)</f>
        <v>94956.669999999984</v>
      </c>
      <c r="F9" s="51">
        <f>SUMIFS(Data_Quarter!H:H,Data_Quarter!$C:$C,Data_Year!$A9)</f>
        <v>4168.0199999999995</v>
      </c>
      <c r="G9" s="51">
        <f>SUMIFS(Data_Quarter!I:I,Data_Quarter!$C:$C,Data_Year!$A9)</f>
        <v>20183.160000000003</v>
      </c>
    </row>
    <row r="10" spans="1:7" ht="15.75" x14ac:dyDescent="0.45">
      <c r="A10" s="49" t="s">
        <v>122</v>
      </c>
      <c r="B10" s="51">
        <f>SUMIFS(Data_Quarter!D:D,Data_Quarter!$C:$C,Data_Year!$A10)</f>
        <v>244633.82</v>
      </c>
      <c r="C10" s="51">
        <f>SUMIFS(Data_Quarter!E:E,Data_Quarter!$C:$C,Data_Year!$A10)</f>
        <v>43086.71</v>
      </c>
      <c r="D10" s="51">
        <f>SUMIFS(Data_Quarter!F:F,Data_Quarter!$C:$C,Data_Year!$A10)</f>
        <v>88111.63</v>
      </c>
      <c r="E10" s="51">
        <f>SUMIFS(Data_Quarter!G:G,Data_Quarter!$C:$C,Data_Year!$A10)</f>
        <v>90059.67</v>
      </c>
      <c r="F10" s="51">
        <f>SUMIFS(Data_Quarter!H:H,Data_Quarter!$C:$C,Data_Year!$A10)</f>
        <v>4422.6500000000005</v>
      </c>
      <c r="G10" s="51">
        <f>SUMIFS(Data_Quarter!I:I,Data_Quarter!$C:$C,Data_Year!$A10)</f>
        <v>18953.16</v>
      </c>
    </row>
    <row r="11" spans="1:7" ht="15.75" x14ac:dyDescent="0.45">
      <c r="A11" s="49" t="s">
        <v>123</v>
      </c>
      <c r="B11" s="51">
        <f>SUMIFS(Data_Quarter!D:D,Data_Quarter!$C:$C,Data_Year!$A11)</f>
        <v>237442.86</v>
      </c>
      <c r="C11" s="51">
        <f>SUMIFS(Data_Quarter!E:E,Data_Quarter!$C:$C,Data_Year!$A11)</f>
        <v>40407.97</v>
      </c>
      <c r="D11" s="51">
        <f>SUMIFS(Data_Quarter!F:F,Data_Quarter!$C:$C,Data_Year!$A11)</f>
        <v>85362.210000000021</v>
      </c>
      <c r="E11" s="51">
        <f>SUMIFS(Data_Quarter!G:G,Data_Quarter!$C:$C,Data_Year!$A11)</f>
        <v>91055.24</v>
      </c>
      <c r="F11" s="51">
        <f>SUMIFS(Data_Quarter!H:H,Data_Quarter!$C:$C,Data_Year!$A11)</f>
        <v>4654.12</v>
      </c>
      <c r="G11" s="51">
        <f>SUMIFS(Data_Quarter!I:I,Data_Quarter!$C:$C,Data_Year!$A11)</f>
        <v>15963.32</v>
      </c>
    </row>
    <row r="12" spans="1:7" ht="15.75" x14ac:dyDescent="0.45">
      <c r="A12" s="49" t="s">
        <v>124</v>
      </c>
      <c r="B12" s="51">
        <f>SUMIFS(Data_Quarter!D:D,Data_Quarter!$C:$C,Data_Year!$A12)</f>
        <v>234302.18</v>
      </c>
      <c r="C12" s="51">
        <f>SUMIFS(Data_Quarter!E:E,Data_Quarter!$C:$C,Data_Year!$A12)</f>
        <v>37489.65</v>
      </c>
      <c r="D12" s="51">
        <f>SUMIFS(Data_Quarter!F:F,Data_Quarter!$C:$C,Data_Year!$A12)</f>
        <v>82826.679999999993</v>
      </c>
      <c r="E12" s="51">
        <f>SUMIFS(Data_Quarter!G:G,Data_Quarter!$C:$C,Data_Year!$A12)</f>
        <v>93473.47</v>
      </c>
      <c r="F12" s="51">
        <f>SUMIFS(Data_Quarter!H:H,Data_Quarter!$C:$C,Data_Year!$A12)</f>
        <v>6096.4600000000009</v>
      </c>
      <c r="G12" s="51">
        <f>SUMIFS(Data_Quarter!I:I,Data_Quarter!$C:$C,Data_Year!$A12)</f>
        <v>14415.919999999996</v>
      </c>
    </row>
    <row r="13" spans="1:7" ht="15.75" x14ac:dyDescent="0.45">
      <c r="A13" s="49" t="s">
        <v>125</v>
      </c>
      <c r="B13" s="51">
        <f>SUMIFS(Data_Quarter!D:D,Data_Quarter!$C:$C,Data_Year!$A13)</f>
        <v>221142.95</v>
      </c>
      <c r="C13" s="51">
        <f>SUMIFS(Data_Quarter!E:E,Data_Quarter!$C:$C,Data_Year!$A13)</f>
        <v>31360.6</v>
      </c>
      <c r="D13" s="51">
        <f>SUMIFS(Data_Quarter!F:F,Data_Quarter!$C:$C,Data_Year!$A13)</f>
        <v>79165.13</v>
      </c>
      <c r="E13" s="51">
        <f>SUMIFS(Data_Quarter!G:G,Data_Quarter!$C:$C,Data_Year!$A13)</f>
        <v>87183.89</v>
      </c>
      <c r="F13" s="51">
        <f>SUMIFS(Data_Quarter!H:H,Data_Quarter!$C:$C,Data_Year!$A13)</f>
        <v>6702.9900000000007</v>
      </c>
      <c r="G13" s="51">
        <f>SUMIFS(Data_Quarter!I:I,Data_Quarter!$C:$C,Data_Year!$A13)</f>
        <v>16730.339999999997</v>
      </c>
    </row>
    <row r="14" spans="1:7" ht="15.75" x14ac:dyDescent="0.45">
      <c r="A14" s="49" t="s">
        <v>126</v>
      </c>
      <c r="B14" s="51">
        <f>SUMIFS(Data_Quarter!D:D,Data_Quarter!$C:$C,Data_Year!$A14)</f>
        <v>227312.12</v>
      </c>
      <c r="C14" s="51">
        <f>SUMIFS(Data_Quarter!E:E,Data_Quarter!$C:$C,Data_Year!$A14)</f>
        <v>32555.58</v>
      </c>
      <c r="D14" s="51">
        <f>SUMIFS(Data_Quarter!F:F,Data_Quarter!$C:$C,Data_Year!$A14)</f>
        <v>78136.139999999985</v>
      </c>
      <c r="E14" s="51">
        <f>SUMIFS(Data_Quarter!G:G,Data_Quarter!$C:$C,Data_Year!$A14)</f>
        <v>94121.060000000012</v>
      </c>
      <c r="F14" s="51">
        <f>SUMIFS(Data_Quarter!H:H,Data_Quarter!$C:$C,Data_Year!$A14)</f>
        <v>7554.12</v>
      </c>
      <c r="G14" s="51">
        <f>SUMIFS(Data_Quarter!I:I,Data_Quarter!$C:$C,Data_Year!$A14)</f>
        <v>14945.219999999998</v>
      </c>
    </row>
    <row r="15" spans="1:7" ht="15.75" x14ac:dyDescent="0.45">
      <c r="A15" s="49" t="s">
        <v>127</v>
      </c>
      <c r="B15" s="51">
        <f>SUMIFS(Data_Quarter!D:D,Data_Quarter!$C:$C,Data_Year!$A15)</f>
        <v>212530.44</v>
      </c>
      <c r="C15" s="51">
        <f>SUMIFS(Data_Quarter!E:E,Data_Quarter!$C:$C,Data_Year!$A15)</f>
        <v>33104.11</v>
      </c>
      <c r="D15" s="51">
        <f>SUMIFS(Data_Quarter!F:F,Data_Quarter!$C:$C,Data_Year!$A15)</f>
        <v>75977.040000000008</v>
      </c>
      <c r="E15" s="51">
        <f>SUMIFS(Data_Quarter!G:G,Data_Quarter!$C:$C,Data_Year!$A15)</f>
        <v>78268.77</v>
      </c>
      <c r="F15" s="51">
        <f>SUMIFS(Data_Quarter!H:H,Data_Quarter!$C:$C,Data_Year!$A15)</f>
        <v>7815.7699999999995</v>
      </c>
      <c r="G15" s="51">
        <f>SUMIFS(Data_Quarter!I:I,Data_Quarter!$C:$C,Data_Year!$A15)</f>
        <v>17364.75</v>
      </c>
    </row>
    <row r="16" spans="1:7" ht="15.75" x14ac:dyDescent="0.45">
      <c r="A16" s="49" t="s">
        <v>128</v>
      </c>
      <c r="B16" s="51">
        <f>SUMIFS(Data_Quarter!D:D,Data_Quarter!$C:$C,Data_Year!$A16)</f>
        <v>215017.63999999996</v>
      </c>
      <c r="C16" s="51">
        <f>SUMIFS(Data_Quarter!E:E,Data_Quarter!$C:$C,Data_Year!$A16)</f>
        <v>41008.53</v>
      </c>
      <c r="D16" s="51">
        <f>SUMIFS(Data_Quarter!F:F,Data_Quarter!$C:$C,Data_Year!$A16)</f>
        <v>74048.020000000019</v>
      </c>
      <c r="E16" s="51">
        <f>SUMIFS(Data_Quarter!G:G,Data_Quarter!$C:$C,Data_Year!$A16)</f>
        <v>73472.600000000006</v>
      </c>
      <c r="F16" s="51">
        <f>SUMIFS(Data_Quarter!H:H,Data_Quarter!$C:$C,Data_Year!$A16)</f>
        <v>8100.7000000000007</v>
      </c>
      <c r="G16" s="51">
        <f>SUMIFS(Data_Quarter!I:I,Data_Quarter!$C:$C,Data_Year!$A16)</f>
        <v>18387.79</v>
      </c>
    </row>
    <row r="17" spans="1:7" ht="15.75" x14ac:dyDescent="0.45">
      <c r="A17" s="49" t="s">
        <v>129</v>
      </c>
      <c r="B17" s="51">
        <f>SUMIFS(Data_Quarter!D:D,Data_Quarter!$C:$C,Data_Year!$A17)</f>
        <v>213809.8</v>
      </c>
      <c r="C17" s="51">
        <f>SUMIFS(Data_Quarter!E:E,Data_Quarter!$C:$C,Data_Year!$A17)</f>
        <v>38906.93</v>
      </c>
      <c r="D17" s="51">
        <f>SUMIFS(Data_Quarter!F:F,Data_Quarter!$C:$C,Data_Year!$A17)</f>
        <v>72651.070000000007</v>
      </c>
      <c r="E17" s="51">
        <f>SUMIFS(Data_Quarter!G:G,Data_Quarter!$C:$C,Data_Year!$A17)</f>
        <v>72925.600000000006</v>
      </c>
      <c r="F17" s="51">
        <f>SUMIFS(Data_Quarter!H:H,Data_Quarter!$C:$C,Data_Year!$A17)</f>
        <v>9104.81</v>
      </c>
      <c r="G17" s="51">
        <f>SUMIFS(Data_Quarter!I:I,Data_Quarter!$C:$C,Data_Year!$A17)</f>
        <v>20221.39</v>
      </c>
    </row>
    <row r="18" spans="1:7" ht="15.75" x14ac:dyDescent="0.45">
      <c r="A18" s="49" t="s">
        <v>130</v>
      </c>
      <c r="B18" s="51">
        <f>SUMIFS(Data_Quarter!D:D,Data_Quarter!$C:$C,Data_Year!$A18)</f>
        <v>201359.12</v>
      </c>
      <c r="C18" s="51">
        <f>SUMIFS(Data_Quarter!E:E,Data_Quarter!$C:$C,Data_Year!$A18)</f>
        <v>31311.4</v>
      </c>
      <c r="D18" s="51">
        <f>SUMIFS(Data_Quarter!F:F,Data_Quarter!$C:$C,Data_Year!$A18)</f>
        <v>72654.709999999992</v>
      </c>
      <c r="E18" s="51">
        <f>SUMIFS(Data_Quarter!G:G,Data_Quarter!$C:$C,Data_Year!$A18)</f>
        <v>66930.19</v>
      </c>
      <c r="F18" s="51">
        <f>SUMIFS(Data_Quarter!H:H,Data_Quarter!$C:$C,Data_Year!$A18)</f>
        <v>10711.16</v>
      </c>
      <c r="G18" s="51">
        <f>SUMIFS(Data_Quarter!I:I,Data_Quarter!$C:$C,Data_Year!$A18)</f>
        <v>19751.66</v>
      </c>
    </row>
    <row r="19" spans="1:7" ht="15.75" x14ac:dyDescent="0.45">
      <c r="A19" s="49" t="s">
        <v>131</v>
      </c>
      <c r="B19" s="51">
        <f>SUMIFS(Data_Quarter!D:D,Data_Quarter!$C:$C,Data_Year!$A19)</f>
        <v>202896.72999999998</v>
      </c>
      <c r="C19" s="51">
        <f>SUMIFS(Data_Quarter!E:E,Data_Quarter!$C:$C,Data_Year!$A19)</f>
        <v>24288.439999999995</v>
      </c>
      <c r="D19" s="51">
        <f>SUMIFS(Data_Quarter!F:F,Data_Quarter!$C:$C,Data_Year!$A19)</f>
        <v>74782.319999999978</v>
      </c>
      <c r="E19" s="51">
        <f>SUMIFS(Data_Quarter!G:G,Data_Quarter!$C:$C,Data_Year!$A19)</f>
        <v>68783</v>
      </c>
      <c r="F19" s="51">
        <f>SUMIFS(Data_Quarter!H:H,Data_Quarter!$C:$C,Data_Year!$A19)</f>
        <v>12437.900000000001</v>
      </c>
      <c r="G19" s="51">
        <f>SUMIFS(Data_Quarter!I:I,Data_Quarter!$C:$C,Data_Year!$A19)</f>
        <v>22605.07</v>
      </c>
    </row>
    <row r="20" spans="1:7" ht="15.75" x14ac:dyDescent="0.45">
      <c r="A20" s="49" t="s">
        <v>132</v>
      </c>
      <c r="B20" s="51">
        <f>SUMIFS(Data_Quarter!D:D,Data_Quarter!$C:$C,Data_Year!$A20)</f>
        <v>199957.51</v>
      </c>
      <c r="C20" s="51">
        <f>SUMIFS(Data_Quarter!E:E,Data_Quarter!$C:$C,Data_Year!$A20)</f>
        <v>11951.640000000001</v>
      </c>
      <c r="D20" s="51">
        <f>SUMIFS(Data_Quarter!F:F,Data_Quarter!$C:$C,Data_Year!$A20)</f>
        <v>76247.430000000008</v>
      </c>
      <c r="E20" s="51">
        <f>SUMIFS(Data_Quarter!G:G,Data_Quarter!$C:$C,Data_Year!$A20)</f>
        <v>76003.28</v>
      </c>
      <c r="F20" s="51">
        <f>SUMIFS(Data_Quarter!H:H,Data_Quarter!$C:$C,Data_Year!$A20)</f>
        <v>13501.799999999997</v>
      </c>
      <c r="G20" s="51">
        <f>SUMIFS(Data_Quarter!I:I,Data_Quarter!$C:$C,Data_Year!$A20)</f>
        <v>22253.360000000004</v>
      </c>
    </row>
    <row r="21" spans="1:7" ht="15.75" x14ac:dyDescent="0.45">
      <c r="A21" s="49" t="s">
        <v>133</v>
      </c>
      <c r="B21" s="51">
        <f>SUMIFS(Data_Quarter!D:D,Data_Quarter!$C:$C,Data_Year!$A21)</f>
        <v>198594.61000000002</v>
      </c>
      <c r="C21" s="51">
        <f>SUMIFS(Data_Quarter!E:E,Data_Quarter!$C:$C,Data_Year!$A21)</f>
        <v>9609.08</v>
      </c>
      <c r="D21" s="51">
        <f>SUMIFS(Data_Quarter!F:F,Data_Quarter!$C:$C,Data_Year!$A21)</f>
        <v>77568.609999999986</v>
      </c>
      <c r="E21" s="51">
        <f>SUMIFS(Data_Quarter!G:G,Data_Quarter!$C:$C,Data_Year!$A21)</f>
        <v>74369.78</v>
      </c>
      <c r="F21" s="51">
        <f>SUMIFS(Data_Quarter!H:H,Data_Quarter!$C:$C,Data_Year!$A21)</f>
        <v>14227.380000000001</v>
      </c>
      <c r="G21" s="51">
        <f>SUMIFS(Data_Quarter!I:I,Data_Quarter!$C:$C,Data_Year!$A21)</f>
        <v>22819.759999999998</v>
      </c>
    </row>
    <row r="22" spans="1:7" ht="15.75" x14ac:dyDescent="0.45">
      <c r="A22" s="49" t="s">
        <v>134</v>
      </c>
      <c r="B22" s="51">
        <f>SUMIFS(Data_Quarter!D:D,Data_Quarter!$C:$C,Data_Year!$A22)</f>
        <v>198502.14</v>
      </c>
      <c r="C22" s="51">
        <f>SUMIFS(Data_Quarter!E:E,Data_Quarter!$C:$C,Data_Year!$A22)</f>
        <v>8031.66</v>
      </c>
      <c r="D22" s="51">
        <f>SUMIFS(Data_Quarter!F:F,Data_Quarter!$C:$C,Data_Year!$A22)</f>
        <v>76655.610000000015</v>
      </c>
      <c r="E22" s="51">
        <f>SUMIFS(Data_Quarter!G:G,Data_Quarter!$C:$C,Data_Year!$A22)</f>
        <v>74890.920000000013</v>
      </c>
      <c r="F22" s="51">
        <f>SUMIFS(Data_Quarter!H:H,Data_Quarter!$C:$C,Data_Year!$A22)</f>
        <v>16095.279999999999</v>
      </c>
      <c r="G22" s="51">
        <f>SUMIFS(Data_Quarter!I:I,Data_Quarter!$C:$C,Data_Year!$A22)</f>
        <v>22828.67</v>
      </c>
    </row>
    <row r="23" spans="1:7" ht="15.75" x14ac:dyDescent="0.45">
      <c r="A23" s="49" t="s">
        <v>135</v>
      </c>
      <c r="B23" s="51">
        <f>SUMIFS(Data_Quarter!D:D,Data_Quarter!$C:$C,Data_Year!$A23)</f>
        <v>193256.62</v>
      </c>
      <c r="C23" s="51">
        <f>SUMIFS(Data_Quarter!E:E,Data_Quarter!$C:$C,Data_Year!$A23)</f>
        <v>5476.38</v>
      </c>
      <c r="D23" s="51">
        <f>SUMIFS(Data_Quarter!F:F,Data_Quarter!$C:$C,Data_Year!$A23)</f>
        <v>75183.260000000009</v>
      </c>
      <c r="E23" s="51">
        <f>SUMIFS(Data_Quarter!G:G,Data_Quarter!$C:$C,Data_Year!$A23)</f>
        <v>73898.880000000005</v>
      </c>
      <c r="F23" s="51">
        <f>SUMIFS(Data_Quarter!H:H,Data_Quarter!$C:$C,Data_Year!$A23)</f>
        <v>16995.46</v>
      </c>
      <c r="G23" s="51">
        <f>SUMIFS(Data_Quarter!I:I,Data_Quarter!$C:$C,Data_Year!$A23)</f>
        <v>21702.640000000003</v>
      </c>
    </row>
    <row r="24" spans="1:7" ht="15.75" x14ac:dyDescent="0.45">
      <c r="A24" s="49" t="s">
        <v>136</v>
      </c>
      <c r="B24" s="51">
        <f>SUMIFS(Data_Quarter!D:D,Data_Quarter!$C:$C,Data_Year!$A24)</f>
        <v>170761.08000000002</v>
      </c>
      <c r="C24" s="51">
        <f>SUMIFS(Data_Quarter!E:E,Data_Quarter!$C:$C,Data_Year!$A24)</f>
        <v>4832.09</v>
      </c>
      <c r="D24" s="51">
        <f>SUMIFS(Data_Quarter!F:F,Data_Quarter!$C:$C,Data_Year!$A24)</f>
        <v>57662.47</v>
      </c>
      <c r="E24" s="51">
        <f>SUMIFS(Data_Quarter!G:G,Data_Quarter!$C:$C,Data_Year!$A24)</f>
        <v>69336.36</v>
      </c>
      <c r="F24" s="51">
        <f>SUMIFS(Data_Quarter!H:H,Data_Quarter!$C:$C,Data_Year!$A24)</f>
        <v>17668.919999999998</v>
      </c>
      <c r="G24" s="51">
        <f>SUMIFS(Data_Quarter!I:I,Data_Quarter!$C:$C,Data_Year!$A24)</f>
        <v>21261.24</v>
      </c>
    </row>
    <row r="25" spans="1:7" ht="15.75" x14ac:dyDescent="0.45">
      <c r="A25" s="49" t="s">
        <v>137</v>
      </c>
      <c r="B25" s="51">
        <f>SUMIFS(Data_Quarter!D:D,Data_Quarter!$C:$C,Data_Year!$A25)</f>
        <v>176120.93</v>
      </c>
      <c r="C25" s="51">
        <f>SUMIFS(Data_Quarter!E:E,Data_Quarter!$C:$C,Data_Year!$A25)</f>
        <v>4843</v>
      </c>
      <c r="D25" s="51">
        <f>SUMIFS(Data_Quarter!F:F,Data_Quarter!$C:$C,Data_Year!$A25)</f>
        <v>59963.62</v>
      </c>
      <c r="E25" s="51">
        <f>SUMIFS(Data_Quarter!G:G,Data_Quarter!$C:$C,Data_Year!$A25)</f>
        <v>72936.05</v>
      </c>
      <c r="F25" s="51">
        <f>SUMIFS(Data_Quarter!H:H,Data_Quarter!$C:$C,Data_Year!$A25)</f>
        <v>18385.71</v>
      </c>
      <c r="G25" s="51">
        <f>SUMIFS(Data_Quarter!I:I,Data_Quarter!$C:$C,Data_Year!$A25)</f>
        <v>19992.55</v>
      </c>
    </row>
    <row r="26" spans="1:7" ht="15.75" x14ac:dyDescent="0.45">
      <c r="A26" s="49" t="s">
        <v>138</v>
      </c>
      <c r="B26" s="51">
        <f>SUMIFS(Data_Quarter!D:D,Data_Quarter!$C:$C,Data_Year!$A26)</f>
        <v>174457.03</v>
      </c>
      <c r="C26" s="51">
        <f>SUMIFS(Data_Quarter!E:E,Data_Quarter!$C:$C,Data_Year!$A26)</f>
        <v>4162.29</v>
      </c>
      <c r="D26" s="51">
        <f>SUMIFS(Data_Quarter!F:F,Data_Quarter!$C:$C,Data_Year!$A26)</f>
        <v>65456.59</v>
      </c>
      <c r="E26" s="51">
        <f>SUMIFS(Data_Quarter!G:G,Data_Quarter!$C:$C,Data_Year!$A26)</f>
        <v>67186.929999999993</v>
      </c>
      <c r="F26" s="51">
        <f>SUMIFS(Data_Quarter!H:H,Data_Quarter!$C:$C,Data_Year!$A26)</f>
        <v>18118.66</v>
      </c>
      <c r="G26" s="51">
        <f>SUMIFS(Data_Quarter!I:I,Data_Quarter!$C:$C,Data_Year!$A26)</f>
        <v>19532.560000000001</v>
      </c>
    </row>
    <row r="27" spans="1:7" ht="15.75" x14ac:dyDescent="0.45">
      <c r="A27" s="49">
        <v>2023</v>
      </c>
      <c r="B27" s="51">
        <f>SUMIFS(Data_Quarter!D:D,Data_Quarter!$C:$C,Data_Year!$A27)</f>
        <v>168380.72999999998</v>
      </c>
      <c r="C27" s="51">
        <f>SUMIFS(Data_Quarter!E:E,Data_Quarter!$C:$C,Data_Year!$A27)</f>
        <v>3128.0299999999997</v>
      </c>
      <c r="D27" s="51">
        <f>SUMIFS(Data_Quarter!F:F,Data_Quarter!$C:$C,Data_Year!$A27)</f>
        <v>66319.539999999994</v>
      </c>
      <c r="E27" s="51">
        <f>SUMIFS(Data_Quarter!G:G,Data_Quarter!$C:$C,Data_Year!$A27)</f>
        <v>60110.329999999987</v>
      </c>
      <c r="F27" s="51">
        <f>SUMIFS(Data_Quarter!H:H,Data_Quarter!$C:$C,Data_Year!$A27)</f>
        <v>17749.36</v>
      </c>
      <c r="G27" s="51">
        <f>SUMIFS(Data_Quarter!I:I,Data_Quarter!$C:$C,Data_Year!$A27)</f>
        <v>21073.47</v>
      </c>
    </row>
    <row r="28" spans="1:7" x14ac:dyDescent="0.45">
      <c r="B28" s="50" t="b">
        <f>SUM(B2:B27)=SUM(Data_Quarter!D2:D105)</f>
        <v>1</v>
      </c>
      <c r="C28" s="50" t="b">
        <f>SUM(C2:C27)=SUM(Data_Quarter!E2:E105)</f>
        <v>1</v>
      </c>
      <c r="D28" s="50" t="b">
        <f>SUM(D2:D27)=SUM(Data_Quarter!F2:F105)</f>
        <v>1</v>
      </c>
      <c r="E28" s="50" t="b">
        <f>SUM(E2:E27)=SUM(Data_Quarter!G2:G105)</f>
        <v>1</v>
      </c>
      <c r="F28" s="50" t="b">
        <f>SUM(F2:F27)=SUM(Data_Quarter!H2:H105)</f>
        <v>1</v>
      </c>
      <c r="G28" s="50" t="b">
        <f>SUM(G2:G27)=SUM(Data_Quarter!I2:I105)</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C3698-C28C-4E08-A1E3-2AF423D5E425}">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F74F8-5804-4721-92BB-C33307D5B261}">
  <dimension ref="A1:CI1374"/>
  <sheetViews>
    <sheetView workbookViewId="0">
      <selection activeCell="D17" sqref="D17"/>
    </sheetView>
  </sheetViews>
  <sheetFormatPr defaultColWidth="8.53125" defaultRowHeight="13.15" x14ac:dyDescent="0.4"/>
  <cols>
    <col min="1" max="1" width="29.3984375" style="18" customWidth="1"/>
    <col min="2" max="2" width="12.33203125" style="18" bestFit="1" customWidth="1"/>
    <col min="3" max="3" width="9.59765625" style="18" customWidth="1"/>
    <col min="4" max="4" width="19" style="18" customWidth="1"/>
    <col min="5" max="5" width="9.9296875" style="18" bestFit="1" customWidth="1"/>
    <col min="6" max="6" width="10.9296875" style="18" customWidth="1"/>
    <col min="7" max="7" width="11.9296875" style="18" customWidth="1"/>
    <col min="8" max="8" width="15.46484375" style="18" customWidth="1"/>
    <col min="9" max="9" width="16.46484375" style="18" bestFit="1" customWidth="1"/>
    <col min="10" max="10" width="10.1328125" style="18" customWidth="1"/>
    <col min="11" max="11" width="13.33203125" style="18" bestFit="1" customWidth="1"/>
    <col min="12" max="12" width="6.59765625" style="18" customWidth="1"/>
    <col min="13" max="13" width="17.796875" style="18" bestFit="1" customWidth="1"/>
    <col min="14" max="14" width="9.9296875" style="18" bestFit="1" customWidth="1"/>
    <col min="15" max="15" width="10.9296875" style="18" customWidth="1"/>
    <col min="16" max="16" width="10.59765625" style="18" bestFit="1" customWidth="1"/>
    <col min="17" max="17" width="18.73046875" style="18" bestFit="1" customWidth="1"/>
    <col min="18" max="18" width="16.46484375" style="18" bestFit="1" customWidth="1"/>
    <col min="19" max="19" width="10.1328125" style="18" customWidth="1"/>
    <col min="20" max="20" width="18.73046875" style="18" bestFit="1" customWidth="1"/>
    <col min="21" max="21" width="9.265625" style="18" customWidth="1"/>
    <col min="22" max="22" width="17.796875" style="18" bestFit="1" customWidth="1"/>
    <col min="23" max="23" width="9.9296875" style="18" bestFit="1" customWidth="1"/>
    <col min="24" max="24" width="10.6640625" style="18" customWidth="1"/>
    <col min="25" max="25" width="10.59765625" style="18" bestFit="1" customWidth="1"/>
    <col min="26" max="26" width="18.73046875" style="18" bestFit="1" customWidth="1"/>
    <col min="27" max="27" width="16.46484375" style="18" bestFit="1" customWidth="1"/>
    <col min="28" max="28" width="10.1328125" style="18" customWidth="1"/>
    <col min="29" max="29" width="8.86328125" style="18" bestFit="1" customWidth="1"/>
    <col min="30" max="30" width="24.06640625" style="18" bestFit="1" customWidth="1"/>
    <col min="31" max="31" width="7.265625" style="18" bestFit="1" customWidth="1"/>
    <col min="32" max="32" width="17.796875" style="18" customWidth="1"/>
    <col min="33" max="33" width="11.3984375" style="18" customWidth="1"/>
    <col min="34" max="34" width="10.59765625" style="18" bestFit="1" customWidth="1"/>
    <col min="35" max="35" width="20.46484375" style="18" customWidth="1"/>
    <col min="36" max="36" width="16.46484375" style="18" bestFit="1" customWidth="1"/>
    <col min="37" max="37" width="10.6640625" style="18" customWidth="1"/>
    <col min="38" max="38" width="12.33203125" style="18" customWidth="1"/>
    <col min="39" max="39" width="6.59765625" style="18" customWidth="1"/>
    <col min="40" max="40" width="17.796875" style="18" bestFit="1" customWidth="1"/>
    <col min="41" max="41" width="12.33203125" style="18" customWidth="1"/>
    <col min="42" max="42" width="10.59765625" style="18" bestFit="1" customWidth="1"/>
    <col min="43" max="43" width="18.73046875" style="18" bestFit="1" customWidth="1"/>
    <col min="44" max="44" width="8.86328125" style="18" bestFit="1" customWidth="1"/>
    <col min="45" max="45" width="23.53125" style="19" bestFit="1" customWidth="1"/>
    <col min="46" max="46" width="9.9296875" style="20" bestFit="1" customWidth="1"/>
    <col min="47" max="47" width="10.59765625" style="20" customWidth="1"/>
    <col min="48" max="48" width="21.3984375" style="20" bestFit="1" customWidth="1"/>
    <col min="49" max="49" width="7.53125" style="20" customWidth="1"/>
    <col min="50" max="50" width="17.796875" style="20" bestFit="1" customWidth="1"/>
    <col min="51" max="51" width="11.265625" style="20" customWidth="1"/>
    <col min="52" max="52" width="17.796875" style="18" bestFit="1" customWidth="1"/>
    <col min="53" max="53" width="6.59765625" style="18" customWidth="1"/>
    <col min="54" max="54" width="17.796875" style="18" bestFit="1" customWidth="1"/>
    <col min="55" max="55" width="10.6640625" style="18" customWidth="1"/>
    <col min="56" max="56" width="26.86328125" style="18" bestFit="1" customWidth="1"/>
    <col min="57" max="57" width="5.59765625" style="18" customWidth="1"/>
    <col min="58" max="58" width="17.796875" style="18" bestFit="1" customWidth="1"/>
    <col min="59" max="59" width="11.265625" style="18" customWidth="1"/>
    <col min="60" max="60" width="10.33203125" style="18" bestFit="1" customWidth="1"/>
    <col min="61" max="61" width="9.9296875" style="18" bestFit="1" customWidth="1"/>
    <col min="62" max="62" width="10.6640625" style="18" customWidth="1"/>
    <col min="63" max="63" width="22.73046875" style="18" bestFit="1" customWidth="1"/>
    <col min="64" max="64" width="5.86328125" style="18" customWidth="1"/>
    <col min="65" max="65" width="17.796875" style="18" bestFit="1" customWidth="1"/>
    <col min="66" max="66" width="9.9296875" style="18" bestFit="1" customWidth="1"/>
    <col min="67" max="67" width="11.3984375" style="18" customWidth="1"/>
    <col min="68" max="68" width="10.59765625" style="18" bestFit="1" customWidth="1"/>
    <col min="69" max="69" width="18.73046875" style="18" bestFit="1" customWidth="1"/>
    <col min="70" max="70" width="10.1328125" style="18" customWidth="1"/>
    <col min="71" max="71" width="8.86328125" style="18" bestFit="1" customWidth="1"/>
    <col min="72" max="72" width="10.6640625" style="18" bestFit="1" customWidth="1"/>
    <col min="73" max="73" width="5.59765625" style="18" customWidth="1"/>
    <col min="74" max="74" width="17.796875" style="18" bestFit="1" customWidth="1"/>
    <col min="75" max="75" width="9.9296875" style="18" bestFit="1" customWidth="1"/>
    <col min="76" max="76" width="10.59765625" style="18" customWidth="1"/>
    <col min="77" max="77" width="10.59765625" style="18" bestFit="1" customWidth="1"/>
    <col min="78" max="78" width="18.73046875" style="18" bestFit="1" customWidth="1"/>
    <col min="79" max="79" width="10.3984375" style="18" customWidth="1"/>
    <col min="80" max="80" width="21.265625" style="18" bestFit="1" customWidth="1"/>
    <col min="81" max="81" width="6.86328125" style="18" customWidth="1"/>
    <col min="82" max="82" width="17.796875" style="18" bestFit="1" customWidth="1"/>
    <col min="83" max="83" width="18.06640625" style="18" bestFit="1" customWidth="1"/>
    <col min="84" max="84" width="10.59765625" style="18" bestFit="1" customWidth="1"/>
    <col min="85" max="85" width="18.73046875" style="18" bestFit="1" customWidth="1"/>
    <col min="86" max="86" width="9.9296875" style="18" customWidth="1"/>
    <col min="87" max="87" width="8.86328125" style="18" bestFit="1" customWidth="1"/>
    <col min="88" max="16384" width="8.53125" style="18"/>
  </cols>
  <sheetData>
    <row r="1" spans="1:87" s="11" customFormat="1" ht="45" customHeight="1" x14ac:dyDescent="0.45">
      <c r="A1" s="10" t="s">
        <v>145</v>
      </c>
    </row>
    <row r="2" spans="1:87" s="12" customFormat="1" ht="20.25" customHeight="1" x14ac:dyDescent="0.45">
      <c r="A2" s="12" t="s">
        <v>146</v>
      </c>
    </row>
    <row r="3" spans="1:87" s="12" customFormat="1" ht="20.25" customHeight="1" x14ac:dyDescent="0.45">
      <c r="A3" s="12" t="s">
        <v>147</v>
      </c>
    </row>
    <row r="4" spans="1:87" s="14" customFormat="1" ht="49.05" customHeight="1" x14ac:dyDescent="0.5">
      <c r="A4" s="1" t="s">
        <v>0</v>
      </c>
      <c r="B4" s="2" t="s">
        <v>1</v>
      </c>
      <c r="C4" s="3" t="s">
        <v>2</v>
      </c>
      <c r="D4" s="3" t="s">
        <v>3</v>
      </c>
      <c r="E4" s="3" t="s">
        <v>4</v>
      </c>
      <c r="F4" s="3" t="s">
        <v>5</v>
      </c>
      <c r="G4" s="4" t="s">
        <v>6</v>
      </c>
      <c r="H4" s="3" t="s">
        <v>7</v>
      </c>
      <c r="I4" s="3" t="s">
        <v>8</v>
      </c>
      <c r="J4" s="3" t="s">
        <v>9</v>
      </c>
      <c r="K4" s="3" t="s">
        <v>148</v>
      </c>
      <c r="L4" s="3" t="s">
        <v>149</v>
      </c>
      <c r="M4" s="3" t="s">
        <v>150</v>
      </c>
      <c r="N4" s="3" t="s">
        <v>151</v>
      </c>
      <c r="O4" s="3" t="s">
        <v>152</v>
      </c>
      <c r="P4" s="4" t="s">
        <v>153</v>
      </c>
      <c r="Q4" s="3" t="s">
        <v>154</v>
      </c>
      <c r="R4" s="3" t="s">
        <v>155</v>
      </c>
      <c r="S4" s="3" t="s">
        <v>156</v>
      </c>
      <c r="T4" s="3" t="s">
        <v>157</v>
      </c>
      <c r="U4" s="3" t="s">
        <v>158</v>
      </c>
      <c r="V4" s="3" t="s">
        <v>159</v>
      </c>
      <c r="W4" s="3" t="s">
        <v>160</v>
      </c>
      <c r="X4" s="3" t="s">
        <v>161</v>
      </c>
      <c r="Y4" s="4" t="s">
        <v>162</v>
      </c>
      <c r="Z4" s="3" t="s">
        <v>163</v>
      </c>
      <c r="AA4" s="3" t="s">
        <v>164</v>
      </c>
      <c r="AB4" s="3" t="s">
        <v>165</v>
      </c>
      <c r="AC4" s="3" t="s">
        <v>166</v>
      </c>
      <c r="AD4" s="3" t="s">
        <v>167</v>
      </c>
      <c r="AE4" s="3" t="s">
        <v>168</v>
      </c>
      <c r="AF4" s="3" t="s">
        <v>169</v>
      </c>
      <c r="AG4" s="3" t="s">
        <v>170</v>
      </c>
      <c r="AH4" s="4" t="s">
        <v>171</v>
      </c>
      <c r="AI4" s="3" t="s">
        <v>172</v>
      </c>
      <c r="AJ4" s="3" t="s">
        <v>173</v>
      </c>
      <c r="AK4" s="3" t="s">
        <v>174</v>
      </c>
      <c r="AL4" s="3" t="s">
        <v>175</v>
      </c>
      <c r="AM4" s="3" t="s">
        <v>176</v>
      </c>
      <c r="AN4" s="3" t="s">
        <v>177</v>
      </c>
      <c r="AO4" s="3" t="s">
        <v>178</v>
      </c>
      <c r="AP4" s="4" t="s">
        <v>179</v>
      </c>
      <c r="AQ4" s="3" t="s">
        <v>180</v>
      </c>
      <c r="AR4" s="3" t="s">
        <v>181</v>
      </c>
      <c r="AS4" s="3" t="s">
        <v>182</v>
      </c>
      <c r="AT4" s="3" t="s">
        <v>183</v>
      </c>
      <c r="AU4" s="3" t="s">
        <v>184</v>
      </c>
      <c r="AV4" s="3" t="s">
        <v>185</v>
      </c>
      <c r="AW4" s="3" t="s">
        <v>186</v>
      </c>
      <c r="AX4" s="3" t="s">
        <v>187</v>
      </c>
      <c r="AY4" s="3" t="s">
        <v>188</v>
      </c>
      <c r="AZ4" s="3" t="s">
        <v>189</v>
      </c>
      <c r="BA4" s="3" t="s">
        <v>190</v>
      </c>
      <c r="BB4" s="3" t="s">
        <v>191</v>
      </c>
      <c r="BC4" s="3" t="s">
        <v>192</v>
      </c>
      <c r="BD4" s="3" t="s">
        <v>193</v>
      </c>
      <c r="BE4" s="3" t="s">
        <v>194</v>
      </c>
      <c r="BF4" s="3" t="s">
        <v>195</v>
      </c>
      <c r="BG4" s="3" t="s">
        <v>196</v>
      </c>
      <c r="BH4" s="3" t="s">
        <v>197</v>
      </c>
      <c r="BI4" s="3" t="s">
        <v>198</v>
      </c>
      <c r="BJ4" s="3" t="s">
        <v>199</v>
      </c>
      <c r="BK4" s="3" t="s">
        <v>200</v>
      </c>
      <c r="BL4" s="3" t="s">
        <v>201</v>
      </c>
      <c r="BM4" s="3" t="s">
        <v>202</v>
      </c>
      <c r="BN4" s="3" t="s">
        <v>203</v>
      </c>
      <c r="BO4" s="3" t="s">
        <v>204</v>
      </c>
      <c r="BP4" s="4" t="s">
        <v>205</v>
      </c>
      <c r="BQ4" s="3" t="s">
        <v>206</v>
      </c>
      <c r="BR4" s="3" t="s">
        <v>207</v>
      </c>
      <c r="BS4" s="3" t="s">
        <v>208</v>
      </c>
      <c r="BT4" s="3" t="s">
        <v>209</v>
      </c>
      <c r="BU4" s="3" t="s">
        <v>210</v>
      </c>
      <c r="BV4" s="3" t="s">
        <v>211</v>
      </c>
      <c r="BW4" s="3" t="s">
        <v>212</v>
      </c>
      <c r="BX4" s="3" t="s">
        <v>213</v>
      </c>
      <c r="BY4" s="4" t="s">
        <v>214</v>
      </c>
      <c r="BZ4" s="3" t="s">
        <v>215</v>
      </c>
      <c r="CA4" s="3" t="s">
        <v>216</v>
      </c>
      <c r="CB4" s="3" t="s">
        <v>217</v>
      </c>
      <c r="CC4" s="3" t="s">
        <v>218</v>
      </c>
      <c r="CD4" s="3" t="s">
        <v>219</v>
      </c>
      <c r="CE4" s="3" t="s">
        <v>220</v>
      </c>
      <c r="CF4" s="4" t="s">
        <v>221</v>
      </c>
      <c r="CG4" s="3" t="s">
        <v>222</v>
      </c>
      <c r="CH4" s="3" t="s">
        <v>223</v>
      </c>
      <c r="CI4" s="13" t="s">
        <v>224</v>
      </c>
    </row>
    <row r="5" spans="1:87" customFormat="1" ht="15.75" x14ac:dyDescent="0.5">
      <c r="A5" s="5" t="s">
        <v>10</v>
      </c>
      <c r="B5" s="6">
        <v>68268.069999999992</v>
      </c>
      <c r="C5" s="6">
        <v>11469.81</v>
      </c>
      <c r="D5" s="6">
        <v>118.80999999999995</v>
      </c>
      <c r="E5" s="6">
        <v>25449.519999999997</v>
      </c>
      <c r="F5" s="6">
        <v>-3348.7099999999991</v>
      </c>
      <c r="G5" s="6">
        <v>27412.139999999996</v>
      </c>
      <c r="H5" s="6">
        <v>562.31999999999994</v>
      </c>
      <c r="I5" s="6">
        <v>6290.81</v>
      </c>
      <c r="J5" s="6">
        <v>313.37000000000171</v>
      </c>
      <c r="K5" s="6">
        <v>-44.999999999999943</v>
      </c>
      <c r="L5" s="15">
        <v>0</v>
      </c>
      <c r="M5" s="15">
        <v>-20.81</v>
      </c>
      <c r="N5" s="15">
        <v>-688.76</v>
      </c>
      <c r="O5" s="15">
        <v>677.64</v>
      </c>
      <c r="P5" s="15">
        <v>-13.07</v>
      </c>
      <c r="Q5" s="15">
        <v>0</v>
      </c>
      <c r="R5" s="15">
        <v>-176.42</v>
      </c>
      <c r="S5" s="15">
        <v>176.42</v>
      </c>
      <c r="T5" s="6">
        <v>-14398.679999999997</v>
      </c>
      <c r="U5" s="6">
        <v>-10369.64</v>
      </c>
      <c r="V5" s="6">
        <v>798.69</v>
      </c>
      <c r="W5" s="6">
        <v>-24643.85</v>
      </c>
      <c r="X5" s="6">
        <v>23882</v>
      </c>
      <c r="Y5" s="6">
        <v>-5912.49</v>
      </c>
      <c r="Z5" s="6">
        <v>-286.70999999999998</v>
      </c>
      <c r="AA5" s="6">
        <v>-6114.39</v>
      </c>
      <c r="AB5" s="6">
        <v>8247.7099999999991</v>
      </c>
      <c r="AC5" s="6">
        <v>0</v>
      </c>
      <c r="AD5" s="6">
        <v>-13387.259999999998</v>
      </c>
      <c r="AE5" s="15">
        <v>-8668.9699999999993</v>
      </c>
      <c r="AF5" s="15">
        <v>-228.5</v>
      </c>
      <c r="AG5" s="15">
        <v>-423.91</v>
      </c>
      <c r="AH5" s="15">
        <v>-5912.49</v>
      </c>
      <c r="AI5" s="15">
        <v>-286.70999999999998</v>
      </c>
      <c r="AJ5" s="15">
        <v>-6114.39</v>
      </c>
      <c r="AK5" s="16">
        <v>8247.7099999999991</v>
      </c>
      <c r="AL5" s="6">
        <v>0</v>
      </c>
      <c r="AM5" s="17">
        <v>0</v>
      </c>
      <c r="AN5" s="17">
        <v>0</v>
      </c>
      <c r="AO5" s="17">
        <v>0</v>
      </c>
      <c r="AP5" s="17">
        <v>0</v>
      </c>
      <c r="AQ5" s="17">
        <v>0</v>
      </c>
      <c r="AR5" s="17">
        <v>0</v>
      </c>
      <c r="AS5" s="6">
        <v>-246.5</v>
      </c>
      <c r="AT5" s="15">
        <v>-24643.85</v>
      </c>
      <c r="AU5" s="15">
        <v>24397.35</v>
      </c>
      <c r="AV5" s="6">
        <v>-90.039999999999964</v>
      </c>
      <c r="AW5" s="15">
        <v>-1507.26</v>
      </c>
      <c r="AX5" s="15">
        <v>1417.22</v>
      </c>
      <c r="AY5" s="15">
        <v>0</v>
      </c>
      <c r="AZ5" s="6">
        <v>-670.86999999999989</v>
      </c>
      <c r="BA5" s="15">
        <v>-101.09</v>
      </c>
      <c r="BB5" s="15">
        <v>-478.34</v>
      </c>
      <c r="BC5" s="15">
        <v>-91.44</v>
      </c>
      <c r="BD5" s="6">
        <v>-4.0099999999999909</v>
      </c>
      <c r="BE5" s="15">
        <v>-92.32</v>
      </c>
      <c r="BF5" s="15">
        <v>88.31</v>
      </c>
      <c r="BG5" s="15">
        <v>0</v>
      </c>
      <c r="BH5" s="6">
        <v>0</v>
      </c>
      <c r="BI5" s="15">
        <v>0</v>
      </c>
      <c r="BJ5" s="15">
        <v>0</v>
      </c>
      <c r="BK5" s="6">
        <v>4349.01</v>
      </c>
      <c r="BL5" s="15">
        <v>0.89</v>
      </c>
      <c r="BM5" s="15">
        <v>291.17</v>
      </c>
      <c r="BN5" s="15">
        <v>116.91</v>
      </c>
      <c r="BO5" s="15">
        <v>1613.06</v>
      </c>
      <c r="BP5" s="15">
        <v>1691.23</v>
      </c>
      <c r="BQ5" s="15">
        <v>0</v>
      </c>
      <c r="BR5" s="15">
        <v>635.75</v>
      </c>
      <c r="BS5" s="15">
        <v>0</v>
      </c>
      <c r="BT5" s="6">
        <v>996.01</v>
      </c>
      <c r="BU5" s="15">
        <v>0</v>
      </c>
      <c r="BV5" s="15">
        <v>37.32</v>
      </c>
      <c r="BW5" s="15">
        <v>0</v>
      </c>
      <c r="BX5" s="15">
        <v>0</v>
      </c>
      <c r="BY5" s="15">
        <v>332.2</v>
      </c>
      <c r="BZ5" s="15">
        <v>0</v>
      </c>
      <c r="CA5" s="15">
        <v>626.49</v>
      </c>
      <c r="CB5" s="6">
        <v>48479.37</v>
      </c>
      <c r="CC5" s="6">
        <v>1099.2800000000002</v>
      </c>
      <c r="CD5" s="6">
        <v>568.20000000000005</v>
      </c>
      <c r="CE5" s="6">
        <v>19597.87</v>
      </c>
      <c r="CF5" s="6">
        <v>19463.149999999998</v>
      </c>
      <c r="CG5" s="6">
        <v>275.61</v>
      </c>
      <c r="CH5" s="6">
        <v>7475.2600000000011</v>
      </c>
      <c r="CI5" s="6">
        <v>0</v>
      </c>
    </row>
    <row r="6" spans="1:87" customFormat="1" ht="15.75" x14ac:dyDescent="0.5">
      <c r="A6" s="7" t="s">
        <v>11</v>
      </c>
      <c r="B6" s="6">
        <v>56385.899999999994</v>
      </c>
      <c r="C6" s="6">
        <v>9486.3499999999985</v>
      </c>
      <c r="D6" s="6">
        <v>128.3000000000003</v>
      </c>
      <c r="E6" s="6">
        <v>27659</v>
      </c>
      <c r="F6" s="6">
        <v>-6649.5700000000033</v>
      </c>
      <c r="G6" s="6">
        <v>19357.009999999998</v>
      </c>
      <c r="H6" s="6">
        <v>495.18</v>
      </c>
      <c r="I6" s="6">
        <v>5657.21</v>
      </c>
      <c r="J6" s="6">
        <v>252.42000000000007</v>
      </c>
      <c r="K6" s="6">
        <v>-24.870000000000061</v>
      </c>
      <c r="L6" s="15">
        <v>0</v>
      </c>
      <c r="M6" s="15">
        <v>-7.59</v>
      </c>
      <c r="N6" s="15">
        <v>-644.86</v>
      </c>
      <c r="O6" s="15">
        <v>640.65</v>
      </c>
      <c r="P6" s="15">
        <v>-13.07</v>
      </c>
      <c r="Q6" s="15">
        <v>0</v>
      </c>
      <c r="R6" s="15">
        <v>-90.87</v>
      </c>
      <c r="S6" s="15">
        <v>90.87</v>
      </c>
      <c r="T6" s="6">
        <v>-12531.01</v>
      </c>
      <c r="U6" s="6">
        <v>-8636.07</v>
      </c>
      <c r="V6" s="6">
        <v>795.01999999999975</v>
      </c>
      <c r="W6" s="6">
        <v>-26905.45</v>
      </c>
      <c r="X6" s="6">
        <v>26352.93</v>
      </c>
      <c r="Y6" s="6">
        <v>-5358.01</v>
      </c>
      <c r="Z6" s="6">
        <v>-297.17</v>
      </c>
      <c r="AA6" s="6">
        <v>-5566.34</v>
      </c>
      <c r="AB6" s="6">
        <v>7084.08</v>
      </c>
      <c r="AC6" s="6">
        <v>0</v>
      </c>
      <c r="AD6" s="6">
        <v>-11574.479999999998</v>
      </c>
      <c r="AE6" s="15">
        <v>-6878.33</v>
      </c>
      <c r="AF6" s="15">
        <v>-233.92</v>
      </c>
      <c r="AG6" s="15">
        <v>-324.79000000000002</v>
      </c>
      <c r="AH6" s="15">
        <v>-5358.01</v>
      </c>
      <c r="AI6" s="15">
        <v>-297.17</v>
      </c>
      <c r="AJ6" s="15">
        <v>-5566.34</v>
      </c>
      <c r="AK6" s="15">
        <v>7084.08</v>
      </c>
      <c r="AL6" s="6">
        <v>0</v>
      </c>
      <c r="AM6" s="17">
        <v>0</v>
      </c>
      <c r="AN6" s="17">
        <v>0</v>
      </c>
      <c r="AO6" s="17">
        <v>0</v>
      </c>
      <c r="AP6" s="17">
        <v>0</v>
      </c>
      <c r="AQ6" s="17">
        <v>0</v>
      </c>
      <c r="AR6" s="17">
        <v>0</v>
      </c>
      <c r="AS6" s="6">
        <v>-152.68000000000029</v>
      </c>
      <c r="AT6" s="15">
        <v>-26905.45</v>
      </c>
      <c r="AU6" s="15">
        <v>26752.77</v>
      </c>
      <c r="AV6" s="6">
        <v>-77.940000000000055</v>
      </c>
      <c r="AW6" s="15">
        <v>-1522.52</v>
      </c>
      <c r="AX6" s="15">
        <v>1444.58</v>
      </c>
      <c r="AY6" s="15">
        <v>0</v>
      </c>
      <c r="AZ6" s="6">
        <v>-724.56999999999994</v>
      </c>
      <c r="BA6" s="15">
        <v>-126.82</v>
      </c>
      <c r="BB6" s="15">
        <v>-522.70000000000005</v>
      </c>
      <c r="BC6" s="15">
        <v>-75.05</v>
      </c>
      <c r="BD6" s="6">
        <v>-1.3400000000000034</v>
      </c>
      <c r="BE6" s="15">
        <v>-108.4</v>
      </c>
      <c r="BF6" s="15">
        <v>107.06</v>
      </c>
      <c r="BG6" s="15">
        <v>0</v>
      </c>
      <c r="BH6" s="6">
        <v>0</v>
      </c>
      <c r="BI6" s="15">
        <v>0</v>
      </c>
      <c r="BJ6" s="15">
        <v>0</v>
      </c>
      <c r="BK6" s="6">
        <v>4431.16</v>
      </c>
      <c r="BL6" s="15">
        <v>2.2999999999999998</v>
      </c>
      <c r="BM6" s="15">
        <v>303.39</v>
      </c>
      <c r="BN6" s="15">
        <v>108.69</v>
      </c>
      <c r="BO6" s="15">
        <v>1697.08</v>
      </c>
      <c r="BP6" s="15">
        <v>1742.82</v>
      </c>
      <c r="BQ6" s="15">
        <v>0</v>
      </c>
      <c r="BR6" s="15">
        <v>576.88</v>
      </c>
      <c r="BS6" s="15">
        <v>0</v>
      </c>
      <c r="BT6" s="6">
        <v>854.43</v>
      </c>
      <c r="BU6" s="15">
        <v>0</v>
      </c>
      <c r="BV6" s="15">
        <v>37.869999999999997</v>
      </c>
      <c r="BW6" s="15">
        <v>0</v>
      </c>
      <c r="BX6" s="15">
        <v>0</v>
      </c>
      <c r="BY6" s="15">
        <v>293.88</v>
      </c>
      <c r="BZ6" s="15">
        <v>0</v>
      </c>
      <c r="CA6" s="15">
        <v>522.67999999999995</v>
      </c>
      <c r="CB6" s="6">
        <v>38544.429999999993</v>
      </c>
      <c r="CC6" s="6">
        <v>847.98</v>
      </c>
      <c r="CD6" s="6">
        <v>574.47</v>
      </c>
      <c r="CE6" s="6">
        <v>18646.929999999997</v>
      </c>
      <c r="CF6" s="6">
        <v>11949.229999999998</v>
      </c>
      <c r="CG6" s="6">
        <v>198.01</v>
      </c>
      <c r="CH6" s="6">
        <v>6327.8099999999995</v>
      </c>
      <c r="CI6" s="6">
        <v>0</v>
      </c>
    </row>
    <row r="7" spans="1:87" customFormat="1" ht="15.75" x14ac:dyDescent="0.5">
      <c r="A7" s="7" t="s">
        <v>12</v>
      </c>
      <c r="B7" s="6">
        <v>51686.759999999995</v>
      </c>
      <c r="C7" s="6">
        <v>9196.6200000000008</v>
      </c>
      <c r="D7" s="6">
        <v>27.590000000000032</v>
      </c>
      <c r="E7" s="6">
        <v>25615.22</v>
      </c>
      <c r="F7" s="6">
        <v>-3751.190000000006</v>
      </c>
      <c r="G7" s="6">
        <v>14595.759999999998</v>
      </c>
      <c r="H7" s="6">
        <v>461.62</v>
      </c>
      <c r="I7" s="6">
        <v>5498.72</v>
      </c>
      <c r="J7" s="6">
        <v>42.420000000000982</v>
      </c>
      <c r="K7" s="6">
        <v>-60.67000000000003</v>
      </c>
      <c r="L7" s="15">
        <v>0</v>
      </c>
      <c r="M7" s="15">
        <v>-40.36</v>
      </c>
      <c r="N7" s="15">
        <v>-647.23</v>
      </c>
      <c r="O7" s="15">
        <v>639.99</v>
      </c>
      <c r="P7" s="15">
        <v>-13.07</v>
      </c>
      <c r="Q7" s="15">
        <v>0</v>
      </c>
      <c r="R7" s="15">
        <v>-96.96</v>
      </c>
      <c r="S7" s="15">
        <v>96.96</v>
      </c>
      <c r="T7" s="6">
        <v>-12234.179999999997</v>
      </c>
      <c r="U7" s="6">
        <v>-8442.85</v>
      </c>
      <c r="V7" s="6">
        <v>921.26</v>
      </c>
      <c r="W7" s="6">
        <v>-24867.18</v>
      </c>
      <c r="X7" s="6">
        <v>24279.140000000003</v>
      </c>
      <c r="Y7" s="6">
        <v>-5413.87</v>
      </c>
      <c r="Z7" s="6">
        <v>-308.42</v>
      </c>
      <c r="AA7" s="6">
        <v>-5401.76</v>
      </c>
      <c r="AB7" s="6">
        <v>6999.5</v>
      </c>
      <c r="AC7" s="6">
        <v>0</v>
      </c>
      <c r="AD7" s="6">
        <v>-11368.59</v>
      </c>
      <c r="AE7" s="15">
        <v>-6655.38</v>
      </c>
      <c r="AF7" s="15">
        <v>-231.72</v>
      </c>
      <c r="AG7" s="15">
        <v>-356.94</v>
      </c>
      <c r="AH7" s="15">
        <v>-5413.87</v>
      </c>
      <c r="AI7" s="15">
        <v>-308.42</v>
      </c>
      <c r="AJ7" s="15">
        <v>-5401.76</v>
      </c>
      <c r="AK7" s="15">
        <v>6999.5</v>
      </c>
      <c r="AL7" s="6">
        <v>0</v>
      </c>
      <c r="AM7" s="17">
        <v>0</v>
      </c>
      <c r="AN7" s="17">
        <v>0</v>
      </c>
      <c r="AO7" s="17">
        <v>0</v>
      </c>
      <c r="AP7" s="17">
        <v>0</v>
      </c>
      <c r="AQ7" s="17">
        <v>0</v>
      </c>
      <c r="AR7" s="17">
        <v>0</v>
      </c>
      <c r="AS7" s="6">
        <v>-179.43999999999869</v>
      </c>
      <c r="AT7" s="15">
        <v>-24867.18</v>
      </c>
      <c r="AU7" s="15">
        <v>24687.74</v>
      </c>
      <c r="AV7" s="6">
        <v>-79.279999999999973</v>
      </c>
      <c r="AW7" s="15">
        <v>-1553.97</v>
      </c>
      <c r="AX7" s="15">
        <v>1474.69</v>
      </c>
      <c r="AY7" s="15">
        <v>0</v>
      </c>
      <c r="AZ7" s="6">
        <v>-606.94999999999993</v>
      </c>
      <c r="BA7" s="15">
        <v>-104.79</v>
      </c>
      <c r="BB7" s="15">
        <v>-450.5</v>
      </c>
      <c r="BC7" s="15">
        <v>-51.66</v>
      </c>
      <c r="BD7" s="6">
        <v>7.9999999999984084E-2</v>
      </c>
      <c r="BE7" s="15">
        <v>-128.71</v>
      </c>
      <c r="BF7" s="15">
        <v>128.79</v>
      </c>
      <c r="BG7" s="15">
        <v>0</v>
      </c>
      <c r="BH7" s="6">
        <v>0</v>
      </c>
      <c r="BI7" s="15">
        <v>0</v>
      </c>
      <c r="BJ7" s="15">
        <v>0</v>
      </c>
      <c r="BK7" s="6">
        <v>4055.4500000000003</v>
      </c>
      <c r="BL7" s="15">
        <v>0.18</v>
      </c>
      <c r="BM7" s="15">
        <v>311.04000000000002</v>
      </c>
      <c r="BN7" s="15">
        <v>100.81</v>
      </c>
      <c r="BO7" s="15">
        <v>1657.48</v>
      </c>
      <c r="BP7" s="15">
        <v>1408.77</v>
      </c>
      <c r="BQ7" s="15">
        <v>0</v>
      </c>
      <c r="BR7" s="15">
        <v>577.16999999999996</v>
      </c>
      <c r="BS7" s="15">
        <v>0</v>
      </c>
      <c r="BT7" s="6">
        <v>924.92000000000007</v>
      </c>
      <c r="BU7" s="15">
        <v>0</v>
      </c>
      <c r="BV7" s="15">
        <v>48.81</v>
      </c>
      <c r="BW7" s="15">
        <v>0</v>
      </c>
      <c r="BX7" s="15">
        <v>0</v>
      </c>
      <c r="BY7" s="15">
        <v>303.51</v>
      </c>
      <c r="BZ7" s="15">
        <v>0</v>
      </c>
      <c r="CA7" s="15">
        <v>572.6</v>
      </c>
      <c r="CB7" s="6">
        <v>34411.54</v>
      </c>
      <c r="CC7" s="6">
        <v>753.59000000000015</v>
      </c>
      <c r="CD7" s="6">
        <v>548.64</v>
      </c>
      <c r="CE7" s="6">
        <v>19510.46</v>
      </c>
      <c r="CF7" s="6">
        <v>7456.54</v>
      </c>
      <c r="CG7" s="6">
        <v>153.20000000000002</v>
      </c>
      <c r="CH7" s="6">
        <v>5989.1100000000006</v>
      </c>
      <c r="CI7" s="6">
        <v>0</v>
      </c>
    </row>
    <row r="8" spans="1:87" customFormat="1" ht="15.75" x14ac:dyDescent="0.5">
      <c r="A8" s="7" t="s">
        <v>13</v>
      </c>
      <c r="B8" s="6">
        <v>67176.98</v>
      </c>
      <c r="C8" s="6">
        <v>10457.9</v>
      </c>
      <c r="D8" s="6">
        <v>45.490000000000066</v>
      </c>
      <c r="E8" s="6">
        <v>26873.360000000001</v>
      </c>
      <c r="F8" s="6">
        <v>-4090.9700000000012</v>
      </c>
      <c r="G8" s="6">
        <v>26525.739999999998</v>
      </c>
      <c r="H8" s="6">
        <v>557.91999999999996</v>
      </c>
      <c r="I8" s="6">
        <v>6503.7300000000005</v>
      </c>
      <c r="J8" s="6">
        <v>303.80999999999949</v>
      </c>
      <c r="K8" s="6">
        <v>-75.259999999999934</v>
      </c>
      <c r="L8" s="15">
        <v>0</v>
      </c>
      <c r="M8" s="15">
        <v>-60.56</v>
      </c>
      <c r="N8" s="15">
        <v>-748.31</v>
      </c>
      <c r="O8" s="15">
        <v>746.68</v>
      </c>
      <c r="P8" s="15">
        <v>-13.07</v>
      </c>
      <c r="Q8" s="15">
        <v>0</v>
      </c>
      <c r="R8" s="15">
        <v>-151.13999999999999</v>
      </c>
      <c r="S8" s="15">
        <v>151.13999999999999</v>
      </c>
      <c r="T8" s="6">
        <v>-14365.130000000001</v>
      </c>
      <c r="U8" s="6">
        <v>-9442.33</v>
      </c>
      <c r="V8" s="6">
        <v>868.59999999999991</v>
      </c>
      <c r="W8" s="6">
        <v>-26025.93</v>
      </c>
      <c r="X8" s="6">
        <v>25042.800000000003</v>
      </c>
      <c r="Y8" s="6">
        <v>-6336.52</v>
      </c>
      <c r="Z8" s="6">
        <v>-319.58999999999997</v>
      </c>
      <c r="AA8" s="6">
        <v>-6352.59</v>
      </c>
      <c r="AB8" s="6">
        <v>8200.43</v>
      </c>
      <c r="AC8" s="6">
        <v>0</v>
      </c>
      <c r="AD8" s="6">
        <v>-13090.79</v>
      </c>
      <c r="AE8" s="15">
        <v>-7699.62</v>
      </c>
      <c r="AF8" s="15">
        <v>-206.55</v>
      </c>
      <c r="AG8" s="15">
        <v>-376.35</v>
      </c>
      <c r="AH8" s="15">
        <v>-6336.52</v>
      </c>
      <c r="AI8" s="15">
        <v>-319.58999999999997</v>
      </c>
      <c r="AJ8" s="15">
        <v>-6352.59</v>
      </c>
      <c r="AK8" s="15">
        <v>8200.43</v>
      </c>
      <c r="AL8" s="6">
        <v>0</v>
      </c>
      <c r="AM8" s="17">
        <v>0</v>
      </c>
      <c r="AN8" s="17">
        <v>0</v>
      </c>
      <c r="AO8" s="17">
        <v>0</v>
      </c>
      <c r="AP8" s="17">
        <v>0</v>
      </c>
      <c r="AQ8" s="17">
        <v>0</v>
      </c>
      <c r="AR8" s="17">
        <v>0</v>
      </c>
      <c r="AS8" s="6">
        <v>-548.11999999999898</v>
      </c>
      <c r="AT8" s="15">
        <v>-26025.93</v>
      </c>
      <c r="AU8" s="15">
        <v>25477.81</v>
      </c>
      <c r="AV8" s="6">
        <v>-127.58999999999992</v>
      </c>
      <c r="AW8" s="15">
        <v>-1527.86</v>
      </c>
      <c r="AX8" s="15">
        <v>1400.27</v>
      </c>
      <c r="AY8" s="15">
        <v>0</v>
      </c>
      <c r="AZ8" s="6">
        <v>-596.85</v>
      </c>
      <c r="BA8" s="15">
        <v>-85.52</v>
      </c>
      <c r="BB8" s="15">
        <v>-452.67</v>
      </c>
      <c r="BC8" s="15">
        <v>-58.66</v>
      </c>
      <c r="BD8" s="6">
        <v>-1.7800000000000153</v>
      </c>
      <c r="BE8" s="15">
        <v>-129.33000000000001</v>
      </c>
      <c r="BF8" s="15">
        <v>127.55</v>
      </c>
      <c r="BG8" s="15">
        <v>0</v>
      </c>
      <c r="BH8" s="6">
        <v>0</v>
      </c>
      <c r="BI8" s="15">
        <v>0</v>
      </c>
      <c r="BJ8" s="15">
        <v>0</v>
      </c>
      <c r="BK8" s="6">
        <v>4331.8999999999996</v>
      </c>
      <c r="BL8" s="15">
        <v>0.18</v>
      </c>
      <c r="BM8" s="15">
        <v>279.24</v>
      </c>
      <c r="BN8" s="15">
        <v>99.12</v>
      </c>
      <c r="BO8" s="15">
        <v>1639.9</v>
      </c>
      <c r="BP8" s="15">
        <v>1691.4</v>
      </c>
      <c r="BQ8" s="15">
        <v>0</v>
      </c>
      <c r="BR8" s="15">
        <v>622.05999999999995</v>
      </c>
      <c r="BS8" s="15">
        <v>0</v>
      </c>
      <c r="BT8" s="6">
        <v>1181.6600000000001</v>
      </c>
      <c r="BU8" s="15">
        <v>0</v>
      </c>
      <c r="BV8" s="15">
        <v>31.55</v>
      </c>
      <c r="BW8" s="15">
        <v>0</v>
      </c>
      <c r="BX8" s="15">
        <v>0</v>
      </c>
      <c r="BY8" s="15">
        <v>468.01</v>
      </c>
      <c r="BZ8" s="15">
        <v>0</v>
      </c>
      <c r="CA8" s="15">
        <v>682.1</v>
      </c>
      <c r="CB8" s="6">
        <v>47223.03</v>
      </c>
      <c r="CC8" s="6">
        <v>1015.3900000000001</v>
      </c>
      <c r="CD8" s="6">
        <v>542.74</v>
      </c>
      <c r="CE8" s="6">
        <v>20058.61</v>
      </c>
      <c r="CF8" s="6">
        <v>18016.739999999998</v>
      </c>
      <c r="CG8" s="6">
        <v>238.32999999999998</v>
      </c>
      <c r="CH8" s="6">
        <v>7351.2199999999993</v>
      </c>
      <c r="CI8" s="6">
        <v>0</v>
      </c>
    </row>
    <row r="9" spans="1:87" customFormat="1" ht="15.75" x14ac:dyDescent="0.5">
      <c r="A9" s="7" t="s">
        <v>14</v>
      </c>
      <c r="B9" s="6">
        <v>70026.350000000006</v>
      </c>
      <c r="C9" s="6">
        <v>10182.030000000001</v>
      </c>
      <c r="D9" s="6">
        <v>120.00999999999993</v>
      </c>
      <c r="E9" s="6">
        <v>25327.46</v>
      </c>
      <c r="F9" s="6">
        <v>-2981.6699999999946</v>
      </c>
      <c r="G9" s="6">
        <v>30054.17</v>
      </c>
      <c r="H9" s="6">
        <v>600.76</v>
      </c>
      <c r="I9" s="6">
        <v>6359.73</v>
      </c>
      <c r="J9" s="6">
        <v>363.85999999999876</v>
      </c>
      <c r="K9" s="6">
        <v>-11.439999999999998</v>
      </c>
      <c r="L9" s="15">
        <v>0</v>
      </c>
      <c r="M9" s="15">
        <v>-10.01</v>
      </c>
      <c r="N9" s="15">
        <v>-481.14</v>
      </c>
      <c r="O9" s="15">
        <v>490.59</v>
      </c>
      <c r="P9" s="15">
        <v>-10.88</v>
      </c>
      <c r="Q9" s="15">
        <v>0</v>
      </c>
      <c r="R9" s="15">
        <v>-178.5</v>
      </c>
      <c r="S9" s="15">
        <v>178.5</v>
      </c>
      <c r="T9" s="6">
        <v>-14736.880000000001</v>
      </c>
      <c r="U9" s="6">
        <v>-9182.81</v>
      </c>
      <c r="V9" s="6">
        <v>677.98</v>
      </c>
      <c r="W9" s="6">
        <v>-24745.03</v>
      </c>
      <c r="X9" s="6">
        <v>23567.71</v>
      </c>
      <c r="Y9" s="6">
        <v>-7727.13</v>
      </c>
      <c r="Z9" s="6">
        <v>-365.18</v>
      </c>
      <c r="AA9" s="6">
        <v>-6181.23</v>
      </c>
      <c r="AB9" s="6">
        <v>8441.2800000000007</v>
      </c>
      <c r="AC9" s="6">
        <v>777.53</v>
      </c>
      <c r="AD9" s="6">
        <v>-12997.199999999999</v>
      </c>
      <c r="AE9" s="15">
        <v>-7379.16</v>
      </c>
      <c r="AF9" s="15">
        <v>-218.51</v>
      </c>
      <c r="AG9" s="15">
        <v>-348.46</v>
      </c>
      <c r="AH9" s="15">
        <v>-6971.95</v>
      </c>
      <c r="AI9" s="15">
        <v>-339.17</v>
      </c>
      <c r="AJ9" s="15">
        <v>-6181.23</v>
      </c>
      <c r="AK9" s="15">
        <v>8441.2800000000007</v>
      </c>
      <c r="AL9" s="6">
        <v>-356.82999999999993</v>
      </c>
      <c r="AM9" s="15">
        <v>-108.33</v>
      </c>
      <c r="AN9" s="15">
        <v>-61.44</v>
      </c>
      <c r="AO9" s="15">
        <v>-183.4</v>
      </c>
      <c r="AP9" s="15">
        <v>-755.18</v>
      </c>
      <c r="AQ9" s="15">
        <v>-26.01</v>
      </c>
      <c r="AR9" s="15">
        <v>777.53</v>
      </c>
      <c r="AS9" s="6">
        <v>-552.5</v>
      </c>
      <c r="AT9" s="15">
        <v>-24745.03</v>
      </c>
      <c r="AU9" s="15">
        <v>24192.53</v>
      </c>
      <c r="AV9" s="6">
        <v>-155.06999999999994</v>
      </c>
      <c r="AW9" s="15">
        <v>-1490.78</v>
      </c>
      <c r="AX9" s="15">
        <v>1335.71</v>
      </c>
      <c r="AY9" s="15">
        <v>0</v>
      </c>
      <c r="AZ9" s="6">
        <v>-687.33</v>
      </c>
      <c r="BA9" s="15">
        <v>-85.08</v>
      </c>
      <c r="BB9" s="15">
        <v>-509.29</v>
      </c>
      <c r="BC9" s="15">
        <v>-92.96</v>
      </c>
      <c r="BD9" s="6">
        <v>12.049999999999997</v>
      </c>
      <c r="BE9" s="15">
        <v>-119.46</v>
      </c>
      <c r="BF9" s="15">
        <v>131.51</v>
      </c>
      <c r="BG9" s="15">
        <v>0</v>
      </c>
      <c r="BH9" s="6">
        <v>0</v>
      </c>
      <c r="BI9" s="15">
        <v>0</v>
      </c>
      <c r="BJ9" s="15">
        <v>0</v>
      </c>
      <c r="BK9" s="6">
        <v>4344.2199999999993</v>
      </c>
      <c r="BL9" s="15">
        <v>2.35</v>
      </c>
      <c r="BM9" s="15">
        <v>279.95</v>
      </c>
      <c r="BN9" s="15">
        <v>101.29</v>
      </c>
      <c r="BO9" s="15">
        <v>1532.22</v>
      </c>
      <c r="BP9" s="15">
        <v>1807.8</v>
      </c>
      <c r="BQ9" s="15">
        <v>0</v>
      </c>
      <c r="BR9" s="15">
        <v>620.61</v>
      </c>
      <c r="BS9" s="15">
        <v>0</v>
      </c>
      <c r="BT9" s="6">
        <v>1002.9000000000001</v>
      </c>
      <c r="BU9" s="15">
        <v>0</v>
      </c>
      <c r="BV9" s="15">
        <v>38.75</v>
      </c>
      <c r="BW9" s="15">
        <v>0</v>
      </c>
      <c r="BX9" s="15">
        <v>0</v>
      </c>
      <c r="BY9" s="15">
        <v>360.45</v>
      </c>
      <c r="BZ9" s="15">
        <v>0</v>
      </c>
      <c r="CA9" s="15">
        <v>603.70000000000005</v>
      </c>
      <c r="CB9" s="6">
        <v>50345.750000000007</v>
      </c>
      <c r="CC9" s="6">
        <v>996.87</v>
      </c>
      <c r="CD9" s="6">
        <v>469.28</v>
      </c>
      <c r="CE9" s="6">
        <v>19544.410000000003</v>
      </c>
      <c r="CF9" s="6">
        <v>20147.91</v>
      </c>
      <c r="CG9" s="6">
        <v>235.57999999999998</v>
      </c>
      <c r="CH9" s="6">
        <v>7759.33</v>
      </c>
      <c r="CI9" s="6">
        <v>1192.3699999999999</v>
      </c>
    </row>
    <row r="10" spans="1:87" customFormat="1" ht="15.75" x14ac:dyDescent="0.5">
      <c r="A10" s="7" t="s">
        <v>15</v>
      </c>
      <c r="B10" s="6">
        <v>55680.770000000004</v>
      </c>
      <c r="C10" s="6">
        <v>8112.2900000000009</v>
      </c>
      <c r="D10" s="6">
        <v>156.47999999999962</v>
      </c>
      <c r="E10" s="6">
        <v>24741.489999999998</v>
      </c>
      <c r="F10" s="6">
        <v>-3986.5699999999961</v>
      </c>
      <c r="G10" s="6">
        <v>19954.919999999998</v>
      </c>
      <c r="H10" s="6">
        <v>531.57999999999993</v>
      </c>
      <c r="I10" s="6">
        <v>5916.99</v>
      </c>
      <c r="J10" s="6">
        <v>253.59000000000015</v>
      </c>
      <c r="K10" s="6">
        <v>-17.17999999999995</v>
      </c>
      <c r="L10" s="15">
        <v>0</v>
      </c>
      <c r="M10" s="15">
        <v>-15.42</v>
      </c>
      <c r="N10" s="15">
        <v>-598.41999999999996</v>
      </c>
      <c r="O10" s="15">
        <v>607.54</v>
      </c>
      <c r="P10" s="15">
        <v>-10.88</v>
      </c>
      <c r="Q10" s="15">
        <v>0</v>
      </c>
      <c r="R10" s="15">
        <v>-110.32</v>
      </c>
      <c r="S10" s="15">
        <v>110.32</v>
      </c>
      <c r="T10" s="6">
        <v>-12578.83</v>
      </c>
      <c r="U10" s="6">
        <v>-7300.9000000000005</v>
      </c>
      <c r="V10" s="6">
        <v>681.32000000000028</v>
      </c>
      <c r="W10" s="6">
        <v>-24045.06</v>
      </c>
      <c r="X10" s="6">
        <v>23306.89</v>
      </c>
      <c r="Y10" s="6">
        <v>-6757.67</v>
      </c>
      <c r="Z10" s="6">
        <v>-377.55</v>
      </c>
      <c r="AA10" s="6">
        <v>-5806.67</v>
      </c>
      <c r="AB10" s="6">
        <v>7167.15</v>
      </c>
      <c r="AC10" s="6">
        <v>553.66</v>
      </c>
      <c r="AD10" s="6">
        <v>-11258.019999999999</v>
      </c>
      <c r="AE10" s="15">
        <v>-5466.86</v>
      </c>
      <c r="AF10" s="15">
        <v>-234.7</v>
      </c>
      <c r="AG10" s="15">
        <v>-281.58999999999997</v>
      </c>
      <c r="AH10" s="15">
        <v>-6283.81</v>
      </c>
      <c r="AI10" s="15">
        <v>-351.54</v>
      </c>
      <c r="AJ10" s="15">
        <v>-5806.67</v>
      </c>
      <c r="AK10" s="15">
        <v>7167.15</v>
      </c>
      <c r="AL10" s="6">
        <v>-287.7700000000001</v>
      </c>
      <c r="AM10" s="15">
        <v>-96.72</v>
      </c>
      <c r="AN10" s="15">
        <v>-61.44</v>
      </c>
      <c r="AO10" s="15">
        <v>-183.4</v>
      </c>
      <c r="AP10" s="15">
        <v>-473.86</v>
      </c>
      <c r="AQ10" s="15">
        <v>-26.01</v>
      </c>
      <c r="AR10" s="15">
        <v>553.66</v>
      </c>
      <c r="AS10" s="6">
        <v>-180.22000000000116</v>
      </c>
      <c r="AT10" s="15">
        <v>-24045.06</v>
      </c>
      <c r="AU10" s="15">
        <v>23864.84</v>
      </c>
      <c r="AV10" s="6">
        <v>-121.69999999999982</v>
      </c>
      <c r="AW10" s="15">
        <v>-1519.85</v>
      </c>
      <c r="AX10" s="15">
        <v>1398.15</v>
      </c>
      <c r="AY10" s="15">
        <v>0</v>
      </c>
      <c r="AZ10" s="6">
        <v>-733.43000000000006</v>
      </c>
      <c r="BA10" s="15">
        <v>-112.81</v>
      </c>
      <c r="BB10" s="15">
        <v>-527.66</v>
      </c>
      <c r="BC10" s="15">
        <v>-92.96</v>
      </c>
      <c r="BD10" s="6">
        <v>2.3100000000000023</v>
      </c>
      <c r="BE10" s="15">
        <v>-104.66</v>
      </c>
      <c r="BF10" s="15">
        <v>106.97</v>
      </c>
      <c r="BG10" s="15">
        <v>0</v>
      </c>
      <c r="BH10" s="6">
        <v>0</v>
      </c>
      <c r="BI10" s="15">
        <v>0</v>
      </c>
      <c r="BJ10" s="15">
        <v>0</v>
      </c>
      <c r="BK10" s="6">
        <v>3942.84</v>
      </c>
      <c r="BL10" s="15">
        <v>1.58</v>
      </c>
      <c r="BM10" s="15">
        <v>292.64999999999998</v>
      </c>
      <c r="BN10" s="15">
        <v>98.01</v>
      </c>
      <c r="BO10" s="15">
        <v>1485.06</v>
      </c>
      <c r="BP10" s="15">
        <v>1507.2</v>
      </c>
      <c r="BQ10" s="15">
        <v>0</v>
      </c>
      <c r="BR10" s="15">
        <v>558.34</v>
      </c>
      <c r="BS10" s="15">
        <v>0</v>
      </c>
      <c r="BT10" s="6">
        <v>891.49</v>
      </c>
      <c r="BU10" s="15">
        <v>0</v>
      </c>
      <c r="BV10" s="15">
        <v>44.64</v>
      </c>
      <c r="BW10" s="15">
        <v>0</v>
      </c>
      <c r="BX10" s="15">
        <v>0</v>
      </c>
      <c r="BY10" s="15">
        <v>282.54000000000002</v>
      </c>
      <c r="BZ10" s="15">
        <v>0</v>
      </c>
      <c r="CA10" s="15">
        <v>564.30999999999995</v>
      </c>
      <c r="CB10" s="6">
        <v>38406.120000000003</v>
      </c>
      <c r="CC10" s="6">
        <v>809.81</v>
      </c>
      <c r="CD10" s="6">
        <v>485.09</v>
      </c>
      <c r="CE10" s="6">
        <v>18442.800000000003</v>
      </c>
      <c r="CF10" s="6">
        <v>11396.63</v>
      </c>
      <c r="CG10" s="6">
        <v>154.02999999999997</v>
      </c>
      <c r="CH10" s="6">
        <v>6408.41</v>
      </c>
      <c r="CI10" s="6">
        <v>709.35</v>
      </c>
    </row>
    <row r="11" spans="1:87" customFormat="1" ht="15.75" x14ac:dyDescent="0.5">
      <c r="A11" s="7" t="s">
        <v>16</v>
      </c>
      <c r="B11" s="6">
        <v>51567.149999999994</v>
      </c>
      <c r="C11" s="6">
        <v>8011.5400000000009</v>
      </c>
      <c r="D11" s="6">
        <v>135.35999999999996</v>
      </c>
      <c r="E11" s="6">
        <v>23844.390000000003</v>
      </c>
      <c r="F11" s="6">
        <v>-2218.66</v>
      </c>
      <c r="G11" s="6">
        <v>15807.84</v>
      </c>
      <c r="H11" s="6">
        <v>506.95000000000005</v>
      </c>
      <c r="I11" s="6">
        <v>5147.17</v>
      </c>
      <c r="J11" s="6">
        <v>332.55999999999858</v>
      </c>
      <c r="K11" s="6">
        <v>2.910000000000025</v>
      </c>
      <c r="L11" s="15">
        <v>0</v>
      </c>
      <c r="M11" s="15">
        <v>2.14</v>
      </c>
      <c r="N11" s="15">
        <v>-301.14999999999998</v>
      </c>
      <c r="O11" s="15">
        <v>312.8</v>
      </c>
      <c r="P11" s="15">
        <v>-10.88</v>
      </c>
      <c r="Q11" s="15">
        <v>0</v>
      </c>
      <c r="R11" s="15">
        <v>-82.05</v>
      </c>
      <c r="S11" s="15">
        <v>82.05</v>
      </c>
      <c r="T11" s="6">
        <v>-12126.240000000002</v>
      </c>
      <c r="U11" s="6">
        <v>-7238.0700000000006</v>
      </c>
      <c r="V11" s="6">
        <v>656.75</v>
      </c>
      <c r="W11" s="6">
        <v>-23450.33</v>
      </c>
      <c r="X11" s="6">
        <v>22684.43</v>
      </c>
      <c r="Y11" s="6">
        <v>-6753.47</v>
      </c>
      <c r="Z11" s="6">
        <v>-390.86</v>
      </c>
      <c r="AA11" s="6">
        <v>-5065.12</v>
      </c>
      <c r="AB11" s="6">
        <v>6981.88</v>
      </c>
      <c r="AC11" s="6">
        <v>448.55</v>
      </c>
      <c r="AD11" s="6">
        <v>-10817.529999999999</v>
      </c>
      <c r="AE11" s="15">
        <v>-5437.76</v>
      </c>
      <c r="AF11" s="15">
        <v>-228.26</v>
      </c>
      <c r="AG11" s="15">
        <v>-291.74</v>
      </c>
      <c r="AH11" s="15">
        <v>-6411.68</v>
      </c>
      <c r="AI11" s="15">
        <v>-364.85</v>
      </c>
      <c r="AJ11" s="15">
        <v>-5065.12</v>
      </c>
      <c r="AK11" s="15">
        <v>6981.88</v>
      </c>
      <c r="AL11" s="6">
        <v>-255.35000000000008</v>
      </c>
      <c r="AM11" s="15">
        <v>-91.26</v>
      </c>
      <c r="AN11" s="15">
        <v>-61.44</v>
      </c>
      <c r="AO11" s="15">
        <v>-183.4</v>
      </c>
      <c r="AP11" s="15">
        <v>-341.79</v>
      </c>
      <c r="AQ11" s="15">
        <v>-26.01</v>
      </c>
      <c r="AR11" s="15">
        <v>448.55</v>
      </c>
      <c r="AS11" s="6">
        <v>-290.76000000000204</v>
      </c>
      <c r="AT11" s="15">
        <v>-23450.33</v>
      </c>
      <c r="AU11" s="15">
        <v>23159.57</v>
      </c>
      <c r="AV11" s="6">
        <v>-115.3599999999999</v>
      </c>
      <c r="AW11" s="15">
        <v>-1506.33</v>
      </c>
      <c r="AX11" s="15">
        <v>1390.97</v>
      </c>
      <c r="AY11" s="15">
        <v>0</v>
      </c>
      <c r="AZ11" s="6">
        <v>-649.49</v>
      </c>
      <c r="BA11" s="15">
        <v>-87.93</v>
      </c>
      <c r="BB11" s="15">
        <v>-561.55999999999995</v>
      </c>
      <c r="BC11" s="15">
        <v>0</v>
      </c>
      <c r="BD11" s="6">
        <v>2.25</v>
      </c>
      <c r="BE11" s="15">
        <v>-114.79</v>
      </c>
      <c r="BF11" s="15">
        <v>117.04</v>
      </c>
      <c r="BG11" s="15">
        <v>0</v>
      </c>
      <c r="BH11" s="6">
        <v>0</v>
      </c>
      <c r="BI11" s="15">
        <v>0</v>
      </c>
      <c r="BJ11" s="15">
        <v>0</v>
      </c>
      <c r="BK11" s="6">
        <v>3888.81</v>
      </c>
      <c r="BL11" s="15">
        <v>1.54</v>
      </c>
      <c r="BM11" s="15">
        <v>290.33</v>
      </c>
      <c r="BN11" s="15">
        <v>92.91</v>
      </c>
      <c r="BO11" s="15">
        <v>1446.47</v>
      </c>
      <c r="BP11" s="15">
        <v>1509.44</v>
      </c>
      <c r="BQ11" s="15">
        <v>0</v>
      </c>
      <c r="BR11" s="15">
        <v>548.12</v>
      </c>
      <c r="BS11" s="15">
        <v>0</v>
      </c>
      <c r="BT11" s="6">
        <v>919.15000000000009</v>
      </c>
      <c r="BU11" s="15">
        <v>0</v>
      </c>
      <c r="BV11" s="15">
        <v>49.45</v>
      </c>
      <c r="BW11" s="15">
        <v>0</v>
      </c>
      <c r="BX11" s="15">
        <v>0</v>
      </c>
      <c r="BY11" s="15">
        <v>260.63</v>
      </c>
      <c r="BZ11" s="15">
        <v>0</v>
      </c>
      <c r="CA11" s="15">
        <v>609.07000000000005</v>
      </c>
      <c r="CB11" s="6">
        <v>34470.03</v>
      </c>
      <c r="CC11" s="6">
        <v>771.93</v>
      </c>
      <c r="CD11" s="6">
        <v>454.46999999999997</v>
      </c>
      <c r="CE11" s="6">
        <v>19332.099999999999</v>
      </c>
      <c r="CF11" s="6">
        <v>7273.42</v>
      </c>
      <c r="CG11" s="6">
        <v>116.09</v>
      </c>
      <c r="CH11" s="6">
        <v>6239.2999999999993</v>
      </c>
      <c r="CI11" s="6">
        <v>282.71999999999997</v>
      </c>
    </row>
    <row r="12" spans="1:87" customFormat="1" ht="15.75" x14ac:dyDescent="0.5">
      <c r="A12" s="7" t="s">
        <v>17</v>
      </c>
      <c r="B12" s="6">
        <v>66301.929999999993</v>
      </c>
      <c r="C12" s="6">
        <v>9800.4600000000009</v>
      </c>
      <c r="D12" s="6">
        <v>144.06</v>
      </c>
      <c r="E12" s="6">
        <v>24532.579999999998</v>
      </c>
      <c r="F12" s="6">
        <v>-2166.3499999999985</v>
      </c>
      <c r="G12" s="6">
        <v>27746.920000000002</v>
      </c>
      <c r="H12" s="6">
        <v>586.24</v>
      </c>
      <c r="I12" s="6">
        <v>5517.7699999999995</v>
      </c>
      <c r="J12" s="6">
        <v>140.25</v>
      </c>
      <c r="K12" s="6">
        <v>6.1999999999999886</v>
      </c>
      <c r="L12" s="15">
        <v>0</v>
      </c>
      <c r="M12" s="15">
        <v>2.99</v>
      </c>
      <c r="N12" s="15">
        <v>-268.85000000000002</v>
      </c>
      <c r="O12" s="15">
        <v>282.94</v>
      </c>
      <c r="P12" s="15">
        <v>-10.88</v>
      </c>
      <c r="Q12" s="15">
        <v>0</v>
      </c>
      <c r="R12" s="15">
        <v>-161.11000000000001</v>
      </c>
      <c r="S12" s="15">
        <v>161.11000000000001</v>
      </c>
      <c r="T12" s="6">
        <v>-14368.749999999998</v>
      </c>
      <c r="U12" s="6">
        <v>-8919.2000000000007</v>
      </c>
      <c r="V12" s="6">
        <v>605.9</v>
      </c>
      <c r="W12" s="6">
        <v>-24165.34</v>
      </c>
      <c r="X12" s="6">
        <v>23009.600000000002</v>
      </c>
      <c r="Y12" s="6">
        <v>-8140.78</v>
      </c>
      <c r="Z12" s="6">
        <v>-404.08</v>
      </c>
      <c r="AA12" s="6">
        <v>-5356.66</v>
      </c>
      <c r="AB12" s="6">
        <v>8283.5499999999993</v>
      </c>
      <c r="AC12" s="6">
        <v>718.26</v>
      </c>
      <c r="AD12" s="6">
        <v>-12687.93</v>
      </c>
      <c r="AE12" s="15">
        <v>-7232.49</v>
      </c>
      <c r="AF12" s="15">
        <v>-219.23</v>
      </c>
      <c r="AG12" s="15">
        <v>-324.95</v>
      </c>
      <c r="AH12" s="15">
        <v>-7460.08</v>
      </c>
      <c r="AI12" s="15">
        <v>-378.07</v>
      </c>
      <c r="AJ12" s="15">
        <v>-5356.66</v>
      </c>
      <c r="AK12" s="15">
        <v>8283.5499999999993</v>
      </c>
      <c r="AL12" s="6">
        <v>-338.53999999999996</v>
      </c>
      <c r="AM12" s="15">
        <v>-105.25</v>
      </c>
      <c r="AN12" s="15">
        <v>-61.44</v>
      </c>
      <c r="AO12" s="15">
        <v>-183.4</v>
      </c>
      <c r="AP12" s="15">
        <v>-680.7</v>
      </c>
      <c r="AQ12" s="15">
        <v>-26.01</v>
      </c>
      <c r="AR12" s="15">
        <v>718.26</v>
      </c>
      <c r="AS12" s="6">
        <v>-554.43000000000029</v>
      </c>
      <c r="AT12" s="15">
        <v>-24165.34</v>
      </c>
      <c r="AU12" s="15">
        <v>23610.91</v>
      </c>
      <c r="AV12" s="6">
        <v>-107.36000000000013</v>
      </c>
      <c r="AW12" s="15">
        <v>-1383.43</v>
      </c>
      <c r="AX12" s="15">
        <v>1276.07</v>
      </c>
      <c r="AY12" s="15">
        <v>0</v>
      </c>
      <c r="AZ12" s="6">
        <v>-677.99</v>
      </c>
      <c r="BA12" s="15">
        <v>-82.26</v>
      </c>
      <c r="BB12" s="15">
        <v>-502.77</v>
      </c>
      <c r="BC12" s="15">
        <v>-92.96</v>
      </c>
      <c r="BD12" s="6">
        <v>-2.5</v>
      </c>
      <c r="BE12" s="15">
        <v>-115.77</v>
      </c>
      <c r="BF12" s="15">
        <v>113.27</v>
      </c>
      <c r="BG12" s="15">
        <v>0</v>
      </c>
      <c r="BH12" s="6">
        <v>0</v>
      </c>
      <c r="BI12" s="15">
        <v>0</v>
      </c>
      <c r="BJ12" s="15">
        <v>0</v>
      </c>
      <c r="BK12" s="6">
        <v>4215.3099999999995</v>
      </c>
      <c r="BL12" s="15">
        <v>1.6</v>
      </c>
      <c r="BM12" s="15">
        <v>256.81</v>
      </c>
      <c r="BN12" s="15">
        <v>98.39</v>
      </c>
      <c r="BO12" s="15">
        <v>1479.58</v>
      </c>
      <c r="BP12" s="15">
        <v>1794.05</v>
      </c>
      <c r="BQ12" s="15">
        <v>0</v>
      </c>
      <c r="BR12" s="15">
        <v>584.88</v>
      </c>
      <c r="BS12" s="15">
        <v>0</v>
      </c>
      <c r="BT12" s="6">
        <v>1044.75</v>
      </c>
      <c r="BU12" s="15">
        <v>0</v>
      </c>
      <c r="BV12" s="15">
        <v>30.19</v>
      </c>
      <c r="BW12" s="15">
        <v>0</v>
      </c>
      <c r="BX12" s="15">
        <v>0</v>
      </c>
      <c r="BY12" s="15">
        <v>358.45</v>
      </c>
      <c r="BZ12" s="15">
        <v>0</v>
      </c>
      <c r="CA12" s="15">
        <v>656.11</v>
      </c>
      <c r="CB12" s="6">
        <v>46274.610000000008</v>
      </c>
      <c r="CC12" s="6">
        <v>879.66</v>
      </c>
      <c r="CD12" s="6">
        <v>465.95</v>
      </c>
      <c r="CE12" s="6">
        <v>19646.61</v>
      </c>
      <c r="CF12" s="6">
        <v>17442.760000000002</v>
      </c>
      <c r="CG12" s="6">
        <v>182.16</v>
      </c>
      <c r="CH12" s="6">
        <v>7343.92</v>
      </c>
      <c r="CI12" s="6">
        <v>313.55</v>
      </c>
    </row>
    <row r="13" spans="1:87" customFormat="1" ht="15.75" x14ac:dyDescent="0.5">
      <c r="A13" s="7" t="s">
        <v>18</v>
      </c>
      <c r="B13" s="6">
        <v>70002.739999999976</v>
      </c>
      <c r="C13" s="6">
        <v>10303.64</v>
      </c>
      <c r="D13" s="6">
        <v>76.610000000000241</v>
      </c>
      <c r="E13" s="6">
        <v>24545.599999999999</v>
      </c>
      <c r="F13" s="6">
        <v>-2210.760000000002</v>
      </c>
      <c r="G13" s="6">
        <v>31121.519999999993</v>
      </c>
      <c r="H13" s="6">
        <v>620.53</v>
      </c>
      <c r="I13" s="6">
        <v>5504.84</v>
      </c>
      <c r="J13" s="6">
        <v>40.759999999998399</v>
      </c>
      <c r="K13" s="6">
        <v>-3.7399999999999807</v>
      </c>
      <c r="L13" s="15">
        <v>0</v>
      </c>
      <c r="M13" s="15">
        <v>-17</v>
      </c>
      <c r="N13" s="15">
        <v>-167.76</v>
      </c>
      <c r="O13" s="15">
        <v>197.75</v>
      </c>
      <c r="P13" s="15">
        <v>-16.73</v>
      </c>
      <c r="Q13" s="15">
        <v>0</v>
      </c>
      <c r="R13" s="15">
        <v>-202.26</v>
      </c>
      <c r="S13" s="15">
        <v>202.26</v>
      </c>
      <c r="T13" s="6">
        <v>-14445.349999999995</v>
      </c>
      <c r="U13" s="6">
        <v>-9507.619999999999</v>
      </c>
      <c r="V13" s="6">
        <v>708.73999999999978</v>
      </c>
      <c r="W13" s="6">
        <v>-24278.04</v>
      </c>
      <c r="X13" s="6">
        <v>23200.959999999999</v>
      </c>
      <c r="Y13" s="6">
        <v>-8284.74</v>
      </c>
      <c r="Z13" s="6">
        <v>-392.09</v>
      </c>
      <c r="AA13" s="6">
        <v>-5302.58</v>
      </c>
      <c r="AB13" s="6">
        <v>8635.7800000000007</v>
      </c>
      <c r="AC13" s="6">
        <v>774.24</v>
      </c>
      <c r="AD13" s="6">
        <v>-12870.139999999998</v>
      </c>
      <c r="AE13" s="15">
        <v>-7667.53</v>
      </c>
      <c r="AF13" s="15">
        <v>-281.16000000000003</v>
      </c>
      <c r="AG13" s="15">
        <v>-284.33999999999997</v>
      </c>
      <c r="AH13" s="15">
        <v>-7578.22</v>
      </c>
      <c r="AI13" s="15">
        <v>-392.09</v>
      </c>
      <c r="AJ13" s="15">
        <v>-5302.58</v>
      </c>
      <c r="AK13" s="15">
        <v>8635.7800000000007</v>
      </c>
      <c r="AL13" s="6">
        <v>-316.87999999999988</v>
      </c>
      <c r="AM13" s="15">
        <v>-129.80000000000001</v>
      </c>
      <c r="AN13" s="15">
        <v>-52.23</v>
      </c>
      <c r="AO13" s="15">
        <v>-202.57</v>
      </c>
      <c r="AP13" s="15">
        <v>-706.52</v>
      </c>
      <c r="AQ13" s="15">
        <v>0</v>
      </c>
      <c r="AR13" s="15">
        <v>774.24</v>
      </c>
      <c r="AS13" s="6">
        <v>-511.56000000000131</v>
      </c>
      <c r="AT13" s="15">
        <v>-24278.04</v>
      </c>
      <c r="AU13" s="15">
        <v>23766.48</v>
      </c>
      <c r="AV13" s="6">
        <v>-54.720000000000027</v>
      </c>
      <c r="AW13" s="15">
        <v>-1512.84</v>
      </c>
      <c r="AX13" s="15">
        <v>1458.12</v>
      </c>
      <c r="AY13" s="15">
        <v>0</v>
      </c>
      <c r="AZ13" s="6">
        <v>-691.58</v>
      </c>
      <c r="BA13" s="15">
        <v>-103.73</v>
      </c>
      <c r="BB13" s="15">
        <v>-509.24</v>
      </c>
      <c r="BC13" s="15">
        <v>-78.61</v>
      </c>
      <c r="BD13" s="6">
        <v>-0.46999999999999886</v>
      </c>
      <c r="BE13" s="15">
        <v>-93.72</v>
      </c>
      <c r="BF13" s="15">
        <v>93.25</v>
      </c>
      <c r="BG13" s="15">
        <v>0</v>
      </c>
      <c r="BH13" s="6">
        <v>0</v>
      </c>
      <c r="BI13" s="15">
        <v>0</v>
      </c>
      <c r="BJ13" s="15">
        <v>0</v>
      </c>
      <c r="BK13" s="6">
        <v>4305.8599999999997</v>
      </c>
      <c r="BL13" s="15">
        <v>2.73</v>
      </c>
      <c r="BM13" s="15">
        <v>309.25</v>
      </c>
      <c r="BN13" s="15">
        <v>99.8</v>
      </c>
      <c r="BO13" s="15">
        <v>1374.21</v>
      </c>
      <c r="BP13" s="15">
        <v>1873.8</v>
      </c>
      <c r="BQ13" s="15">
        <v>0</v>
      </c>
      <c r="BR13" s="15">
        <v>646.07000000000005</v>
      </c>
      <c r="BS13" s="15">
        <v>0</v>
      </c>
      <c r="BT13" s="6">
        <v>1280.96</v>
      </c>
      <c r="BU13" s="15">
        <v>0</v>
      </c>
      <c r="BV13" s="15">
        <v>44.68</v>
      </c>
      <c r="BW13" s="15">
        <v>0</v>
      </c>
      <c r="BX13" s="15">
        <v>0</v>
      </c>
      <c r="BY13" s="15">
        <v>523.88</v>
      </c>
      <c r="BZ13" s="15">
        <v>0</v>
      </c>
      <c r="CA13" s="15">
        <v>712.4</v>
      </c>
      <c r="CB13" s="6">
        <v>50006.46</v>
      </c>
      <c r="CC13" s="6">
        <v>793.29</v>
      </c>
      <c r="CD13" s="6">
        <v>414.42</v>
      </c>
      <c r="CE13" s="6">
        <v>19813.739999999998</v>
      </c>
      <c r="CF13" s="6">
        <v>20422.369999999995</v>
      </c>
      <c r="CG13" s="6">
        <v>228.44</v>
      </c>
      <c r="CH13" s="6">
        <v>7520.33</v>
      </c>
      <c r="CI13" s="6">
        <v>813.87000000000012</v>
      </c>
    </row>
    <row r="14" spans="1:87" customFormat="1" ht="15.75" x14ac:dyDescent="0.5">
      <c r="A14" s="7" t="s">
        <v>19</v>
      </c>
      <c r="B14" s="6">
        <v>56803.54</v>
      </c>
      <c r="C14" s="6">
        <v>8775.1799999999985</v>
      </c>
      <c r="D14" s="6">
        <v>76.179999999999893</v>
      </c>
      <c r="E14" s="6">
        <v>23628.559999999998</v>
      </c>
      <c r="F14" s="6">
        <v>-2853.2900000000009</v>
      </c>
      <c r="G14" s="6">
        <v>21403.440000000002</v>
      </c>
      <c r="H14" s="6">
        <v>548.6</v>
      </c>
      <c r="I14" s="6">
        <v>4942.46</v>
      </c>
      <c r="J14" s="6">
        <v>282.41000000000076</v>
      </c>
      <c r="K14" s="6">
        <v>-11.930000000000007</v>
      </c>
      <c r="L14" s="15">
        <v>0</v>
      </c>
      <c r="M14" s="15">
        <v>-16.78</v>
      </c>
      <c r="N14" s="15">
        <v>-26.14</v>
      </c>
      <c r="O14" s="15">
        <v>39.479999999999997</v>
      </c>
      <c r="P14" s="15">
        <v>-8.49</v>
      </c>
      <c r="Q14" s="15">
        <v>0</v>
      </c>
      <c r="R14" s="15">
        <v>-78.44</v>
      </c>
      <c r="S14" s="15">
        <v>78.44</v>
      </c>
      <c r="T14" s="6">
        <v>-12708.019999999999</v>
      </c>
      <c r="U14" s="6">
        <v>-8164.1399999999994</v>
      </c>
      <c r="V14" s="6">
        <v>684.15000000000009</v>
      </c>
      <c r="W14" s="6">
        <v>-23511.19</v>
      </c>
      <c r="X14" s="6">
        <v>22646.920000000002</v>
      </c>
      <c r="Y14" s="6">
        <v>-7138.9800000000005</v>
      </c>
      <c r="Z14" s="6">
        <v>-398.75</v>
      </c>
      <c r="AA14" s="6">
        <v>-4864.0200000000004</v>
      </c>
      <c r="AB14" s="6">
        <v>7476.41</v>
      </c>
      <c r="AC14" s="6">
        <v>561.58000000000004</v>
      </c>
      <c r="AD14" s="6">
        <v>-11294.07</v>
      </c>
      <c r="AE14" s="15">
        <v>-6345.12</v>
      </c>
      <c r="AF14" s="15">
        <v>-242.01</v>
      </c>
      <c r="AG14" s="15">
        <v>-237.53</v>
      </c>
      <c r="AH14" s="15">
        <v>-6683.05</v>
      </c>
      <c r="AI14" s="15">
        <v>-398.75</v>
      </c>
      <c r="AJ14" s="15">
        <v>-4864.0200000000004</v>
      </c>
      <c r="AK14" s="15">
        <v>7476.41</v>
      </c>
      <c r="AL14" s="6">
        <v>-222.43999999999994</v>
      </c>
      <c r="AM14" s="15">
        <v>-101.38</v>
      </c>
      <c r="AN14" s="15">
        <v>-52.23</v>
      </c>
      <c r="AO14" s="15">
        <v>-174.48</v>
      </c>
      <c r="AP14" s="15">
        <v>-455.93</v>
      </c>
      <c r="AQ14" s="15">
        <v>0</v>
      </c>
      <c r="AR14" s="15">
        <v>561.58000000000004</v>
      </c>
      <c r="AS14" s="6">
        <v>-371.5</v>
      </c>
      <c r="AT14" s="15">
        <v>-23511.19</v>
      </c>
      <c r="AU14" s="15">
        <v>23139.69</v>
      </c>
      <c r="AV14" s="6">
        <v>-97.349999999999909</v>
      </c>
      <c r="AW14" s="15">
        <v>-1517.28</v>
      </c>
      <c r="AX14" s="15">
        <v>1419.93</v>
      </c>
      <c r="AY14" s="15">
        <v>0</v>
      </c>
      <c r="AZ14" s="6">
        <v>-723.76</v>
      </c>
      <c r="BA14" s="15">
        <v>-107.11</v>
      </c>
      <c r="BB14" s="15">
        <v>-535.89</v>
      </c>
      <c r="BC14" s="15">
        <v>-80.760000000000005</v>
      </c>
      <c r="BD14" s="6">
        <v>1.0999999999999943</v>
      </c>
      <c r="BE14" s="15">
        <v>-93.25</v>
      </c>
      <c r="BF14" s="15">
        <v>94.35</v>
      </c>
      <c r="BG14" s="15">
        <v>0</v>
      </c>
      <c r="BH14" s="6">
        <v>0</v>
      </c>
      <c r="BI14" s="15">
        <v>0</v>
      </c>
      <c r="BJ14" s="15">
        <v>0</v>
      </c>
      <c r="BK14" s="6">
        <v>3978.48</v>
      </c>
      <c r="BL14" s="15">
        <v>2.9</v>
      </c>
      <c r="BM14" s="15">
        <v>289.58999999999997</v>
      </c>
      <c r="BN14" s="15">
        <v>91.23</v>
      </c>
      <c r="BO14" s="15">
        <v>1386.04</v>
      </c>
      <c r="BP14" s="15">
        <v>1626.68</v>
      </c>
      <c r="BQ14" s="15">
        <v>0</v>
      </c>
      <c r="BR14" s="15">
        <v>582.04</v>
      </c>
      <c r="BS14" s="15">
        <v>0</v>
      </c>
      <c r="BT14" s="6">
        <v>983.35</v>
      </c>
      <c r="BU14" s="15">
        <v>0</v>
      </c>
      <c r="BV14" s="15">
        <v>45.19</v>
      </c>
      <c r="BW14" s="15">
        <v>0</v>
      </c>
      <c r="BX14" s="15">
        <v>0</v>
      </c>
      <c r="BY14" s="15">
        <v>316.56</v>
      </c>
      <c r="BZ14" s="15">
        <v>0</v>
      </c>
      <c r="CA14" s="15">
        <v>621.6</v>
      </c>
      <c r="CB14" s="6">
        <v>39099.120000000003</v>
      </c>
      <c r="CC14" s="6">
        <v>608.1400000000001</v>
      </c>
      <c r="CD14" s="6">
        <v>408.77000000000004</v>
      </c>
      <c r="CE14" s="6">
        <v>18447.07</v>
      </c>
      <c r="CF14" s="6">
        <v>12312.730000000001</v>
      </c>
      <c r="CG14" s="6">
        <v>149.85</v>
      </c>
      <c r="CH14" s="6">
        <v>6633.62</v>
      </c>
      <c r="CI14" s="6">
        <v>538.94000000000005</v>
      </c>
    </row>
    <row r="15" spans="1:87" customFormat="1" ht="15.75" x14ac:dyDescent="0.5">
      <c r="A15" s="7" t="s">
        <v>20</v>
      </c>
      <c r="B15" s="6">
        <v>52012.97</v>
      </c>
      <c r="C15" s="6">
        <v>8667.23</v>
      </c>
      <c r="D15" s="6">
        <v>-166.21999999999969</v>
      </c>
      <c r="E15" s="6">
        <v>24048.720000000001</v>
      </c>
      <c r="F15" s="6">
        <v>-2349.7800000000025</v>
      </c>
      <c r="G15" s="6">
        <v>16133.62</v>
      </c>
      <c r="H15" s="6">
        <v>529.80999999999995</v>
      </c>
      <c r="I15" s="6">
        <v>4618.75</v>
      </c>
      <c r="J15" s="6">
        <v>530.84000000000015</v>
      </c>
      <c r="K15" s="6">
        <v>22.520000000000017</v>
      </c>
      <c r="L15" s="15">
        <v>0</v>
      </c>
      <c r="M15" s="15">
        <v>-16.21</v>
      </c>
      <c r="N15" s="15">
        <v>-106.52</v>
      </c>
      <c r="O15" s="15">
        <v>150.49</v>
      </c>
      <c r="P15" s="15">
        <v>-5.24</v>
      </c>
      <c r="Q15" s="15">
        <v>0</v>
      </c>
      <c r="R15" s="15">
        <v>-70.319999999999993</v>
      </c>
      <c r="S15" s="15">
        <v>70.319999999999993</v>
      </c>
      <c r="T15" s="6">
        <v>-12486.490000000002</v>
      </c>
      <c r="U15" s="6">
        <v>-8104.83</v>
      </c>
      <c r="V15" s="6">
        <v>860.32999999999981</v>
      </c>
      <c r="W15" s="6">
        <v>-23859.97</v>
      </c>
      <c r="X15" s="6">
        <v>22858.52</v>
      </c>
      <c r="Y15" s="6">
        <v>-6878.6500000000005</v>
      </c>
      <c r="Z15" s="6">
        <v>-416.23</v>
      </c>
      <c r="AA15" s="6">
        <v>-4548.43</v>
      </c>
      <c r="AB15" s="6">
        <v>7141.09</v>
      </c>
      <c r="AC15" s="6">
        <v>461.68</v>
      </c>
      <c r="AD15" s="6">
        <v>-11084.89</v>
      </c>
      <c r="AE15" s="15">
        <v>-6263.82</v>
      </c>
      <c r="AF15" s="15">
        <v>-183.71</v>
      </c>
      <c r="AG15" s="15">
        <v>-273.36</v>
      </c>
      <c r="AH15" s="15">
        <v>-6540.43</v>
      </c>
      <c r="AI15" s="15">
        <v>-416.23</v>
      </c>
      <c r="AJ15" s="15">
        <v>-4548.43</v>
      </c>
      <c r="AK15" s="15">
        <v>7141.09</v>
      </c>
      <c r="AL15" s="6">
        <v>-177.82</v>
      </c>
      <c r="AM15" s="15">
        <v>-87.77</v>
      </c>
      <c r="AN15" s="15">
        <v>-52.23</v>
      </c>
      <c r="AO15" s="15">
        <v>-161.28</v>
      </c>
      <c r="AP15" s="15">
        <v>-338.22</v>
      </c>
      <c r="AQ15" s="15">
        <v>0</v>
      </c>
      <c r="AR15" s="15">
        <v>461.68</v>
      </c>
      <c r="AS15" s="6">
        <v>-534.95000000000073</v>
      </c>
      <c r="AT15" s="15">
        <v>-23859.97</v>
      </c>
      <c r="AU15" s="15">
        <v>23325.02</v>
      </c>
      <c r="AV15" s="6">
        <v>-169.79999999999995</v>
      </c>
      <c r="AW15" s="15">
        <v>-1597.83</v>
      </c>
      <c r="AX15" s="15">
        <v>1428.03</v>
      </c>
      <c r="AY15" s="15">
        <v>0</v>
      </c>
      <c r="AZ15" s="6">
        <v>-521.85</v>
      </c>
      <c r="BA15" s="15">
        <v>-59.08</v>
      </c>
      <c r="BB15" s="15">
        <v>-430.91</v>
      </c>
      <c r="BC15" s="15">
        <v>-31.86</v>
      </c>
      <c r="BD15" s="6">
        <v>2.8200000000000074</v>
      </c>
      <c r="BE15" s="15">
        <v>-96.33</v>
      </c>
      <c r="BF15" s="15">
        <v>99.15</v>
      </c>
      <c r="BG15" s="15">
        <v>0</v>
      </c>
      <c r="BH15" s="6">
        <v>0</v>
      </c>
      <c r="BI15" s="15">
        <v>0</v>
      </c>
      <c r="BJ15" s="15">
        <v>0</v>
      </c>
      <c r="BK15" s="6">
        <v>3732.47</v>
      </c>
      <c r="BL15" s="15">
        <v>0.43</v>
      </c>
      <c r="BM15" s="15">
        <v>264.31</v>
      </c>
      <c r="BN15" s="15">
        <v>82.23</v>
      </c>
      <c r="BO15" s="15">
        <v>1407.6</v>
      </c>
      <c r="BP15" s="15">
        <v>1419.63</v>
      </c>
      <c r="BQ15" s="15">
        <v>0</v>
      </c>
      <c r="BR15" s="15">
        <v>558.27</v>
      </c>
      <c r="BS15" s="15">
        <v>0</v>
      </c>
      <c r="BT15" s="6">
        <v>1004.8</v>
      </c>
      <c r="BU15" s="15">
        <v>0</v>
      </c>
      <c r="BV15" s="15">
        <v>40.950000000000003</v>
      </c>
      <c r="BW15" s="15">
        <v>0</v>
      </c>
      <c r="BX15" s="15">
        <v>0</v>
      </c>
      <c r="BY15" s="15">
        <v>366.26</v>
      </c>
      <c r="BZ15" s="15">
        <v>0</v>
      </c>
      <c r="CA15" s="15">
        <v>597.59</v>
      </c>
      <c r="CB15" s="6">
        <v>34757.340000000004</v>
      </c>
      <c r="CC15" s="6">
        <v>561.97</v>
      </c>
      <c r="CD15" s="6">
        <v>372.64</v>
      </c>
      <c r="CE15" s="6">
        <v>19251.63</v>
      </c>
      <c r="CF15" s="6">
        <v>7463.84</v>
      </c>
      <c r="CG15" s="6">
        <v>113.57999999999998</v>
      </c>
      <c r="CH15" s="6">
        <v>6586.3899999999994</v>
      </c>
      <c r="CI15" s="6">
        <v>407.29000000000008</v>
      </c>
    </row>
    <row r="16" spans="1:87" customFormat="1" ht="15.75" x14ac:dyDescent="0.5">
      <c r="A16" s="7" t="s">
        <v>21</v>
      </c>
      <c r="B16" s="6">
        <v>67195.580000000016</v>
      </c>
      <c r="C16" s="6">
        <v>10915.11</v>
      </c>
      <c r="D16" s="6">
        <v>-27.740000000000009</v>
      </c>
      <c r="E16" s="6">
        <v>24469.940000000002</v>
      </c>
      <c r="F16" s="6">
        <v>-2291.6099999999969</v>
      </c>
      <c r="G16" s="6">
        <v>28199.53</v>
      </c>
      <c r="H16" s="6">
        <v>607.30999999999995</v>
      </c>
      <c r="I16" s="6">
        <v>5086.7400000000007</v>
      </c>
      <c r="J16" s="6">
        <v>236.29999999999927</v>
      </c>
      <c r="K16" s="6">
        <v>5.6900000000000261</v>
      </c>
      <c r="L16" s="15">
        <v>0</v>
      </c>
      <c r="M16" s="15">
        <v>-10.68</v>
      </c>
      <c r="N16" s="15">
        <v>104.76</v>
      </c>
      <c r="O16" s="15">
        <v>-80.849999999999994</v>
      </c>
      <c r="P16" s="15">
        <v>-7.54</v>
      </c>
      <c r="Q16" s="15">
        <v>0</v>
      </c>
      <c r="R16" s="15">
        <v>-167.64</v>
      </c>
      <c r="S16" s="15">
        <v>167.64</v>
      </c>
      <c r="T16" s="6">
        <v>-14188.140000000001</v>
      </c>
      <c r="U16" s="6">
        <v>-10142.6</v>
      </c>
      <c r="V16" s="6">
        <v>743.19999999999993</v>
      </c>
      <c r="W16" s="6">
        <v>-24491.119999999999</v>
      </c>
      <c r="X16" s="6">
        <v>23657.919999999998</v>
      </c>
      <c r="Y16" s="6">
        <v>-7745.25</v>
      </c>
      <c r="Z16" s="6">
        <v>-427.13</v>
      </c>
      <c r="AA16" s="6">
        <v>-4919.1000000000004</v>
      </c>
      <c r="AB16" s="6">
        <v>8418.52</v>
      </c>
      <c r="AC16" s="6">
        <v>717.42</v>
      </c>
      <c r="AD16" s="6">
        <v>-12826.879999999997</v>
      </c>
      <c r="AE16" s="15">
        <v>-8349.08</v>
      </c>
      <c r="AF16" s="15">
        <v>-192.26</v>
      </c>
      <c r="AG16" s="15">
        <v>-252.14</v>
      </c>
      <c r="AH16" s="15">
        <v>-7105.69</v>
      </c>
      <c r="AI16" s="15">
        <v>-427.13</v>
      </c>
      <c r="AJ16" s="15">
        <v>-4919.1000000000004</v>
      </c>
      <c r="AK16" s="15">
        <v>8418.52</v>
      </c>
      <c r="AL16" s="6">
        <v>-293.14</v>
      </c>
      <c r="AM16" s="15">
        <v>-123.7</v>
      </c>
      <c r="AN16" s="15">
        <v>-52.23</v>
      </c>
      <c r="AO16" s="15">
        <v>-195.07</v>
      </c>
      <c r="AP16" s="15">
        <v>-639.55999999999995</v>
      </c>
      <c r="AQ16" s="15">
        <v>0</v>
      </c>
      <c r="AR16" s="15">
        <v>717.42</v>
      </c>
      <c r="AS16" s="6">
        <v>-376.90999999999985</v>
      </c>
      <c r="AT16" s="15">
        <v>-24491.119999999999</v>
      </c>
      <c r="AU16" s="15">
        <v>24114.21</v>
      </c>
      <c r="AV16" s="6">
        <v>-123.93000000000006</v>
      </c>
      <c r="AW16" s="15">
        <v>-1503.48</v>
      </c>
      <c r="AX16" s="15">
        <v>1379.55</v>
      </c>
      <c r="AY16" s="15">
        <v>0</v>
      </c>
      <c r="AZ16" s="6">
        <v>-579.48</v>
      </c>
      <c r="BA16" s="15">
        <v>-69.87</v>
      </c>
      <c r="BB16" s="15">
        <v>-500.53</v>
      </c>
      <c r="BC16" s="15">
        <v>-9.08</v>
      </c>
      <c r="BD16" s="6">
        <v>12.200000000000003</v>
      </c>
      <c r="BE16" s="15">
        <v>-96.47</v>
      </c>
      <c r="BF16" s="15">
        <v>108.67</v>
      </c>
      <c r="BG16" s="15">
        <v>0</v>
      </c>
      <c r="BH16" s="6">
        <v>0</v>
      </c>
      <c r="BI16" s="15">
        <v>0</v>
      </c>
      <c r="BJ16" s="15">
        <v>0</v>
      </c>
      <c r="BK16" s="6">
        <v>4213.29</v>
      </c>
      <c r="BL16" s="15">
        <v>2.73</v>
      </c>
      <c r="BM16" s="15">
        <v>270.68</v>
      </c>
      <c r="BN16" s="15">
        <v>83.58</v>
      </c>
      <c r="BO16" s="15">
        <v>1454.7</v>
      </c>
      <c r="BP16" s="15">
        <v>1781.62</v>
      </c>
      <c r="BQ16" s="15">
        <v>0</v>
      </c>
      <c r="BR16" s="15">
        <v>619.98</v>
      </c>
      <c r="BS16" s="15">
        <v>0</v>
      </c>
      <c r="BT16" s="6">
        <v>1206.1199999999999</v>
      </c>
      <c r="BU16" s="15">
        <v>0</v>
      </c>
      <c r="BV16" s="15">
        <v>34.01</v>
      </c>
      <c r="BW16" s="15">
        <v>0</v>
      </c>
      <c r="BX16" s="15">
        <v>0</v>
      </c>
      <c r="BY16" s="15">
        <v>554.35</v>
      </c>
      <c r="BZ16" s="15">
        <v>0</v>
      </c>
      <c r="CA16" s="15">
        <v>617.76</v>
      </c>
      <c r="CB16" s="6">
        <v>47631.11</v>
      </c>
      <c r="CC16" s="6">
        <v>769.78</v>
      </c>
      <c r="CD16" s="6">
        <v>400.09</v>
      </c>
      <c r="CE16" s="6">
        <v>19830.760000000002</v>
      </c>
      <c r="CF16" s="6">
        <v>18110.77</v>
      </c>
      <c r="CG16" s="6">
        <v>180.18</v>
      </c>
      <c r="CH16" s="6">
        <v>7584.7199999999993</v>
      </c>
      <c r="CI16" s="6">
        <v>754.81</v>
      </c>
    </row>
    <row r="17" spans="1:87" customFormat="1" ht="15.75" x14ac:dyDescent="0.5">
      <c r="A17" s="7" t="s">
        <v>22</v>
      </c>
      <c r="B17" s="6">
        <v>72876.52</v>
      </c>
      <c r="C17" s="6">
        <v>12220.28</v>
      </c>
      <c r="D17" s="6">
        <v>32.799999999999898</v>
      </c>
      <c r="E17" s="6">
        <v>21913.760000000002</v>
      </c>
      <c r="F17" s="6">
        <v>53.829999999998108</v>
      </c>
      <c r="G17" s="6">
        <v>32194.940000000002</v>
      </c>
      <c r="H17" s="6">
        <v>682.66000000000008</v>
      </c>
      <c r="I17" s="6">
        <v>5368.6100000000006</v>
      </c>
      <c r="J17" s="6">
        <v>409.64000000000215</v>
      </c>
      <c r="K17" s="6">
        <v>14.430000000000121</v>
      </c>
      <c r="L17" s="15">
        <v>0</v>
      </c>
      <c r="M17" s="15">
        <v>-26.66</v>
      </c>
      <c r="N17" s="15">
        <v>642.44000000000005</v>
      </c>
      <c r="O17" s="15">
        <v>-599.54</v>
      </c>
      <c r="P17" s="15">
        <v>-1.81</v>
      </c>
      <c r="Q17" s="15">
        <v>0</v>
      </c>
      <c r="R17" s="15">
        <v>-110.51</v>
      </c>
      <c r="S17" s="15">
        <v>110.51</v>
      </c>
      <c r="T17" s="6">
        <v>-15583.160000000003</v>
      </c>
      <c r="U17" s="6">
        <v>-11473.41</v>
      </c>
      <c r="V17" s="6">
        <v>758.46</v>
      </c>
      <c r="W17" s="6">
        <v>-22556.2</v>
      </c>
      <c r="X17" s="6">
        <v>21347.13</v>
      </c>
      <c r="Y17" s="6">
        <v>-7756.6</v>
      </c>
      <c r="Z17" s="6">
        <v>-449.79</v>
      </c>
      <c r="AA17" s="6">
        <v>-5258.1</v>
      </c>
      <c r="AB17" s="6">
        <v>9055.8799999999992</v>
      </c>
      <c r="AC17" s="6">
        <v>749.47</v>
      </c>
      <c r="AD17" s="6">
        <v>-13891.300000000001</v>
      </c>
      <c r="AE17" s="15">
        <v>-9689.18</v>
      </c>
      <c r="AF17" s="15">
        <v>-154</v>
      </c>
      <c r="AG17" s="15">
        <v>-334.68</v>
      </c>
      <c r="AH17" s="15">
        <v>-7061.43</v>
      </c>
      <c r="AI17" s="15">
        <v>-449.79</v>
      </c>
      <c r="AJ17" s="15">
        <v>-5258.1</v>
      </c>
      <c r="AK17" s="15">
        <v>9055.8799999999992</v>
      </c>
      <c r="AL17" s="6">
        <v>-310.93000000000006</v>
      </c>
      <c r="AM17" s="15">
        <v>-138.86000000000001</v>
      </c>
      <c r="AN17" s="15">
        <v>-51.73</v>
      </c>
      <c r="AO17" s="15">
        <v>-174.64</v>
      </c>
      <c r="AP17" s="15">
        <v>-695.17</v>
      </c>
      <c r="AQ17" s="15">
        <v>0</v>
      </c>
      <c r="AR17" s="15">
        <v>749.47</v>
      </c>
      <c r="AS17" s="6">
        <v>-660.47999999999956</v>
      </c>
      <c r="AT17" s="15">
        <v>-22556.2</v>
      </c>
      <c r="AU17" s="15">
        <v>21895.72</v>
      </c>
      <c r="AV17" s="6">
        <v>-117.58999999999992</v>
      </c>
      <c r="AW17" s="15">
        <v>-1424.05</v>
      </c>
      <c r="AX17" s="15">
        <v>1306.46</v>
      </c>
      <c r="AY17" s="15">
        <v>0</v>
      </c>
      <c r="AZ17" s="6">
        <v>-606.76</v>
      </c>
      <c r="BA17" s="15">
        <v>-114.84</v>
      </c>
      <c r="BB17" s="15">
        <v>-452.65</v>
      </c>
      <c r="BC17" s="15">
        <v>-39.270000000000003</v>
      </c>
      <c r="BD17" s="6">
        <v>3.8999999999999915</v>
      </c>
      <c r="BE17" s="15">
        <v>-106.48</v>
      </c>
      <c r="BF17" s="15">
        <v>110.38</v>
      </c>
      <c r="BG17" s="15">
        <v>0</v>
      </c>
      <c r="BH17" s="6">
        <v>0</v>
      </c>
      <c r="BI17" s="15">
        <v>0</v>
      </c>
      <c r="BJ17" s="15">
        <v>0</v>
      </c>
      <c r="BK17" s="6">
        <v>4302.3900000000003</v>
      </c>
      <c r="BL17" s="15">
        <v>2.29</v>
      </c>
      <c r="BM17" s="15">
        <v>260.39999999999998</v>
      </c>
      <c r="BN17" s="15">
        <v>0</v>
      </c>
      <c r="BO17" s="15">
        <v>1301.19</v>
      </c>
      <c r="BP17" s="15">
        <v>2087.21</v>
      </c>
      <c r="BQ17" s="15">
        <v>0</v>
      </c>
      <c r="BR17" s="15">
        <v>650.62</v>
      </c>
      <c r="BS17" s="15">
        <v>0.68</v>
      </c>
      <c r="BT17" s="6">
        <v>1076.5900000000001</v>
      </c>
      <c r="BU17" s="15">
        <v>0</v>
      </c>
      <c r="BV17" s="15">
        <v>22.96</v>
      </c>
      <c r="BW17" s="15">
        <v>0</v>
      </c>
      <c r="BX17" s="15">
        <v>0</v>
      </c>
      <c r="BY17" s="15">
        <v>248.8</v>
      </c>
      <c r="BZ17" s="15">
        <v>0</v>
      </c>
      <c r="CA17" s="15">
        <v>804.83</v>
      </c>
      <c r="CB17" s="6">
        <v>51970.55</v>
      </c>
      <c r="CC17" s="6">
        <v>744.57999999999993</v>
      </c>
      <c r="CD17" s="6">
        <v>481.24</v>
      </c>
      <c r="CE17" s="6">
        <v>19500.23</v>
      </c>
      <c r="CF17" s="6">
        <v>22100.52</v>
      </c>
      <c r="CG17" s="6">
        <v>232.87</v>
      </c>
      <c r="CH17" s="6">
        <v>8120.5800000000008</v>
      </c>
      <c r="CI17" s="6">
        <v>790.53</v>
      </c>
    </row>
    <row r="18" spans="1:87" customFormat="1" ht="15.75" x14ac:dyDescent="0.5">
      <c r="A18" s="7" t="s">
        <v>23</v>
      </c>
      <c r="B18" s="6">
        <v>57362.869999999995</v>
      </c>
      <c r="C18" s="6">
        <v>9537.3299999999981</v>
      </c>
      <c r="D18" s="6">
        <v>62.069999999999993</v>
      </c>
      <c r="E18" s="6">
        <v>19705.009999999998</v>
      </c>
      <c r="F18" s="6">
        <v>1053.3100000000049</v>
      </c>
      <c r="G18" s="6">
        <v>21325.449999999997</v>
      </c>
      <c r="H18" s="6">
        <v>601.34</v>
      </c>
      <c r="I18" s="6">
        <v>4728.6799999999994</v>
      </c>
      <c r="J18" s="6">
        <v>349.67999999999938</v>
      </c>
      <c r="K18" s="6">
        <v>20.6</v>
      </c>
      <c r="L18" s="15">
        <v>0</v>
      </c>
      <c r="M18" s="15">
        <v>-30.4</v>
      </c>
      <c r="N18" s="15">
        <v>-1.91</v>
      </c>
      <c r="O18" s="15">
        <v>54.12</v>
      </c>
      <c r="P18" s="15">
        <v>-1.21</v>
      </c>
      <c r="Q18" s="15">
        <v>0</v>
      </c>
      <c r="R18" s="15">
        <v>-69.95</v>
      </c>
      <c r="S18" s="15">
        <v>69.95</v>
      </c>
      <c r="T18" s="6">
        <v>-12711.829999999998</v>
      </c>
      <c r="U18" s="6">
        <v>-8863.9499999999989</v>
      </c>
      <c r="V18" s="6">
        <v>723.56999999999994</v>
      </c>
      <c r="W18" s="6">
        <v>-19703.099999999999</v>
      </c>
      <c r="X18" s="6">
        <v>19298.599999999999</v>
      </c>
      <c r="Y18" s="6">
        <v>-7193.27</v>
      </c>
      <c r="Z18" s="6">
        <v>-457.86</v>
      </c>
      <c r="AA18" s="6">
        <v>-4658.7299999999996</v>
      </c>
      <c r="AB18" s="6">
        <v>7631.2</v>
      </c>
      <c r="AC18" s="6">
        <v>511.71</v>
      </c>
      <c r="AD18" s="6">
        <v>-11662.52</v>
      </c>
      <c r="AE18" s="15">
        <v>-7027.36</v>
      </c>
      <c r="AF18" s="15">
        <v>-154.68</v>
      </c>
      <c r="AG18" s="15">
        <v>-229.08</v>
      </c>
      <c r="AH18" s="15">
        <v>-6766.01</v>
      </c>
      <c r="AI18" s="15">
        <v>-457.86</v>
      </c>
      <c r="AJ18" s="15">
        <v>-4658.7299999999996</v>
      </c>
      <c r="AK18" s="15">
        <v>7631.2</v>
      </c>
      <c r="AL18" s="6">
        <v>-249.61999999999995</v>
      </c>
      <c r="AM18" s="15">
        <v>-107.7</v>
      </c>
      <c r="AN18" s="15">
        <v>-51.73</v>
      </c>
      <c r="AO18" s="15">
        <v>-174.64</v>
      </c>
      <c r="AP18" s="15">
        <v>-427.26</v>
      </c>
      <c r="AQ18" s="15">
        <v>0</v>
      </c>
      <c r="AR18" s="15">
        <v>511.71</v>
      </c>
      <c r="AS18" s="6">
        <v>38.490000000001601</v>
      </c>
      <c r="AT18" s="15">
        <v>-19703.099999999999</v>
      </c>
      <c r="AU18" s="15">
        <v>19741.59</v>
      </c>
      <c r="AV18" s="6">
        <v>-86.130000000000109</v>
      </c>
      <c r="AW18" s="15">
        <v>-1465.89</v>
      </c>
      <c r="AX18" s="15">
        <v>1379.76</v>
      </c>
      <c r="AY18" s="15">
        <v>0</v>
      </c>
      <c r="AZ18" s="6">
        <v>-749.74</v>
      </c>
      <c r="BA18" s="15">
        <v>-172.1</v>
      </c>
      <c r="BB18" s="15">
        <v>-538.37</v>
      </c>
      <c r="BC18" s="15">
        <v>-39.270000000000003</v>
      </c>
      <c r="BD18" s="6">
        <v>-2.3100000000000023</v>
      </c>
      <c r="BE18" s="15">
        <v>-90.9</v>
      </c>
      <c r="BF18" s="15">
        <v>88.59</v>
      </c>
      <c r="BG18" s="15">
        <v>0</v>
      </c>
      <c r="BH18" s="6">
        <v>0</v>
      </c>
      <c r="BI18" s="15">
        <v>0</v>
      </c>
      <c r="BJ18" s="15">
        <v>0</v>
      </c>
      <c r="BK18" s="6">
        <v>3943.9999999999995</v>
      </c>
      <c r="BL18" s="15">
        <v>2.23</v>
      </c>
      <c r="BM18" s="15">
        <v>249.57</v>
      </c>
      <c r="BN18" s="15">
        <v>0</v>
      </c>
      <c r="BO18" s="15">
        <v>1204.81</v>
      </c>
      <c r="BP18" s="15">
        <v>1907.84</v>
      </c>
      <c r="BQ18" s="15">
        <v>0</v>
      </c>
      <c r="BR18" s="15">
        <v>578.87</v>
      </c>
      <c r="BS18" s="15">
        <v>0.68</v>
      </c>
      <c r="BT18" s="6">
        <v>818.1099999999999</v>
      </c>
      <c r="BU18" s="15">
        <v>0</v>
      </c>
      <c r="BV18" s="15">
        <v>28.17</v>
      </c>
      <c r="BW18" s="15">
        <v>0</v>
      </c>
      <c r="BX18" s="15">
        <v>0</v>
      </c>
      <c r="BY18" s="15">
        <v>137.9</v>
      </c>
      <c r="BZ18" s="15">
        <v>0</v>
      </c>
      <c r="CA18" s="15">
        <v>652.04</v>
      </c>
      <c r="CB18" s="6">
        <v>39891.85</v>
      </c>
      <c r="CC18" s="6">
        <v>671.15</v>
      </c>
      <c r="CD18" s="6">
        <v>477.49999999999994</v>
      </c>
      <c r="CE18" s="6">
        <v>19201.22</v>
      </c>
      <c r="CF18" s="6">
        <v>12085.23</v>
      </c>
      <c r="CG18" s="6">
        <v>143.47999999999999</v>
      </c>
      <c r="CH18" s="6">
        <v>6819.9199999999992</v>
      </c>
      <c r="CI18" s="6">
        <v>493.35</v>
      </c>
    </row>
    <row r="19" spans="1:87" customFormat="1" ht="15.75" x14ac:dyDescent="0.5">
      <c r="A19" s="7" t="s">
        <v>24</v>
      </c>
      <c r="B19" s="6">
        <v>51240.219999999994</v>
      </c>
      <c r="C19" s="6">
        <v>8486.9999999999982</v>
      </c>
      <c r="D19" s="6">
        <v>-0.16000000000002501</v>
      </c>
      <c r="E19" s="6">
        <v>24155.59</v>
      </c>
      <c r="F19" s="6">
        <v>-3206.4499999999971</v>
      </c>
      <c r="G19" s="6">
        <v>15852.52</v>
      </c>
      <c r="H19" s="6">
        <v>571.20000000000005</v>
      </c>
      <c r="I19" s="6">
        <v>5241.03</v>
      </c>
      <c r="J19" s="6">
        <v>139.48999999999978</v>
      </c>
      <c r="K19" s="6">
        <v>-15.580000000000013</v>
      </c>
      <c r="L19" s="15">
        <v>0</v>
      </c>
      <c r="M19" s="15">
        <v>-27.72</v>
      </c>
      <c r="N19" s="15">
        <v>-73.06</v>
      </c>
      <c r="O19" s="15">
        <v>86.71</v>
      </c>
      <c r="P19" s="15">
        <v>-1.51</v>
      </c>
      <c r="Q19" s="15">
        <v>0</v>
      </c>
      <c r="R19" s="15">
        <v>-74.5</v>
      </c>
      <c r="S19" s="15">
        <v>74.5</v>
      </c>
      <c r="T19" s="6">
        <v>-12314.639999999998</v>
      </c>
      <c r="U19" s="6">
        <v>-7939.6099999999988</v>
      </c>
      <c r="V19" s="6">
        <v>686.02</v>
      </c>
      <c r="W19" s="6">
        <v>-24082.53</v>
      </c>
      <c r="X19" s="6">
        <v>23574.6</v>
      </c>
      <c r="Y19" s="6">
        <v>-6569.88</v>
      </c>
      <c r="Z19" s="6">
        <v>-480.57</v>
      </c>
      <c r="AA19" s="6">
        <v>-5166.53</v>
      </c>
      <c r="AB19" s="6">
        <v>7248.19</v>
      </c>
      <c r="AC19" s="6">
        <v>415.67</v>
      </c>
      <c r="AD19" s="6">
        <v>-11344.779999999999</v>
      </c>
      <c r="AE19" s="15">
        <v>-6354.62</v>
      </c>
      <c r="AF19" s="15">
        <v>-153.01</v>
      </c>
      <c r="AG19" s="15">
        <v>-187.4</v>
      </c>
      <c r="AH19" s="15">
        <v>-6250.84</v>
      </c>
      <c r="AI19" s="15">
        <v>-480.57</v>
      </c>
      <c r="AJ19" s="15">
        <v>-5166.53</v>
      </c>
      <c r="AK19" s="15">
        <v>7248.19</v>
      </c>
      <c r="AL19" s="6">
        <v>-224.84999999999997</v>
      </c>
      <c r="AM19" s="15">
        <v>-95.11</v>
      </c>
      <c r="AN19" s="15">
        <v>-51.73</v>
      </c>
      <c r="AO19" s="15">
        <v>-174.64</v>
      </c>
      <c r="AP19" s="15">
        <v>-319.04000000000002</v>
      </c>
      <c r="AQ19" s="15">
        <v>0</v>
      </c>
      <c r="AR19" s="15">
        <v>415.67</v>
      </c>
      <c r="AS19" s="6">
        <v>-106.61999999999898</v>
      </c>
      <c r="AT19" s="15">
        <v>-24082.53</v>
      </c>
      <c r="AU19" s="15">
        <v>23975.91</v>
      </c>
      <c r="AV19" s="6">
        <v>-55.069999999999936</v>
      </c>
      <c r="AW19" s="15">
        <v>-1264.28</v>
      </c>
      <c r="AX19" s="15">
        <v>1209.21</v>
      </c>
      <c r="AY19" s="15">
        <v>0</v>
      </c>
      <c r="AZ19" s="6">
        <v>-581.78</v>
      </c>
      <c r="BA19" s="15">
        <v>-148.99</v>
      </c>
      <c r="BB19" s="15">
        <v>-393.52</v>
      </c>
      <c r="BC19" s="15">
        <v>-39.270000000000003</v>
      </c>
      <c r="BD19" s="6">
        <v>-1.5400000000000063</v>
      </c>
      <c r="BE19" s="15">
        <v>-76.61</v>
      </c>
      <c r="BF19" s="15">
        <v>75.069999999999993</v>
      </c>
      <c r="BG19" s="15">
        <v>0</v>
      </c>
      <c r="BH19" s="6">
        <v>0</v>
      </c>
      <c r="BI19" s="15">
        <v>0</v>
      </c>
      <c r="BJ19" s="15">
        <v>0</v>
      </c>
      <c r="BK19" s="6">
        <v>3995.8699999999994</v>
      </c>
      <c r="BL19" s="15">
        <v>0.79</v>
      </c>
      <c r="BM19" s="15">
        <v>230.75</v>
      </c>
      <c r="BN19" s="15">
        <v>0</v>
      </c>
      <c r="BO19" s="15">
        <v>1462.99</v>
      </c>
      <c r="BP19" s="15">
        <v>1744.04</v>
      </c>
      <c r="BQ19" s="15">
        <v>0</v>
      </c>
      <c r="BR19" s="15">
        <v>556.62</v>
      </c>
      <c r="BS19" s="15">
        <v>0.68</v>
      </c>
      <c r="BT19" s="6">
        <v>759.05000000000007</v>
      </c>
      <c r="BU19" s="15">
        <v>0</v>
      </c>
      <c r="BV19" s="15">
        <v>28.78</v>
      </c>
      <c r="BW19" s="15">
        <v>0</v>
      </c>
      <c r="BX19" s="15">
        <v>0</v>
      </c>
      <c r="BY19" s="15">
        <v>161.93</v>
      </c>
      <c r="BZ19" s="15">
        <v>0</v>
      </c>
      <c r="CA19" s="15">
        <v>568.34</v>
      </c>
      <c r="CB19" s="6">
        <v>34113.409999999996</v>
      </c>
      <c r="CC19" s="6">
        <v>546.59999999999991</v>
      </c>
      <c r="CD19" s="6">
        <v>398.60999999999996</v>
      </c>
      <c r="CE19" s="6">
        <v>18991.87</v>
      </c>
      <c r="CF19" s="6">
        <v>7375.16</v>
      </c>
      <c r="CG19" s="6">
        <v>90.63</v>
      </c>
      <c r="CH19" s="6">
        <v>6337.2199999999993</v>
      </c>
      <c r="CI19" s="6">
        <v>373.32000000000005</v>
      </c>
    </row>
    <row r="20" spans="1:87" customFormat="1" ht="15.75" x14ac:dyDescent="0.5">
      <c r="A20" s="7" t="s">
        <v>25</v>
      </c>
      <c r="B20" s="6">
        <v>65537.740000000005</v>
      </c>
      <c r="C20" s="6">
        <v>10715.32</v>
      </c>
      <c r="D20" s="6">
        <v>-81.19</v>
      </c>
      <c r="E20" s="6">
        <v>24654.7</v>
      </c>
      <c r="F20" s="6">
        <v>-3198.5400000000009</v>
      </c>
      <c r="G20" s="6">
        <v>26986.239999999998</v>
      </c>
      <c r="H20" s="6">
        <v>677.68999999999994</v>
      </c>
      <c r="I20" s="6">
        <v>5888.47</v>
      </c>
      <c r="J20" s="6">
        <v>-104.95000000000164</v>
      </c>
      <c r="K20" s="6">
        <v>-11.439999999999998</v>
      </c>
      <c r="L20" s="15">
        <v>0</v>
      </c>
      <c r="M20" s="15">
        <v>-26.9</v>
      </c>
      <c r="N20" s="15">
        <v>-77.63</v>
      </c>
      <c r="O20" s="15">
        <v>94.15</v>
      </c>
      <c r="P20" s="15">
        <v>-1.06</v>
      </c>
      <c r="Q20" s="15">
        <v>0</v>
      </c>
      <c r="R20" s="15">
        <v>-176.68</v>
      </c>
      <c r="S20" s="15">
        <v>176.68</v>
      </c>
      <c r="T20" s="6">
        <v>-14580.630000000001</v>
      </c>
      <c r="U20" s="6">
        <v>-9972.49</v>
      </c>
      <c r="V20" s="6">
        <v>721.55</v>
      </c>
      <c r="W20" s="6">
        <v>-24577.07</v>
      </c>
      <c r="X20" s="6">
        <v>23701.15</v>
      </c>
      <c r="Y20" s="6">
        <v>-7416.16</v>
      </c>
      <c r="Z20" s="6">
        <v>-488.64</v>
      </c>
      <c r="AA20" s="6">
        <v>-5711.79</v>
      </c>
      <c r="AB20" s="6">
        <v>8509.7800000000007</v>
      </c>
      <c r="AC20" s="6">
        <v>653.04</v>
      </c>
      <c r="AD20" s="6">
        <v>-13361.909999999998</v>
      </c>
      <c r="AE20" s="15">
        <v>-8413.7099999999991</v>
      </c>
      <c r="AF20" s="15">
        <v>-138.75</v>
      </c>
      <c r="AG20" s="15">
        <v>-289.16000000000003</v>
      </c>
      <c r="AH20" s="15">
        <v>-6829.64</v>
      </c>
      <c r="AI20" s="15">
        <v>-488.64</v>
      </c>
      <c r="AJ20" s="15">
        <v>-5711.79</v>
      </c>
      <c r="AK20" s="15">
        <v>8509.7800000000007</v>
      </c>
      <c r="AL20" s="6">
        <v>-286.06999999999994</v>
      </c>
      <c r="AM20" s="15">
        <v>-126.22</v>
      </c>
      <c r="AN20" s="15">
        <v>-51.73</v>
      </c>
      <c r="AO20" s="15">
        <v>-174.64</v>
      </c>
      <c r="AP20" s="15">
        <v>-586.52</v>
      </c>
      <c r="AQ20" s="15">
        <v>0</v>
      </c>
      <c r="AR20" s="15">
        <v>653.04</v>
      </c>
      <c r="AS20" s="6">
        <v>-372.84999999999854</v>
      </c>
      <c r="AT20" s="15">
        <v>-24577.07</v>
      </c>
      <c r="AU20" s="15">
        <v>24204.22</v>
      </c>
      <c r="AV20" s="6">
        <v>-45.299999999999955</v>
      </c>
      <c r="AW20" s="15">
        <v>-1217.5999999999999</v>
      </c>
      <c r="AX20" s="15">
        <v>1172.3</v>
      </c>
      <c r="AY20" s="15">
        <v>0</v>
      </c>
      <c r="AZ20" s="6">
        <v>-520.76</v>
      </c>
      <c r="BA20" s="15">
        <v>-139.26</v>
      </c>
      <c r="BB20" s="15">
        <v>-342.23</v>
      </c>
      <c r="BC20" s="15">
        <v>-39.270000000000003</v>
      </c>
      <c r="BD20" s="6">
        <v>6.2599999999999909</v>
      </c>
      <c r="BE20" s="15">
        <v>-75.7</v>
      </c>
      <c r="BF20" s="15">
        <v>81.96</v>
      </c>
      <c r="BG20" s="15">
        <v>0</v>
      </c>
      <c r="BH20" s="6">
        <v>0</v>
      </c>
      <c r="BI20" s="15">
        <v>0</v>
      </c>
      <c r="BJ20" s="15">
        <v>0</v>
      </c>
      <c r="BK20" s="6">
        <v>4413.4600000000009</v>
      </c>
      <c r="BL20" s="15">
        <v>1.55</v>
      </c>
      <c r="BM20" s="15">
        <v>216.64</v>
      </c>
      <c r="BN20" s="15">
        <v>0</v>
      </c>
      <c r="BO20" s="15">
        <v>1451.88</v>
      </c>
      <c r="BP20" s="15">
        <v>2124.27</v>
      </c>
      <c r="BQ20" s="15">
        <v>0</v>
      </c>
      <c r="BR20" s="15">
        <v>618.44000000000005</v>
      </c>
      <c r="BS20" s="15">
        <v>0.68</v>
      </c>
      <c r="BT20" s="6">
        <v>868.26</v>
      </c>
      <c r="BU20" s="15">
        <v>0</v>
      </c>
      <c r="BV20" s="15">
        <v>22.93</v>
      </c>
      <c r="BW20" s="15">
        <v>0</v>
      </c>
      <c r="BX20" s="15">
        <v>0</v>
      </c>
      <c r="BY20" s="15">
        <v>213.46</v>
      </c>
      <c r="BZ20" s="15">
        <v>0</v>
      </c>
      <c r="CA20" s="15">
        <v>631.87</v>
      </c>
      <c r="CB20" s="6">
        <v>45681.59</v>
      </c>
      <c r="CC20" s="6">
        <v>741.28000000000009</v>
      </c>
      <c r="CD20" s="6">
        <v>373.89</v>
      </c>
      <c r="CE20" s="6">
        <v>19144.88</v>
      </c>
      <c r="CF20" s="6">
        <v>17231.289999999997</v>
      </c>
      <c r="CG20" s="6">
        <v>189.04999999999998</v>
      </c>
      <c r="CH20" s="6">
        <v>7331.1999999999989</v>
      </c>
      <c r="CI20" s="6">
        <v>670</v>
      </c>
    </row>
    <row r="21" spans="1:87" customFormat="1" ht="15.75" x14ac:dyDescent="0.5">
      <c r="A21" s="7" t="s">
        <v>26</v>
      </c>
      <c r="B21" s="6">
        <v>69928.789999999994</v>
      </c>
      <c r="C21" s="6">
        <v>11000.2</v>
      </c>
      <c r="D21" s="6">
        <v>-44.120000000000061</v>
      </c>
      <c r="E21" s="6">
        <v>23631.3</v>
      </c>
      <c r="F21" s="6">
        <v>-2084.9799999999996</v>
      </c>
      <c r="G21" s="6">
        <v>30690.639999999999</v>
      </c>
      <c r="H21" s="6">
        <v>746.92</v>
      </c>
      <c r="I21" s="6">
        <v>5807.91</v>
      </c>
      <c r="J21" s="6">
        <v>180.91999999999916</v>
      </c>
      <c r="K21" s="6">
        <v>-32.989999999999952</v>
      </c>
      <c r="L21" s="15">
        <v>0</v>
      </c>
      <c r="M21" s="15">
        <v>-27.63</v>
      </c>
      <c r="N21" s="15">
        <v>-546.03</v>
      </c>
      <c r="O21" s="15">
        <v>541.87</v>
      </c>
      <c r="P21" s="15">
        <v>-1.2</v>
      </c>
      <c r="Q21" s="15">
        <v>0</v>
      </c>
      <c r="R21" s="15">
        <v>-191.12</v>
      </c>
      <c r="S21" s="15">
        <v>191.12</v>
      </c>
      <c r="T21" s="6">
        <v>-14476.010000000006</v>
      </c>
      <c r="U21" s="6">
        <v>-10483.960000000001</v>
      </c>
      <c r="V21" s="6">
        <v>717.1</v>
      </c>
      <c r="W21" s="6">
        <v>-23085.27</v>
      </c>
      <c r="X21" s="6">
        <v>22647.37</v>
      </c>
      <c r="Y21" s="6">
        <v>-7700.16</v>
      </c>
      <c r="Z21" s="6">
        <v>-515.39</v>
      </c>
      <c r="AA21" s="6">
        <v>-5616.79</v>
      </c>
      <c r="AB21" s="6">
        <v>8918.51</v>
      </c>
      <c r="AC21" s="6">
        <v>642.58000000000004</v>
      </c>
      <c r="AD21" s="6">
        <v>-13645.65</v>
      </c>
      <c r="AE21" s="15">
        <v>-8961.9500000000007</v>
      </c>
      <c r="AF21" s="15">
        <v>-150.72</v>
      </c>
      <c r="AG21" s="15">
        <v>-221.53</v>
      </c>
      <c r="AH21" s="15">
        <v>-7097.78</v>
      </c>
      <c r="AI21" s="15">
        <v>-515.39</v>
      </c>
      <c r="AJ21" s="15">
        <v>-5616.79</v>
      </c>
      <c r="AK21" s="15">
        <v>8918.51</v>
      </c>
      <c r="AL21" s="6">
        <v>-202.85000000000002</v>
      </c>
      <c r="AM21" s="15">
        <v>-126.42</v>
      </c>
      <c r="AN21" s="15">
        <v>-41.01</v>
      </c>
      <c r="AO21" s="15">
        <v>-75.62</v>
      </c>
      <c r="AP21" s="15">
        <v>-602.38</v>
      </c>
      <c r="AQ21" s="15">
        <v>0</v>
      </c>
      <c r="AR21" s="15">
        <v>642.58000000000004</v>
      </c>
      <c r="AS21" s="6">
        <v>-95.619999999998981</v>
      </c>
      <c r="AT21" s="15">
        <v>-23085.27</v>
      </c>
      <c r="AU21" s="15">
        <v>22989.65</v>
      </c>
      <c r="AV21" s="6">
        <v>-12.589999999999954</v>
      </c>
      <c r="AW21" s="15">
        <v>-1180.93</v>
      </c>
      <c r="AX21" s="15">
        <v>1168.3800000000001</v>
      </c>
      <c r="AY21" s="15">
        <v>-0.04</v>
      </c>
      <c r="AZ21" s="6">
        <v>-521.14</v>
      </c>
      <c r="BA21" s="15">
        <v>-135.38</v>
      </c>
      <c r="BB21" s="15">
        <v>-340.67</v>
      </c>
      <c r="BC21" s="15">
        <v>-45.09</v>
      </c>
      <c r="BD21" s="6">
        <v>1.8400000000000034</v>
      </c>
      <c r="BE21" s="15">
        <v>-79.28</v>
      </c>
      <c r="BF21" s="15">
        <v>81.12</v>
      </c>
      <c r="BG21" s="15">
        <v>0</v>
      </c>
      <c r="BH21" s="6">
        <v>0</v>
      </c>
      <c r="BI21" s="15">
        <v>0</v>
      </c>
      <c r="BJ21" s="15">
        <v>0</v>
      </c>
      <c r="BK21" s="6">
        <v>4524.7299999999996</v>
      </c>
      <c r="BL21" s="15">
        <v>2.2400000000000002</v>
      </c>
      <c r="BM21" s="15">
        <v>226.93</v>
      </c>
      <c r="BN21" s="15">
        <v>0</v>
      </c>
      <c r="BO21" s="15">
        <v>1551.02</v>
      </c>
      <c r="BP21" s="15">
        <v>2083.71</v>
      </c>
      <c r="BQ21" s="15">
        <v>0</v>
      </c>
      <c r="BR21" s="15">
        <v>659.43</v>
      </c>
      <c r="BS21" s="15">
        <v>1.4</v>
      </c>
      <c r="BT21" s="6">
        <v>965.31</v>
      </c>
      <c r="BU21" s="15">
        <v>0</v>
      </c>
      <c r="BV21" s="15">
        <v>17.84</v>
      </c>
      <c r="BW21" s="15">
        <v>0</v>
      </c>
      <c r="BX21" s="15">
        <v>0</v>
      </c>
      <c r="BY21" s="15">
        <v>251.01</v>
      </c>
      <c r="BZ21" s="15">
        <v>0</v>
      </c>
      <c r="CA21" s="15">
        <v>696.46</v>
      </c>
      <c r="CB21" s="6">
        <v>49920.87000000001</v>
      </c>
      <c r="CC21" s="6">
        <v>514</v>
      </c>
      <c r="CD21" s="6">
        <v>400.58</v>
      </c>
      <c r="CE21" s="6">
        <v>19553.239999999998</v>
      </c>
      <c r="CF21" s="6">
        <v>20654.560000000001</v>
      </c>
      <c r="CG21" s="6">
        <v>231.53</v>
      </c>
      <c r="CH21" s="6">
        <v>7934.66</v>
      </c>
      <c r="CI21" s="6">
        <v>632.29999999999995</v>
      </c>
    </row>
    <row r="22" spans="1:87" customFormat="1" ht="15.75" x14ac:dyDescent="0.5">
      <c r="A22" s="7" t="s">
        <v>27</v>
      </c>
      <c r="B22" s="6">
        <v>54092.15</v>
      </c>
      <c r="C22" s="6">
        <v>7591.6900000000005</v>
      </c>
      <c r="D22" s="6">
        <v>23.769999999999754</v>
      </c>
      <c r="E22" s="6">
        <v>23250.079999999998</v>
      </c>
      <c r="F22" s="6">
        <v>-3353.9699999999975</v>
      </c>
      <c r="G22" s="6">
        <v>20674.580000000002</v>
      </c>
      <c r="H22" s="6">
        <v>650.79</v>
      </c>
      <c r="I22" s="6">
        <v>5051.83</v>
      </c>
      <c r="J22" s="6">
        <v>203.38000000000011</v>
      </c>
      <c r="K22" s="6">
        <v>-39.029999999999987</v>
      </c>
      <c r="L22" s="15">
        <v>0</v>
      </c>
      <c r="M22" s="15">
        <v>-24.8</v>
      </c>
      <c r="N22" s="15">
        <v>-415.53</v>
      </c>
      <c r="O22" s="15">
        <v>403.32</v>
      </c>
      <c r="P22" s="15">
        <v>-2.02</v>
      </c>
      <c r="Q22" s="15">
        <v>0</v>
      </c>
      <c r="R22" s="15">
        <v>-121.45</v>
      </c>
      <c r="S22" s="15">
        <v>121.45</v>
      </c>
      <c r="T22" s="6">
        <v>-11959.240000000003</v>
      </c>
      <c r="U22" s="6">
        <v>-7093.7400000000007</v>
      </c>
      <c r="V22" s="6">
        <v>587.72000000000014</v>
      </c>
      <c r="W22" s="6">
        <v>-22834.55</v>
      </c>
      <c r="X22" s="6">
        <v>22364.25</v>
      </c>
      <c r="Y22" s="6">
        <v>-7542.8700000000008</v>
      </c>
      <c r="Z22" s="6">
        <v>-510.62</v>
      </c>
      <c r="AA22" s="6">
        <v>-4930.38</v>
      </c>
      <c r="AB22" s="6">
        <v>7539.28</v>
      </c>
      <c r="AC22" s="6">
        <v>461.67</v>
      </c>
      <c r="AD22" s="6">
        <v>-11088.530000000002</v>
      </c>
      <c r="AE22" s="15">
        <v>-5741.52</v>
      </c>
      <c r="AF22" s="15">
        <v>-148.02000000000001</v>
      </c>
      <c r="AG22" s="15">
        <v>-160.46</v>
      </c>
      <c r="AH22" s="15">
        <v>-7136.81</v>
      </c>
      <c r="AI22" s="15">
        <v>-510.62</v>
      </c>
      <c r="AJ22" s="15">
        <v>-4930.38</v>
      </c>
      <c r="AK22" s="15">
        <v>7539.28</v>
      </c>
      <c r="AL22" s="6">
        <v>-149.03000000000003</v>
      </c>
      <c r="AM22" s="15">
        <v>-104.09</v>
      </c>
      <c r="AN22" s="15">
        <v>-41.01</v>
      </c>
      <c r="AO22" s="15">
        <v>-59.54</v>
      </c>
      <c r="AP22" s="15">
        <v>-406.06</v>
      </c>
      <c r="AQ22" s="15">
        <v>0</v>
      </c>
      <c r="AR22" s="15">
        <v>461.67</v>
      </c>
      <c r="AS22" s="6">
        <v>-202.36000000000058</v>
      </c>
      <c r="AT22" s="15">
        <v>-22834.55</v>
      </c>
      <c r="AU22" s="15">
        <v>22632.19</v>
      </c>
      <c r="AV22" s="6">
        <v>1.2900000000001091</v>
      </c>
      <c r="AW22" s="15">
        <v>-1027.76</v>
      </c>
      <c r="AX22" s="15">
        <v>1029.1400000000001</v>
      </c>
      <c r="AY22" s="15">
        <v>-0.09</v>
      </c>
      <c r="AZ22" s="6">
        <v>-517.4</v>
      </c>
      <c r="BA22" s="15">
        <v>-133.44</v>
      </c>
      <c r="BB22" s="15">
        <v>-336.11</v>
      </c>
      <c r="BC22" s="15">
        <v>-47.85</v>
      </c>
      <c r="BD22" s="6">
        <v>-3.210000000000008</v>
      </c>
      <c r="BE22" s="15">
        <v>-86.93</v>
      </c>
      <c r="BF22" s="15">
        <v>83.72</v>
      </c>
      <c r="BG22" s="15">
        <v>0</v>
      </c>
      <c r="BH22" s="6">
        <v>0</v>
      </c>
      <c r="BI22" s="15">
        <v>0</v>
      </c>
      <c r="BJ22" s="15">
        <v>0</v>
      </c>
      <c r="BK22" s="6">
        <v>4222.5399999999991</v>
      </c>
      <c r="BL22" s="15">
        <v>0.82</v>
      </c>
      <c r="BM22" s="15">
        <v>204.79</v>
      </c>
      <c r="BN22" s="15">
        <v>0</v>
      </c>
      <c r="BO22" s="15">
        <v>1461.82</v>
      </c>
      <c r="BP22" s="15">
        <v>1965.4</v>
      </c>
      <c r="BQ22" s="15">
        <v>0</v>
      </c>
      <c r="BR22" s="15">
        <v>588.30999999999995</v>
      </c>
      <c r="BS22" s="15">
        <v>1.4</v>
      </c>
      <c r="BT22" s="6">
        <v>792.04000000000008</v>
      </c>
      <c r="BU22" s="15">
        <v>0</v>
      </c>
      <c r="BV22" s="15">
        <v>18.53</v>
      </c>
      <c r="BW22" s="15">
        <v>0</v>
      </c>
      <c r="BX22" s="15">
        <v>0</v>
      </c>
      <c r="BY22" s="15">
        <v>199.05</v>
      </c>
      <c r="BZ22" s="15">
        <v>0</v>
      </c>
      <c r="CA22" s="15">
        <v>574.46</v>
      </c>
      <c r="CB22" s="6">
        <v>37083.78</v>
      </c>
      <c r="CC22" s="6">
        <v>497.13</v>
      </c>
      <c r="CD22" s="6">
        <v>363.37</v>
      </c>
      <c r="CE22" s="6">
        <v>17951.780000000002</v>
      </c>
      <c r="CF22" s="6">
        <v>10965.24</v>
      </c>
      <c r="CG22" s="6">
        <v>140.17000000000002</v>
      </c>
      <c r="CH22" s="6">
        <v>6701.34</v>
      </c>
      <c r="CI22" s="6">
        <v>464.75</v>
      </c>
    </row>
    <row r="23" spans="1:87" customFormat="1" ht="15.75" x14ac:dyDescent="0.5">
      <c r="A23" s="7" t="s">
        <v>28</v>
      </c>
      <c r="B23" s="6">
        <v>51004.45</v>
      </c>
      <c r="C23" s="6">
        <v>7762.1299999999992</v>
      </c>
      <c r="D23" s="6">
        <v>66.120000000000118</v>
      </c>
      <c r="E23" s="6">
        <v>24393.219999999998</v>
      </c>
      <c r="F23" s="6">
        <v>-2888.2000000000007</v>
      </c>
      <c r="G23" s="6">
        <v>16235.8</v>
      </c>
      <c r="H23" s="6">
        <v>615.37</v>
      </c>
      <c r="I23" s="6">
        <v>4803.1099999999997</v>
      </c>
      <c r="J23" s="6">
        <v>16.899999999999636</v>
      </c>
      <c r="K23" s="6">
        <v>-40.000000000000057</v>
      </c>
      <c r="L23" s="15">
        <v>0</v>
      </c>
      <c r="M23" s="15">
        <v>-23.96</v>
      </c>
      <c r="N23" s="15">
        <v>-573.26</v>
      </c>
      <c r="O23" s="15">
        <v>560.4</v>
      </c>
      <c r="P23" s="15">
        <v>-3.18</v>
      </c>
      <c r="Q23" s="15">
        <v>0</v>
      </c>
      <c r="R23" s="15">
        <v>-84.63</v>
      </c>
      <c r="S23" s="15">
        <v>84.63</v>
      </c>
      <c r="T23" s="6">
        <v>-12114.459999999997</v>
      </c>
      <c r="U23" s="6">
        <v>-7316.5399999999991</v>
      </c>
      <c r="V23" s="6">
        <v>529.62999999999988</v>
      </c>
      <c r="W23" s="6">
        <v>-23819.96</v>
      </c>
      <c r="X23" s="6">
        <v>23367.02</v>
      </c>
      <c r="Y23" s="6">
        <v>-7498.28</v>
      </c>
      <c r="Z23" s="6">
        <v>-515.6</v>
      </c>
      <c r="AA23" s="6">
        <v>-4718.4799999999996</v>
      </c>
      <c r="AB23" s="6">
        <v>7469.72</v>
      </c>
      <c r="AC23" s="6">
        <v>388.03</v>
      </c>
      <c r="AD23" s="6">
        <v>-11256.489999999998</v>
      </c>
      <c r="AE23" s="15">
        <v>-6015.82</v>
      </c>
      <c r="AF23" s="15">
        <v>-145.30000000000001</v>
      </c>
      <c r="AG23" s="15">
        <v>-165.07</v>
      </c>
      <c r="AH23" s="15">
        <v>-7165.94</v>
      </c>
      <c r="AI23" s="15">
        <v>-515.6</v>
      </c>
      <c r="AJ23" s="15">
        <v>-4718.4799999999996</v>
      </c>
      <c r="AK23" s="15">
        <v>7469.72</v>
      </c>
      <c r="AL23" s="6">
        <v>-133.81999999999994</v>
      </c>
      <c r="AM23" s="15">
        <v>-95</v>
      </c>
      <c r="AN23" s="15">
        <v>-41.01</v>
      </c>
      <c r="AO23" s="15">
        <v>-53.5</v>
      </c>
      <c r="AP23" s="15">
        <v>-332.34</v>
      </c>
      <c r="AQ23" s="15">
        <v>0</v>
      </c>
      <c r="AR23" s="15">
        <v>388.03</v>
      </c>
      <c r="AS23" s="6">
        <v>-186.68000000000029</v>
      </c>
      <c r="AT23" s="15">
        <v>-23819.96</v>
      </c>
      <c r="AU23" s="15">
        <v>23633.279999999999</v>
      </c>
      <c r="AV23" s="6">
        <v>-14.420000000000037</v>
      </c>
      <c r="AW23" s="15">
        <v>-1010.61</v>
      </c>
      <c r="AX23" s="15">
        <v>996.15</v>
      </c>
      <c r="AY23" s="15">
        <v>0.04</v>
      </c>
      <c r="AZ23" s="6">
        <v>-523.25</v>
      </c>
      <c r="BA23" s="15">
        <v>-127.5</v>
      </c>
      <c r="BB23" s="15">
        <v>-348.02</v>
      </c>
      <c r="BC23" s="15">
        <v>-47.73</v>
      </c>
      <c r="BD23" s="6">
        <v>0.20000000000000284</v>
      </c>
      <c r="BE23" s="15">
        <v>-67.61</v>
      </c>
      <c r="BF23" s="15">
        <v>67.81</v>
      </c>
      <c r="BG23" s="15">
        <v>0</v>
      </c>
      <c r="BH23" s="6">
        <v>0</v>
      </c>
      <c r="BI23" s="15">
        <v>0</v>
      </c>
      <c r="BJ23" s="15">
        <v>0</v>
      </c>
      <c r="BK23" s="6">
        <v>3992.68</v>
      </c>
      <c r="BL23" s="15">
        <v>1.52</v>
      </c>
      <c r="BM23" s="15">
        <v>196.28</v>
      </c>
      <c r="BN23" s="15">
        <v>0</v>
      </c>
      <c r="BO23" s="15">
        <v>1539.72</v>
      </c>
      <c r="BP23" s="15">
        <v>1670.64</v>
      </c>
      <c r="BQ23" s="15">
        <v>0</v>
      </c>
      <c r="BR23" s="15">
        <v>583.12</v>
      </c>
      <c r="BS23" s="15">
        <v>1.4</v>
      </c>
      <c r="BT23" s="6">
        <v>723.91</v>
      </c>
      <c r="BU23" s="15">
        <v>0</v>
      </c>
      <c r="BV23" s="15">
        <v>26.87</v>
      </c>
      <c r="BW23" s="15">
        <v>0</v>
      </c>
      <c r="BX23" s="15">
        <v>0</v>
      </c>
      <c r="BY23" s="15">
        <v>155.9</v>
      </c>
      <c r="BZ23" s="15">
        <v>0</v>
      </c>
      <c r="CA23" s="15">
        <v>541.14</v>
      </c>
      <c r="CB23" s="6">
        <v>34143.329999999994</v>
      </c>
      <c r="CC23" s="6">
        <v>444.07000000000005</v>
      </c>
      <c r="CD23" s="6">
        <v>348.64</v>
      </c>
      <c r="CE23" s="6">
        <v>19499.5</v>
      </c>
      <c r="CF23" s="6">
        <v>6907.7999999999993</v>
      </c>
      <c r="CG23" s="6">
        <v>99.77000000000001</v>
      </c>
      <c r="CH23" s="6">
        <v>6446.99</v>
      </c>
      <c r="CI23" s="6">
        <v>396.56</v>
      </c>
    </row>
    <row r="24" spans="1:87" customFormat="1" ht="15.75" x14ac:dyDescent="0.5">
      <c r="A24" s="7" t="s">
        <v>29</v>
      </c>
      <c r="B24" s="6">
        <v>66222.23</v>
      </c>
      <c r="C24" s="6">
        <v>11061.100000000002</v>
      </c>
      <c r="D24" s="6">
        <v>84.950000000000102</v>
      </c>
      <c r="E24" s="6">
        <v>23341.59</v>
      </c>
      <c r="F24" s="6">
        <v>-1701.9100000000035</v>
      </c>
      <c r="G24" s="6">
        <v>27500.75</v>
      </c>
      <c r="H24" s="6">
        <v>741.9</v>
      </c>
      <c r="I24" s="6">
        <v>4956.0200000000004</v>
      </c>
      <c r="J24" s="6">
        <v>237.83000000000084</v>
      </c>
      <c r="K24" s="6">
        <v>-43.81</v>
      </c>
      <c r="L24" s="15">
        <v>0</v>
      </c>
      <c r="M24" s="15">
        <v>-25.73</v>
      </c>
      <c r="N24" s="15">
        <v>-482.39</v>
      </c>
      <c r="O24" s="15">
        <v>466.45</v>
      </c>
      <c r="P24" s="15">
        <v>-2.14</v>
      </c>
      <c r="Q24" s="15">
        <v>0</v>
      </c>
      <c r="R24" s="15">
        <v>-122.75</v>
      </c>
      <c r="S24" s="15">
        <v>122.75</v>
      </c>
      <c r="T24" s="6">
        <v>-13829.569999999996</v>
      </c>
      <c r="U24" s="6">
        <v>-10305.52</v>
      </c>
      <c r="V24" s="6">
        <v>555.87</v>
      </c>
      <c r="W24" s="6">
        <v>-22859.200000000001</v>
      </c>
      <c r="X24" s="6">
        <v>22438.33</v>
      </c>
      <c r="Y24" s="6">
        <v>-7512.93</v>
      </c>
      <c r="Z24" s="6">
        <v>-531.73</v>
      </c>
      <c r="AA24" s="6">
        <v>-4833.2700000000004</v>
      </c>
      <c r="AB24" s="6">
        <v>8621.67</v>
      </c>
      <c r="AC24" s="6">
        <v>597.21</v>
      </c>
      <c r="AD24" s="6">
        <v>-13001.99</v>
      </c>
      <c r="AE24" s="15">
        <v>-8963.93</v>
      </c>
      <c r="AF24" s="15">
        <v>-149.99</v>
      </c>
      <c r="AG24" s="15">
        <v>-183.48</v>
      </c>
      <c r="AH24" s="15">
        <v>-6961.26</v>
      </c>
      <c r="AI24" s="15">
        <v>-531.73</v>
      </c>
      <c r="AJ24" s="15">
        <v>-4833.2700000000004</v>
      </c>
      <c r="AK24" s="15">
        <v>8621.67</v>
      </c>
      <c r="AL24" s="6">
        <v>-187.74999999999989</v>
      </c>
      <c r="AM24" s="15">
        <v>-120.82</v>
      </c>
      <c r="AN24" s="15">
        <v>-41.01</v>
      </c>
      <c r="AO24" s="15">
        <v>-71.459999999999994</v>
      </c>
      <c r="AP24" s="15">
        <v>-551.66999999999996</v>
      </c>
      <c r="AQ24" s="15">
        <v>0</v>
      </c>
      <c r="AR24" s="15">
        <v>597.21</v>
      </c>
      <c r="AS24" s="6">
        <v>-113.75</v>
      </c>
      <c r="AT24" s="15">
        <v>-22859.200000000001</v>
      </c>
      <c r="AU24" s="15">
        <v>22745.45</v>
      </c>
      <c r="AV24" s="6">
        <v>-7.9500000000000774</v>
      </c>
      <c r="AW24" s="15">
        <v>-1006.94</v>
      </c>
      <c r="AX24" s="15">
        <v>998.9</v>
      </c>
      <c r="AY24" s="15">
        <v>0.09</v>
      </c>
      <c r="AZ24" s="6">
        <v>-521.21</v>
      </c>
      <c r="BA24" s="15">
        <v>-132.21</v>
      </c>
      <c r="BB24" s="15">
        <v>-336.73</v>
      </c>
      <c r="BC24" s="15">
        <v>-52.27</v>
      </c>
      <c r="BD24" s="6">
        <v>3.0799999999999983</v>
      </c>
      <c r="BE24" s="15">
        <v>-81.62</v>
      </c>
      <c r="BF24" s="15">
        <v>84.7</v>
      </c>
      <c r="BG24" s="15">
        <v>0</v>
      </c>
      <c r="BH24" s="6">
        <v>0</v>
      </c>
      <c r="BI24" s="15">
        <v>0</v>
      </c>
      <c r="BJ24" s="15">
        <v>0</v>
      </c>
      <c r="BK24" s="6">
        <v>4454.83</v>
      </c>
      <c r="BL24" s="15">
        <v>1.54</v>
      </c>
      <c r="BM24" s="15">
        <v>201.09</v>
      </c>
      <c r="BN24" s="15">
        <v>0</v>
      </c>
      <c r="BO24" s="15">
        <v>1491.44</v>
      </c>
      <c r="BP24" s="15">
        <v>2127.2199999999998</v>
      </c>
      <c r="BQ24" s="15">
        <v>0</v>
      </c>
      <c r="BR24" s="15">
        <v>632.14</v>
      </c>
      <c r="BS24" s="15">
        <v>1.4</v>
      </c>
      <c r="BT24" s="6">
        <v>1016.63</v>
      </c>
      <c r="BU24" s="15">
        <v>0</v>
      </c>
      <c r="BV24" s="15">
        <v>25.72</v>
      </c>
      <c r="BW24" s="15">
        <v>0</v>
      </c>
      <c r="BX24" s="15">
        <v>0</v>
      </c>
      <c r="BY24" s="15">
        <v>225.16</v>
      </c>
      <c r="BZ24" s="15">
        <v>0</v>
      </c>
      <c r="CA24" s="15">
        <v>765.75</v>
      </c>
      <c r="CB24" s="6">
        <v>46871.86</v>
      </c>
      <c r="CC24" s="6">
        <v>754.04000000000008</v>
      </c>
      <c r="CD24" s="6">
        <v>388.28000000000003</v>
      </c>
      <c r="CE24" s="6">
        <v>19711.43</v>
      </c>
      <c r="CF24" s="6">
        <v>17633.3</v>
      </c>
      <c r="CG24" s="6">
        <v>210.17</v>
      </c>
      <c r="CH24" s="6">
        <v>7584.3600000000006</v>
      </c>
      <c r="CI24" s="6">
        <v>590.28</v>
      </c>
    </row>
    <row r="25" spans="1:87" customFormat="1" ht="15.75" x14ac:dyDescent="0.5">
      <c r="A25" s="7" t="s">
        <v>30</v>
      </c>
      <c r="B25" s="6">
        <v>71048.36</v>
      </c>
      <c r="C25" s="6">
        <v>11528.460000000003</v>
      </c>
      <c r="D25" s="6">
        <v>147.56999999999996</v>
      </c>
      <c r="E25" s="6">
        <v>23842.9</v>
      </c>
      <c r="F25" s="6">
        <v>-2112.7400000000016</v>
      </c>
      <c r="G25" s="6">
        <v>31137.579999999998</v>
      </c>
      <c r="H25" s="6">
        <v>832.56</v>
      </c>
      <c r="I25" s="6">
        <v>5659.25</v>
      </c>
      <c r="J25" s="6">
        <v>12.779999999998836</v>
      </c>
      <c r="K25" s="6">
        <v>-4.859999999999971</v>
      </c>
      <c r="L25" s="15">
        <v>0</v>
      </c>
      <c r="M25" s="15">
        <v>-28.13</v>
      </c>
      <c r="N25" s="15">
        <v>-406.2</v>
      </c>
      <c r="O25" s="15">
        <v>432.11</v>
      </c>
      <c r="P25" s="15">
        <v>-2.64</v>
      </c>
      <c r="Q25" s="15">
        <v>0</v>
      </c>
      <c r="R25" s="15">
        <v>-119.09</v>
      </c>
      <c r="S25" s="15">
        <v>119.09</v>
      </c>
      <c r="T25" s="6">
        <v>-14571.220000000001</v>
      </c>
      <c r="U25" s="6">
        <v>-10955.340000000002</v>
      </c>
      <c r="V25" s="6">
        <v>466.82000000000005</v>
      </c>
      <c r="W25" s="6">
        <v>-23436.7</v>
      </c>
      <c r="X25" s="6">
        <v>23179.200000000001</v>
      </c>
      <c r="Y25" s="6">
        <v>-7406.42</v>
      </c>
      <c r="Z25" s="6">
        <v>-568.92999999999995</v>
      </c>
      <c r="AA25" s="6">
        <v>-5540.16</v>
      </c>
      <c r="AB25" s="6">
        <v>9124.2800000000007</v>
      </c>
      <c r="AC25" s="6">
        <v>566.03</v>
      </c>
      <c r="AD25" s="6">
        <v>-13812.589999999998</v>
      </c>
      <c r="AE25" s="15">
        <v>-9601.25</v>
      </c>
      <c r="AF25" s="15">
        <v>-229.09</v>
      </c>
      <c r="AG25" s="15">
        <v>-156.99</v>
      </c>
      <c r="AH25" s="15">
        <v>-6840.45</v>
      </c>
      <c r="AI25" s="15">
        <v>-568.92999999999995</v>
      </c>
      <c r="AJ25" s="15">
        <v>-5540.16</v>
      </c>
      <c r="AK25" s="15">
        <v>9124.2800000000007</v>
      </c>
      <c r="AL25" s="6">
        <v>-185.82000000000005</v>
      </c>
      <c r="AM25" s="15">
        <v>-110.25</v>
      </c>
      <c r="AN25" s="15">
        <v>-29.11</v>
      </c>
      <c r="AO25" s="15">
        <v>-46.52</v>
      </c>
      <c r="AP25" s="15">
        <v>-565.97</v>
      </c>
      <c r="AQ25" s="15">
        <v>0</v>
      </c>
      <c r="AR25" s="15">
        <v>566.03</v>
      </c>
      <c r="AS25" s="6">
        <v>20.799999999999272</v>
      </c>
      <c r="AT25" s="15">
        <v>-23436.7</v>
      </c>
      <c r="AU25" s="15">
        <v>23457.5</v>
      </c>
      <c r="AV25" s="6">
        <v>3.5099999999999136</v>
      </c>
      <c r="AW25" s="15">
        <v>-1019.95</v>
      </c>
      <c r="AX25" s="15">
        <v>1023.42</v>
      </c>
      <c r="AY25" s="15">
        <v>0.04</v>
      </c>
      <c r="AZ25" s="6">
        <v>-600.74000000000012</v>
      </c>
      <c r="BA25" s="15">
        <v>-143.11000000000001</v>
      </c>
      <c r="BB25" s="15">
        <v>-382.8</v>
      </c>
      <c r="BC25" s="15">
        <v>-74.83</v>
      </c>
      <c r="BD25" s="6">
        <v>3.6200000000000045</v>
      </c>
      <c r="BE25" s="15">
        <v>-80.78</v>
      </c>
      <c r="BF25" s="15">
        <v>84.4</v>
      </c>
      <c r="BG25" s="15">
        <v>0</v>
      </c>
      <c r="BH25" s="6">
        <v>0</v>
      </c>
      <c r="BI25" s="15">
        <v>0</v>
      </c>
      <c r="BJ25" s="15">
        <v>0</v>
      </c>
      <c r="BK25" s="6">
        <v>4609.0199999999995</v>
      </c>
      <c r="BL25" s="15">
        <v>1.59</v>
      </c>
      <c r="BM25" s="15">
        <v>216.25</v>
      </c>
      <c r="BN25" s="15">
        <v>0</v>
      </c>
      <c r="BO25" s="15">
        <v>1582.25</v>
      </c>
      <c r="BP25" s="15">
        <v>2134.5100000000002</v>
      </c>
      <c r="BQ25" s="15">
        <v>0</v>
      </c>
      <c r="BR25" s="15">
        <v>673.81</v>
      </c>
      <c r="BS25" s="15">
        <v>0.61</v>
      </c>
      <c r="BT25" s="6">
        <v>962.34999999999991</v>
      </c>
      <c r="BU25" s="15">
        <v>0</v>
      </c>
      <c r="BV25" s="15">
        <v>35.1</v>
      </c>
      <c r="BW25" s="15">
        <v>0</v>
      </c>
      <c r="BX25" s="15">
        <v>0</v>
      </c>
      <c r="BY25" s="15">
        <v>190.73</v>
      </c>
      <c r="BZ25" s="15">
        <v>0</v>
      </c>
      <c r="CA25" s="15">
        <v>736.52</v>
      </c>
      <c r="CB25" s="6">
        <v>50886.349999999991</v>
      </c>
      <c r="CC25" s="6">
        <v>571.53</v>
      </c>
      <c r="CD25" s="6">
        <v>334.91</v>
      </c>
      <c r="CE25" s="6">
        <v>19916.32</v>
      </c>
      <c r="CF25" s="6">
        <v>21403.279999999999</v>
      </c>
      <c r="CG25" s="6">
        <v>263.63</v>
      </c>
      <c r="CH25" s="6">
        <v>7845.82</v>
      </c>
      <c r="CI25" s="6">
        <v>550.86</v>
      </c>
    </row>
    <row r="26" spans="1:87" customFormat="1" ht="15.75" x14ac:dyDescent="0.5">
      <c r="A26" s="7" t="s">
        <v>31</v>
      </c>
      <c r="B26" s="6">
        <v>54641.71</v>
      </c>
      <c r="C26" s="6">
        <v>8986.2699999999986</v>
      </c>
      <c r="D26" s="6">
        <v>91.439999999999941</v>
      </c>
      <c r="E26" s="6">
        <v>24147.489999999998</v>
      </c>
      <c r="F26" s="6">
        <v>-4216.2200000000012</v>
      </c>
      <c r="G26" s="6">
        <v>19781.400000000001</v>
      </c>
      <c r="H26" s="6">
        <v>712.9</v>
      </c>
      <c r="I26" s="6">
        <v>5152.0599999999995</v>
      </c>
      <c r="J26" s="6">
        <v>-13.6299999999992</v>
      </c>
      <c r="K26" s="6">
        <v>-35.639999999999986</v>
      </c>
      <c r="L26" s="15">
        <v>0</v>
      </c>
      <c r="M26" s="15">
        <v>-31.06</v>
      </c>
      <c r="N26" s="15">
        <v>-419.14</v>
      </c>
      <c r="O26" s="15">
        <v>415.13</v>
      </c>
      <c r="P26" s="15">
        <v>-0.56999999999999995</v>
      </c>
      <c r="Q26" s="15">
        <v>0</v>
      </c>
      <c r="R26" s="15">
        <v>-80.44</v>
      </c>
      <c r="S26" s="15">
        <v>80.44</v>
      </c>
      <c r="T26" s="6">
        <v>-12469.949999999995</v>
      </c>
      <c r="U26" s="6">
        <v>-8474.1799999999985</v>
      </c>
      <c r="V26" s="6">
        <v>484.59000000000003</v>
      </c>
      <c r="W26" s="6">
        <v>-23728.35</v>
      </c>
      <c r="X26" s="6">
        <v>23577.78</v>
      </c>
      <c r="Y26" s="6">
        <v>-6926.17</v>
      </c>
      <c r="Z26" s="6">
        <v>-582.48</v>
      </c>
      <c r="AA26" s="6">
        <v>-5071.62</v>
      </c>
      <c r="AB26" s="6">
        <v>7869.11</v>
      </c>
      <c r="AC26" s="6">
        <v>381.37</v>
      </c>
      <c r="AD26" s="6">
        <v>-11829.89</v>
      </c>
      <c r="AE26" s="15">
        <v>-7101.78</v>
      </c>
      <c r="AF26" s="15">
        <v>-235.65</v>
      </c>
      <c r="AG26" s="15">
        <v>-129.93</v>
      </c>
      <c r="AH26" s="15">
        <v>-6577.54</v>
      </c>
      <c r="AI26" s="15">
        <v>-582.48</v>
      </c>
      <c r="AJ26" s="15">
        <v>-5071.62</v>
      </c>
      <c r="AK26" s="15">
        <v>7869.11</v>
      </c>
      <c r="AL26" s="6">
        <v>-122.44</v>
      </c>
      <c r="AM26" s="15">
        <v>-90.57</v>
      </c>
      <c r="AN26" s="15">
        <v>-29.11</v>
      </c>
      <c r="AO26" s="15">
        <v>-35.5</v>
      </c>
      <c r="AP26" s="15">
        <v>-348.63</v>
      </c>
      <c r="AQ26" s="15">
        <v>0</v>
      </c>
      <c r="AR26" s="15">
        <v>381.37</v>
      </c>
      <c r="AS26" s="6">
        <v>63.380000000001019</v>
      </c>
      <c r="AT26" s="15">
        <v>-23728.35</v>
      </c>
      <c r="AU26" s="15">
        <v>23791.73</v>
      </c>
      <c r="AV26" s="6">
        <v>11.930000000000064</v>
      </c>
      <c r="AW26" s="15">
        <v>-1048.3499999999999</v>
      </c>
      <c r="AX26" s="15">
        <v>1060.28</v>
      </c>
      <c r="AY26" s="15">
        <v>0</v>
      </c>
      <c r="AZ26" s="6">
        <v>-594.38</v>
      </c>
      <c r="BA26" s="15">
        <v>-166.58</v>
      </c>
      <c r="BB26" s="15">
        <v>-379.28</v>
      </c>
      <c r="BC26" s="15">
        <v>-48.52</v>
      </c>
      <c r="BD26" s="6">
        <v>1.4499999999999886</v>
      </c>
      <c r="BE26" s="15">
        <v>-66.900000000000006</v>
      </c>
      <c r="BF26" s="15">
        <v>68.349999999999994</v>
      </c>
      <c r="BG26" s="15">
        <v>0</v>
      </c>
      <c r="BH26" s="6">
        <v>0</v>
      </c>
      <c r="BI26" s="15">
        <v>0</v>
      </c>
      <c r="BJ26" s="15">
        <v>0</v>
      </c>
      <c r="BK26" s="6">
        <v>4042.07</v>
      </c>
      <c r="BL26" s="15">
        <v>0.12</v>
      </c>
      <c r="BM26" s="15">
        <v>220.76</v>
      </c>
      <c r="BN26" s="15">
        <v>0</v>
      </c>
      <c r="BO26" s="15">
        <v>1333.75</v>
      </c>
      <c r="BP26" s="15">
        <v>1878.27</v>
      </c>
      <c r="BQ26" s="15">
        <v>0</v>
      </c>
      <c r="BR26" s="15">
        <v>608.55999999999995</v>
      </c>
      <c r="BS26" s="15">
        <v>0.61</v>
      </c>
      <c r="BT26" s="6">
        <v>622.41</v>
      </c>
      <c r="BU26" s="15">
        <v>0</v>
      </c>
      <c r="BV26" s="15">
        <v>40.200000000000003</v>
      </c>
      <c r="BW26" s="15">
        <v>0</v>
      </c>
      <c r="BX26" s="15">
        <v>0</v>
      </c>
      <c r="BY26" s="15">
        <v>54.56</v>
      </c>
      <c r="BZ26" s="15">
        <v>0</v>
      </c>
      <c r="CA26" s="15">
        <v>527.65</v>
      </c>
      <c r="CB26" s="6">
        <v>37479.729999999996</v>
      </c>
      <c r="CC26" s="6">
        <v>511.97</v>
      </c>
      <c r="CD26" s="6">
        <v>284.01</v>
      </c>
      <c r="CE26" s="6">
        <v>18442.939999999999</v>
      </c>
      <c r="CF26" s="6">
        <v>10921.83</v>
      </c>
      <c r="CG26" s="6">
        <v>130.41999999999999</v>
      </c>
      <c r="CH26" s="6">
        <v>6799.7100000000009</v>
      </c>
      <c r="CI26" s="6">
        <v>388.84999999999997</v>
      </c>
    </row>
    <row r="27" spans="1:87" customFormat="1" ht="15.75" x14ac:dyDescent="0.5">
      <c r="A27" s="7" t="s">
        <v>32</v>
      </c>
      <c r="B27" s="6">
        <v>51448.770000000004</v>
      </c>
      <c r="C27" s="6">
        <v>8219.85</v>
      </c>
      <c r="D27" s="6">
        <v>117.05999999999992</v>
      </c>
      <c r="E27" s="6">
        <v>22567.230000000003</v>
      </c>
      <c r="F27" s="6">
        <v>-815.7200000000048</v>
      </c>
      <c r="G27" s="6">
        <v>15946.689999999999</v>
      </c>
      <c r="H27" s="6">
        <v>691.15</v>
      </c>
      <c r="I27" s="6">
        <v>4768.29</v>
      </c>
      <c r="J27" s="6">
        <v>-45.780000000000655</v>
      </c>
      <c r="K27" s="6">
        <v>-60.069999999999986</v>
      </c>
      <c r="L27" s="15">
        <v>0</v>
      </c>
      <c r="M27" s="15">
        <v>-27.86</v>
      </c>
      <c r="N27" s="15">
        <v>-117.24</v>
      </c>
      <c r="O27" s="15">
        <v>88.08</v>
      </c>
      <c r="P27" s="15">
        <v>-3.05</v>
      </c>
      <c r="Q27" s="15">
        <v>0</v>
      </c>
      <c r="R27" s="15">
        <v>-60.98</v>
      </c>
      <c r="S27" s="15">
        <v>60.98</v>
      </c>
      <c r="T27" s="6">
        <v>-12299.180000000004</v>
      </c>
      <c r="U27" s="6">
        <v>-7783.93</v>
      </c>
      <c r="V27" s="6">
        <v>431.98000000000008</v>
      </c>
      <c r="W27" s="6">
        <v>-22449.99</v>
      </c>
      <c r="X27" s="6">
        <v>22184.51</v>
      </c>
      <c r="Y27" s="6">
        <v>-7354.48</v>
      </c>
      <c r="Z27" s="6">
        <v>-601.36</v>
      </c>
      <c r="AA27" s="6">
        <v>-4707.3100000000004</v>
      </c>
      <c r="AB27" s="6">
        <v>7655.13</v>
      </c>
      <c r="AC27" s="6">
        <v>326.27</v>
      </c>
      <c r="AD27" s="6">
        <v>-11576.55</v>
      </c>
      <c r="AE27" s="15">
        <v>-6471.01</v>
      </c>
      <c r="AF27" s="15">
        <v>-232.94</v>
      </c>
      <c r="AG27" s="15">
        <v>-148.36000000000001</v>
      </c>
      <c r="AH27" s="15">
        <v>-7070.7</v>
      </c>
      <c r="AI27" s="15">
        <v>-601.36</v>
      </c>
      <c r="AJ27" s="15">
        <v>-4707.3100000000004</v>
      </c>
      <c r="AK27" s="15">
        <v>7655.13</v>
      </c>
      <c r="AL27" s="6">
        <v>-102.88999999999999</v>
      </c>
      <c r="AM27" s="15">
        <v>-84.14</v>
      </c>
      <c r="AN27" s="15">
        <v>-29.11</v>
      </c>
      <c r="AO27" s="15">
        <v>-32.130000000000003</v>
      </c>
      <c r="AP27" s="15">
        <v>-283.77999999999997</v>
      </c>
      <c r="AQ27" s="15">
        <v>0</v>
      </c>
      <c r="AR27" s="15">
        <v>326.27</v>
      </c>
      <c r="AS27" s="6">
        <v>-30.770000000000437</v>
      </c>
      <c r="AT27" s="15">
        <v>-22449.99</v>
      </c>
      <c r="AU27" s="15">
        <v>22419.22</v>
      </c>
      <c r="AV27" s="6">
        <v>16.650000000000027</v>
      </c>
      <c r="AW27" s="15">
        <v>-1010.78</v>
      </c>
      <c r="AX27" s="15">
        <v>1027.5</v>
      </c>
      <c r="AY27" s="15">
        <v>-7.0000000000000007E-2</v>
      </c>
      <c r="AZ27" s="6">
        <v>-609.2299999999999</v>
      </c>
      <c r="BA27" s="15">
        <v>-159.62</v>
      </c>
      <c r="BB27" s="15">
        <v>-395.46</v>
      </c>
      <c r="BC27" s="15">
        <v>-54.15</v>
      </c>
      <c r="BD27" s="6">
        <v>3.6099999999999994</v>
      </c>
      <c r="BE27" s="15">
        <v>-58.38</v>
      </c>
      <c r="BF27" s="15">
        <v>61.99</v>
      </c>
      <c r="BG27" s="15">
        <v>0</v>
      </c>
      <c r="BH27" s="6">
        <v>0</v>
      </c>
      <c r="BI27" s="15">
        <v>0</v>
      </c>
      <c r="BJ27" s="15">
        <v>0</v>
      </c>
      <c r="BK27" s="6">
        <v>3935.89</v>
      </c>
      <c r="BL27" s="15">
        <v>0.8</v>
      </c>
      <c r="BM27" s="15">
        <v>224.75</v>
      </c>
      <c r="BN27" s="15">
        <v>0</v>
      </c>
      <c r="BO27" s="15">
        <v>1458.69</v>
      </c>
      <c r="BP27" s="15">
        <v>1658.21</v>
      </c>
      <c r="BQ27" s="15">
        <v>0</v>
      </c>
      <c r="BR27" s="15">
        <v>592.83000000000004</v>
      </c>
      <c r="BS27" s="15">
        <v>0.61</v>
      </c>
      <c r="BT27" s="6">
        <v>741.23</v>
      </c>
      <c r="BU27" s="15">
        <v>0</v>
      </c>
      <c r="BV27" s="15">
        <v>40.479999999999997</v>
      </c>
      <c r="BW27" s="15">
        <v>0</v>
      </c>
      <c r="BX27" s="15">
        <v>0</v>
      </c>
      <c r="BY27" s="15">
        <v>120.81</v>
      </c>
      <c r="BZ27" s="15">
        <v>0</v>
      </c>
      <c r="CA27" s="15">
        <v>579.94000000000005</v>
      </c>
      <c r="CB27" s="6">
        <v>34427.24</v>
      </c>
      <c r="CC27" s="6">
        <v>435.11999999999995</v>
      </c>
      <c r="CD27" s="6">
        <v>255.95</v>
      </c>
      <c r="CE27" s="6">
        <v>19998.179999999997</v>
      </c>
      <c r="CF27" s="6">
        <v>6810.1399999999994</v>
      </c>
      <c r="CG27" s="6">
        <v>89.79</v>
      </c>
      <c r="CH27" s="6">
        <v>6497.5599999999995</v>
      </c>
      <c r="CI27" s="6">
        <v>340.49999999999994</v>
      </c>
    </row>
    <row r="28" spans="1:87" customFormat="1" ht="15.75" x14ac:dyDescent="0.5">
      <c r="A28" s="7" t="s">
        <v>33</v>
      </c>
      <c r="B28" s="6">
        <v>67285.7</v>
      </c>
      <c r="C28" s="6">
        <v>11374.779999999997</v>
      </c>
      <c r="D28" s="6">
        <v>161.90000000000009</v>
      </c>
      <c r="E28" s="6">
        <v>23172.400000000001</v>
      </c>
      <c r="F28" s="6">
        <v>-1694.0299999999988</v>
      </c>
      <c r="G28" s="6">
        <v>28498.46</v>
      </c>
      <c r="H28" s="6">
        <v>880.89</v>
      </c>
      <c r="I28" s="6">
        <v>4848.76</v>
      </c>
      <c r="J28" s="6">
        <v>42.539999999999964</v>
      </c>
      <c r="K28" s="6">
        <v>-102.10000000000004</v>
      </c>
      <c r="L28" s="15">
        <v>0</v>
      </c>
      <c r="M28" s="15">
        <v>-36.68</v>
      </c>
      <c r="N28" s="15">
        <v>-424.16</v>
      </c>
      <c r="O28" s="15">
        <v>359.56</v>
      </c>
      <c r="P28" s="15">
        <v>-0.82</v>
      </c>
      <c r="Q28" s="15">
        <v>0</v>
      </c>
      <c r="R28" s="15">
        <v>-127.79</v>
      </c>
      <c r="S28" s="15">
        <v>127.79</v>
      </c>
      <c r="T28" s="6">
        <v>-14308.570000000003</v>
      </c>
      <c r="U28" s="6">
        <v>-10813.829999999998</v>
      </c>
      <c r="V28" s="6">
        <v>469.34999999999997</v>
      </c>
      <c r="W28" s="6">
        <v>-22748.240000000002</v>
      </c>
      <c r="X28" s="6">
        <v>22603.73</v>
      </c>
      <c r="Y28" s="6">
        <v>-7926.81</v>
      </c>
      <c r="Z28" s="6">
        <v>-655.39</v>
      </c>
      <c r="AA28" s="6">
        <v>-4720.97</v>
      </c>
      <c r="AB28" s="6">
        <v>8967.93</v>
      </c>
      <c r="AC28" s="6">
        <v>515.66</v>
      </c>
      <c r="AD28" s="6">
        <v>-13594.27</v>
      </c>
      <c r="AE28" s="15">
        <v>-9374.15</v>
      </c>
      <c r="AF28" s="15">
        <v>-235.83</v>
      </c>
      <c r="AG28" s="15">
        <v>-155.72999999999999</v>
      </c>
      <c r="AH28" s="15">
        <v>-7420.13</v>
      </c>
      <c r="AI28" s="15">
        <v>-655.39</v>
      </c>
      <c r="AJ28" s="15">
        <v>-4720.97</v>
      </c>
      <c r="AK28" s="15">
        <v>8967.93</v>
      </c>
      <c r="AL28" s="6">
        <v>-164.72000000000003</v>
      </c>
      <c r="AM28" s="15">
        <v>-100.65</v>
      </c>
      <c r="AN28" s="15">
        <v>-29.11</v>
      </c>
      <c r="AO28" s="15">
        <v>-43.94</v>
      </c>
      <c r="AP28" s="15">
        <v>-506.68</v>
      </c>
      <c r="AQ28" s="15">
        <v>0</v>
      </c>
      <c r="AR28" s="15">
        <v>515.66</v>
      </c>
      <c r="AS28" s="6">
        <v>115.92999999999665</v>
      </c>
      <c r="AT28" s="15">
        <v>-22748.240000000002</v>
      </c>
      <c r="AU28" s="15">
        <v>22864.17</v>
      </c>
      <c r="AV28" s="6">
        <v>10.18000000000009</v>
      </c>
      <c r="AW28" s="15">
        <v>-1090.55</v>
      </c>
      <c r="AX28" s="15">
        <v>1100.7</v>
      </c>
      <c r="AY28" s="15">
        <v>0.03</v>
      </c>
      <c r="AZ28" s="6">
        <v>-676.72</v>
      </c>
      <c r="BA28" s="15">
        <v>-172.55</v>
      </c>
      <c r="BB28" s="15">
        <v>-443.37</v>
      </c>
      <c r="BC28" s="15">
        <v>-60.8</v>
      </c>
      <c r="BD28" s="6">
        <v>1.0299999999999869</v>
      </c>
      <c r="BE28" s="15">
        <v>-75.930000000000007</v>
      </c>
      <c r="BF28" s="15">
        <v>76.959999999999994</v>
      </c>
      <c r="BG28" s="15">
        <v>0</v>
      </c>
      <c r="BH28" s="6">
        <v>0</v>
      </c>
      <c r="BI28" s="15">
        <v>0</v>
      </c>
      <c r="BJ28" s="15">
        <v>0</v>
      </c>
      <c r="BK28" s="6">
        <v>4292.4599999999991</v>
      </c>
      <c r="BL28" s="15">
        <v>1.55</v>
      </c>
      <c r="BM28" s="15">
        <v>235.77</v>
      </c>
      <c r="BN28" s="15">
        <v>0</v>
      </c>
      <c r="BO28" s="15">
        <v>1431.72</v>
      </c>
      <c r="BP28" s="15">
        <v>1974.61</v>
      </c>
      <c r="BQ28" s="15">
        <v>0</v>
      </c>
      <c r="BR28" s="15">
        <v>648.20000000000005</v>
      </c>
      <c r="BS28" s="15">
        <v>0.61</v>
      </c>
      <c r="BT28" s="6">
        <v>935.77</v>
      </c>
      <c r="BU28" s="15">
        <v>0</v>
      </c>
      <c r="BV28" s="15">
        <v>43.73</v>
      </c>
      <c r="BW28" s="15">
        <v>0</v>
      </c>
      <c r="BX28" s="15">
        <v>0</v>
      </c>
      <c r="BY28" s="15">
        <v>168.49</v>
      </c>
      <c r="BZ28" s="15">
        <v>0</v>
      </c>
      <c r="CA28" s="15">
        <v>723.55</v>
      </c>
      <c r="CB28" s="6">
        <v>47638.410000000011</v>
      </c>
      <c r="CC28" s="6">
        <v>559.40000000000009</v>
      </c>
      <c r="CD28" s="6">
        <v>315.07000000000005</v>
      </c>
      <c r="CE28" s="6">
        <v>19837.54</v>
      </c>
      <c r="CF28" s="6">
        <v>18427.73</v>
      </c>
      <c r="CG28" s="6">
        <v>225.5</v>
      </c>
      <c r="CH28" s="6">
        <v>7766.51</v>
      </c>
      <c r="CI28" s="6">
        <v>506.65999999999997</v>
      </c>
    </row>
    <row r="29" spans="1:87" customFormat="1" ht="15.75" x14ac:dyDescent="0.5">
      <c r="A29" s="7" t="s">
        <v>34</v>
      </c>
      <c r="B29" s="6">
        <v>71759.680000000008</v>
      </c>
      <c r="C29" s="6">
        <v>11563.960000000001</v>
      </c>
      <c r="D29" s="6">
        <v>110.84000000000003</v>
      </c>
      <c r="E29" s="6">
        <v>24549.94</v>
      </c>
      <c r="F29" s="6">
        <v>-2951.5199999999968</v>
      </c>
      <c r="G29" s="6">
        <v>32050.99</v>
      </c>
      <c r="H29" s="6">
        <v>849.53</v>
      </c>
      <c r="I29" s="6">
        <v>5517.06</v>
      </c>
      <c r="J29" s="6">
        <v>68.880000000001019</v>
      </c>
      <c r="K29" s="6">
        <v>115.48000000000005</v>
      </c>
      <c r="L29" s="15">
        <v>0</v>
      </c>
      <c r="M29" s="15">
        <v>-28.8</v>
      </c>
      <c r="N29" s="15">
        <v>-1166.44</v>
      </c>
      <c r="O29" s="15">
        <v>1312.19</v>
      </c>
      <c r="P29" s="15">
        <v>-1.47</v>
      </c>
      <c r="Q29" s="15">
        <v>0</v>
      </c>
      <c r="R29" s="15">
        <v>-173.46</v>
      </c>
      <c r="S29" s="15">
        <v>173.46</v>
      </c>
      <c r="T29" s="6">
        <v>-14912.29</v>
      </c>
      <c r="U29" s="6">
        <v>-11072.29</v>
      </c>
      <c r="V29" s="6">
        <v>472.07</v>
      </c>
      <c r="W29" s="6">
        <v>-23383.5</v>
      </c>
      <c r="X29" s="6">
        <v>23112.63</v>
      </c>
      <c r="Y29" s="6">
        <v>-7788.07</v>
      </c>
      <c r="Z29" s="6">
        <v>-598.66999999999996</v>
      </c>
      <c r="AA29" s="6">
        <v>-5343.6</v>
      </c>
      <c r="AB29" s="6">
        <v>9302.7099999999991</v>
      </c>
      <c r="AC29" s="6">
        <v>386.43</v>
      </c>
      <c r="AD29" s="6">
        <v>-13974.589999999997</v>
      </c>
      <c r="AE29" s="15">
        <v>-9755.6</v>
      </c>
      <c r="AF29" s="15">
        <v>-210.8</v>
      </c>
      <c r="AG29" s="15">
        <v>-160.08000000000001</v>
      </c>
      <c r="AH29" s="15">
        <v>-7208.55</v>
      </c>
      <c r="AI29" s="15">
        <v>-598.66999999999996</v>
      </c>
      <c r="AJ29" s="15">
        <v>-5343.6</v>
      </c>
      <c r="AK29" s="15">
        <v>9302.7099999999991</v>
      </c>
      <c r="AL29" s="6">
        <v>-310.71999999999997</v>
      </c>
      <c r="AM29" s="15">
        <v>-86.57</v>
      </c>
      <c r="AN29" s="15">
        <v>-12.85</v>
      </c>
      <c r="AO29" s="15">
        <v>-18.21</v>
      </c>
      <c r="AP29" s="15">
        <v>-579.52</v>
      </c>
      <c r="AQ29" s="15">
        <v>0</v>
      </c>
      <c r="AR29" s="15">
        <v>386.43</v>
      </c>
      <c r="AS29" s="6">
        <v>-24.909999999999854</v>
      </c>
      <c r="AT29" s="15">
        <v>-23383.5</v>
      </c>
      <c r="AU29" s="15">
        <v>23358.59</v>
      </c>
      <c r="AV29" s="6">
        <v>-6.9000000000000909</v>
      </c>
      <c r="AW29" s="15">
        <v>-1009.69</v>
      </c>
      <c r="AX29" s="15">
        <v>1002.79</v>
      </c>
      <c r="AY29" s="15">
        <v>0</v>
      </c>
      <c r="AZ29" s="6">
        <v>-597.89</v>
      </c>
      <c r="BA29" s="15">
        <v>-153.44</v>
      </c>
      <c r="BB29" s="15">
        <v>-376.78</v>
      </c>
      <c r="BC29" s="15">
        <v>-67.67</v>
      </c>
      <c r="BD29" s="6">
        <v>2.7199999999999989</v>
      </c>
      <c r="BE29" s="15">
        <v>-66.989999999999995</v>
      </c>
      <c r="BF29" s="15">
        <v>69.709999999999994</v>
      </c>
      <c r="BG29" s="15">
        <v>0</v>
      </c>
      <c r="BH29" s="6">
        <v>0</v>
      </c>
      <c r="BI29" s="15">
        <v>0</v>
      </c>
      <c r="BJ29" s="15">
        <v>0</v>
      </c>
      <c r="BK29" s="6">
        <v>4236.2</v>
      </c>
      <c r="BL29" s="15">
        <v>1.58</v>
      </c>
      <c r="BM29" s="15">
        <v>217.25</v>
      </c>
      <c r="BN29" s="15">
        <v>0</v>
      </c>
      <c r="BO29" s="15">
        <v>1348.83</v>
      </c>
      <c r="BP29" s="15">
        <v>2033.59</v>
      </c>
      <c r="BQ29" s="15">
        <v>0</v>
      </c>
      <c r="BR29" s="15">
        <v>631</v>
      </c>
      <c r="BS29" s="15">
        <v>3.95</v>
      </c>
      <c r="BT29" s="6">
        <v>1040.06</v>
      </c>
      <c r="BU29" s="15">
        <v>0</v>
      </c>
      <c r="BV29" s="15">
        <v>38.39</v>
      </c>
      <c r="BW29" s="15">
        <v>0</v>
      </c>
      <c r="BX29" s="15">
        <v>0</v>
      </c>
      <c r="BY29" s="15">
        <v>227.63</v>
      </c>
      <c r="BZ29" s="15">
        <v>0</v>
      </c>
      <c r="CA29" s="15">
        <v>774.04</v>
      </c>
      <c r="CB29" s="6">
        <v>51683.500000000015</v>
      </c>
      <c r="CC29" s="6">
        <v>490.09</v>
      </c>
      <c r="CD29" s="6">
        <v>298.47000000000003</v>
      </c>
      <c r="CE29" s="6">
        <v>20124.47</v>
      </c>
      <c r="CF29" s="6">
        <v>22000.230000000003</v>
      </c>
      <c r="CG29" s="6">
        <v>250.86</v>
      </c>
      <c r="CH29" s="6">
        <v>8140.0099999999993</v>
      </c>
      <c r="CI29" s="6">
        <v>379.37</v>
      </c>
    </row>
    <row r="30" spans="1:87" customFormat="1" ht="15.75" x14ac:dyDescent="0.5">
      <c r="A30" s="7" t="s">
        <v>35</v>
      </c>
      <c r="B30" s="6">
        <v>55368.780000000006</v>
      </c>
      <c r="C30" s="6">
        <v>8025.24</v>
      </c>
      <c r="D30" s="6">
        <v>138.21999999999991</v>
      </c>
      <c r="E30" s="6">
        <v>25294.31</v>
      </c>
      <c r="F30" s="6">
        <v>-3846.6599999999962</v>
      </c>
      <c r="G30" s="6">
        <v>20490.96</v>
      </c>
      <c r="H30" s="6">
        <v>784.95</v>
      </c>
      <c r="I30" s="6">
        <v>4317.6899999999996</v>
      </c>
      <c r="J30" s="6">
        <v>164.0699999999988</v>
      </c>
      <c r="K30" s="6">
        <v>-6.4500000000000028</v>
      </c>
      <c r="L30" s="15">
        <v>0</v>
      </c>
      <c r="M30" s="15">
        <v>-31.07</v>
      </c>
      <c r="N30" s="15">
        <v>-1034.49</v>
      </c>
      <c r="O30" s="15">
        <v>1060.07</v>
      </c>
      <c r="P30" s="15">
        <v>-0.96</v>
      </c>
      <c r="Q30" s="15">
        <v>0</v>
      </c>
      <c r="R30" s="15">
        <v>-94.12</v>
      </c>
      <c r="S30" s="15">
        <v>94.12</v>
      </c>
      <c r="T30" s="6">
        <v>-11810.529999999999</v>
      </c>
      <c r="U30" s="6">
        <v>-7535.79</v>
      </c>
      <c r="V30" s="6">
        <v>457.69000000000011</v>
      </c>
      <c r="W30" s="6">
        <v>-24259.82</v>
      </c>
      <c r="X30" s="6">
        <v>24179.3</v>
      </c>
      <c r="Y30" s="6">
        <v>-7461.23</v>
      </c>
      <c r="Z30" s="6">
        <v>-636.76</v>
      </c>
      <c r="AA30" s="6">
        <v>-4223.57</v>
      </c>
      <c r="AB30" s="6">
        <v>7387.54</v>
      </c>
      <c r="AC30" s="6">
        <v>282.11</v>
      </c>
      <c r="AD30" s="6">
        <v>-11111.879999999997</v>
      </c>
      <c r="AE30" s="15">
        <v>-6218.86</v>
      </c>
      <c r="AF30" s="15">
        <v>-230.68</v>
      </c>
      <c r="AG30" s="15">
        <v>-139.34</v>
      </c>
      <c r="AH30" s="15">
        <v>-7050.21</v>
      </c>
      <c r="AI30" s="15">
        <v>-636.76</v>
      </c>
      <c r="AJ30" s="15">
        <v>-4223.57</v>
      </c>
      <c r="AK30" s="15">
        <v>7387.54</v>
      </c>
      <c r="AL30" s="6">
        <v>-226.97999999999996</v>
      </c>
      <c r="AM30" s="15">
        <v>-67.5</v>
      </c>
      <c r="AN30" s="15">
        <v>-12.85</v>
      </c>
      <c r="AO30" s="15">
        <v>-17.72</v>
      </c>
      <c r="AP30" s="15">
        <v>-411.02</v>
      </c>
      <c r="AQ30" s="15">
        <v>0</v>
      </c>
      <c r="AR30" s="15">
        <v>282.11</v>
      </c>
      <c r="AS30" s="6">
        <v>158.40000000000146</v>
      </c>
      <c r="AT30" s="15">
        <v>-24259.82</v>
      </c>
      <c r="AU30" s="15">
        <v>24418.22</v>
      </c>
      <c r="AV30" s="6">
        <v>15.850000000000136</v>
      </c>
      <c r="AW30" s="15">
        <v>-1017.3</v>
      </c>
      <c r="AX30" s="15">
        <v>1033.1500000000001</v>
      </c>
      <c r="AY30" s="15">
        <v>0</v>
      </c>
      <c r="AZ30" s="6">
        <v>-643.74</v>
      </c>
      <c r="BA30" s="15">
        <v>-167.57</v>
      </c>
      <c r="BB30" s="15">
        <v>-394.31</v>
      </c>
      <c r="BC30" s="15">
        <v>-81.86</v>
      </c>
      <c r="BD30" s="6">
        <v>-2.1799999999999997</v>
      </c>
      <c r="BE30" s="15">
        <v>-64.56</v>
      </c>
      <c r="BF30" s="15">
        <v>62.38</v>
      </c>
      <c r="BG30" s="15">
        <v>0</v>
      </c>
      <c r="BH30" s="6">
        <v>0</v>
      </c>
      <c r="BI30" s="15">
        <v>0</v>
      </c>
      <c r="BJ30" s="15">
        <v>0</v>
      </c>
      <c r="BK30" s="6">
        <v>4196.9599999999991</v>
      </c>
      <c r="BL30" s="15">
        <v>0.84</v>
      </c>
      <c r="BM30" s="15">
        <v>217.98</v>
      </c>
      <c r="BN30" s="15">
        <v>0</v>
      </c>
      <c r="BO30" s="15">
        <v>1512.02</v>
      </c>
      <c r="BP30" s="15">
        <v>1930.31</v>
      </c>
      <c r="BQ30" s="15">
        <v>0</v>
      </c>
      <c r="BR30" s="15">
        <v>531.86</v>
      </c>
      <c r="BS30" s="15">
        <v>3.95</v>
      </c>
      <c r="BT30" s="6">
        <v>758.2</v>
      </c>
      <c r="BU30" s="15">
        <v>0</v>
      </c>
      <c r="BV30" s="15">
        <v>56.02</v>
      </c>
      <c r="BW30" s="15">
        <v>0</v>
      </c>
      <c r="BX30" s="15">
        <v>0</v>
      </c>
      <c r="BY30" s="15">
        <v>135.03</v>
      </c>
      <c r="BZ30" s="15">
        <v>0</v>
      </c>
      <c r="CA30" s="15">
        <v>567.15</v>
      </c>
      <c r="CB30" s="6">
        <v>38598.300000000003</v>
      </c>
      <c r="CC30" s="6">
        <v>488.60999999999996</v>
      </c>
      <c r="CD30" s="6">
        <v>290.84000000000003</v>
      </c>
      <c r="CE30" s="6">
        <v>19880.690000000002</v>
      </c>
      <c r="CF30" s="6">
        <v>10963.43</v>
      </c>
      <c r="CG30" s="6">
        <v>148.19</v>
      </c>
      <c r="CH30" s="6">
        <v>6546.7199999999993</v>
      </c>
      <c r="CI30" s="6">
        <v>279.82</v>
      </c>
    </row>
    <row r="31" spans="1:87" customFormat="1" ht="15.75" x14ac:dyDescent="0.5">
      <c r="A31" s="7" t="s">
        <v>36</v>
      </c>
      <c r="B31" s="6">
        <v>51794.200000000004</v>
      </c>
      <c r="C31" s="6">
        <v>7996.8</v>
      </c>
      <c r="D31" s="6">
        <v>123.76999999999995</v>
      </c>
      <c r="E31" s="6">
        <v>26021.52</v>
      </c>
      <c r="F31" s="6">
        <v>-4100.6799999999967</v>
      </c>
      <c r="G31" s="6">
        <v>16486.95</v>
      </c>
      <c r="H31" s="6">
        <v>807.68</v>
      </c>
      <c r="I31" s="6">
        <v>4362.1799999999994</v>
      </c>
      <c r="J31" s="6">
        <v>95.980000000000473</v>
      </c>
      <c r="K31" s="6">
        <v>-147.91000000000005</v>
      </c>
      <c r="L31" s="15">
        <v>0</v>
      </c>
      <c r="M31" s="15">
        <v>-28.48</v>
      </c>
      <c r="N31" s="15">
        <v>-899.44</v>
      </c>
      <c r="O31" s="15">
        <v>780.57</v>
      </c>
      <c r="P31" s="15">
        <v>-0.56000000000000005</v>
      </c>
      <c r="Q31" s="15">
        <v>0</v>
      </c>
      <c r="R31" s="15">
        <v>-123.15</v>
      </c>
      <c r="S31" s="15">
        <v>123.15</v>
      </c>
      <c r="T31" s="6">
        <v>-12199.150000000001</v>
      </c>
      <c r="U31" s="6">
        <v>-7583.06</v>
      </c>
      <c r="V31" s="6">
        <v>413.81000000000006</v>
      </c>
      <c r="W31" s="6">
        <v>-25122.080000000002</v>
      </c>
      <c r="X31" s="6">
        <v>24993</v>
      </c>
      <c r="Y31" s="6">
        <v>-7731.48</v>
      </c>
      <c r="Z31" s="6">
        <v>-709.88</v>
      </c>
      <c r="AA31" s="6">
        <v>-4239.03</v>
      </c>
      <c r="AB31" s="6">
        <v>7530.66</v>
      </c>
      <c r="AC31" s="6">
        <v>248.91</v>
      </c>
      <c r="AD31" s="6">
        <v>-11537.439999999999</v>
      </c>
      <c r="AE31" s="15">
        <v>-6312.27</v>
      </c>
      <c r="AF31" s="15">
        <v>-237.41</v>
      </c>
      <c r="AG31" s="15">
        <v>-195.43</v>
      </c>
      <c r="AH31" s="15">
        <v>-7374.08</v>
      </c>
      <c r="AI31" s="15">
        <v>-709.88</v>
      </c>
      <c r="AJ31" s="15">
        <v>-4239.03</v>
      </c>
      <c r="AK31" s="15">
        <v>7530.66</v>
      </c>
      <c r="AL31" s="6">
        <v>-200.32999999999996</v>
      </c>
      <c r="AM31" s="15">
        <v>-61.44</v>
      </c>
      <c r="AN31" s="15">
        <v>-12.85</v>
      </c>
      <c r="AO31" s="15">
        <v>-17.55</v>
      </c>
      <c r="AP31" s="15">
        <v>-357.4</v>
      </c>
      <c r="AQ31" s="15">
        <v>0</v>
      </c>
      <c r="AR31" s="15">
        <v>248.91</v>
      </c>
      <c r="AS31" s="6">
        <v>160.03999999999724</v>
      </c>
      <c r="AT31" s="15">
        <v>-25122.080000000002</v>
      </c>
      <c r="AU31" s="15">
        <v>25282.12</v>
      </c>
      <c r="AV31" s="6">
        <v>-4.0099999999999909</v>
      </c>
      <c r="AW31" s="15">
        <v>-992.96</v>
      </c>
      <c r="AX31" s="15">
        <v>988.95</v>
      </c>
      <c r="AY31" s="15">
        <v>0</v>
      </c>
      <c r="AZ31" s="6">
        <v>-617.39</v>
      </c>
      <c r="BA31" s="15">
        <v>-161.66999999999999</v>
      </c>
      <c r="BB31" s="15">
        <v>-379.58</v>
      </c>
      <c r="BC31" s="15">
        <v>-76.14</v>
      </c>
      <c r="BD31" s="6">
        <v>-1.9999999999996021E-2</v>
      </c>
      <c r="BE31" s="15">
        <v>-54.72</v>
      </c>
      <c r="BF31" s="15">
        <v>54.7</v>
      </c>
      <c r="BG31" s="15">
        <v>0</v>
      </c>
      <c r="BH31" s="6">
        <v>0</v>
      </c>
      <c r="BI31" s="15">
        <v>0</v>
      </c>
      <c r="BJ31" s="15">
        <v>0</v>
      </c>
      <c r="BK31" s="6">
        <v>3817.4399999999996</v>
      </c>
      <c r="BL31" s="15">
        <v>1.61</v>
      </c>
      <c r="BM31" s="15">
        <v>209.2</v>
      </c>
      <c r="BN31" s="15">
        <v>0</v>
      </c>
      <c r="BO31" s="15">
        <v>1412.45</v>
      </c>
      <c r="BP31" s="15">
        <v>1656.78</v>
      </c>
      <c r="BQ31" s="15">
        <v>0</v>
      </c>
      <c r="BR31" s="15">
        <v>533.45000000000005</v>
      </c>
      <c r="BS31" s="15">
        <v>3.95</v>
      </c>
      <c r="BT31" s="6">
        <v>767.88</v>
      </c>
      <c r="BU31" s="15">
        <v>0</v>
      </c>
      <c r="BV31" s="15">
        <v>48.59</v>
      </c>
      <c r="BW31" s="15">
        <v>0</v>
      </c>
      <c r="BX31" s="15">
        <v>0</v>
      </c>
      <c r="BY31" s="15">
        <v>127.53</v>
      </c>
      <c r="BZ31" s="15">
        <v>0</v>
      </c>
      <c r="CA31" s="15">
        <v>591.76</v>
      </c>
      <c r="CB31" s="6">
        <v>34865</v>
      </c>
      <c r="CC31" s="6">
        <v>412.13000000000005</v>
      </c>
      <c r="CD31" s="6">
        <v>251.31</v>
      </c>
      <c r="CE31" s="6">
        <v>20260.440000000002</v>
      </c>
      <c r="CF31" s="6">
        <v>6970.5999999999995</v>
      </c>
      <c r="CG31" s="6">
        <v>97.8</v>
      </c>
      <c r="CH31" s="6">
        <v>6624.58</v>
      </c>
      <c r="CI31" s="6">
        <v>248.14</v>
      </c>
    </row>
    <row r="32" spans="1:87" customFormat="1" ht="15.75" x14ac:dyDescent="0.5">
      <c r="A32" s="7" t="s">
        <v>37</v>
      </c>
      <c r="B32" s="6">
        <v>67145.759999999995</v>
      </c>
      <c r="C32" s="6">
        <v>10961.839999999998</v>
      </c>
      <c r="D32" s="6">
        <v>195.54000000000002</v>
      </c>
      <c r="E32" s="6">
        <v>26409.640000000003</v>
      </c>
      <c r="F32" s="6">
        <v>-4526.66</v>
      </c>
      <c r="G32" s="6">
        <v>28412.28</v>
      </c>
      <c r="H32" s="6">
        <v>1039.44</v>
      </c>
      <c r="I32" s="6">
        <v>4549.3100000000004</v>
      </c>
      <c r="J32" s="6">
        <v>104.3700000000008</v>
      </c>
      <c r="K32" s="6">
        <v>-99.920000000000158</v>
      </c>
      <c r="L32" s="15">
        <v>0</v>
      </c>
      <c r="M32" s="15">
        <v>-29.23</v>
      </c>
      <c r="N32" s="15">
        <v>-1095.1500000000001</v>
      </c>
      <c r="O32" s="15">
        <v>1024.81</v>
      </c>
      <c r="P32" s="15">
        <v>-0.35</v>
      </c>
      <c r="Q32" s="15">
        <v>0</v>
      </c>
      <c r="R32" s="15">
        <v>-192.52</v>
      </c>
      <c r="S32" s="15">
        <v>192.52</v>
      </c>
      <c r="T32" s="6">
        <v>-14514.719999999998</v>
      </c>
      <c r="U32" s="6">
        <v>-10363.109999999999</v>
      </c>
      <c r="V32" s="6">
        <v>361.95</v>
      </c>
      <c r="W32" s="6">
        <v>-25314.49</v>
      </c>
      <c r="X32" s="6">
        <v>24986.660000000003</v>
      </c>
      <c r="Y32" s="6">
        <v>-8203.0499999999993</v>
      </c>
      <c r="Z32" s="6">
        <v>-821.71</v>
      </c>
      <c r="AA32" s="6">
        <v>-4356.79</v>
      </c>
      <c r="AB32" s="6">
        <v>8839.8799999999992</v>
      </c>
      <c r="AC32" s="6">
        <v>355.94</v>
      </c>
      <c r="AD32" s="6">
        <v>-13484.92</v>
      </c>
      <c r="AE32" s="15">
        <v>-9081.09</v>
      </c>
      <c r="AF32" s="15">
        <v>-242.62</v>
      </c>
      <c r="AG32" s="15">
        <v>-149.81</v>
      </c>
      <c r="AH32" s="15">
        <v>-7672.78</v>
      </c>
      <c r="AI32" s="15">
        <v>-821.71</v>
      </c>
      <c r="AJ32" s="15">
        <v>-4356.79</v>
      </c>
      <c r="AK32" s="15">
        <v>8839.8799999999992</v>
      </c>
      <c r="AL32" s="6">
        <v>-286.23999999999995</v>
      </c>
      <c r="AM32" s="15">
        <v>-81</v>
      </c>
      <c r="AN32" s="15">
        <v>-12.85</v>
      </c>
      <c r="AO32" s="15">
        <v>-18.059999999999999</v>
      </c>
      <c r="AP32" s="15">
        <v>-530.27</v>
      </c>
      <c r="AQ32" s="15">
        <v>0</v>
      </c>
      <c r="AR32" s="15">
        <v>355.94</v>
      </c>
      <c r="AS32" s="6">
        <v>-76.680000000000291</v>
      </c>
      <c r="AT32" s="15">
        <v>-25314.49</v>
      </c>
      <c r="AU32" s="15">
        <v>25237.81</v>
      </c>
      <c r="AV32" s="6">
        <v>-23.370000000000005</v>
      </c>
      <c r="AW32" s="15">
        <v>-976.97</v>
      </c>
      <c r="AX32" s="15">
        <v>953.6</v>
      </c>
      <c r="AY32" s="15">
        <v>0</v>
      </c>
      <c r="AZ32" s="6">
        <v>-642.79</v>
      </c>
      <c r="BA32" s="15">
        <v>-169.32</v>
      </c>
      <c r="BB32" s="15">
        <v>-390.19</v>
      </c>
      <c r="BC32" s="15">
        <v>-83.28</v>
      </c>
      <c r="BD32" s="6">
        <v>-0.71999999999999886</v>
      </c>
      <c r="BE32" s="15">
        <v>-54.73</v>
      </c>
      <c r="BF32" s="15">
        <v>54.01</v>
      </c>
      <c r="BG32" s="15">
        <v>0</v>
      </c>
      <c r="BH32" s="6">
        <v>0</v>
      </c>
      <c r="BI32" s="15">
        <v>0</v>
      </c>
      <c r="BJ32" s="15">
        <v>0</v>
      </c>
      <c r="BK32" s="6">
        <v>4328.1699999999992</v>
      </c>
      <c r="BL32" s="15">
        <v>1.57</v>
      </c>
      <c r="BM32" s="15">
        <v>205.03</v>
      </c>
      <c r="BN32" s="15">
        <v>0</v>
      </c>
      <c r="BO32" s="15">
        <v>1536.74</v>
      </c>
      <c r="BP32" s="15">
        <v>1986.19</v>
      </c>
      <c r="BQ32" s="15">
        <v>0</v>
      </c>
      <c r="BR32" s="15">
        <v>594.69000000000005</v>
      </c>
      <c r="BS32" s="15">
        <v>3.95</v>
      </c>
      <c r="BT32" s="6">
        <v>982.81</v>
      </c>
      <c r="BU32" s="15">
        <v>0</v>
      </c>
      <c r="BV32" s="15">
        <v>58.21</v>
      </c>
      <c r="BW32" s="15">
        <v>0</v>
      </c>
      <c r="BX32" s="15">
        <v>0</v>
      </c>
      <c r="BY32" s="15">
        <v>215.44</v>
      </c>
      <c r="BZ32" s="15">
        <v>0</v>
      </c>
      <c r="CA32" s="15">
        <v>709.16</v>
      </c>
      <c r="CB32" s="6">
        <v>47218.41</v>
      </c>
      <c r="CC32" s="6">
        <v>597.16</v>
      </c>
      <c r="CD32" s="6">
        <v>265.02</v>
      </c>
      <c r="CE32" s="6">
        <v>19948.070000000003</v>
      </c>
      <c r="CF32" s="6">
        <v>18007.25</v>
      </c>
      <c r="CG32" s="6">
        <v>217.73</v>
      </c>
      <c r="CH32" s="6">
        <v>7832.92</v>
      </c>
      <c r="CI32" s="6">
        <v>350.26</v>
      </c>
    </row>
    <row r="33" spans="1:87" customFormat="1" ht="15.75" x14ac:dyDescent="0.5">
      <c r="A33" s="7" t="s">
        <v>38</v>
      </c>
      <c r="B33" s="6">
        <v>71746.689999999988</v>
      </c>
      <c r="C33" s="6">
        <v>11800.41</v>
      </c>
      <c r="D33" s="6">
        <v>161.68999999999997</v>
      </c>
      <c r="E33" s="6">
        <v>23696.05</v>
      </c>
      <c r="F33" s="6">
        <v>-1391.7900000000009</v>
      </c>
      <c r="G33" s="6">
        <v>31006.35</v>
      </c>
      <c r="H33" s="6">
        <v>1075.75</v>
      </c>
      <c r="I33" s="6">
        <v>5261.76</v>
      </c>
      <c r="J33" s="6">
        <v>136.47000000000116</v>
      </c>
      <c r="K33" s="6">
        <v>134.80000000000007</v>
      </c>
      <c r="L33" s="15">
        <v>0</v>
      </c>
      <c r="M33" s="15">
        <v>-27.62</v>
      </c>
      <c r="N33" s="15">
        <v>-780.8</v>
      </c>
      <c r="O33" s="15">
        <v>944.72</v>
      </c>
      <c r="P33" s="15">
        <v>-1.5</v>
      </c>
      <c r="Q33" s="15">
        <v>0</v>
      </c>
      <c r="R33" s="15">
        <v>-206.2</v>
      </c>
      <c r="S33" s="15">
        <v>206.2</v>
      </c>
      <c r="T33" s="6">
        <v>-15327.880000000008</v>
      </c>
      <c r="U33" s="6">
        <v>-11374.68</v>
      </c>
      <c r="V33" s="6">
        <v>383.05</v>
      </c>
      <c r="W33" s="6">
        <v>-22915.25</v>
      </c>
      <c r="X33" s="6">
        <v>22316.83</v>
      </c>
      <c r="Y33" s="6">
        <v>-7385.76</v>
      </c>
      <c r="Z33" s="6">
        <v>-872.45</v>
      </c>
      <c r="AA33" s="6">
        <v>-5055.5600000000004</v>
      </c>
      <c r="AB33" s="6">
        <v>9161.3799999999992</v>
      </c>
      <c r="AC33" s="6">
        <v>414.56</v>
      </c>
      <c r="AD33" s="6">
        <v>-14313.710000000005</v>
      </c>
      <c r="AE33" s="15">
        <v>-10143.540000000001</v>
      </c>
      <c r="AF33" s="15">
        <v>-234.31</v>
      </c>
      <c r="AG33" s="15">
        <v>-382.96</v>
      </c>
      <c r="AH33" s="15">
        <v>-6786.27</v>
      </c>
      <c r="AI33" s="15">
        <v>-872.45</v>
      </c>
      <c r="AJ33" s="15">
        <v>-5055.5600000000004</v>
      </c>
      <c r="AK33" s="15">
        <v>9161.3799999999992</v>
      </c>
      <c r="AL33" s="6">
        <v>-299.07</v>
      </c>
      <c r="AM33" s="15">
        <v>-84.41</v>
      </c>
      <c r="AN33" s="15">
        <v>-12.85</v>
      </c>
      <c r="AO33" s="15">
        <v>-16.88</v>
      </c>
      <c r="AP33" s="15">
        <v>-599.49</v>
      </c>
      <c r="AQ33" s="15">
        <v>0</v>
      </c>
      <c r="AR33" s="15">
        <v>414.56</v>
      </c>
      <c r="AS33" s="6">
        <v>-119.77999999999884</v>
      </c>
      <c r="AT33" s="15">
        <v>-22915.25</v>
      </c>
      <c r="AU33" s="15">
        <v>22795.47</v>
      </c>
      <c r="AV33" s="6">
        <v>7.3099999999999454</v>
      </c>
      <c r="AW33" s="15">
        <v>-918.58</v>
      </c>
      <c r="AX33" s="15">
        <v>925.89</v>
      </c>
      <c r="AY33" s="15">
        <v>0</v>
      </c>
      <c r="AZ33" s="6">
        <v>-602.04999999999995</v>
      </c>
      <c r="BA33" s="15">
        <v>-180.01</v>
      </c>
      <c r="BB33" s="15">
        <v>-343.24</v>
      </c>
      <c r="BC33" s="15">
        <v>-78.8</v>
      </c>
      <c r="BD33" s="6">
        <v>-0.57999999999999829</v>
      </c>
      <c r="BE33" s="15">
        <v>-48.14</v>
      </c>
      <c r="BF33" s="15">
        <v>47.56</v>
      </c>
      <c r="BG33" s="15">
        <v>0</v>
      </c>
      <c r="BH33" s="6">
        <v>0</v>
      </c>
      <c r="BI33" s="15">
        <v>0</v>
      </c>
      <c r="BJ33" s="15">
        <v>0</v>
      </c>
      <c r="BK33" s="6">
        <v>4530.26</v>
      </c>
      <c r="BL33" s="15">
        <v>1.58</v>
      </c>
      <c r="BM33" s="15">
        <v>198.18</v>
      </c>
      <c r="BN33" s="15">
        <v>0</v>
      </c>
      <c r="BO33" s="15">
        <v>1609.22</v>
      </c>
      <c r="BP33" s="15">
        <v>2059.63</v>
      </c>
      <c r="BQ33" s="15">
        <v>0</v>
      </c>
      <c r="BR33" s="15">
        <v>637.19000000000005</v>
      </c>
      <c r="BS33" s="15">
        <v>24.46</v>
      </c>
      <c r="BT33" s="6">
        <v>1082.94</v>
      </c>
      <c r="BU33" s="15">
        <v>0</v>
      </c>
      <c r="BV33" s="15">
        <v>53.72</v>
      </c>
      <c r="BW33" s="15">
        <v>0</v>
      </c>
      <c r="BX33" s="15">
        <v>0</v>
      </c>
      <c r="BY33" s="15">
        <v>267.58</v>
      </c>
      <c r="BZ33" s="15">
        <v>0</v>
      </c>
      <c r="CA33" s="15">
        <v>761.64</v>
      </c>
      <c r="CB33" s="6">
        <v>50936.680000000008</v>
      </c>
      <c r="CC33" s="6">
        <v>424.15000000000003</v>
      </c>
      <c r="CD33" s="6">
        <v>265.21999999999997</v>
      </c>
      <c r="CE33" s="6">
        <v>20260.54</v>
      </c>
      <c r="CF33" s="6">
        <v>21291.88</v>
      </c>
      <c r="CG33" s="6">
        <v>203.3</v>
      </c>
      <c r="CH33" s="6">
        <v>8105.22</v>
      </c>
      <c r="CI33" s="6">
        <v>386.37</v>
      </c>
    </row>
    <row r="34" spans="1:87" customFormat="1" ht="15.75" x14ac:dyDescent="0.5">
      <c r="A34" s="7" t="s">
        <v>39</v>
      </c>
      <c r="B34" s="6">
        <v>57070</v>
      </c>
      <c r="C34" s="6">
        <v>8289.869999999999</v>
      </c>
      <c r="D34" s="6">
        <v>136.23000000000002</v>
      </c>
      <c r="E34" s="6">
        <v>23938.79</v>
      </c>
      <c r="F34" s="6">
        <v>-2067.41</v>
      </c>
      <c r="G34" s="6">
        <v>21044.17</v>
      </c>
      <c r="H34" s="6">
        <v>964.96</v>
      </c>
      <c r="I34" s="6">
        <v>4591.59</v>
      </c>
      <c r="J34" s="6">
        <v>171.79999999999927</v>
      </c>
      <c r="K34" s="6">
        <v>-24.159999999999997</v>
      </c>
      <c r="L34" s="15">
        <v>0</v>
      </c>
      <c r="M34" s="15">
        <v>-29.21</v>
      </c>
      <c r="N34" s="15">
        <v>-1024.0899999999999</v>
      </c>
      <c r="O34" s="15">
        <v>1030.28</v>
      </c>
      <c r="P34" s="15">
        <v>-1.1399999999999999</v>
      </c>
      <c r="Q34" s="15">
        <v>0</v>
      </c>
      <c r="R34" s="15">
        <v>-135.1</v>
      </c>
      <c r="S34" s="15">
        <v>135.1</v>
      </c>
      <c r="T34" s="6">
        <v>-12799.510000000002</v>
      </c>
      <c r="U34" s="6">
        <v>-7898.0199999999986</v>
      </c>
      <c r="V34" s="6">
        <v>409.44999999999993</v>
      </c>
      <c r="W34" s="6">
        <v>-22914.7</v>
      </c>
      <c r="X34" s="6">
        <v>22502.39</v>
      </c>
      <c r="Y34" s="6">
        <v>-7799.7</v>
      </c>
      <c r="Z34" s="6">
        <v>-779.02</v>
      </c>
      <c r="AA34" s="6">
        <v>-4456.49</v>
      </c>
      <c r="AB34" s="6">
        <v>7828.13</v>
      </c>
      <c r="AC34" s="6">
        <v>308.45</v>
      </c>
      <c r="AD34" s="6">
        <v>-11855.539999999997</v>
      </c>
      <c r="AE34" s="15">
        <v>-6609.44</v>
      </c>
      <c r="AF34" s="15">
        <v>-248.23</v>
      </c>
      <c r="AG34" s="15">
        <v>-221.78</v>
      </c>
      <c r="AH34" s="15">
        <v>-7368.71</v>
      </c>
      <c r="AI34" s="15">
        <v>-779.02</v>
      </c>
      <c r="AJ34" s="15">
        <v>-4456.49</v>
      </c>
      <c r="AK34" s="15">
        <v>7828.13</v>
      </c>
      <c r="AL34" s="6">
        <v>-217.68</v>
      </c>
      <c r="AM34" s="15">
        <v>-65.73</v>
      </c>
      <c r="AN34" s="15">
        <v>-12.85</v>
      </c>
      <c r="AO34" s="15">
        <v>-16.559999999999999</v>
      </c>
      <c r="AP34" s="15">
        <v>-430.99</v>
      </c>
      <c r="AQ34" s="15">
        <v>0</v>
      </c>
      <c r="AR34" s="15">
        <v>308.45</v>
      </c>
      <c r="AS34" s="6">
        <v>-94.950000000000728</v>
      </c>
      <c r="AT34" s="15">
        <v>-22914.7</v>
      </c>
      <c r="AU34" s="15">
        <v>22819.75</v>
      </c>
      <c r="AV34" s="6">
        <v>12.989999999999895</v>
      </c>
      <c r="AW34" s="15">
        <v>-968.69</v>
      </c>
      <c r="AX34" s="15">
        <v>981.68</v>
      </c>
      <c r="AY34" s="15">
        <v>0</v>
      </c>
      <c r="AZ34" s="6">
        <v>-646.94999999999993</v>
      </c>
      <c r="BA34" s="15">
        <v>-204.72</v>
      </c>
      <c r="BB34" s="15">
        <v>-363.21</v>
      </c>
      <c r="BC34" s="15">
        <v>-79.02</v>
      </c>
      <c r="BD34" s="6">
        <v>2.6200000000000045</v>
      </c>
      <c r="BE34" s="15">
        <v>-49.44</v>
      </c>
      <c r="BF34" s="15">
        <v>52.06</v>
      </c>
      <c r="BG34" s="15">
        <v>0</v>
      </c>
      <c r="BH34" s="6">
        <v>0</v>
      </c>
      <c r="BI34" s="15">
        <v>0</v>
      </c>
      <c r="BJ34" s="15">
        <v>0</v>
      </c>
      <c r="BK34" s="6">
        <v>4312.33</v>
      </c>
      <c r="BL34" s="15">
        <v>0.84</v>
      </c>
      <c r="BM34" s="15">
        <v>204.67</v>
      </c>
      <c r="BN34" s="15">
        <v>0</v>
      </c>
      <c r="BO34" s="15">
        <v>1626.02</v>
      </c>
      <c r="BP34" s="15">
        <v>1905.31</v>
      </c>
      <c r="BQ34" s="15">
        <v>0</v>
      </c>
      <c r="BR34" s="15">
        <v>551.03</v>
      </c>
      <c r="BS34" s="15">
        <v>24.46</v>
      </c>
      <c r="BT34" s="6">
        <v>832.63</v>
      </c>
      <c r="BU34" s="15">
        <v>0</v>
      </c>
      <c r="BV34" s="15">
        <v>60.2</v>
      </c>
      <c r="BW34" s="15">
        <v>0</v>
      </c>
      <c r="BX34" s="15">
        <v>0</v>
      </c>
      <c r="BY34" s="15">
        <v>277.01</v>
      </c>
      <c r="BZ34" s="15">
        <v>0</v>
      </c>
      <c r="CA34" s="15">
        <v>495.42</v>
      </c>
      <c r="CB34" s="6">
        <v>39103.049999999996</v>
      </c>
      <c r="CC34" s="6">
        <v>391.01000000000005</v>
      </c>
      <c r="CD34" s="6">
        <v>251.6</v>
      </c>
      <c r="CE34" s="6">
        <v>19839.239999999998</v>
      </c>
      <c r="CF34" s="6">
        <v>11061.01</v>
      </c>
      <c r="CG34" s="6">
        <v>185.94</v>
      </c>
      <c r="CH34" s="6">
        <v>7088.58</v>
      </c>
      <c r="CI34" s="6">
        <v>285.66999999999996</v>
      </c>
    </row>
    <row r="35" spans="1:87" customFormat="1" ht="15.75" x14ac:dyDescent="0.5">
      <c r="A35" s="7" t="s">
        <v>40</v>
      </c>
      <c r="B35" s="6">
        <v>51811.83</v>
      </c>
      <c r="C35" s="6">
        <v>7333.09</v>
      </c>
      <c r="D35" s="6">
        <v>39.260000000000019</v>
      </c>
      <c r="E35" s="6">
        <v>25376.510000000002</v>
      </c>
      <c r="F35" s="6">
        <v>-2885.1699999999983</v>
      </c>
      <c r="G35" s="6">
        <v>16163.3</v>
      </c>
      <c r="H35" s="6">
        <v>953.95</v>
      </c>
      <c r="I35" s="6">
        <v>4707.54</v>
      </c>
      <c r="J35" s="6">
        <v>123.35000000000127</v>
      </c>
      <c r="K35" s="6">
        <v>-32.750000000000028</v>
      </c>
      <c r="L35" s="15">
        <v>0</v>
      </c>
      <c r="M35" s="15">
        <v>-26.88</v>
      </c>
      <c r="N35" s="15">
        <v>-704.38</v>
      </c>
      <c r="O35" s="15">
        <v>699.78</v>
      </c>
      <c r="P35" s="15">
        <v>-1.27</v>
      </c>
      <c r="Q35" s="15">
        <v>0</v>
      </c>
      <c r="R35" s="15">
        <v>-121.87</v>
      </c>
      <c r="S35" s="15">
        <v>121.87</v>
      </c>
      <c r="T35" s="6">
        <v>-12222.019999999999</v>
      </c>
      <c r="U35" s="6">
        <v>-6905.19</v>
      </c>
      <c r="V35" s="6">
        <v>491.81</v>
      </c>
      <c r="W35" s="6">
        <v>-24672.13</v>
      </c>
      <c r="X35" s="6">
        <v>24446.410000000003</v>
      </c>
      <c r="Y35" s="6">
        <v>-8012.9</v>
      </c>
      <c r="Z35" s="6">
        <v>-769.86</v>
      </c>
      <c r="AA35" s="6">
        <v>-4585.67</v>
      </c>
      <c r="AB35" s="6">
        <v>7519.86</v>
      </c>
      <c r="AC35" s="6">
        <v>265.64999999999998</v>
      </c>
      <c r="AD35" s="6">
        <v>-11505.879999999997</v>
      </c>
      <c r="AE35" s="15">
        <v>-5524.03</v>
      </c>
      <c r="AF35" s="15">
        <v>-256.82</v>
      </c>
      <c r="AG35" s="15">
        <v>-239.49</v>
      </c>
      <c r="AH35" s="15">
        <v>-7649.87</v>
      </c>
      <c r="AI35" s="15">
        <v>-769.86</v>
      </c>
      <c r="AJ35" s="15">
        <v>-4585.67</v>
      </c>
      <c r="AK35" s="15">
        <v>7519.86</v>
      </c>
      <c r="AL35" s="6">
        <v>-184.86</v>
      </c>
      <c r="AM35" s="15">
        <v>-58.2</v>
      </c>
      <c r="AN35" s="15">
        <v>-12.85</v>
      </c>
      <c r="AO35" s="15">
        <v>-16.43</v>
      </c>
      <c r="AP35" s="15">
        <v>-363.03</v>
      </c>
      <c r="AQ35" s="15">
        <v>0</v>
      </c>
      <c r="AR35" s="15">
        <v>265.64999999999998</v>
      </c>
      <c r="AS35" s="6">
        <v>76.680000000000291</v>
      </c>
      <c r="AT35" s="15">
        <v>-24672.13</v>
      </c>
      <c r="AU35" s="15">
        <v>24748.81</v>
      </c>
      <c r="AV35" s="6">
        <v>-20.449999999999818</v>
      </c>
      <c r="AW35" s="15">
        <v>-1077.8599999999999</v>
      </c>
      <c r="AX35" s="15">
        <v>1057.4100000000001</v>
      </c>
      <c r="AY35" s="15">
        <v>0</v>
      </c>
      <c r="AZ35" s="6">
        <v>-589.76</v>
      </c>
      <c r="BA35" s="15">
        <v>-194.68</v>
      </c>
      <c r="BB35" s="15">
        <v>-348.6</v>
      </c>
      <c r="BC35" s="15">
        <v>-46.48</v>
      </c>
      <c r="BD35" s="6">
        <v>2.25</v>
      </c>
      <c r="BE35" s="15">
        <v>-50.42</v>
      </c>
      <c r="BF35" s="15">
        <v>52.67</v>
      </c>
      <c r="BG35" s="15">
        <v>0</v>
      </c>
      <c r="BH35" s="6">
        <v>0</v>
      </c>
      <c r="BI35" s="15">
        <v>0</v>
      </c>
      <c r="BJ35" s="15">
        <v>0</v>
      </c>
      <c r="BK35" s="6">
        <v>4012.46</v>
      </c>
      <c r="BL35" s="15">
        <v>0.81</v>
      </c>
      <c r="BM35" s="15">
        <v>204.89</v>
      </c>
      <c r="BN35" s="15">
        <v>0</v>
      </c>
      <c r="BO35" s="15">
        <v>1637.32</v>
      </c>
      <c r="BP35" s="15">
        <v>1616.88</v>
      </c>
      <c r="BQ35" s="15">
        <v>0</v>
      </c>
      <c r="BR35" s="15">
        <v>528.1</v>
      </c>
      <c r="BS35" s="15">
        <v>24.46</v>
      </c>
      <c r="BT35" s="6">
        <v>734.5</v>
      </c>
      <c r="BU35" s="15">
        <v>0</v>
      </c>
      <c r="BV35" s="15">
        <v>48.46</v>
      </c>
      <c r="BW35" s="15">
        <v>0</v>
      </c>
      <c r="BX35" s="15">
        <v>0</v>
      </c>
      <c r="BY35" s="15">
        <v>162.33000000000001</v>
      </c>
      <c r="BZ35" s="15">
        <v>0</v>
      </c>
      <c r="CA35" s="15">
        <v>523.71</v>
      </c>
      <c r="CB35" s="6">
        <v>34813.960000000006</v>
      </c>
      <c r="CC35" s="6">
        <v>427.09000000000003</v>
      </c>
      <c r="CD35" s="6">
        <v>250.84000000000003</v>
      </c>
      <c r="CE35" s="6">
        <v>20623.700000000004</v>
      </c>
      <c r="CF35" s="6">
        <v>6369.92</v>
      </c>
      <c r="CG35" s="6">
        <v>184.09000000000003</v>
      </c>
      <c r="CH35" s="6">
        <v>6713.27</v>
      </c>
      <c r="CI35" s="6">
        <v>245.04999999999998</v>
      </c>
    </row>
    <row r="36" spans="1:87" customFormat="1" ht="15.75" x14ac:dyDescent="0.5">
      <c r="A36" s="7" t="s">
        <v>41</v>
      </c>
      <c r="B36" s="6">
        <v>67416.659999999989</v>
      </c>
      <c r="C36" s="6">
        <v>11975.979999999998</v>
      </c>
      <c r="D36" s="6">
        <v>105.99999999999991</v>
      </c>
      <c r="E36" s="6">
        <v>24654.109999999997</v>
      </c>
      <c r="F36" s="6">
        <v>-1983.1100000000006</v>
      </c>
      <c r="G36" s="6">
        <v>26742.85</v>
      </c>
      <c r="H36" s="6">
        <v>1173.3599999999999</v>
      </c>
      <c r="I36" s="6">
        <v>4483.16</v>
      </c>
      <c r="J36" s="6">
        <v>264.31000000000131</v>
      </c>
      <c r="K36" s="6">
        <v>-194.23</v>
      </c>
      <c r="L36" s="15">
        <v>0</v>
      </c>
      <c r="M36" s="15">
        <v>-29.39</v>
      </c>
      <c r="N36" s="15">
        <v>-1134.0999999999999</v>
      </c>
      <c r="O36" s="15">
        <v>969.71</v>
      </c>
      <c r="P36" s="15">
        <v>-0.45</v>
      </c>
      <c r="Q36" s="15">
        <v>0</v>
      </c>
      <c r="R36" s="15">
        <v>-210.41</v>
      </c>
      <c r="S36" s="15">
        <v>210.41</v>
      </c>
      <c r="T36" s="6">
        <v>-14980.21</v>
      </c>
      <c r="U36" s="6">
        <v>-11522.509999999998</v>
      </c>
      <c r="V36" s="6">
        <v>452.25000000000006</v>
      </c>
      <c r="W36" s="6">
        <v>-23520.01</v>
      </c>
      <c r="X36" s="6">
        <v>22889.62</v>
      </c>
      <c r="Y36" s="6">
        <v>-7252.72</v>
      </c>
      <c r="Z36" s="6">
        <v>-949.18</v>
      </c>
      <c r="AA36" s="6">
        <v>-4272.75</v>
      </c>
      <c r="AB36" s="6">
        <v>8817.91</v>
      </c>
      <c r="AC36" s="6">
        <v>377.18</v>
      </c>
      <c r="AD36" s="6">
        <v>-14002.530000000002</v>
      </c>
      <c r="AE36" s="15">
        <v>-10131.08</v>
      </c>
      <c r="AF36" s="15">
        <v>-250.95</v>
      </c>
      <c r="AG36" s="15">
        <v>-503.89</v>
      </c>
      <c r="AH36" s="15">
        <v>-6712.59</v>
      </c>
      <c r="AI36" s="15">
        <v>-949.18</v>
      </c>
      <c r="AJ36" s="15">
        <v>-4272.75</v>
      </c>
      <c r="AK36" s="15">
        <v>8817.91</v>
      </c>
      <c r="AL36" s="6">
        <v>-269.19</v>
      </c>
      <c r="AM36" s="15">
        <v>-77.83</v>
      </c>
      <c r="AN36" s="15">
        <v>-12.85</v>
      </c>
      <c r="AO36" s="15">
        <v>-15.56</v>
      </c>
      <c r="AP36" s="15">
        <v>-540.13</v>
      </c>
      <c r="AQ36" s="15">
        <v>0</v>
      </c>
      <c r="AR36" s="15">
        <v>377.18</v>
      </c>
      <c r="AS36" s="6">
        <v>-33.779999999998836</v>
      </c>
      <c r="AT36" s="15">
        <v>-23520.01</v>
      </c>
      <c r="AU36" s="15">
        <v>23486.23</v>
      </c>
      <c r="AV36" s="6">
        <v>-28.809999999999945</v>
      </c>
      <c r="AW36" s="15">
        <v>-1088.31</v>
      </c>
      <c r="AX36" s="15">
        <v>1059.5</v>
      </c>
      <c r="AY36" s="15">
        <v>0</v>
      </c>
      <c r="AZ36" s="6">
        <v>-644.88</v>
      </c>
      <c r="BA36" s="15">
        <v>-176.47</v>
      </c>
      <c r="BB36" s="15">
        <v>-391.25</v>
      </c>
      <c r="BC36" s="15">
        <v>-77.16</v>
      </c>
      <c r="BD36" s="6">
        <v>-1.0200000000000031</v>
      </c>
      <c r="BE36" s="15">
        <v>-48.82</v>
      </c>
      <c r="BF36" s="15">
        <v>47.8</v>
      </c>
      <c r="BG36" s="15">
        <v>0</v>
      </c>
      <c r="BH36" s="6">
        <v>0</v>
      </c>
      <c r="BI36" s="15">
        <v>0</v>
      </c>
      <c r="BJ36" s="15">
        <v>0</v>
      </c>
      <c r="BK36" s="6">
        <v>4389.45</v>
      </c>
      <c r="BL36" s="15">
        <v>0.89</v>
      </c>
      <c r="BM36" s="15">
        <v>212.33</v>
      </c>
      <c r="BN36" s="15">
        <v>0</v>
      </c>
      <c r="BO36" s="15">
        <v>1618.76</v>
      </c>
      <c r="BP36" s="15">
        <v>1912.69</v>
      </c>
      <c r="BQ36" s="15">
        <v>0</v>
      </c>
      <c r="BR36" s="15">
        <v>620.32000000000005</v>
      </c>
      <c r="BS36" s="15">
        <v>24.46</v>
      </c>
      <c r="BT36" s="6">
        <v>883.34999999999991</v>
      </c>
      <c r="BU36" s="15">
        <v>0</v>
      </c>
      <c r="BV36" s="15">
        <v>48.76</v>
      </c>
      <c r="BW36" s="15">
        <v>0</v>
      </c>
      <c r="BX36" s="15">
        <v>0</v>
      </c>
      <c r="BY36" s="15">
        <v>235.82</v>
      </c>
      <c r="BZ36" s="15">
        <v>0</v>
      </c>
      <c r="CA36" s="15">
        <v>598.77</v>
      </c>
      <c r="CB36" s="6">
        <v>46967.6</v>
      </c>
      <c r="CC36" s="6">
        <v>452.58000000000004</v>
      </c>
      <c r="CD36" s="6">
        <v>267.77</v>
      </c>
      <c r="CE36" s="6">
        <v>20257.46</v>
      </c>
      <c r="CF36" s="6">
        <v>17341.169999999998</v>
      </c>
      <c r="CG36" s="6">
        <v>224.17999999999998</v>
      </c>
      <c r="CH36" s="6">
        <v>8073.5400000000009</v>
      </c>
      <c r="CI36" s="6">
        <v>350.9</v>
      </c>
    </row>
    <row r="37" spans="1:87" customFormat="1" ht="15.75" x14ac:dyDescent="0.5">
      <c r="A37" s="7" t="s">
        <v>42</v>
      </c>
      <c r="B37" s="6">
        <v>73756.860000000015</v>
      </c>
      <c r="C37" s="6">
        <v>13714.56</v>
      </c>
      <c r="D37" s="6">
        <v>169.07000000000008</v>
      </c>
      <c r="E37" s="6">
        <v>22663.040000000001</v>
      </c>
      <c r="F37" s="6">
        <v>-211.37999999999738</v>
      </c>
      <c r="G37" s="6">
        <v>30871.620000000003</v>
      </c>
      <c r="H37" s="6">
        <v>1129.96</v>
      </c>
      <c r="I37" s="6">
        <v>5268.05</v>
      </c>
      <c r="J37" s="6">
        <v>151.93999999999869</v>
      </c>
      <c r="K37" s="6">
        <v>68.949999999999989</v>
      </c>
      <c r="L37" s="15">
        <v>0</v>
      </c>
      <c r="M37" s="15">
        <v>-27.59</v>
      </c>
      <c r="N37" s="15">
        <v>-705.38</v>
      </c>
      <c r="O37" s="15">
        <v>803.86</v>
      </c>
      <c r="P37" s="15">
        <v>-1.94</v>
      </c>
      <c r="Q37" s="15">
        <v>0</v>
      </c>
      <c r="R37" s="15">
        <v>-190.02</v>
      </c>
      <c r="S37" s="15">
        <v>190.02</v>
      </c>
      <c r="T37" s="6">
        <v>-16009.02</v>
      </c>
      <c r="U37" s="6">
        <v>-13245.07</v>
      </c>
      <c r="V37" s="6">
        <v>399.52999999999986</v>
      </c>
      <c r="W37" s="6">
        <v>-21957.66</v>
      </c>
      <c r="X37" s="6">
        <v>21389.309999999998</v>
      </c>
      <c r="Y37" s="6">
        <v>-6403.1900000000005</v>
      </c>
      <c r="Z37" s="6">
        <v>-884.46</v>
      </c>
      <c r="AA37" s="6">
        <v>-5078.03</v>
      </c>
      <c r="AB37" s="6">
        <v>9361.5300000000007</v>
      </c>
      <c r="AC37" s="6">
        <v>409.02</v>
      </c>
      <c r="AD37" s="6">
        <v>-14862.099999999997</v>
      </c>
      <c r="AE37" s="15">
        <v>-11848.81</v>
      </c>
      <c r="AF37" s="15">
        <v>-245.03</v>
      </c>
      <c r="AG37" s="15">
        <v>-368.92</v>
      </c>
      <c r="AH37" s="15">
        <v>-5798.38</v>
      </c>
      <c r="AI37" s="15">
        <v>-884.46</v>
      </c>
      <c r="AJ37" s="15">
        <v>-5078.03</v>
      </c>
      <c r="AK37" s="15">
        <v>9361.5300000000007</v>
      </c>
      <c r="AL37" s="6">
        <v>-311.24</v>
      </c>
      <c r="AM37" s="15">
        <v>-86.19</v>
      </c>
      <c r="AN37" s="15">
        <v>-12.85</v>
      </c>
      <c r="AO37" s="15">
        <v>-16.41</v>
      </c>
      <c r="AP37" s="15">
        <v>-604.80999999999995</v>
      </c>
      <c r="AQ37" s="15">
        <v>0</v>
      </c>
      <c r="AR37" s="15">
        <v>409.02</v>
      </c>
      <c r="AS37" s="6">
        <v>-120.90999999999985</v>
      </c>
      <c r="AT37" s="15">
        <v>-21957.66</v>
      </c>
      <c r="AU37" s="15">
        <v>21836.75</v>
      </c>
      <c r="AV37" s="6">
        <v>-5.1500000000000909</v>
      </c>
      <c r="AW37" s="15">
        <v>-1064.27</v>
      </c>
      <c r="AX37" s="15">
        <v>1059.1199999999999</v>
      </c>
      <c r="AY37" s="15">
        <v>0</v>
      </c>
      <c r="AZ37" s="6">
        <v>-710.61</v>
      </c>
      <c r="BA37" s="15">
        <v>-191.09</v>
      </c>
      <c r="BB37" s="15">
        <v>-457.41</v>
      </c>
      <c r="BC37" s="15">
        <v>-62.11</v>
      </c>
      <c r="BD37" s="6">
        <v>0.99000000000000199</v>
      </c>
      <c r="BE37" s="15">
        <v>-54.71</v>
      </c>
      <c r="BF37" s="15">
        <v>55.7</v>
      </c>
      <c r="BG37" s="15">
        <v>0</v>
      </c>
      <c r="BH37" s="6">
        <v>0</v>
      </c>
      <c r="BI37" s="15">
        <v>0</v>
      </c>
      <c r="BJ37" s="15">
        <v>0</v>
      </c>
      <c r="BK37" s="6">
        <v>4188.7700000000004</v>
      </c>
      <c r="BL37" s="15">
        <v>0.89</v>
      </c>
      <c r="BM37" s="15">
        <v>225.72</v>
      </c>
      <c r="BN37" s="15">
        <v>0</v>
      </c>
      <c r="BO37" s="15">
        <v>1289.6300000000001</v>
      </c>
      <c r="BP37" s="15">
        <v>1968.23</v>
      </c>
      <c r="BQ37" s="15">
        <v>0</v>
      </c>
      <c r="BR37" s="15">
        <v>689.31</v>
      </c>
      <c r="BS37" s="15">
        <v>14.99</v>
      </c>
      <c r="BT37" s="6">
        <v>1089.9299999999998</v>
      </c>
      <c r="BU37" s="15">
        <v>0</v>
      </c>
      <c r="BV37" s="15">
        <v>42.51</v>
      </c>
      <c r="BW37" s="15">
        <v>0</v>
      </c>
      <c r="BX37" s="15">
        <v>0</v>
      </c>
      <c r="BY37" s="15">
        <v>331.24</v>
      </c>
      <c r="BZ37" s="15">
        <v>0</v>
      </c>
      <c r="CA37" s="15">
        <v>716.18</v>
      </c>
      <c r="CB37" s="6">
        <v>52534.189999999995</v>
      </c>
      <c r="CC37" s="6">
        <v>468.6</v>
      </c>
      <c r="CD37" s="6">
        <v>272.77999999999997</v>
      </c>
      <c r="CE37" s="6">
        <v>20692.16</v>
      </c>
      <c r="CF37" s="6">
        <v>22167.02</v>
      </c>
      <c r="CG37" s="6">
        <v>245.5</v>
      </c>
      <c r="CH37" s="6">
        <v>8298</v>
      </c>
      <c r="CI37" s="6">
        <v>390.13</v>
      </c>
    </row>
    <row r="38" spans="1:87" customFormat="1" ht="15.75" x14ac:dyDescent="0.5">
      <c r="A38" s="7" t="s">
        <v>43</v>
      </c>
      <c r="B38" s="6">
        <v>56029.130000000005</v>
      </c>
      <c r="C38" s="6">
        <v>9095.5200000000023</v>
      </c>
      <c r="D38" s="6">
        <v>107.60999999999987</v>
      </c>
      <c r="E38" s="6">
        <v>23688.38</v>
      </c>
      <c r="F38" s="6">
        <v>-1825.6299999999974</v>
      </c>
      <c r="G38" s="6">
        <v>19033.739999999998</v>
      </c>
      <c r="H38" s="6">
        <v>1032.6000000000001</v>
      </c>
      <c r="I38" s="6">
        <v>4655.16</v>
      </c>
      <c r="J38" s="6">
        <v>241.74999999999909</v>
      </c>
      <c r="K38" s="6">
        <v>-190.08000000000004</v>
      </c>
      <c r="L38" s="15">
        <v>0</v>
      </c>
      <c r="M38" s="15">
        <v>-25.73</v>
      </c>
      <c r="N38" s="15">
        <v>-776.99</v>
      </c>
      <c r="O38" s="15">
        <v>613.85</v>
      </c>
      <c r="P38" s="15">
        <v>-1.21</v>
      </c>
      <c r="Q38" s="15">
        <v>0</v>
      </c>
      <c r="R38" s="15">
        <v>-151</v>
      </c>
      <c r="S38" s="15">
        <v>151</v>
      </c>
      <c r="T38" s="6">
        <v>-12670.249999999998</v>
      </c>
      <c r="U38" s="6">
        <v>-8708.880000000001</v>
      </c>
      <c r="V38" s="6">
        <v>462.21000000000015</v>
      </c>
      <c r="W38" s="6">
        <v>-22911.39</v>
      </c>
      <c r="X38" s="6">
        <v>22739.61</v>
      </c>
      <c r="Y38" s="6">
        <v>-6843.73</v>
      </c>
      <c r="Z38" s="6">
        <v>-818.44</v>
      </c>
      <c r="AA38" s="6">
        <v>-4504.16</v>
      </c>
      <c r="AB38" s="6">
        <v>7618.76</v>
      </c>
      <c r="AC38" s="6">
        <v>295.77</v>
      </c>
      <c r="AD38" s="6">
        <v>-11941.150000000003</v>
      </c>
      <c r="AE38" s="15">
        <v>-7308.77</v>
      </c>
      <c r="AF38" s="15">
        <v>-239.46</v>
      </c>
      <c r="AG38" s="15">
        <v>-270.51</v>
      </c>
      <c r="AH38" s="15">
        <v>-6418.57</v>
      </c>
      <c r="AI38" s="15">
        <v>-818.44</v>
      </c>
      <c r="AJ38" s="15">
        <v>-4504.16</v>
      </c>
      <c r="AK38" s="15">
        <v>7618.76</v>
      </c>
      <c r="AL38" s="6">
        <v>-224.55000000000007</v>
      </c>
      <c r="AM38" s="15">
        <v>-66.06</v>
      </c>
      <c r="AN38" s="15">
        <v>-12.85</v>
      </c>
      <c r="AO38" s="15">
        <v>-16.25</v>
      </c>
      <c r="AP38" s="15">
        <v>-425.16</v>
      </c>
      <c r="AQ38" s="15">
        <v>0</v>
      </c>
      <c r="AR38" s="15">
        <v>295.77</v>
      </c>
      <c r="AS38" s="6">
        <v>169.56999999999971</v>
      </c>
      <c r="AT38" s="15">
        <v>-22911.39</v>
      </c>
      <c r="AU38" s="15">
        <v>23080.959999999999</v>
      </c>
      <c r="AV38" s="6">
        <v>4.0299999999999727</v>
      </c>
      <c r="AW38" s="15">
        <v>-1075.8800000000001</v>
      </c>
      <c r="AX38" s="15">
        <v>1079.9100000000001</v>
      </c>
      <c r="AY38" s="15">
        <v>0</v>
      </c>
      <c r="AZ38" s="6">
        <v>-682.93999999999994</v>
      </c>
      <c r="BA38" s="15">
        <v>-206.7</v>
      </c>
      <c r="BB38" s="15">
        <v>-421.65</v>
      </c>
      <c r="BC38" s="15">
        <v>-54.59</v>
      </c>
      <c r="BD38" s="6">
        <v>4.7899999999999991</v>
      </c>
      <c r="BE38" s="15">
        <v>-51.47</v>
      </c>
      <c r="BF38" s="15">
        <v>56.26</v>
      </c>
      <c r="BG38" s="15">
        <v>0</v>
      </c>
      <c r="BH38" s="6">
        <v>0</v>
      </c>
      <c r="BI38" s="15">
        <v>0</v>
      </c>
      <c r="BJ38" s="15">
        <v>0</v>
      </c>
      <c r="BK38" s="6">
        <v>3997.43</v>
      </c>
      <c r="BL38" s="15">
        <v>0.12</v>
      </c>
      <c r="BM38" s="15">
        <v>213.74</v>
      </c>
      <c r="BN38" s="15">
        <v>0</v>
      </c>
      <c r="BO38" s="15">
        <v>1474.15</v>
      </c>
      <c r="BP38" s="15">
        <v>1719.28</v>
      </c>
      <c r="BQ38" s="15">
        <v>0</v>
      </c>
      <c r="BR38" s="15">
        <v>575.15</v>
      </c>
      <c r="BS38" s="15">
        <v>14.99</v>
      </c>
      <c r="BT38" s="6">
        <v>821.74</v>
      </c>
      <c r="BU38" s="15">
        <v>0</v>
      </c>
      <c r="BV38" s="15">
        <v>44.85</v>
      </c>
      <c r="BW38" s="15">
        <v>0</v>
      </c>
      <c r="BX38" s="15">
        <v>0</v>
      </c>
      <c r="BY38" s="15">
        <v>227.34</v>
      </c>
      <c r="BZ38" s="15">
        <v>0</v>
      </c>
      <c r="CA38" s="15">
        <v>549.54999999999995</v>
      </c>
      <c r="CB38" s="6">
        <v>38351.049999999996</v>
      </c>
      <c r="CC38" s="6">
        <v>386.52</v>
      </c>
      <c r="CD38" s="6">
        <v>285.5</v>
      </c>
      <c r="CE38" s="6">
        <v>20053.68</v>
      </c>
      <c r="CF38" s="6">
        <v>10242.179999999998</v>
      </c>
      <c r="CG38" s="6">
        <v>214.16000000000003</v>
      </c>
      <c r="CH38" s="6">
        <v>6886.8099999999995</v>
      </c>
      <c r="CI38" s="6">
        <v>282.2</v>
      </c>
    </row>
    <row r="39" spans="1:87" customFormat="1" ht="15.75" x14ac:dyDescent="0.5">
      <c r="A39" s="7" t="s">
        <v>44</v>
      </c>
      <c r="B39" s="6">
        <v>51107.450000000004</v>
      </c>
      <c r="C39" s="6">
        <v>8558.92</v>
      </c>
      <c r="D39" s="6">
        <v>77.22</v>
      </c>
      <c r="E39" s="6">
        <v>24283.420000000002</v>
      </c>
      <c r="F39" s="6">
        <v>-2022.6599999999962</v>
      </c>
      <c r="G39" s="6">
        <v>14640.19</v>
      </c>
      <c r="H39" s="6">
        <v>1043.1500000000001</v>
      </c>
      <c r="I39" s="6">
        <v>4411.2</v>
      </c>
      <c r="J39" s="6">
        <v>116.01000000000022</v>
      </c>
      <c r="K39" s="6">
        <v>-29.61000000000007</v>
      </c>
      <c r="L39" s="15">
        <v>0</v>
      </c>
      <c r="M39" s="15">
        <v>-27.27</v>
      </c>
      <c r="N39" s="15">
        <v>-688.45</v>
      </c>
      <c r="O39" s="15">
        <v>686.67</v>
      </c>
      <c r="P39" s="15">
        <v>-0.56000000000000005</v>
      </c>
      <c r="Q39" s="15">
        <v>0</v>
      </c>
      <c r="R39" s="15">
        <v>-144.79</v>
      </c>
      <c r="S39" s="15">
        <v>144.79</v>
      </c>
      <c r="T39" s="6">
        <v>-12879.580000000004</v>
      </c>
      <c r="U39" s="6">
        <v>-8194.82</v>
      </c>
      <c r="V39" s="6">
        <v>482.35</v>
      </c>
      <c r="W39" s="6">
        <v>-23594.97</v>
      </c>
      <c r="X39" s="6">
        <v>22993.94</v>
      </c>
      <c r="Y39" s="6">
        <v>-7255.4</v>
      </c>
      <c r="Z39" s="6">
        <v>-817.94</v>
      </c>
      <c r="AA39" s="6">
        <v>-4266.41</v>
      </c>
      <c r="AB39" s="6">
        <v>7525.98</v>
      </c>
      <c r="AC39" s="6">
        <v>247.69</v>
      </c>
      <c r="AD39" s="6">
        <v>-11791.820000000003</v>
      </c>
      <c r="AE39" s="15">
        <v>-6786.62</v>
      </c>
      <c r="AF39" s="15">
        <v>-236.22</v>
      </c>
      <c r="AG39" s="15">
        <v>-304.11</v>
      </c>
      <c r="AH39" s="15">
        <v>-6906.5</v>
      </c>
      <c r="AI39" s="15">
        <v>-817.94</v>
      </c>
      <c r="AJ39" s="15">
        <v>-4266.41</v>
      </c>
      <c r="AK39" s="15">
        <v>7525.98</v>
      </c>
      <c r="AL39" s="6">
        <v>-187.73999999999995</v>
      </c>
      <c r="AM39" s="15">
        <v>-57.51</v>
      </c>
      <c r="AN39" s="15">
        <v>-12.85</v>
      </c>
      <c r="AO39" s="15">
        <v>-16.170000000000002</v>
      </c>
      <c r="AP39" s="15">
        <v>-348.9</v>
      </c>
      <c r="AQ39" s="15">
        <v>0</v>
      </c>
      <c r="AR39" s="15">
        <v>247.69</v>
      </c>
      <c r="AS39" s="6">
        <v>-218.51000000000204</v>
      </c>
      <c r="AT39" s="15">
        <v>-23594.97</v>
      </c>
      <c r="AU39" s="15">
        <v>23376.46</v>
      </c>
      <c r="AV39" s="6">
        <v>-18.839999999999918</v>
      </c>
      <c r="AW39" s="15">
        <v>-1096.0899999999999</v>
      </c>
      <c r="AX39" s="15">
        <v>1077.25</v>
      </c>
      <c r="AY39" s="15">
        <v>0</v>
      </c>
      <c r="AZ39" s="6">
        <v>-664.97</v>
      </c>
      <c r="BA39" s="15">
        <v>-204.01</v>
      </c>
      <c r="BB39" s="15">
        <v>-398.72</v>
      </c>
      <c r="BC39" s="15">
        <v>-62.24</v>
      </c>
      <c r="BD39" s="6">
        <v>2.2999999999999972</v>
      </c>
      <c r="BE39" s="15">
        <v>-50.59</v>
      </c>
      <c r="BF39" s="15">
        <v>52.89</v>
      </c>
      <c r="BG39" s="15">
        <v>0</v>
      </c>
      <c r="BH39" s="6">
        <v>0</v>
      </c>
      <c r="BI39" s="15">
        <v>0</v>
      </c>
      <c r="BJ39" s="15">
        <v>0</v>
      </c>
      <c r="BK39" s="6">
        <v>3842.1499999999996</v>
      </c>
      <c r="BL39" s="15">
        <v>0.1</v>
      </c>
      <c r="BM39" s="15">
        <v>217.46</v>
      </c>
      <c r="BN39" s="15">
        <v>0</v>
      </c>
      <c r="BO39" s="15">
        <v>1477.65</v>
      </c>
      <c r="BP39" s="15">
        <v>1568.53</v>
      </c>
      <c r="BQ39" s="15">
        <v>0</v>
      </c>
      <c r="BR39" s="15">
        <v>563.41999999999996</v>
      </c>
      <c r="BS39" s="15">
        <v>14.99</v>
      </c>
      <c r="BT39" s="6">
        <v>766.57999999999993</v>
      </c>
      <c r="BU39" s="15">
        <v>0</v>
      </c>
      <c r="BV39" s="15">
        <v>57.24</v>
      </c>
      <c r="BW39" s="15">
        <v>0</v>
      </c>
      <c r="BX39" s="15">
        <v>0</v>
      </c>
      <c r="BY39" s="15">
        <v>199.53</v>
      </c>
      <c r="BZ39" s="15">
        <v>0</v>
      </c>
      <c r="CA39" s="15">
        <v>509.81</v>
      </c>
      <c r="CB39" s="6">
        <v>33593.22</v>
      </c>
      <c r="CC39" s="6">
        <v>364</v>
      </c>
      <c r="CD39" s="6">
        <v>257.60000000000002</v>
      </c>
      <c r="CE39" s="6">
        <v>20180.3</v>
      </c>
      <c r="CF39" s="6">
        <v>5616.17</v>
      </c>
      <c r="CG39" s="6">
        <v>225.21</v>
      </c>
      <c r="CH39" s="6">
        <v>6713.5499999999993</v>
      </c>
      <c r="CI39" s="6">
        <v>236.39</v>
      </c>
    </row>
    <row r="40" spans="1:87" customFormat="1" ht="15.75" x14ac:dyDescent="0.5">
      <c r="A40" s="7" t="s">
        <v>45</v>
      </c>
      <c r="B40" s="6">
        <v>63740.37999999999</v>
      </c>
      <c r="C40" s="6">
        <v>11717.71</v>
      </c>
      <c r="D40" s="6">
        <v>72.640000000000072</v>
      </c>
      <c r="E40" s="6">
        <v>23056.35</v>
      </c>
      <c r="F40" s="6">
        <v>-1519.8900000000031</v>
      </c>
      <c r="G40" s="6">
        <v>25514.12</v>
      </c>
      <c r="H40" s="6">
        <v>1216.94</v>
      </c>
      <c r="I40" s="6">
        <v>3554.84</v>
      </c>
      <c r="J40" s="6">
        <v>127.67000000000007</v>
      </c>
      <c r="K40" s="6">
        <v>71.109999999999957</v>
      </c>
      <c r="L40" s="15">
        <v>0</v>
      </c>
      <c r="M40" s="15">
        <v>-28.69</v>
      </c>
      <c r="N40" s="15">
        <v>-663.89</v>
      </c>
      <c r="O40" s="15">
        <v>764.73</v>
      </c>
      <c r="P40" s="15">
        <v>-1.04</v>
      </c>
      <c r="Q40" s="15">
        <v>0</v>
      </c>
      <c r="R40" s="15">
        <v>-273.33</v>
      </c>
      <c r="S40" s="15">
        <v>273.33</v>
      </c>
      <c r="T40" s="6">
        <v>-14943.599999999995</v>
      </c>
      <c r="U40" s="6">
        <v>-11307.93</v>
      </c>
      <c r="V40" s="6">
        <v>451.93999999999994</v>
      </c>
      <c r="W40" s="6">
        <v>-22392.46</v>
      </c>
      <c r="X40" s="6">
        <v>21788.440000000002</v>
      </c>
      <c r="Y40" s="6">
        <v>-8167.54</v>
      </c>
      <c r="Z40" s="6">
        <v>-950.2</v>
      </c>
      <c r="AA40" s="6">
        <v>-3281.51</v>
      </c>
      <c r="AB40" s="6">
        <v>8563.42</v>
      </c>
      <c r="AC40" s="6">
        <v>352.24</v>
      </c>
      <c r="AD40" s="6">
        <v>-13842.490000000003</v>
      </c>
      <c r="AE40" s="15">
        <v>-9901.89</v>
      </c>
      <c r="AF40" s="15">
        <v>-246.2</v>
      </c>
      <c r="AG40" s="15">
        <v>-373.31</v>
      </c>
      <c r="AH40" s="15">
        <v>-7652.8</v>
      </c>
      <c r="AI40" s="15">
        <v>-950.2</v>
      </c>
      <c r="AJ40" s="15">
        <v>-3281.51</v>
      </c>
      <c r="AK40" s="15">
        <v>8563.42</v>
      </c>
      <c r="AL40" s="6">
        <v>-267.77999999999997</v>
      </c>
      <c r="AM40" s="15">
        <v>-76.099999999999994</v>
      </c>
      <c r="AN40" s="15">
        <v>-12.85</v>
      </c>
      <c r="AO40" s="15">
        <v>-16.329999999999998</v>
      </c>
      <c r="AP40" s="15">
        <v>-514.74</v>
      </c>
      <c r="AQ40" s="15">
        <v>0</v>
      </c>
      <c r="AR40" s="15">
        <v>352.24</v>
      </c>
      <c r="AS40" s="6">
        <v>-154.93999999999869</v>
      </c>
      <c r="AT40" s="15">
        <v>-22392.46</v>
      </c>
      <c r="AU40" s="15">
        <v>22237.52</v>
      </c>
      <c r="AV40" s="6">
        <v>-23.740000000000009</v>
      </c>
      <c r="AW40" s="15">
        <v>-1078.8499999999999</v>
      </c>
      <c r="AX40" s="15">
        <v>1055.1099999999999</v>
      </c>
      <c r="AY40" s="15">
        <v>0</v>
      </c>
      <c r="AZ40" s="6">
        <v>-654.90000000000009</v>
      </c>
      <c r="BA40" s="15">
        <v>-213.82</v>
      </c>
      <c r="BB40" s="15">
        <v>-381.64</v>
      </c>
      <c r="BC40" s="15">
        <v>-59.44</v>
      </c>
      <c r="BD40" s="6">
        <v>0.25</v>
      </c>
      <c r="BE40" s="15">
        <v>-37.270000000000003</v>
      </c>
      <c r="BF40" s="15">
        <v>37.520000000000003</v>
      </c>
      <c r="BG40" s="15">
        <v>0</v>
      </c>
      <c r="BH40" s="6">
        <v>0</v>
      </c>
      <c r="BI40" s="15">
        <v>0</v>
      </c>
      <c r="BJ40" s="15">
        <v>0</v>
      </c>
      <c r="BK40" s="6">
        <v>3999.8199999999997</v>
      </c>
      <c r="BL40" s="15">
        <v>1.57</v>
      </c>
      <c r="BM40" s="15">
        <v>214.19</v>
      </c>
      <c r="BN40" s="15">
        <v>0</v>
      </c>
      <c r="BO40" s="15">
        <v>1389.45</v>
      </c>
      <c r="BP40" s="15">
        <v>1782.53</v>
      </c>
      <c r="BQ40" s="15">
        <v>0</v>
      </c>
      <c r="BR40" s="15">
        <v>597.09</v>
      </c>
      <c r="BS40" s="15">
        <v>14.99</v>
      </c>
      <c r="BT40" s="6">
        <v>888.86000000000013</v>
      </c>
      <c r="BU40" s="15">
        <v>0</v>
      </c>
      <c r="BV40" s="15">
        <v>32.61</v>
      </c>
      <c r="BW40" s="15">
        <v>0</v>
      </c>
      <c r="BX40" s="15">
        <v>0</v>
      </c>
      <c r="BY40" s="15">
        <v>274.91000000000003</v>
      </c>
      <c r="BZ40" s="15">
        <v>0</v>
      </c>
      <c r="CA40" s="15">
        <v>581.34</v>
      </c>
      <c r="CB40" s="6">
        <v>43977.979999999989</v>
      </c>
      <c r="CC40" s="6">
        <v>408.21000000000004</v>
      </c>
      <c r="CD40" s="6">
        <v>249.09</v>
      </c>
      <c r="CE40" s="6">
        <v>19643.829999999998</v>
      </c>
      <c r="CF40" s="6">
        <v>15288.099999999999</v>
      </c>
      <c r="CG40" s="6">
        <v>266.74</v>
      </c>
      <c r="CH40" s="6">
        <v>7785.99</v>
      </c>
      <c r="CI40" s="6">
        <v>336.02</v>
      </c>
    </row>
    <row r="41" spans="1:87" customFormat="1" ht="15.75" x14ac:dyDescent="0.5">
      <c r="A41" s="7" t="s">
        <v>46</v>
      </c>
      <c r="B41" s="6">
        <v>67900.010000000009</v>
      </c>
      <c r="C41" s="6">
        <v>11286.86</v>
      </c>
      <c r="D41" s="6">
        <v>394.13000000000011</v>
      </c>
      <c r="E41" s="6">
        <v>21822.36</v>
      </c>
      <c r="F41" s="6">
        <v>-268.34000000000015</v>
      </c>
      <c r="G41" s="6">
        <v>29574.469999999998</v>
      </c>
      <c r="H41" s="6">
        <v>1198.79</v>
      </c>
      <c r="I41" s="6">
        <v>3772.26</v>
      </c>
      <c r="J41" s="6">
        <v>119.48000000000047</v>
      </c>
      <c r="K41" s="6">
        <v>-114.7299999999999</v>
      </c>
      <c r="L41" s="15">
        <v>0</v>
      </c>
      <c r="M41" s="15">
        <v>-30.16</v>
      </c>
      <c r="N41" s="15">
        <v>-780.3</v>
      </c>
      <c r="O41" s="15">
        <v>698.21</v>
      </c>
      <c r="P41" s="15">
        <v>-2.48</v>
      </c>
      <c r="Q41" s="15">
        <v>0</v>
      </c>
      <c r="R41" s="15">
        <v>-309.92</v>
      </c>
      <c r="S41" s="15">
        <v>309.92</v>
      </c>
      <c r="T41" s="6">
        <v>-14909.330000000002</v>
      </c>
      <c r="U41" s="6">
        <v>-10809.710000000001</v>
      </c>
      <c r="V41" s="6">
        <v>156.9899999999999</v>
      </c>
      <c r="W41" s="6">
        <v>-21042.06</v>
      </c>
      <c r="X41" s="6">
        <v>20531.25</v>
      </c>
      <c r="Y41" s="6">
        <v>-8654.9599999999991</v>
      </c>
      <c r="Z41" s="6">
        <v>-892.46</v>
      </c>
      <c r="AA41" s="6">
        <v>-3462.34</v>
      </c>
      <c r="AB41" s="6">
        <v>8848.23</v>
      </c>
      <c r="AC41" s="6">
        <v>415.73</v>
      </c>
      <c r="AD41" s="6">
        <v>-13510.839999999997</v>
      </c>
      <c r="AE41" s="15">
        <v>-9371.64</v>
      </c>
      <c r="AF41" s="15">
        <v>-257.22000000000003</v>
      </c>
      <c r="AG41" s="15">
        <v>-329.38</v>
      </c>
      <c r="AH41" s="15">
        <v>-8046.03</v>
      </c>
      <c r="AI41" s="15">
        <v>-892.46</v>
      </c>
      <c r="AJ41" s="15">
        <v>-3462.34</v>
      </c>
      <c r="AK41" s="15">
        <v>8848.23</v>
      </c>
      <c r="AL41" s="6">
        <v>-309.69999999999993</v>
      </c>
      <c r="AM41" s="15">
        <v>-87.35</v>
      </c>
      <c r="AN41" s="15">
        <v>-12.85</v>
      </c>
      <c r="AO41" s="15">
        <v>-16.3</v>
      </c>
      <c r="AP41" s="15">
        <v>-608.92999999999995</v>
      </c>
      <c r="AQ41" s="15">
        <v>0</v>
      </c>
      <c r="AR41" s="15">
        <v>415.73</v>
      </c>
      <c r="AS41" s="6">
        <v>-107.69000000000233</v>
      </c>
      <c r="AT41" s="15">
        <v>-21042.06</v>
      </c>
      <c r="AU41" s="15">
        <v>20934.37</v>
      </c>
      <c r="AV41" s="6">
        <v>-38.779999999999973</v>
      </c>
      <c r="AW41" s="15">
        <v>-1094.8399999999999</v>
      </c>
      <c r="AX41" s="15">
        <v>1056.06</v>
      </c>
      <c r="AY41" s="15">
        <v>0</v>
      </c>
      <c r="AZ41" s="6">
        <v>-938.3900000000001</v>
      </c>
      <c r="BA41" s="15">
        <v>-211.19</v>
      </c>
      <c r="BB41" s="15">
        <v>-669.76</v>
      </c>
      <c r="BC41" s="15">
        <v>-57.44</v>
      </c>
      <c r="BD41" s="6">
        <v>-3.9299999999999997</v>
      </c>
      <c r="BE41" s="15">
        <v>-44.69</v>
      </c>
      <c r="BF41" s="15">
        <v>40.76</v>
      </c>
      <c r="BG41" s="15">
        <v>0</v>
      </c>
      <c r="BH41" s="6">
        <v>0</v>
      </c>
      <c r="BI41" s="15">
        <v>0</v>
      </c>
      <c r="BJ41" s="15">
        <v>0</v>
      </c>
      <c r="BK41" s="6">
        <v>3915.2200000000003</v>
      </c>
      <c r="BL41" s="15">
        <v>1.52</v>
      </c>
      <c r="BM41" s="15">
        <v>223.51</v>
      </c>
      <c r="BN41" s="15">
        <v>0</v>
      </c>
      <c r="BO41" s="15">
        <v>1237.8399999999999</v>
      </c>
      <c r="BP41" s="15">
        <v>1787.93</v>
      </c>
      <c r="BQ41" s="15">
        <v>0</v>
      </c>
      <c r="BR41" s="15">
        <v>647.52</v>
      </c>
      <c r="BS41" s="15">
        <v>16.899999999999999</v>
      </c>
      <c r="BT41" s="6">
        <v>1104.5900000000001</v>
      </c>
      <c r="BU41" s="15">
        <v>0</v>
      </c>
      <c r="BV41" s="15">
        <v>36.43</v>
      </c>
      <c r="BW41" s="15">
        <v>0</v>
      </c>
      <c r="BX41" s="15">
        <v>0</v>
      </c>
      <c r="BY41" s="15">
        <v>328.71</v>
      </c>
      <c r="BZ41" s="15">
        <v>0</v>
      </c>
      <c r="CA41" s="15">
        <v>739.45</v>
      </c>
      <c r="CB41" s="6">
        <v>47853.02</v>
      </c>
      <c r="CC41" s="6">
        <v>475.63</v>
      </c>
      <c r="CD41" s="6">
        <v>261.02</v>
      </c>
      <c r="CE41" s="6">
        <v>19723.28</v>
      </c>
      <c r="CF41" s="6">
        <v>18800.39</v>
      </c>
      <c r="CG41" s="6">
        <v>306.32999999999993</v>
      </c>
      <c r="CH41" s="6">
        <v>7890.66</v>
      </c>
      <c r="CI41" s="6">
        <v>395.71</v>
      </c>
    </row>
    <row r="42" spans="1:87" customFormat="1" ht="15.75" x14ac:dyDescent="0.5">
      <c r="A42" s="7" t="s">
        <v>47</v>
      </c>
      <c r="B42" s="6">
        <v>53707.440000000017</v>
      </c>
      <c r="C42" s="6">
        <v>8107.93</v>
      </c>
      <c r="D42" s="6">
        <v>160.52999999999986</v>
      </c>
      <c r="E42" s="6">
        <v>23706.350000000002</v>
      </c>
      <c r="F42" s="6">
        <v>-2200.6299999999974</v>
      </c>
      <c r="G42" s="6">
        <v>19217.800000000003</v>
      </c>
      <c r="H42" s="6">
        <v>1082.8699999999999</v>
      </c>
      <c r="I42" s="6">
        <v>3519.5499999999997</v>
      </c>
      <c r="J42" s="6">
        <v>113.03999999999905</v>
      </c>
      <c r="K42" s="6">
        <v>-134.43999999999997</v>
      </c>
      <c r="L42" s="15">
        <v>0</v>
      </c>
      <c r="M42" s="15">
        <v>-32.61</v>
      </c>
      <c r="N42" s="15">
        <v>-664.02</v>
      </c>
      <c r="O42" s="15">
        <v>564.5</v>
      </c>
      <c r="P42" s="15">
        <v>-2.31</v>
      </c>
      <c r="Q42" s="15">
        <v>0</v>
      </c>
      <c r="R42" s="15">
        <v>-153.33000000000001</v>
      </c>
      <c r="S42" s="15">
        <v>153.33000000000001</v>
      </c>
      <c r="T42" s="6">
        <v>-12626.660000000002</v>
      </c>
      <c r="U42" s="6">
        <v>-7663.7400000000007</v>
      </c>
      <c r="V42" s="6">
        <v>403.35000000000014</v>
      </c>
      <c r="W42" s="6">
        <v>-23042.33</v>
      </c>
      <c r="X42" s="6">
        <v>22434.31</v>
      </c>
      <c r="Y42" s="6">
        <v>-8574.33</v>
      </c>
      <c r="Z42" s="6">
        <v>-787.9</v>
      </c>
      <c r="AA42" s="6">
        <v>-3366.22</v>
      </c>
      <c r="AB42" s="6">
        <v>7661.24</v>
      </c>
      <c r="AC42" s="6">
        <v>308.95999999999998</v>
      </c>
      <c r="AD42" s="6">
        <v>-11337.269999999999</v>
      </c>
      <c r="AE42" s="15">
        <v>-6225.59</v>
      </c>
      <c r="AF42" s="15">
        <v>-255.19</v>
      </c>
      <c r="AG42" s="15">
        <v>-230.98</v>
      </c>
      <c r="AH42" s="15">
        <v>-8132.63</v>
      </c>
      <c r="AI42" s="15">
        <v>-787.9</v>
      </c>
      <c r="AJ42" s="15">
        <v>-3366.22</v>
      </c>
      <c r="AK42" s="15">
        <v>7661.24</v>
      </c>
      <c r="AL42" s="6">
        <v>-230.32999999999998</v>
      </c>
      <c r="AM42" s="15">
        <v>-68.599999999999994</v>
      </c>
      <c r="AN42" s="15">
        <v>-12.85</v>
      </c>
      <c r="AO42" s="15">
        <v>-16.14</v>
      </c>
      <c r="AP42" s="15">
        <v>-441.7</v>
      </c>
      <c r="AQ42" s="15">
        <v>0</v>
      </c>
      <c r="AR42" s="15">
        <v>308.95999999999998</v>
      </c>
      <c r="AS42" s="6">
        <v>-305.36000000000058</v>
      </c>
      <c r="AT42" s="15">
        <v>-23042.33</v>
      </c>
      <c r="AU42" s="15">
        <v>22736.97</v>
      </c>
      <c r="AV42" s="6">
        <v>-40.960000000000036</v>
      </c>
      <c r="AW42" s="15">
        <v>-1090.1500000000001</v>
      </c>
      <c r="AX42" s="15">
        <v>1049.19</v>
      </c>
      <c r="AY42" s="15">
        <v>0</v>
      </c>
      <c r="AZ42" s="6">
        <v>-708.76</v>
      </c>
      <c r="BA42" s="15">
        <v>-233.13</v>
      </c>
      <c r="BB42" s="15">
        <v>-420.09</v>
      </c>
      <c r="BC42" s="15">
        <v>-55.54</v>
      </c>
      <c r="BD42" s="6">
        <v>-3.980000000000004</v>
      </c>
      <c r="BE42" s="15">
        <v>-46.27</v>
      </c>
      <c r="BF42" s="15">
        <v>42.29</v>
      </c>
      <c r="BG42" s="15">
        <v>0</v>
      </c>
      <c r="BH42" s="6">
        <v>0</v>
      </c>
      <c r="BI42" s="15">
        <v>0</v>
      </c>
      <c r="BJ42" s="15">
        <v>0</v>
      </c>
      <c r="BK42" s="6">
        <v>3844.17</v>
      </c>
      <c r="BL42" s="15">
        <v>0.15</v>
      </c>
      <c r="BM42" s="15">
        <v>228.41</v>
      </c>
      <c r="BN42" s="15">
        <v>0</v>
      </c>
      <c r="BO42" s="15">
        <v>1370.56</v>
      </c>
      <c r="BP42" s="15">
        <v>1645.4</v>
      </c>
      <c r="BQ42" s="15">
        <v>0</v>
      </c>
      <c r="BR42" s="15">
        <v>582.75</v>
      </c>
      <c r="BS42" s="15">
        <v>16.899999999999999</v>
      </c>
      <c r="BT42" s="6">
        <v>790.93000000000006</v>
      </c>
      <c r="BU42" s="15">
        <v>0</v>
      </c>
      <c r="BV42" s="15">
        <v>49.2</v>
      </c>
      <c r="BW42" s="15">
        <v>0</v>
      </c>
      <c r="BX42" s="15">
        <v>0</v>
      </c>
      <c r="BY42" s="15">
        <v>204.28</v>
      </c>
      <c r="BZ42" s="15">
        <v>0</v>
      </c>
      <c r="CA42" s="15">
        <v>537.45000000000005</v>
      </c>
      <c r="CB42" s="6">
        <v>36313.300000000003</v>
      </c>
      <c r="CC42" s="6">
        <v>444.04</v>
      </c>
      <c r="CD42" s="6">
        <v>253.66</v>
      </c>
      <c r="CE42" s="6">
        <v>19427.620000000003</v>
      </c>
      <c r="CF42" s="6">
        <v>8791.4800000000014</v>
      </c>
      <c r="CG42" s="6">
        <v>294.97000000000003</v>
      </c>
      <c r="CH42" s="6">
        <v>6807.4099999999989</v>
      </c>
      <c r="CI42" s="6">
        <v>294.12</v>
      </c>
    </row>
    <row r="43" spans="1:87" customFormat="1" ht="15.75" x14ac:dyDescent="0.5">
      <c r="A43" s="7" t="s">
        <v>48</v>
      </c>
      <c r="B43" s="6">
        <v>51013.8</v>
      </c>
      <c r="C43" s="6">
        <v>8457.61</v>
      </c>
      <c r="D43" s="6">
        <v>137.27000000000015</v>
      </c>
      <c r="E43" s="6">
        <v>23614.22</v>
      </c>
      <c r="F43" s="6">
        <v>-2095.2799999999988</v>
      </c>
      <c r="G43" s="6">
        <v>15534.18</v>
      </c>
      <c r="H43" s="6">
        <v>1092.26</v>
      </c>
      <c r="I43" s="6">
        <v>4042.32</v>
      </c>
      <c r="J43" s="6">
        <v>231.22000000000025</v>
      </c>
      <c r="K43" s="6">
        <v>-191.45000000000002</v>
      </c>
      <c r="L43" s="15">
        <v>0</v>
      </c>
      <c r="M43" s="15">
        <v>-31.39</v>
      </c>
      <c r="N43" s="15">
        <v>-645.11</v>
      </c>
      <c r="O43" s="15">
        <v>486.42</v>
      </c>
      <c r="P43" s="15">
        <v>-1.37</v>
      </c>
      <c r="Q43" s="15">
        <v>0</v>
      </c>
      <c r="R43" s="15">
        <v>-184.65</v>
      </c>
      <c r="S43" s="15">
        <v>184.65</v>
      </c>
      <c r="T43" s="6">
        <v>-12071.890000000001</v>
      </c>
      <c r="U43" s="6">
        <v>-8035.76</v>
      </c>
      <c r="V43" s="6">
        <v>444.12999999999982</v>
      </c>
      <c r="W43" s="6">
        <v>-22969.11</v>
      </c>
      <c r="X43" s="6">
        <v>22825.46</v>
      </c>
      <c r="Y43" s="6">
        <v>-7322.8300000000008</v>
      </c>
      <c r="Z43" s="6">
        <v>-801.98</v>
      </c>
      <c r="AA43" s="6">
        <v>-3857.67</v>
      </c>
      <c r="AB43" s="6">
        <v>7365.88</v>
      </c>
      <c r="AC43" s="6">
        <v>279.99</v>
      </c>
      <c r="AD43" s="6">
        <v>-11317.02</v>
      </c>
      <c r="AE43" s="15">
        <v>-6632.98</v>
      </c>
      <c r="AF43" s="15">
        <v>-224.85</v>
      </c>
      <c r="AG43" s="15">
        <v>-238.9</v>
      </c>
      <c r="AH43" s="15">
        <v>-6926.52</v>
      </c>
      <c r="AI43" s="15">
        <v>-801.98</v>
      </c>
      <c r="AJ43" s="15">
        <v>-3857.67</v>
      </c>
      <c r="AK43" s="15">
        <v>7365.88</v>
      </c>
      <c r="AL43" s="6">
        <v>-208.76999999999998</v>
      </c>
      <c r="AM43" s="15">
        <v>-63.51</v>
      </c>
      <c r="AN43" s="15">
        <v>-12.85</v>
      </c>
      <c r="AO43" s="15">
        <v>-16.09</v>
      </c>
      <c r="AP43" s="15">
        <v>-396.31</v>
      </c>
      <c r="AQ43" s="15">
        <v>0</v>
      </c>
      <c r="AR43" s="15">
        <v>279.99</v>
      </c>
      <c r="AS43" s="6">
        <v>165.45999999999913</v>
      </c>
      <c r="AT43" s="15">
        <v>-22969.11</v>
      </c>
      <c r="AU43" s="15">
        <v>23134.57</v>
      </c>
      <c r="AV43" s="6">
        <v>-37.340000000000146</v>
      </c>
      <c r="AW43" s="15">
        <v>-1071.93</v>
      </c>
      <c r="AX43" s="15">
        <v>1034.5899999999999</v>
      </c>
      <c r="AY43" s="15">
        <v>0</v>
      </c>
      <c r="AZ43" s="6">
        <v>-673.35</v>
      </c>
      <c r="BA43" s="15">
        <v>-222.32</v>
      </c>
      <c r="BB43" s="15">
        <v>-396.91</v>
      </c>
      <c r="BC43" s="15">
        <v>-54.12</v>
      </c>
      <c r="BD43" s="6">
        <v>-0.87000000000000455</v>
      </c>
      <c r="BE43" s="15">
        <v>-45.02</v>
      </c>
      <c r="BF43" s="15">
        <v>44.15</v>
      </c>
      <c r="BG43" s="15">
        <v>0</v>
      </c>
      <c r="BH43" s="6">
        <v>0</v>
      </c>
      <c r="BI43" s="15">
        <v>0</v>
      </c>
      <c r="BJ43" s="15">
        <v>0</v>
      </c>
      <c r="BK43" s="6">
        <v>3645.43</v>
      </c>
      <c r="BL43" s="15">
        <v>0.8</v>
      </c>
      <c r="BM43" s="15">
        <v>217.03</v>
      </c>
      <c r="BN43" s="15">
        <v>0</v>
      </c>
      <c r="BO43" s="15">
        <v>1387.01</v>
      </c>
      <c r="BP43" s="15">
        <v>1442.24</v>
      </c>
      <c r="BQ43" s="15">
        <v>0</v>
      </c>
      <c r="BR43" s="15">
        <v>581.45000000000005</v>
      </c>
      <c r="BS43" s="15">
        <v>16.899999999999999</v>
      </c>
      <c r="BT43" s="6">
        <v>776.53</v>
      </c>
      <c r="BU43" s="15">
        <v>0</v>
      </c>
      <c r="BV43" s="15">
        <v>70.11</v>
      </c>
      <c r="BW43" s="15">
        <v>0</v>
      </c>
      <c r="BX43" s="15">
        <v>0</v>
      </c>
      <c r="BY43" s="15">
        <v>178.73</v>
      </c>
      <c r="BZ43" s="15">
        <v>0</v>
      </c>
      <c r="CA43" s="15">
        <v>527.69000000000005</v>
      </c>
      <c r="CB43" s="6">
        <v>34331.949999999997</v>
      </c>
      <c r="CC43" s="6">
        <v>421.05</v>
      </c>
      <c r="CD43" s="6">
        <v>262.87</v>
      </c>
      <c r="CE43" s="6">
        <v>19829.59</v>
      </c>
      <c r="CF43" s="6">
        <v>6589.0099999999993</v>
      </c>
      <c r="CG43" s="6">
        <v>290.27999999999997</v>
      </c>
      <c r="CH43" s="6">
        <v>6672.61</v>
      </c>
      <c r="CI43" s="6">
        <v>266.54000000000002</v>
      </c>
    </row>
    <row r="44" spans="1:87" customFormat="1" ht="15.75" x14ac:dyDescent="0.5">
      <c r="A44" s="7" t="s">
        <v>49</v>
      </c>
      <c r="B44" s="6">
        <v>64821.61</v>
      </c>
      <c r="C44" s="6">
        <v>12555.57</v>
      </c>
      <c r="D44" s="6">
        <v>-137.88999999999987</v>
      </c>
      <c r="E44" s="6">
        <v>22478.920000000002</v>
      </c>
      <c r="F44" s="6">
        <v>-1695.3899999999958</v>
      </c>
      <c r="G44" s="6">
        <v>26728.79</v>
      </c>
      <c r="H44" s="6">
        <v>1280.2</v>
      </c>
      <c r="I44" s="6">
        <v>3593.02</v>
      </c>
      <c r="J44" s="6">
        <v>18.389999999999418</v>
      </c>
      <c r="K44" s="6">
        <v>331.15</v>
      </c>
      <c r="L44" s="15">
        <v>0</v>
      </c>
      <c r="M44" s="15">
        <v>-32.25</v>
      </c>
      <c r="N44" s="15">
        <v>-580.11</v>
      </c>
      <c r="O44" s="15">
        <v>944.03</v>
      </c>
      <c r="P44" s="15">
        <v>-0.52</v>
      </c>
      <c r="Q44" s="15">
        <v>0</v>
      </c>
      <c r="R44" s="15">
        <v>-243.35</v>
      </c>
      <c r="S44" s="15">
        <v>243.35</v>
      </c>
      <c r="T44" s="6">
        <v>-14742.420000000007</v>
      </c>
      <c r="U44" s="6">
        <v>-12107.71</v>
      </c>
      <c r="V44" s="6">
        <v>698.03999999999985</v>
      </c>
      <c r="W44" s="6">
        <v>-21898.81</v>
      </c>
      <c r="X44" s="6">
        <v>21508.929999999997</v>
      </c>
      <c r="Y44" s="6">
        <v>-8080.55</v>
      </c>
      <c r="Z44" s="6">
        <v>-936.37</v>
      </c>
      <c r="AA44" s="6">
        <v>-3349.67</v>
      </c>
      <c r="AB44" s="6">
        <v>9022.81</v>
      </c>
      <c r="AC44" s="6">
        <v>400.91</v>
      </c>
      <c r="AD44" s="6">
        <v>-14017.090000000002</v>
      </c>
      <c r="AE44" s="15">
        <v>-10673.72</v>
      </c>
      <c r="AF44" s="15">
        <v>-223.61</v>
      </c>
      <c r="AG44" s="15">
        <v>-361.7</v>
      </c>
      <c r="AH44" s="15">
        <v>-7494.83</v>
      </c>
      <c r="AI44" s="15">
        <v>-936.37</v>
      </c>
      <c r="AJ44" s="15">
        <v>-3349.67</v>
      </c>
      <c r="AK44" s="15">
        <v>9022.81</v>
      </c>
      <c r="AL44" s="6">
        <v>-298.68</v>
      </c>
      <c r="AM44" s="15">
        <v>-84.75</v>
      </c>
      <c r="AN44" s="15">
        <v>-12.85</v>
      </c>
      <c r="AO44" s="15">
        <v>-16.27</v>
      </c>
      <c r="AP44" s="15">
        <v>-585.72</v>
      </c>
      <c r="AQ44" s="15">
        <v>0</v>
      </c>
      <c r="AR44" s="15">
        <v>400.91</v>
      </c>
      <c r="AS44" s="6">
        <v>30.649999999997817</v>
      </c>
      <c r="AT44" s="15">
        <v>-21898.81</v>
      </c>
      <c r="AU44" s="15">
        <v>21929.46</v>
      </c>
      <c r="AV44" s="6">
        <v>-30.380000000000109</v>
      </c>
      <c r="AW44" s="15">
        <v>-1061.67</v>
      </c>
      <c r="AX44" s="15">
        <v>1031.29</v>
      </c>
      <c r="AY44" s="15">
        <v>0</v>
      </c>
      <c r="AZ44" s="6">
        <v>-426.3</v>
      </c>
      <c r="BA44" s="15">
        <v>-237.81</v>
      </c>
      <c r="BB44" s="15">
        <v>-145.93</v>
      </c>
      <c r="BC44" s="15">
        <v>-42.56</v>
      </c>
      <c r="BD44" s="6">
        <v>-0.61999999999999744</v>
      </c>
      <c r="BE44" s="15">
        <v>-49.76</v>
      </c>
      <c r="BF44" s="15">
        <v>49.14</v>
      </c>
      <c r="BG44" s="15">
        <v>0</v>
      </c>
      <c r="BH44" s="6">
        <v>0</v>
      </c>
      <c r="BI44" s="15">
        <v>0</v>
      </c>
      <c r="BJ44" s="15">
        <v>0</v>
      </c>
      <c r="BK44" s="6">
        <v>3908.01</v>
      </c>
      <c r="BL44" s="15">
        <v>0.82</v>
      </c>
      <c r="BM44" s="15">
        <v>212.53</v>
      </c>
      <c r="BN44" s="15">
        <v>0</v>
      </c>
      <c r="BO44" s="15">
        <v>1360.44</v>
      </c>
      <c r="BP44" s="15">
        <v>1661.4</v>
      </c>
      <c r="BQ44" s="15">
        <v>0</v>
      </c>
      <c r="BR44" s="15">
        <v>655.92</v>
      </c>
      <c r="BS44" s="15">
        <v>16.899999999999999</v>
      </c>
      <c r="BT44" s="6">
        <v>1009.51</v>
      </c>
      <c r="BU44" s="15">
        <v>0</v>
      </c>
      <c r="BV44" s="15">
        <v>60.61</v>
      </c>
      <c r="BW44" s="15">
        <v>0</v>
      </c>
      <c r="BX44" s="15">
        <v>0</v>
      </c>
      <c r="BY44" s="15">
        <v>326.77999999999997</v>
      </c>
      <c r="BZ44" s="15">
        <v>0</v>
      </c>
      <c r="CA44" s="15">
        <v>622.12</v>
      </c>
      <c r="CB44" s="6">
        <v>45490.420000000006</v>
      </c>
      <c r="CC44" s="6">
        <v>447.04</v>
      </c>
      <c r="CD44" s="6">
        <v>254.76</v>
      </c>
      <c r="CE44" s="6">
        <v>19397.13</v>
      </c>
      <c r="CF44" s="6">
        <v>16659.539999999997</v>
      </c>
      <c r="CG44" s="6">
        <v>343.83</v>
      </c>
      <c r="CH44" s="6">
        <v>8006.5099999999993</v>
      </c>
      <c r="CI44" s="6">
        <v>381.61</v>
      </c>
    </row>
    <row r="45" spans="1:87" customFormat="1" ht="15.75" x14ac:dyDescent="0.5">
      <c r="A45" s="7" t="s">
        <v>50</v>
      </c>
      <c r="B45" s="6">
        <v>68560.119999999981</v>
      </c>
      <c r="C45" s="6">
        <v>10572.67</v>
      </c>
      <c r="D45" s="6">
        <v>178.84000000000003</v>
      </c>
      <c r="E45" s="6">
        <v>22291.759999999998</v>
      </c>
      <c r="F45" s="6">
        <v>-733.13000000000466</v>
      </c>
      <c r="G45" s="6">
        <v>30953.180000000004</v>
      </c>
      <c r="H45" s="6">
        <v>1478.6399999999999</v>
      </c>
      <c r="I45" s="6">
        <v>3643.4500000000003</v>
      </c>
      <c r="J45" s="6">
        <v>174.70999999999731</v>
      </c>
      <c r="K45" s="6">
        <v>-25.57000000000005</v>
      </c>
      <c r="L45" s="15">
        <v>0</v>
      </c>
      <c r="M45" s="15">
        <v>-33.119999999999997</v>
      </c>
      <c r="N45" s="15">
        <v>-981.69</v>
      </c>
      <c r="O45" s="15">
        <v>990.47</v>
      </c>
      <c r="P45" s="15">
        <v>-1.23</v>
      </c>
      <c r="Q45" s="15">
        <v>0</v>
      </c>
      <c r="R45" s="15">
        <v>-361.11</v>
      </c>
      <c r="S45" s="15">
        <v>361.11</v>
      </c>
      <c r="T45" s="6">
        <v>-14493.469999999998</v>
      </c>
      <c r="U45" s="6">
        <v>-10059.949999999999</v>
      </c>
      <c r="V45" s="6">
        <v>372.02</v>
      </c>
      <c r="W45" s="6">
        <v>-21310.07</v>
      </c>
      <c r="X45" s="6">
        <v>20641.240000000002</v>
      </c>
      <c r="Y45" s="6">
        <v>-9231.57</v>
      </c>
      <c r="Z45" s="6">
        <v>-906.35</v>
      </c>
      <c r="AA45" s="6">
        <v>-3282.34</v>
      </c>
      <c r="AB45" s="6">
        <v>8824.9</v>
      </c>
      <c r="AC45" s="6">
        <v>458.65</v>
      </c>
      <c r="AD45" s="6">
        <v>-13101.97</v>
      </c>
      <c r="AE45" s="15">
        <v>-8611.81</v>
      </c>
      <c r="AF45" s="15">
        <v>-245.57</v>
      </c>
      <c r="AG45" s="15">
        <v>-324.2</v>
      </c>
      <c r="AH45" s="15">
        <v>-8571.48</v>
      </c>
      <c r="AI45" s="15">
        <v>-891.47</v>
      </c>
      <c r="AJ45" s="15">
        <v>-3282.34</v>
      </c>
      <c r="AK45" s="15">
        <v>8824.9</v>
      </c>
      <c r="AL45" s="6">
        <v>-336.99</v>
      </c>
      <c r="AM45" s="15">
        <v>-91.33</v>
      </c>
      <c r="AN45" s="15">
        <v>-12.85</v>
      </c>
      <c r="AO45" s="15">
        <v>-16.489999999999998</v>
      </c>
      <c r="AP45" s="15">
        <v>-660.09</v>
      </c>
      <c r="AQ45" s="15">
        <v>-14.88</v>
      </c>
      <c r="AR45" s="15">
        <v>458.65</v>
      </c>
      <c r="AS45" s="6">
        <v>-267.34000000000015</v>
      </c>
      <c r="AT45" s="15">
        <v>-21310.07</v>
      </c>
      <c r="AU45" s="15">
        <v>21042.73</v>
      </c>
      <c r="AV45" s="6">
        <v>-44.819999999999936</v>
      </c>
      <c r="AW45" s="15">
        <v>-1066.01</v>
      </c>
      <c r="AX45" s="15">
        <v>1021.19</v>
      </c>
      <c r="AY45" s="15">
        <v>0</v>
      </c>
      <c r="AZ45" s="6">
        <v>-736.45999999999992</v>
      </c>
      <c r="BA45" s="15">
        <v>-224.89</v>
      </c>
      <c r="BB45" s="15">
        <v>-450.77</v>
      </c>
      <c r="BC45" s="15">
        <v>-60.8</v>
      </c>
      <c r="BD45" s="6">
        <v>-5.8899999999999935</v>
      </c>
      <c r="BE45" s="15">
        <v>-65.91</v>
      </c>
      <c r="BF45" s="15">
        <v>60.02</v>
      </c>
      <c r="BG45" s="15">
        <v>0</v>
      </c>
      <c r="BH45" s="6">
        <v>0</v>
      </c>
      <c r="BI45" s="15">
        <v>0</v>
      </c>
      <c r="BJ45" s="15">
        <v>0</v>
      </c>
      <c r="BK45" s="6">
        <v>3852.9</v>
      </c>
      <c r="BL45" s="15">
        <v>1.62</v>
      </c>
      <c r="BM45" s="15">
        <v>221.94</v>
      </c>
      <c r="BN45" s="15">
        <v>0</v>
      </c>
      <c r="BO45" s="15">
        <v>1377.85</v>
      </c>
      <c r="BP45" s="15">
        <v>1651.88</v>
      </c>
      <c r="BQ45" s="15">
        <v>0</v>
      </c>
      <c r="BR45" s="15">
        <v>581.72</v>
      </c>
      <c r="BS45" s="15">
        <v>17.89</v>
      </c>
      <c r="BT45" s="6">
        <v>890.82</v>
      </c>
      <c r="BU45" s="15">
        <v>0</v>
      </c>
      <c r="BV45" s="15">
        <v>39</v>
      </c>
      <c r="BW45" s="15">
        <v>0</v>
      </c>
      <c r="BX45" s="15">
        <v>0</v>
      </c>
      <c r="BY45" s="15">
        <v>205.09</v>
      </c>
      <c r="BZ45" s="15">
        <v>0</v>
      </c>
      <c r="CA45" s="15">
        <v>646.73</v>
      </c>
      <c r="CB45" s="6">
        <v>49294.390000000007</v>
      </c>
      <c r="CC45" s="6">
        <v>511.1</v>
      </c>
      <c r="CD45" s="6">
        <v>256.8</v>
      </c>
      <c r="CE45" s="6">
        <v>19520.73</v>
      </c>
      <c r="CF45" s="6">
        <v>19863.410000000003</v>
      </c>
      <c r="CG45" s="6">
        <v>572.29</v>
      </c>
      <c r="CH45" s="6">
        <v>8132.2699999999986</v>
      </c>
      <c r="CI45" s="6">
        <v>437.78999999999996</v>
      </c>
    </row>
    <row r="46" spans="1:87" customFormat="1" ht="15.75" x14ac:dyDescent="0.5">
      <c r="A46" s="7" t="s">
        <v>51</v>
      </c>
      <c r="B46" s="6">
        <v>54227.000000000007</v>
      </c>
      <c r="C46" s="6">
        <v>8590.83</v>
      </c>
      <c r="D46" s="6">
        <v>151.44999999999996</v>
      </c>
      <c r="E46" s="6">
        <v>23614.94</v>
      </c>
      <c r="F46" s="6">
        <v>-2801.6699999999983</v>
      </c>
      <c r="G46" s="6">
        <v>19941.590000000004</v>
      </c>
      <c r="H46" s="6">
        <v>1446.0700000000002</v>
      </c>
      <c r="I46" s="6">
        <v>2949.93</v>
      </c>
      <c r="J46" s="6">
        <v>333.85999999999876</v>
      </c>
      <c r="K46" s="6">
        <v>-75.099999999999966</v>
      </c>
      <c r="L46" s="15">
        <v>0</v>
      </c>
      <c r="M46" s="15">
        <v>-32.479999999999997</v>
      </c>
      <c r="N46" s="15">
        <v>-977.28</v>
      </c>
      <c r="O46" s="15">
        <v>935.5</v>
      </c>
      <c r="P46" s="15">
        <v>-0.84</v>
      </c>
      <c r="Q46" s="15">
        <v>0</v>
      </c>
      <c r="R46" s="15">
        <v>-182.06</v>
      </c>
      <c r="S46" s="15">
        <v>182.06</v>
      </c>
      <c r="T46" s="6">
        <v>-12424.630000000003</v>
      </c>
      <c r="U46" s="6">
        <v>-8143.02</v>
      </c>
      <c r="V46" s="6">
        <v>402.0200000000001</v>
      </c>
      <c r="W46" s="6">
        <v>-22637.66</v>
      </c>
      <c r="X46" s="6">
        <v>22100.25</v>
      </c>
      <c r="Y46" s="6">
        <v>-8361.1</v>
      </c>
      <c r="Z46" s="6">
        <v>-850.81000000000006</v>
      </c>
      <c r="AA46" s="6">
        <v>-2767.87</v>
      </c>
      <c r="AB46" s="6">
        <v>7491.83</v>
      </c>
      <c r="AC46" s="6">
        <v>341.73</v>
      </c>
      <c r="AD46" s="6">
        <v>-11206.300000000001</v>
      </c>
      <c r="AE46" s="15">
        <v>-6644.16</v>
      </c>
      <c r="AF46" s="15">
        <v>-239.82</v>
      </c>
      <c r="AG46" s="15">
        <v>-326.89999999999998</v>
      </c>
      <c r="AH46" s="15">
        <v>-7879.44</v>
      </c>
      <c r="AI46" s="15">
        <v>-839.94</v>
      </c>
      <c r="AJ46" s="15">
        <v>-2767.87</v>
      </c>
      <c r="AK46" s="15">
        <v>7491.83</v>
      </c>
      <c r="AL46" s="6">
        <v>-251.14999999999998</v>
      </c>
      <c r="AM46" s="15">
        <v>-71.13</v>
      </c>
      <c r="AN46" s="15">
        <v>-12.85</v>
      </c>
      <c r="AO46" s="15">
        <v>-16.37</v>
      </c>
      <c r="AP46" s="15">
        <v>-481.66</v>
      </c>
      <c r="AQ46" s="15">
        <v>-10.87</v>
      </c>
      <c r="AR46" s="15">
        <v>341.73</v>
      </c>
      <c r="AS46" s="6">
        <v>-127.65999999999985</v>
      </c>
      <c r="AT46" s="15">
        <v>-22637.66</v>
      </c>
      <c r="AU46" s="15">
        <v>22510</v>
      </c>
      <c r="AV46" s="6">
        <v>-91.799999999999955</v>
      </c>
      <c r="AW46" s="15">
        <v>-1120.25</v>
      </c>
      <c r="AX46" s="15">
        <v>1028.45</v>
      </c>
      <c r="AY46" s="15">
        <v>0</v>
      </c>
      <c r="AZ46" s="6">
        <v>-743.54</v>
      </c>
      <c r="BA46" s="15">
        <v>-244.51</v>
      </c>
      <c r="BB46" s="15">
        <v>-432.55</v>
      </c>
      <c r="BC46" s="15">
        <v>-66.48</v>
      </c>
      <c r="BD46" s="6">
        <v>-4.18</v>
      </c>
      <c r="BE46" s="15">
        <v>-62.97</v>
      </c>
      <c r="BF46" s="15">
        <v>58.79</v>
      </c>
      <c r="BG46" s="15">
        <v>0</v>
      </c>
      <c r="BH46" s="6">
        <v>0</v>
      </c>
      <c r="BI46" s="15">
        <v>0</v>
      </c>
      <c r="BJ46" s="15">
        <v>0</v>
      </c>
      <c r="BK46" s="6">
        <v>3675.0599999999995</v>
      </c>
      <c r="BL46" s="15">
        <v>0.71</v>
      </c>
      <c r="BM46" s="15">
        <v>213.59</v>
      </c>
      <c r="BN46" s="15">
        <v>0</v>
      </c>
      <c r="BO46" s="15">
        <v>1393.83</v>
      </c>
      <c r="BP46" s="15">
        <v>1521.19</v>
      </c>
      <c r="BQ46" s="15">
        <v>0</v>
      </c>
      <c r="BR46" s="15">
        <v>527.85</v>
      </c>
      <c r="BS46" s="15">
        <v>17.89</v>
      </c>
      <c r="BT46" s="6">
        <v>780.25</v>
      </c>
      <c r="BU46" s="15">
        <v>0</v>
      </c>
      <c r="BV46" s="15">
        <v>60.24</v>
      </c>
      <c r="BW46" s="15">
        <v>0</v>
      </c>
      <c r="BX46" s="15">
        <v>0</v>
      </c>
      <c r="BY46" s="15">
        <v>128.74</v>
      </c>
      <c r="BZ46" s="15">
        <v>0</v>
      </c>
      <c r="CA46" s="15">
        <v>591.27</v>
      </c>
      <c r="CB46" s="6">
        <v>37275.679999999993</v>
      </c>
      <c r="CC46" s="6">
        <v>447.1</v>
      </c>
      <c r="CD46" s="6">
        <v>247.16000000000003</v>
      </c>
      <c r="CE46" s="6">
        <v>18840.25</v>
      </c>
      <c r="CF46" s="6">
        <v>9929.7200000000012</v>
      </c>
      <c r="CG46" s="6">
        <v>595.26</v>
      </c>
      <c r="CH46" s="6">
        <v>6888.6299999999992</v>
      </c>
      <c r="CI46" s="6">
        <v>327.56</v>
      </c>
    </row>
    <row r="47" spans="1:87" customFormat="1" ht="15.75" x14ac:dyDescent="0.5">
      <c r="A47" s="7" t="s">
        <v>52</v>
      </c>
      <c r="B47" s="6">
        <v>48698.23</v>
      </c>
      <c r="C47" s="6">
        <v>7405.82</v>
      </c>
      <c r="D47" s="6">
        <v>151.39999999999992</v>
      </c>
      <c r="E47" s="6">
        <v>23495.11</v>
      </c>
      <c r="F47" s="6">
        <v>-3317.1399999999958</v>
      </c>
      <c r="G47" s="6">
        <v>16220.249999999998</v>
      </c>
      <c r="H47" s="6">
        <v>1509.8899999999999</v>
      </c>
      <c r="I47" s="6">
        <v>2914.47</v>
      </c>
      <c r="J47" s="6">
        <v>318.42999999999938</v>
      </c>
      <c r="K47" s="6">
        <v>-57.63999999999993</v>
      </c>
      <c r="L47" s="15">
        <v>0</v>
      </c>
      <c r="M47" s="15">
        <v>-32.03</v>
      </c>
      <c r="N47" s="15">
        <v>-685.74</v>
      </c>
      <c r="O47" s="15">
        <v>662.7</v>
      </c>
      <c r="P47" s="15">
        <v>-2.57</v>
      </c>
      <c r="Q47" s="15">
        <v>0</v>
      </c>
      <c r="R47" s="15">
        <v>-175.52</v>
      </c>
      <c r="S47" s="15">
        <v>175.52</v>
      </c>
      <c r="T47" s="6">
        <v>-11842.58</v>
      </c>
      <c r="U47" s="6">
        <v>-6996.13</v>
      </c>
      <c r="V47" s="6">
        <v>427.83000000000004</v>
      </c>
      <c r="W47" s="6">
        <v>-22809.37</v>
      </c>
      <c r="X47" s="6">
        <v>22420.44</v>
      </c>
      <c r="Y47" s="6">
        <v>-8826.81</v>
      </c>
      <c r="Z47" s="6">
        <v>-861.05</v>
      </c>
      <c r="AA47" s="6">
        <v>-2738.95</v>
      </c>
      <c r="AB47" s="6">
        <v>7230.84</v>
      </c>
      <c r="AC47" s="6">
        <v>310.62</v>
      </c>
      <c r="AD47" s="6">
        <v>-10913.470000000001</v>
      </c>
      <c r="AE47" s="15">
        <v>-5579.87</v>
      </c>
      <c r="AF47" s="15">
        <v>-197.92</v>
      </c>
      <c r="AG47" s="15">
        <v>-383.68</v>
      </c>
      <c r="AH47" s="15">
        <v>-8392.64</v>
      </c>
      <c r="AI47" s="15">
        <v>-851.25</v>
      </c>
      <c r="AJ47" s="15">
        <v>-2738.95</v>
      </c>
      <c r="AK47" s="15">
        <v>7230.84</v>
      </c>
      <c r="AL47" s="6">
        <v>-228.28999999999996</v>
      </c>
      <c r="AM47" s="15">
        <v>-65.75</v>
      </c>
      <c r="AN47" s="15">
        <v>-12.85</v>
      </c>
      <c r="AO47" s="15">
        <v>-16.34</v>
      </c>
      <c r="AP47" s="15">
        <v>-434.17</v>
      </c>
      <c r="AQ47" s="15">
        <v>-9.8000000000000007</v>
      </c>
      <c r="AR47" s="15">
        <v>310.62</v>
      </c>
      <c r="AS47" s="6">
        <v>65.920000000001892</v>
      </c>
      <c r="AT47" s="15">
        <v>-22809.37</v>
      </c>
      <c r="AU47" s="15">
        <v>22875.29</v>
      </c>
      <c r="AV47" s="6">
        <v>-46</v>
      </c>
      <c r="AW47" s="15">
        <v>-1062.2</v>
      </c>
      <c r="AX47" s="15">
        <v>1016.2</v>
      </c>
      <c r="AY47" s="15">
        <v>0</v>
      </c>
      <c r="AZ47" s="6">
        <v>-717.85</v>
      </c>
      <c r="BA47" s="15">
        <v>-230.14</v>
      </c>
      <c r="BB47" s="15">
        <v>-432.88</v>
      </c>
      <c r="BC47" s="15">
        <v>-54.83</v>
      </c>
      <c r="BD47" s="6">
        <v>-2.8900000000000006</v>
      </c>
      <c r="BE47" s="15">
        <v>-58.17</v>
      </c>
      <c r="BF47" s="15">
        <v>55.28</v>
      </c>
      <c r="BG47" s="15">
        <v>0</v>
      </c>
      <c r="BH47" s="6">
        <v>0</v>
      </c>
      <c r="BI47" s="15">
        <v>0</v>
      </c>
      <c r="BJ47" s="15">
        <v>0</v>
      </c>
      <c r="BK47" s="6">
        <v>3442.18</v>
      </c>
      <c r="BL47" s="15">
        <v>0</v>
      </c>
      <c r="BM47" s="15">
        <v>215.06</v>
      </c>
      <c r="BN47" s="15">
        <v>0</v>
      </c>
      <c r="BO47" s="15">
        <v>1391.86</v>
      </c>
      <c r="BP47" s="15">
        <v>1296.99</v>
      </c>
      <c r="BQ47" s="15">
        <v>0</v>
      </c>
      <c r="BR47" s="15">
        <v>520.38</v>
      </c>
      <c r="BS47" s="15">
        <v>17.89</v>
      </c>
      <c r="BT47" s="6">
        <v>764.82</v>
      </c>
      <c r="BU47" s="15">
        <v>0</v>
      </c>
      <c r="BV47" s="15">
        <v>86.61</v>
      </c>
      <c r="BW47" s="15">
        <v>0</v>
      </c>
      <c r="BX47" s="15">
        <v>0</v>
      </c>
      <c r="BY47" s="15">
        <v>109.74</v>
      </c>
      <c r="BZ47" s="15">
        <v>0</v>
      </c>
      <c r="CA47" s="15">
        <v>568.47</v>
      </c>
      <c r="CB47" s="6">
        <v>32590.22</v>
      </c>
      <c r="CC47" s="6">
        <v>409.69000000000005</v>
      </c>
      <c r="CD47" s="6">
        <v>245.53</v>
      </c>
      <c r="CE47" s="6">
        <v>18374.140000000003</v>
      </c>
      <c r="CF47" s="6">
        <v>5984.1399999999994</v>
      </c>
      <c r="CG47" s="6">
        <v>648.84</v>
      </c>
      <c r="CH47" s="6">
        <v>6635.94</v>
      </c>
      <c r="CI47" s="6">
        <v>291.94000000000005</v>
      </c>
    </row>
    <row r="48" spans="1:87" customFormat="1" ht="15.75" x14ac:dyDescent="0.5">
      <c r="A48" s="7" t="s">
        <v>53</v>
      </c>
      <c r="B48" s="6">
        <v>62816.830000000009</v>
      </c>
      <c r="C48" s="6">
        <v>10920.330000000002</v>
      </c>
      <c r="D48" s="6">
        <v>44.930000000000035</v>
      </c>
      <c r="E48" s="6">
        <v>22366.960000000003</v>
      </c>
      <c r="F48" s="6">
        <v>-2090.1499999999978</v>
      </c>
      <c r="G48" s="6">
        <v>26358.45</v>
      </c>
      <c r="H48" s="6">
        <v>1661.8600000000001</v>
      </c>
      <c r="I48" s="6">
        <v>3457.54</v>
      </c>
      <c r="J48" s="6">
        <v>96.910000000000764</v>
      </c>
      <c r="K48" s="6">
        <v>22.899999999999977</v>
      </c>
      <c r="L48" s="15">
        <v>0</v>
      </c>
      <c r="M48" s="15">
        <v>-28.4</v>
      </c>
      <c r="N48" s="15">
        <v>-648.72</v>
      </c>
      <c r="O48" s="15">
        <v>701.25</v>
      </c>
      <c r="P48" s="15">
        <v>-1.23</v>
      </c>
      <c r="Q48" s="15">
        <v>0</v>
      </c>
      <c r="R48" s="15">
        <v>-337.18</v>
      </c>
      <c r="S48" s="15">
        <v>337.18</v>
      </c>
      <c r="T48" s="6">
        <v>-14004.250000000004</v>
      </c>
      <c r="U48" s="6">
        <v>-10441.540000000001</v>
      </c>
      <c r="V48" s="6">
        <v>468.93999999999994</v>
      </c>
      <c r="W48" s="6">
        <v>-21718.240000000002</v>
      </c>
      <c r="X48" s="6">
        <v>21026.45</v>
      </c>
      <c r="Y48" s="6">
        <v>-8166.6</v>
      </c>
      <c r="Z48" s="6">
        <v>-964.85</v>
      </c>
      <c r="AA48" s="6">
        <v>-3120.36</v>
      </c>
      <c r="AB48" s="6">
        <v>8485.92</v>
      </c>
      <c r="AC48" s="6">
        <v>426.03</v>
      </c>
      <c r="AD48" s="6">
        <v>-12974.840000000002</v>
      </c>
      <c r="AE48" s="15">
        <v>-9107.59</v>
      </c>
      <c r="AF48" s="15">
        <v>-175.1</v>
      </c>
      <c r="AG48" s="15">
        <v>-550.32000000000005</v>
      </c>
      <c r="AH48" s="15">
        <v>-7556.3</v>
      </c>
      <c r="AI48" s="15">
        <v>-951.09</v>
      </c>
      <c r="AJ48" s="15">
        <v>-3120.36</v>
      </c>
      <c r="AK48" s="15">
        <v>8485.92</v>
      </c>
      <c r="AL48" s="6">
        <v>-313.03999999999996</v>
      </c>
      <c r="AM48" s="15">
        <v>-85.7</v>
      </c>
      <c r="AN48" s="15">
        <v>-12.85</v>
      </c>
      <c r="AO48" s="15">
        <v>-16.46</v>
      </c>
      <c r="AP48" s="15">
        <v>-610.29999999999995</v>
      </c>
      <c r="AQ48" s="15">
        <v>-13.76</v>
      </c>
      <c r="AR48" s="15">
        <v>426.03</v>
      </c>
      <c r="AS48" s="6">
        <v>-90.710000000002765</v>
      </c>
      <c r="AT48" s="15">
        <v>-21718.240000000002</v>
      </c>
      <c r="AU48" s="15">
        <v>21627.53</v>
      </c>
      <c r="AV48" s="6">
        <v>-34.110000000000127</v>
      </c>
      <c r="AW48" s="15">
        <v>-1031.9000000000001</v>
      </c>
      <c r="AX48" s="15">
        <v>997.79</v>
      </c>
      <c r="AY48" s="15">
        <v>0</v>
      </c>
      <c r="AZ48" s="6">
        <v>-588.79</v>
      </c>
      <c r="BA48" s="15">
        <v>-152.75</v>
      </c>
      <c r="BB48" s="15">
        <v>-401.74</v>
      </c>
      <c r="BC48" s="15">
        <v>-34.299999999999997</v>
      </c>
      <c r="BD48" s="6">
        <v>-2.759999999999998</v>
      </c>
      <c r="BE48" s="15">
        <v>-63.6</v>
      </c>
      <c r="BF48" s="15">
        <v>60.84</v>
      </c>
      <c r="BG48" s="15">
        <v>0</v>
      </c>
      <c r="BH48" s="6">
        <v>0</v>
      </c>
      <c r="BI48" s="15">
        <v>0</v>
      </c>
      <c r="BJ48" s="15">
        <v>0</v>
      </c>
      <c r="BK48" s="6">
        <v>3793.89</v>
      </c>
      <c r="BL48" s="15">
        <v>1.42</v>
      </c>
      <c r="BM48" s="15">
        <v>198.67</v>
      </c>
      <c r="BN48" s="15">
        <v>0</v>
      </c>
      <c r="BO48" s="15">
        <v>1380.29</v>
      </c>
      <c r="BP48" s="15">
        <v>1598.41</v>
      </c>
      <c r="BQ48" s="15">
        <v>0</v>
      </c>
      <c r="BR48" s="15">
        <v>597.21</v>
      </c>
      <c r="BS48" s="15">
        <v>17.89</v>
      </c>
      <c r="BT48" s="6">
        <v>799.88</v>
      </c>
      <c r="BU48" s="15">
        <v>0</v>
      </c>
      <c r="BV48" s="15">
        <v>50.13</v>
      </c>
      <c r="BW48" s="15">
        <v>0</v>
      </c>
      <c r="BX48" s="15">
        <v>0</v>
      </c>
      <c r="BY48" s="15">
        <v>161.53</v>
      </c>
      <c r="BZ48" s="15">
        <v>0</v>
      </c>
      <c r="CA48" s="15">
        <v>588.22</v>
      </c>
      <c r="CB48" s="6">
        <v>44241.750000000007</v>
      </c>
      <c r="CC48" s="6">
        <v>477.37</v>
      </c>
      <c r="CD48" s="6">
        <v>236.67000000000002</v>
      </c>
      <c r="CE48" s="6">
        <v>18257.260000000002</v>
      </c>
      <c r="CF48" s="6">
        <v>16430.68</v>
      </c>
      <c r="CG48" s="6">
        <v>697.01</v>
      </c>
      <c r="CH48" s="6">
        <v>7734.58</v>
      </c>
      <c r="CI48" s="6">
        <v>408.18</v>
      </c>
    </row>
    <row r="49" spans="1:87" customFormat="1" ht="15.75" x14ac:dyDescent="0.5">
      <c r="A49" s="7" t="s">
        <v>54</v>
      </c>
      <c r="B49" s="6">
        <v>65677.3</v>
      </c>
      <c r="C49" s="6">
        <v>11096.91</v>
      </c>
      <c r="D49" s="6">
        <v>-20.669999999999987</v>
      </c>
      <c r="E49" s="6">
        <v>22284.13</v>
      </c>
      <c r="F49" s="6">
        <v>-1973.3599999999969</v>
      </c>
      <c r="G49" s="6">
        <v>28332.400000000001</v>
      </c>
      <c r="H49" s="6">
        <v>1852.71</v>
      </c>
      <c r="I49" s="6">
        <v>4095.0099999999998</v>
      </c>
      <c r="J49" s="6">
        <v>10.169999999998254</v>
      </c>
      <c r="K49" s="6">
        <v>8.4500000000000455</v>
      </c>
      <c r="L49" s="15">
        <v>0</v>
      </c>
      <c r="M49" s="15">
        <v>3.23</v>
      </c>
      <c r="N49" s="15">
        <v>-744.39</v>
      </c>
      <c r="O49" s="15">
        <v>752.84</v>
      </c>
      <c r="P49" s="15">
        <v>-3.23</v>
      </c>
      <c r="Q49" s="15">
        <v>0</v>
      </c>
      <c r="R49" s="15">
        <v>-358.37</v>
      </c>
      <c r="S49" s="15">
        <v>358.37</v>
      </c>
      <c r="T49" s="6">
        <v>-14436.990000000003</v>
      </c>
      <c r="U49" s="6">
        <v>-10600.02</v>
      </c>
      <c r="V49" s="6">
        <v>423.13999999999993</v>
      </c>
      <c r="W49" s="6">
        <v>-21539.74</v>
      </c>
      <c r="X49" s="6">
        <v>20730.87</v>
      </c>
      <c r="Y49" s="6">
        <v>-7740.47</v>
      </c>
      <c r="Z49" s="6">
        <v>-1036.9100000000001</v>
      </c>
      <c r="AA49" s="6">
        <v>-3736.64</v>
      </c>
      <c r="AB49" s="6">
        <v>8647.1200000000008</v>
      </c>
      <c r="AC49" s="6">
        <v>415.66</v>
      </c>
      <c r="AD49" s="6">
        <v>-13281.739999999996</v>
      </c>
      <c r="AE49" s="15">
        <v>-9398.27</v>
      </c>
      <c r="AF49" s="15">
        <v>-159.97999999999999</v>
      </c>
      <c r="AG49" s="15">
        <v>-519.79</v>
      </c>
      <c r="AH49" s="15">
        <v>-7106.42</v>
      </c>
      <c r="AI49" s="15">
        <v>-1007.76</v>
      </c>
      <c r="AJ49" s="15">
        <v>-3736.64</v>
      </c>
      <c r="AK49" s="15">
        <v>8647.1200000000008</v>
      </c>
      <c r="AL49" s="6">
        <v>-366.44999999999987</v>
      </c>
      <c r="AM49" s="15">
        <v>-89.99</v>
      </c>
      <c r="AN49" s="15">
        <v>-12.85</v>
      </c>
      <c r="AO49" s="15">
        <v>-16.07</v>
      </c>
      <c r="AP49" s="15">
        <v>-634.04999999999995</v>
      </c>
      <c r="AQ49" s="15">
        <v>-29.15</v>
      </c>
      <c r="AR49" s="15">
        <v>415.66</v>
      </c>
      <c r="AS49" s="6">
        <v>-251.37000000000262</v>
      </c>
      <c r="AT49" s="15">
        <v>-21539.74</v>
      </c>
      <c r="AU49" s="15">
        <v>21288.37</v>
      </c>
      <c r="AV49" s="6">
        <v>-101.75</v>
      </c>
      <c r="AW49" s="15">
        <v>-950.65</v>
      </c>
      <c r="AX49" s="15">
        <v>848.9</v>
      </c>
      <c r="AY49" s="15">
        <v>0</v>
      </c>
      <c r="AZ49" s="6">
        <v>-429.43</v>
      </c>
      <c r="BA49" s="15">
        <v>-116.2</v>
      </c>
      <c r="BB49" s="15">
        <v>-312.19</v>
      </c>
      <c r="BC49" s="15">
        <v>-1.04</v>
      </c>
      <c r="BD49" s="6">
        <v>-6.25</v>
      </c>
      <c r="BE49" s="15">
        <v>-44.91</v>
      </c>
      <c r="BF49" s="15">
        <v>59.26</v>
      </c>
      <c r="BG49" s="15">
        <v>-20.6</v>
      </c>
      <c r="BH49" s="6">
        <v>0</v>
      </c>
      <c r="BI49" s="15">
        <v>0</v>
      </c>
      <c r="BJ49" s="15">
        <v>0</v>
      </c>
      <c r="BK49" s="6">
        <v>3777.3799999999997</v>
      </c>
      <c r="BL49" s="15">
        <v>0.59</v>
      </c>
      <c r="BM49" s="15">
        <v>164.22</v>
      </c>
      <c r="BN49" s="15">
        <v>0</v>
      </c>
      <c r="BO49" s="15">
        <v>1348.09</v>
      </c>
      <c r="BP49" s="15">
        <v>1609.91</v>
      </c>
      <c r="BQ49" s="15">
        <v>0</v>
      </c>
      <c r="BR49" s="15">
        <v>630.97</v>
      </c>
      <c r="BS49" s="15">
        <v>23.6</v>
      </c>
      <c r="BT49" s="6">
        <v>948.02</v>
      </c>
      <c r="BU49" s="15">
        <v>0</v>
      </c>
      <c r="BV49" s="15">
        <v>31.14</v>
      </c>
      <c r="BW49" s="15">
        <v>0</v>
      </c>
      <c r="BX49" s="15">
        <v>0</v>
      </c>
      <c r="BY49" s="15">
        <v>236.63</v>
      </c>
      <c r="BZ49" s="15">
        <v>0</v>
      </c>
      <c r="CA49" s="15">
        <v>680.25</v>
      </c>
      <c r="CB49" s="6">
        <v>46511.5</v>
      </c>
      <c r="CC49" s="6">
        <v>496.29999999999995</v>
      </c>
      <c r="CD49" s="6">
        <v>210.34</v>
      </c>
      <c r="CE49" s="6">
        <v>18162.260000000002</v>
      </c>
      <c r="CF49" s="6">
        <v>18742.16</v>
      </c>
      <c r="CG49" s="6">
        <v>815.8</v>
      </c>
      <c r="CH49" s="6">
        <v>7704.4400000000005</v>
      </c>
      <c r="CI49" s="6">
        <v>380.2</v>
      </c>
    </row>
    <row r="50" spans="1:87" customFormat="1" ht="15.75" x14ac:dyDescent="0.5">
      <c r="A50" s="7" t="s">
        <v>55</v>
      </c>
      <c r="B50" s="6">
        <v>49419.1</v>
      </c>
      <c r="C50" s="6">
        <v>6499.079999999999</v>
      </c>
      <c r="D50" s="6">
        <v>-34.450000000000017</v>
      </c>
      <c r="E50" s="6">
        <v>20990.82</v>
      </c>
      <c r="F50" s="6">
        <v>-1290.8100000000013</v>
      </c>
      <c r="G50" s="6">
        <v>17241.55</v>
      </c>
      <c r="H50" s="6">
        <v>1509.6100000000001</v>
      </c>
      <c r="I50" s="6">
        <v>4241.54</v>
      </c>
      <c r="J50" s="6">
        <v>261.75999999999931</v>
      </c>
      <c r="K50" s="6">
        <v>20.010000000000019</v>
      </c>
      <c r="L50" s="15">
        <v>0</v>
      </c>
      <c r="M50" s="15">
        <v>10.6</v>
      </c>
      <c r="N50" s="15">
        <v>-966.27</v>
      </c>
      <c r="O50" s="15">
        <v>986.28</v>
      </c>
      <c r="P50" s="15">
        <v>-10.6</v>
      </c>
      <c r="Q50" s="15">
        <v>0</v>
      </c>
      <c r="R50" s="15">
        <v>-249.54</v>
      </c>
      <c r="S50" s="15">
        <v>249.54</v>
      </c>
      <c r="T50" s="6">
        <v>-11468.829999999994</v>
      </c>
      <c r="U50" s="6">
        <v>-6083.2399999999989</v>
      </c>
      <c r="V50" s="6">
        <v>389.63</v>
      </c>
      <c r="W50" s="6">
        <v>-20024.55</v>
      </c>
      <c r="X50" s="6">
        <v>19497.63</v>
      </c>
      <c r="Y50" s="6">
        <v>-7609.09</v>
      </c>
      <c r="Z50" s="6">
        <v>-934.93000000000006</v>
      </c>
      <c r="AA50" s="6">
        <v>-3992</v>
      </c>
      <c r="AB50" s="6">
        <v>7006.54</v>
      </c>
      <c r="AC50" s="6">
        <v>281.18</v>
      </c>
      <c r="AD50" s="6">
        <v>-10466.369999999999</v>
      </c>
      <c r="AE50" s="15">
        <v>-4865.32</v>
      </c>
      <c r="AF50" s="15">
        <v>-190.92</v>
      </c>
      <c r="AG50" s="15">
        <v>-314.58999999999997</v>
      </c>
      <c r="AH50" s="15">
        <v>-7190.34</v>
      </c>
      <c r="AI50" s="15">
        <v>-919.74</v>
      </c>
      <c r="AJ50" s="15">
        <v>-3992</v>
      </c>
      <c r="AK50" s="15">
        <v>7006.54</v>
      </c>
      <c r="AL50" s="6">
        <v>-247.83999999999997</v>
      </c>
      <c r="AM50" s="15">
        <v>-66.16</v>
      </c>
      <c r="AN50" s="15">
        <v>-12.85</v>
      </c>
      <c r="AO50" s="15">
        <v>-16.07</v>
      </c>
      <c r="AP50" s="15">
        <v>-418.75</v>
      </c>
      <c r="AQ50" s="15">
        <v>-15.19</v>
      </c>
      <c r="AR50" s="15">
        <v>281.18</v>
      </c>
      <c r="AS50" s="6">
        <v>-175.39999999999782</v>
      </c>
      <c r="AT50" s="15">
        <v>-20024.55</v>
      </c>
      <c r="AU50" s="15">
        <v>19849.150000000001</v>
      </c>
      <c r="AV50" s="6">
        <v>-103.98000000000002</v>
      </c>
      <c r="AW50" s="15">
        <v>-959.87</v>
      </c>
      <c r="AX50" s="15">
        <v>855.89</v>
      </c>
      <c r="AY50" s="15">
        <v>0</v>
      </c>
      <c r="AZ50" s="6">
        <v>-459.36</v>
      </c>
      <c r="BA50" s="15">
        <v>-145.94999999999999</v>
      </c>
      <c r="BB50" s="15">
        <v>-312.92</v>
      </c>
      <c r="BC50" s="15">
        <v>-0.49</v>
      </c>
      <c r="BD50" s="6">
        <v>-15.879999999999999</v>
      </c>
      <c r="BE50" s="15">
        <v>-45.94</v>
      </c>
      <c r="BF50" s="15">
        <v>50.43</v>
      </c>
      <c r="BG50" s="15">
        <v>-20.37</v>
      </c>
      <c r="BH50" s="6">
        <v>0</v>
      </c>
      <c r="BI50" s="15">
        <v>0</v>
      </c>
      <c r="BJ50" s="15">
        <v>0</v>
      </c>
      <c r="BK50" s="6">
        <v>3477.52</v>
      </c>
      <c r="BL50" s="15">
        <v>0.7</v>
      </c>
      <c r="BM50" s="15">
        <v>168.64</v>
      </c>
      <c r="BN50" s="15">
        <v>0</v>
      </c>
      <c r="BO50" s="15">
        <v>1209.8800000000001</v>
      </c>
      <c r="BP50" s="15">
        <v>1548.73</v>
      </c>
      <c r="BQ50" s="15">
        <v>0</v>
      </c>
      <c r="BR50" s="15">
        <v>525.97</v>
      </c>
      <c r="BS50" s="15">
        <v>23.6</v>
      </c>
      <c r="BT50" s="6">
        <v>796.9</v>
      </c>
      <c r="BU50" s="15">
        <v>0</v>
      </c>
      <c r="BV50" s="15">
        <v>7.11</v>
      </c>
      <c r="BW50" s="15">
        <v>0</v>
      </c>
      <c r="BX50" s="15">
        <v>0</v>
      </c>
      <c r="BY50" s="15">
        <v>179.01</v>
      </c>
      <c r="BZ50" s="15">
        <v>0</v>
      </c>
      <c r="CA50" s="15">
        <v>610.78</v>
      </c>
      <c r="CB50" s="6">
        <v>33693.109999999993</v>
      </c>
      <c r="CC50" s="6">
        <v>415.14</v>
      </c>
      <c r="CD50" s="6">
        <v>190.03</v>
      </c>
      <c r="CE50" s="6">
        <v>17983.219999999998</v>
      </c>
      <c r="CF50" s="6">
        <v>7894.12</v>
      </c>
      <c r="CG50" s="6">
        <v>574.67999999999995</v>
      </c>
      <c r="CH50" s="6">
        <v>6381.0899999999992</v>
      </c>
      <c r="CI50" s="6">
        <v>254.82999999999998</v>
      </c>
    </row>
    <row r="51" spans="1:87" customFormat="1" ht="15.75" x14ac:dyDescent="0.5">
      <c r="A51" s="7" t="s">
        <v>56</v>
      </c>
      <c r="B51" s="6">
        <v>46195.240000000005</v>
      </c>
      <c r="C51" s="6">
        <v>5577.11</v>
      </c>
      <c r="D51" s="6">
        <v>0.29999999999995453</v>
      </c>
      <c r="E51" s="6">
        <v>21745.8</v>
      </c>
      <c r="F51" s="6">
        <v>-2012.6699999999983</v>
      </c>
      <c r="G51" s="6">
        <v>15201.260000000002</v>
      </c>
      <c r="H51" s="6">
        <v>1434.37</v>
      </c>
      <c r="I51" s="6">
        <v>4187.3899999999994</v>
      </c>
      <c r="J51" s="6">
        <v>61.680000000001201</v>
      </c>
      <c r="K51" s="6">
        <v>-35.670000000000073</v>
      </c>
      <c r="L51" s="15">
        <v>0</v>
      </c>
      <c r="M51" s="15">
        <v>7.03</v>
      </c>
      <c r="N51" s="15">
        <v>-751.94</v>
      </c>
      <c r="O51" s="15">
        <v>716.27</v>
      </c>
      <c r="P51" s="15">
        <v>-7.03</v>
      </c>
      <c r="Q51" s="15">
        <v>0</v>
      </c>
      <c r="R51" s="15">
        <v>-279.77</v>
      </c>
      <c r="S51" s="15">
        <v>279.77</v>
      </c>
      <c r="T51" s="6">
        <v>-11079.02</v>
      </c>
      <c r="U51" s="6">
        <v>-5186.53</v>
      </c>
      <c r="V51" s="6">
        <v>367.97000000000008</v>
      </c>
      <c r="W51" s="6">
        <v>-20993.86</v>
      </c>
      <c r="X51" s="6">
        <v>20579.12</v>
      </c>
      <c r="Y51" s="6">
        <v>-8271.59</v>
      </c>
      <c r="Z51" s="6">
        <v>-921.18999999999994</v>
      </c>
      <c r="AA51" s="6">
        <v>-3907.62</v>
      </c>
      <c r="AB51" s="6">
        <v>7005.29</v>
      </c>
      <c r="AC51" s="6">
        <v>249.39</v>
      </c>
      <c r="AD51" s="6">
        <v>-10216.829999999998</v>
      </c>
      <c r="AE51" s="15">
        <v>-3955.72</v>
      </c>
      <c r="AF51" s="15">
        <v>-207.04</v>
      </c>
      <c r="AG51" s="15">
        <v>-338.71</v>
      </c>
      <c r="AH51" s="15">
        <v>-7903.74</v>
      </c>
      <c r="AI51" s="15">
        <v>-909.29</v>
      </c>
      <c r="AJ51" s="15">
        <v>-3907.62</v>
      </c>
      <c r="AK51" s="15">
        <v>7005.29</v>
      </c>
      <c r="AL51" s="6">
        <v>-220.14</v>
      </c>
      <c r="AM51" s="15">
        <v>-60.53</v>
      </c>
      <c r="AN51" s="15">
        <v>-12.85</v>
      </c>
      <c r="AO51" s="15">
        <v>-16.399999999999999</v>
      </c>
      <c r="AP51" s="15">
        <v>-367.85</v>
      </c>
      <c r="AQ51" s="15">
        <v>-11.9</v>
      </c>
      <c r="AR51" s="15">
        <v>249.39</v>
      </c>
      <c r="AS51" s="6">
        <v>-20.799999999999272</v>
      </c>
      <c r="AT51" s="15">
        <v>-20993.86</v>
      </c>
      <c r="AU51" s="15">
        <v>20973.06</v>
      </c>
      <c r="AV51" s="6">
        <v>-101.63</v>
      </c>
      <c r="AW51" s="15">
        <v>-938.07</v>
      </c>
      <c r="AX51" s="15">
        <v>836.44</v>
      </c>
      <c r="AY51" s="15">
        <v>0</v>
      </c>
      <c r="AZ51" s="6">
        <v>-504.49</v>
      </c>
      <c r="BA51" s="15">
        <v>-190.34</v>
      </c>
      <c r="BB51" s="15">
        <v>-297.27</v>
      </c>
      <c r="BC51" s="15">
        <v>-16.88</v>
      </c>
      <c r="BD51" s="6">
        <v>-15.129999999999999</v>
      </c>
      <c r="BE51" s="15">
        <v>-41.87</v>
      </c>
      <c r="BF51" s="15">
        <v>48.69</v>
      </c>
      <c r="BG51" s="15">
        <v>-21.95</v>
      </c>
      <c r="BH51" s="6">
        <v>0</v>
      </c>
      <c r="BI51" s="15">
        <v>0</v>
      </c>
      <c r="BJ51" s="15">
        <v>0</v>
      </c>
      <c r="BK51" s="6">
        <v>3242.02</v>
      </c>
      <c r="BL51" s="15">
        <v>0.7</v>
      </c>
      <c r="BM51" s="15">
        <v>176.3</v>
      </c>
      <c r="BN51" s="15">
        <v>0</v>
      </c>
      <c r="BO51" s="15">
        <v>1233.43</v>
      </c>
      <c r="BP51" s="15">
        <v>1293.7</v>
      </c>
      <c r="BQ51" s="15">
        <v>0</v>
      </c>
      <c r="BR51" s="15">
        <v>514.29</v>
      </c>
      <c r="BS51" s="15">
        <v>23.6</v>
      </c>
      <c r="BT51" s="6">
        <v>779.23</v>
      </c>
      <c r="BU51" s="15">
        <v>0</v>
      </c>
      <c r="BV51" s="15">
        <v>11.41</v>
      </c>
      <c r="BW51" s="15">
        <v>0</v>
      </c>
      <c r="BX51" s="15">
        <v>0</v>
      </c>
      <c r="BY51" s="15">
        <v>182.78</v>
      </c>
      <c r="BZ51" s="15">
        <v>0</v>
      </c>
      <c r="CA51" s="15">
        <v>585.04</v>
      </c>
      <c r="CB51" s="6">
        <v>31060.79</v>
      </c>
      <c r="CC51" s="6">
        <v>389.88</v>
      </c>
      <c r="CD51" s="6">
        <v>187.59</v>
      </c>
      <c r="CE51" s="6">
        <v>18049.29</v>
      </c>
      <c r="CF51" s="6">
        <v>5446.1600000000008</v>
      </c>
      <c r="CG51" s="6">
        <v>513.18000000000006</v>
      </c>
      <c r="CH51" s="6">
        <v>6247.4100000000008</v>
      </c>
      <c r="CI51" s="6">
        <v>227.28</v>
      </c>
    </row>
    <row r="52" spans="1:87" customFormat="1" ht="15.75" x14ac:dyDescent="0.5">
      <c r="A52" s="7" t="s">
        <v>57</v>
      </c>
      <c r="B52" s="6">
        <v>59851.310000000005</v>
      </c>
      <c r="C52" s="6">
        <v>8187.4999999999991</v>
      </c>
      <c r="D52" s="6">
        <v>71.970000000000027</v>
      </c>
      <c r="E52" s="6">
        <v>20703.059999999998</v>
      </c>
      <c r="F52" s="6">
        <v>-1281.8400000000001</v>
      </c>
      <c r="G52" s="6">
        <v>26408.68</v>
      </c>
      <c r="H52" s="6">
        <v>1906.3</v>
      </c>
      <c r="I52" s="6">
        <v>3955.23</v>
      </c>
      <c r="J52" s="6">
        <v>-99.589999999999236</v>
      </c>
      <c r="K52" s="6">
        <v>-3.3900000000001</v>
      </c>
      <c r="L52" s="15">
        <v>0</v>
      </c>
      <c r="M52" s="15">
        <v>9.35</v>
      </c>
      <c r="N52" s="15">
        <v>-752.69</v>
      </c>
      <c r="O52" s="15">
        <v>749.3</v>
      </c>
      <c r="P52" s="15">
        <v>-9.35</v>
      </c>
      <c r="Q52" s="15">
        <v>0</v>
      </c>
      <c r="R52" s="15">
        <v>-361.63</v>
      </c>
      <c r="S52" s="15">
        <v>361.63</v>
      </c>
      <c r="T52" s="6">
        <v>-13426.919999999995</v>
      </c>
      <c r="U52" s="6">
        <v>-7754.8799999999992</v>
      </c>
      <c r="V52" s="6">
        <v>355.12</v>
      </c>
      <c r="W52" s="6">
        <v>-19950.37</v>
      </c>
      <c r="X52" s="6">
        <v>19281.72</v>
      </c>
      <c r="Y52" s="6">
        <v>-9230.15</v>
      </c>
      <c r="Z52" s="6">
        <v>-1059.1399999999999</v>
      </c>
      <c r="AA52" s="6">
        <v>-3593.6</v>
      </c>
      <c r="AB52" s="6">
        <v>8169.86</v>
      </c>
      <c r="AC52" s="6">
        <v>354.52</v>
      </c>
      <c r="AD52" s="6">
        <v>-12187.819999999996</v>
      </c>
      <c r="AE52" s="15">
        <v>-6426.44</v>
      </c>
      <c r="AF52" s="15">
        <v>-214</v>
      </c>
      <c r="AG52" s="15">
        <v>-393.31</v>
      </c>
      <c r="AH52" s="15">
        <v>-8693.99</v>
      </c>
      <c r="AI52" s="15">
        <v>-1036.3399999999999</v>
      </c>
      <c r="AJ52" s="15">
        <v>-3593.6</v>
      </c>
      <c r="AK52" s="15">
        <v>8169.86</v>
      </c>
      <c r="AL52" s="6">
        <v>-312.83999999999992</v>
      </c>
      <c r="AM52" s="15">
        <v>-79.150000000000006</v>
      </c>
      <c r="AN52" s="15">
        <v>-12.85</v>
      </c>
      <c r="AO52" s="15">
        <v>-16.399999999999999</v>
      </c>
      <c r="AP52" s="15">
        <v>-536.16</v>
      </c>
      <c r="AQ52" s="15">
        <v>-22.8</v>
      </c>
      <c r="AR52" s="15">
        <v>354.52</v>
      </c>
      <c r="AS52" s="6">
        <v>-186.5</v>
      </c>
      <c r="AT52" s="15">
        <v>-19950.37</v>
      </c>
      <c r="AU52" s="15">
        <v>19763.87</v>
      </c>
      <c r="AV52" s="6">
        <v>-94.949999999999932</v>
      </c>
      <c r="AW52" s="15">
        <v>-998.16</v>
      </c>
      <c r="AX52" s="15">
        <v>903.21</v>
      </c>
      <c r="AY52" s="15">
        <v>0</v>
      </c>
      <c r="AZ52" s="6">
        <v>-637.4</v>
      </c>
      <c r="BA52" s="15">
        <v>-211.2</v>
      </c>
      <c r="BB52" s="15">
        <v>-378.42</v>
      </c>
      <c r="BC52" s="15">
        <v>-47.78</v>
      </c>
      <c r="BD52" s="6">
        <v>-7.41</v>
      </c>
      <c r="BE52" s="15">
        <v>-39.93</v>
      </c>
      <c r="BF52" s="15">
        <v>57.18</v>
      </c>
      <c r="BG52" s="15">
        <v>-24.66</v>
      </c>
      <c r="BH52" s="6">
        <v>0</v>
      </c>
      <c r="BI52" s="15">
        <v>0</v>
      </c>
      <c r="BJ52" s="15">
        <v>0</v>
      </c>
      <c r="BK52" s="6">
        <v>3597.6600000000003</v>
      </c>
      <c r="BL52" s="15">
        <v>1.4</v>
      </c>
      <c r="BM52" s="15">
        <v>189.71</v>
      </c>
      <c r="BN52" s="15">
        <v>0</v>
      </c>
      <c r="BO52" s="15">
        <v>1287.79</v>
      </c>
      <c r="BP52" s="15">
        <v>1530.86</v>
      </c>
      <c r="BQ52" s="15">
        <v>0</v>
      </c>
      <c r="BR52" s="15">
        <v>564.29999999999995</v>
      </c>
      <c r="BS52" s="15">
        <v>23.6</v>
      </c>
      <c r="BT52" s="6">
        <v>855.11999999999989</v>
      </c>
      <c r="BU52" s="15">
        <v>0</v>
      </c>
      <c r="BV52" s="15">
        <v>19.02</v>
      </c>
      <c r="BW52" s="15">
        <v>0</v>
      </c>
      <c r="BX52" s="15">
        <v>0</v>
      </c>
      <c r="BY52" s="15">
        <v>300.93</v>
      </c>
      <c r="BZ52" s="15">
        <v>0</v>
      </c>
      <c r="CA52" s="15">
        <v>535.16999999999996</v>
      </c>
      <c r="CB52" s="6">
        <v>41981.33</v>
      </c>
      <c r="CC52" s="6">
        <v>431.22</v>
      </c>
      <c r="CD52" s="6">
        <v>227.71000000000004</v>
      </c>
      <c r="CE52" s="6">
        <v>17461.39</v>
      </c>
      <c r="CF52" s="6">
        <v>15337.39</v>
      </c>
      <c r="CG52" s="6">
        <v>847.16000000000008</v>
      </c>
      <c r="CH52" s="6">
        <v>7332.43</v>
      </c>
      <c r="CI52" s="6">
        <v>344.03</v>
      </c>
    </row>
    <row r="53" spans="1:87" customFormat="1" ht="15.75" x14ac:dyDescent="0.5">
      <c r="A53" s="7" t="s">
        <v>58</v>
      </c>
      <c r="B53" s="6">
        <v>66802.63</v>
      </c>
      <c r="C53" s="6">
        <v>9461.380000000001</v>
      </c>
      <c r="D53" s="6">
        <v>-38.470000000000027</v>
      </c>
      <c r="E53" s="6">
        <v>19867.25</v>
      </c>
      <c r="F53" s="6">
        <v>-693.13000000000466</v>
      </c>
      <c r="G53" s="6">
        <v>31962.690000000006</v>
      </c>
      <c r="H53" s="6">
        <v>2054.8000000000002</v>
      </c>
      <c r="I53" s="6">
        <v>4358.5200000000004</v>
      </c>
      <c r="J53" s="6">
        <v>-170.40999999999985</v>
      </c>
      <c r="K53" s="6">
        <v>-3.2800000000000296</v>
      </c>
      <c r="L53" s="15">
        <v>0</v>
      </c>
      <c r="M53" s="15">
        <v>9.5399999999999991</v>
      </c>
      <c r="N53" s="15">
        <v>-679.53</v>
      </c>
      <c r="O53" s="15">
        <v>676.25</v>
      </c>
      <c r="P53" s="15">
        <v>-9.5399999999999991</v>
      </c>
      <c r="Q53" s="15">
        <v>0</v>
      </c>
      <c r="R53" s="15">
        <v>-281.98</v>
      </c>
      <c r="S53" s="15">
        <v>281.98</v>
      </c>
      <c r="T53" s="6">
        <v>-14447.560000000001</v>
      </c>
      <c r="U53" s="6">
        <v>-8912.91</v>
      </c>
      <c r="V53" s="6">
        <v>484.25</v>
      </c>
      <c r="W53" s="6">
        <v>-19187.72</v>
      </c>
      <c r="X53" s="6">
        <v>18452.190000000002</v>
      </c>
      <c r="Y53" s="6">
        <v>-9506.2800000000007</v>
      </c>
      <c r="Z53" s="6">
        <v>-1058.1400000000001</v>
      </c>
      <c r="AA53" s="6">
        <v>-4076.54</v>
      </c>
      <c r="AB53" s="6">
        <v>8945.76</v>
      </c>
      <c r="AC53" s="6">
        <v>411.83</v>
      </c>
      <c r="AD53" s="6">
        <v>-13239.390000000001</v>
      </c>
      <c r="AE53" s="15">
        <v>-7636.81</v>
      </c>
      <c r="AF53" s="15">
        <v>-180.3</v>
      </c>
      <c r="AG53" s="15">
        <v>-365.19</v>
      </c>
      <c r="AH53" s="15">
        <v>-8879.84</v>
      </c>
      <c r="AI53" s="15">
        <v>-1046.47</v>
      </c>
      <c r="AJ53" s="15">
        <v>-4076.54</v>
      </c>
      <c r="AK53" s="15">
        <v>8945.76</v>
      </c>
      <c r="AL53" s="6">
        <v>-340.71</v>
      </c>
      <c r="AM53" s="15">
        <v>-84.86</v>
      </c>
      <c r="AN53" s="15">
        <v>-12.85</v>
      </c>
      <c r="AO53" s="15">
        <v>-16.72</v>
      </c>
      <c r="AP53" s="15">
        <v>-626.44000000000005</v>
      </c>
      <c r="AQ53" s="15">
        <v>-11.67</v>
      </c>
      <c r="AR53" s="15">
        <v>411.83</v>
      </c>
      <c r="AS53" s="6">
        <v>-317.20000000000073</v>
      </c>
      <c r="AT53" s="15">
        <v>-19187.72</v>
      </c>
      <c r="AU53" s="15">
        <v>18870.52</v>
      </c>
      <c r="AV53" s="6">
        <v>-28.700000000000045</v>
      </c>
      <c r="AW53" s="15">
        <v>-963.72</v>
      </c>
      <c r="AX53" s="15">
        <v>935.02</v>
      </c>
      <c r="AY53" s="15">
        <v>0</v>
      </c>
      <c r="AZ53" s="6">
        <v>-517.84</v>
      </c>
      <c r="BA53" s="15">
        <v>-200.82</v>
      </c>
      <c r="BB53" s="15">
        <v>-312.89999999999998</v>
      </c>
      <c r="BC53" s="15">
        <v>-4.12</v>
      </c>
      <c r="BD53" s="6">
        <v>-3.7199999999999953</v>
      </c>
      <c r="BE53" s="15">
        <v>-26.7</v>
      </c>
      <c r="BF53" s="15">
        <v>55.28</v>
      </c>
      <c r="BG53" s="15">
        <v>-32.299999999999997</v>
      </c>
      <c r="BH53" s="6">
        <v>0</v>
      </c>
      <c r="BI53" s="15">
        <v>0</v>
      </c>
      <c r="BJ53" s="15">
        <v>0</v>
      </c>
      <c r="BK53" s="6">
        <v>3674.5299999999997</v>
      </c>
      <c r="BL53" s="15">
        <v>1.69</v>
      </c>
      <c r="BM53" s="15">
        <v>177.99</v>
      </c>
      <c r="BN53" s="15">
        <v>0</v>
      </c>
      <c r="BO53" s="15">
        <v>1147.03</v>
      </c>
      <c r="BP53" s="15">
        <v>1711.45</v>
      </c>
      <c r="BQ53" s="15">
        <v>0</v>
      </c>
      <c r="BR53" s="15">
        <v>612.80999999999995</v>
      </c>
      <c r="BS53" s="15">
        <v>23.56</v>
      </c>
      <c r="BT53" s="6">
        <v>1006.04</v>
      </c>
      <c r="BU53" s="15">
        <v>0</v>
      </c>
      <c r="BV53" s="15">
        <v>35.58</v>
      </c>
      <c r="BW53" s="15">
        <v>0</v>
      </c>
      <c r="BX53" s="15">
        <v>0</v>
      </c>
      <c r="BY53" s="15">
        <v>368.19</v>
      </c>
      <c r="BZ53" s="15">
        <v>0</v>
      </c>
      <c r="CA53" s="15">
        <v>602.27</v>
      </c>
      <c r="CB53" s="6">
        <v>47676.41</v>
      </c>
      <c r="CC53" s="6">
        <v>546.78</v>
      </c>
      <c r="CD53" s="6">
        <v>241.75</v>
      </c>
      <c r="CE53" s="6">
        <v>17288.28</v>
      </c>
      <c r="CF53" s="6">
        <v>20367.230000000003</v>
      </c>
      <c r="CG53" s="6">
        <v>996.66000000000008</v>
      </c>
      <c r="CH53" s="6">
        <v>7842.25</v>
      </c>
      <c r="CI53" s="6">
        <v>393.46000000000004</v>
      </c>
    </row>
    <row r="54" spans="1:87" customFormat="1" ht="15.75" x14ac:dyDescent="0.5">
      <c r="A54" s="7" t="s">
        <v>59</v>
      </c>
      <c r="B54" s="6">
        <v>50228.899999999994</v>
      </c>
      <c r="C54" s="6">
        <v>6384.4400000000005</v>
      </c>
      <c r="D54" s="6">
        <v>-107.16999999999996</v>
      </c>
      <c r="E54" s="6">
        <v>20888.960000000003</v>
      </c>
      <c r="F54" s="6">
        <v>-1331.6500000000015</v>
      </c>
      <c r="G54" s="6">
        <v>19222.62</v>
      </c>
      <c r="H54" s="6">
        <v>1707.1399999999999</v>
      </c>
      <c r="I54" s="6">
        <v>3310.3</v>
      </c>
      <c r="J54" s="6">
        <v>154.2599999999984</v>
      </c>
      <c r="K54" s="6">
        <v>-4.0499999999999545</v>
      </c>
      <c r="L54" s="15">
        <v>0</v>
      </c>
      <c r="M54" s="15">
        <v>2.39</v>
      </c>
      <c r="N54" s="15">
        <v>-847.74</v>
      </c>
      <c r="O54" s="15">
        <v>843.69</v>
      </c>
      <c r="P54" s="15">
        <v>-2.39</v>
      </c>
      <c r="Q54" s="15">
        <v>0</v>
      </c>
      <c r="R54" s="15">
        <v>-199.76</v>
      </c>
      <c r="S54" s="15">
        <v>199.76</v>
      </c>
      <c r="T54" s="6">
        <v>-11423.910000000002</v>
      </c>
      <c r="U54" s="6">
        <v>-5972.4000000000005</v>
      </c>
      <c r="V54" s="6">
        <v>572.79</v>
      </c>
      <c r="W54" s="6">
        <v>-20041.22</v>
      </c>
      <c r="X54" s="6">
        <v>19590.690000000002</v>
      </c>
      <c r="Y54" s="6">
        <v>-8882.64</v>
      </c>
      <c r="Z54" s="6">
        <v>-1049.79</v>
      </c>
      <c r="AA54" s="6">
        <v>-3110.54</v>
      </c>
      <c r="AB54" s="6">
        <v>7172.89</v>
      </c>
      <c r="AC54" s="6">
        <v>296.31</v>
      </c>
      <c r="AD54" s="6">
        <v>-10485.650000000001</v>
      </c>
      <c r="AE54" s="15">
        <v>-4660.88</v>
      </c>
      <c r="AF54" s="15">
        <v>-169.18</v>
      </c>
      <c r="AG54" s="15">
        <v>-232.95</v>
      </c>
      <c r="AH54" s="15">
        <v>-8444.49</v>
      </c>
      <c r="AI54" s="15">
        <v>-1040.5</v>
      </c>
      <c r="AJ54" s="15">
        <v>-3110.54</v>
      </c>
      <c r="AK54" s="15">
        <v>7172.89</v>
      </c>
      <c r="AL54" s="6">
        <v>-245.06999999999988</v>
      </c>
      <c r="AM54" s="15">
        <v>-64.540000000000006</v>
      </c>
      <c r="AN54" s="15">
        <v>-12.85</v>
      </c>
      <c r="AO54" s="15">
        <v>-16.55</v>
      </c>
      <c r="AP54" s="15">
        <v>-438.15</v>
      </c>
      <c r="AQ54" s="15">
        <v>-9.2899999999999991</v>
      </c>
      <c r="AR54" s="15">
        <v>296.31</v>
      </c>
      <c r="AS54" s="6">
        <v>-179.02000000000044</v>
      </c>
      <c r="AT54" s="15">
        <v>-20041.22</v>
      </c>
      <c r="AU54" s="15">
        <v>19862.2</v>
      </c>
      <c r="AV54" s="6">
        <v>-32.840000000000032</v>
      </c>
      <c r="AW54" s="15">
        <v>-1013.74</v>
      </c>
      <c r="AX54" s="15">
        <v>980.9</v>
      </c>
      <c r="AY54" s="15">
        <v>0</v>
      </c>
      <c r="AZ54" s="6">
        <v>-475.28</v>
      </c>
      <c r="BA54" s="15">
        <v>-196.39</v>
      </c>
      <c r="BB54" s="15">
        <v>-278.89</v>
      </c>
      <c r="BC54" s="15">
        <v>0</v>
      </c>
      <c r="BD54" s="6">
        <v>-6.0500000000000007</v>
      </c>
      <c r="BE54" s="15">
        <v>-36.85</v>
      </c>
      <c r="BF54" s="15">
        <v>52.81</v>
      </c>
      <c r="BG54" s="15">
        <v>-22.01</v>
      </c>
      <c r="BH54" s="6">
        <v>0</v>
      </c>
      <c r="BI54" s="15">
        <v>0</v>
      </c>
      <c r="BJ54" s="15">
        <v>0</v>
      </c>
      <c r="BK54" s="6">
        <v>3625.55</v>
      </c>
      <c r="BL54" s="15">
        <v>0.6</v>
      </c>
      <c r="BM54" s="15">
        <v>172.03</v>
      </c>
      <c r="BN54" s="15">
        <v>0</v>
      </c>
      <c r="BO54" s="15">
        <v>1295.69</v>
      </c>
      <c r="BP54" s="15">
        <v>1627.27</v>
      </c>
      <c r="BQ54" s="15">
        <v>0</v>
      </c>
      <c r="BR54" s="15">
        <v>506.4</v>
      </c>
      <c r="BS54" s="15">
        <v>23.56</v>
      </c>
      <c r="BT54" s="6">
        <v>915.83999999999992</v>
      </c>
      <c r="BU54" s="15">
        <v>0</v>
      </c>
      <c r="BV54" s="15">
        <v>57.68</v>
      </c>
      <c r="BW54" s="15">
        <v>0</v>
      </c>
      <c r="BX54" s="15">
        <v>0</v>
      </c>
      <c r="BY54" s="15">
        <v>280.64999999999998</v>
      </c>
      <c r="BZ54" s="15">
        <v>0</v>
      </c>
      <c r="CA54" s="15">
        <v>577.51</v>
      </c>
      <c r="CB54" s="6">
        <v>34251.880000000005</v>
      </c>
      <c r="CC54" s="6">
        <v>411.44</v>
      </c>
      <c r="CD54" s="6">
        <v>238.3</v>
      </c>
      <c r="CE54" s="6">
        <v>17807.04</v>
      </c>
      <c r="CF54" s="6">
        <v>8429.67</v>
      </c>
      <c r="CG54" s="6">
        <v>657.35</v>
      </c>
      <c r="CH54" s="6">
        <v>6442.9999999999991</v>
      </c>
      <c r="CI54" s="6">
        <v>265.08</v>
      </c>
    </row>
    <row r="55" spans="1:87" customFormat="1" ht="15.75" x14ac:dyDescent="0.5">
      <c r="A55" s="7" t="s">
        <v>60</v>
      </c>
      <c r="B55" s="6">
        <v>45972.349999999991</v>
      </c>
      <c r="C55" s="6">
        <v>6523.4599999999991</v>
      </c>
      <c r="D55" s="6">
        <v>-169.98999999999995</v>
      </c>
      <c r="E55" s="6">
        <v>21252.089999999997</v>
      </c>
      <c r="F55" s="6">
        <v>-1754.8299999999981</v>
      </c>
      <c r="G55" s="6">
        <v>14965.580000000002</v>
      </c>
      <c r="H55" s="6">
        <v>1672.1299999999999</v>
      </c>
      <c r="I55" s="6">
        <v>3229.35</v>
      </c>
      <c r="J55" s="6">
        <v>254.5600000000004</v>
      </c>
      <c r="K55" s="6">
        <v>-11.439999999999998</v>
      </c>
      <c r="L55" s="15">
        <v>0</v>
      </c>
      <c r="M55" s="15">
        <v>5.68</v>
      </c>
      <c r="N55" s="15">
        <v>-629.41999999999996</v>
      </c>
      <c r="O55" s="15">
        <v>617.98</v>
      </c>
      <c r="P55" s="15">
        <v>-5.68</v>
      </c>
      <c r="Q55" s="15">
        <v>0</v>
      </c>
      <c r="R55" s="15">
        <v>-312.14</v>
      </c>
      <c r="S55" s="15">
        <v>312.14</v>
      </c>
      <c r="T55" s="6">
        <v>-10647.970000000001</v>
      </c>
      <c r="U55" s="6">
        <v>-6089.8799999999992</v>
      </c>
      <c r="V55" s="6">
        <v>575.16</v>
      </c>
      <c r="W55" s="6">
        <v>-20622.669999999998</v>
      </c>
      <c r="X55" s="6">
        <v>20404.8</v>
      </c>
      <c r="Y55" s="6">
        <v>-7911.87</v>
      </c>
      <c r="Z55" s="6">
        <v>-1103.08</v>
      </c>
      <c r="AA55" s="6">
        <v>-2917.21</v>
      </c>
      <c r="AB55" s="6">
        <v>6753.44</v>
      </c>
      <c r="AC55" s="6">
        <v>263.33999999999997</v>
      </c>
      <c r="AD55" s="6">
        <v>-10056.89</v>
      </c>
      <c r="AE55" s="15">
        <v>-4823.99</v>
      </c>
      <c r="AF55" s="15">
        <v>-170.37</v>
      </c>
      <c r="AG55" s="15">
        <v>-276.83</v>
      </c>
      <c r="AH55" s="15">
        <v>-7527.46</v>
      </c>
      <c r="AI55" s="15">
        <v>-1094.47</v>
      </c>
      <c r="AJ55" s="15">
        <v>-2917.21</v>
      </c>
      <c r="AK55" s="15">
        <v>6753.44</v>
      </c>
      <c r="AL55" s="6">
        <v>-217.77000000000004</v>
      </c>
      <c r="AM55" s="15">
        <v>-58.74</v>
      </c>
      <c r="AN55" s="15">
        <v>-12.85</v>
      </c>
      <c r="AO55" s="15">
        <v>-16.5</v>
      </c>
      <c r="AP55" s="15">
        <v>-384.41</v>
      </c>
      <c r="AQ55" s="15">
        <v>-8.61</v>
      </c>
      <c r="AR55" s="15">
        <v>263.33999999999997</v>
      </c>
      <c r="AS55" s="6">
        <v>95.890000000003056</v>
      </c>
      <c r="AT55" s="15">
        <v>-20622.669999999998</v>
      </c>
      <c r="AU55" s="15">
        <v>20718.560000000001</v>
      </c>
      <c r="AV55" s="6">
        <v>-32.650000000000091</v>
      </c>
      <c r="AW55" s="15">
        <v>-989.58</v>
      </c>
      <c r="AX55" s="15">
        <v>956.93</v>
      </c>
      <c r="AY55" s="15">
        <v>0</v>
      </c>
      <c r="AZ55" s="6">
        <v>-414.75</v>
      </c>
      <c r="BA55" s="15">
        <v>-161.49</v>
      </c>
      <c r="BB55" s="15">
        <v>-253.19</v>
      </c>
      <c r="BC55" s="15">
        <v>-7.0000000000000007E-2</v>
      </c>
      <c r="BD55" s="6">
        <v>-21.799999999999997</v>
      </c>
      <c r="BE55" s="15">
        <v>-56.08</v>
      </c>
      <c r="BF55" s="15">
        <v>54.64</v>
      </c>
      <c r="BG55" s="15">
        <v>-20.36</v>
      </c>
      <c r="BH55" s="6">
        <v>0</v>
      </c>
      <c r="BI55" s="15">
        <v>0</v>
      </c>
      <c r="BJ55" s="15">
        <v>0</v>
      </c>
      <c r="BK55" s="6">
        <v>3426.3</v>
      </c>
      <c r="BL55" s="15">
        <v>0.68</v>
      </c>
      <c r="BM55" s="15">
        <v>164.77</v>
      </c>
      <c r="BN55" s="15">
        <v>0</v>
      </c>
      <c r="BO55" s="15">
        <v>1377.38</v>
      </c>
      <c r="BP55" s="15">
        <v>1364.41</v>
      </c>
      <c r="BQ55" s="15">
        <v>0</v>
      </c>
      <c r="BR55" s="15">
        <v>495.5</v>
      </c>
      <c r="BS55" s="15">
        <v>23.56</v>
      </c>
      <c r="BT55" s="6">
        <v>780.23</v>
      </c>
      <c r="BU55" s="15">
        <v>0</v>
      </c>
      <c r="BV55" s="15">
        <v>42.58</v>
      </c>
      <c r="BW55" s="15">
        <v>0</v>
      </c>
      <c r="BX55" s="15">
        <v>0</v>
      </c>
      <c r="BY55" s="15">
        <v>186.65</v>
      </c>
      <c r="BZ55" s="15">
        <v>0</v>
      </c>
      <c r="CA55" s="15">
        <v>551</v>
      </c>
      <c r="CB55" s="6">
        <v>31104.690000000002</v>
      </c>
      <c r="CC55" s="6">
        <v>432.9</v>
      </c>
      <c r="CD55" s="6">
        <v>203.5</v>
      </c>
      <c r="CE55" s="6">
        <v>17890.57</v>
      </c>
      <c r="CF55" s="6">
        <v>5496.97</v>
      </c>
      <c r="CG55" s="6">
        <v>569.04999999999995</v>
      </c>
      <c r="CH55" s="6">
        <v>6273.64</v>
      </c>
      <c r="CI55" s="6">
        <v>238.06</v>
      </c>
    </row>
    <row r="56" spans="1:87" customFormat="1" ht="15.75" x14ac:dyDescent="0.5">
      <c r="A56" s="7" t="s">
        <v>61</v>
      </c>
      <c r="B56" s="6">
        <v>64308.239999999991</v>
      </c>
      <c r="C56" s="6">
        <v>10186.300000000001</v>
      </c>
      <c r="D56" s="6">
        <v>-103.81999999999988</v>
      </c>
      <c r="E56" s="6">
        <v>21116.38</v>
      </c>
      <c r="F56" s="6">
        <v>-1208.9300000000076</v>
      </c>
      <c r="G56" s="6">
        <v>27970.17</v>
      </c>
      <c r="H56" s="6">
        <v>2120.0500000000002</v>
      </c>
      <c r="I56" s="6">
        <v>4224.57</v>
      </c>
      <c r="J56" s="6">
        <v>3.5199999999995271</v>
      </c>
      <c r="K56" s="6">
        <v>4.5699999999999363</v>
      </c>
      <c r="L56" s="15">
        <v>0</v>
      </c>
      <c r="M56" s="15">
        <v>5.01</v>
      </c>
      <c r="N56" s="15">
        <v>-661.74</v>
      </c>
      <c r="O56" s="15">
        <v>666.31</v>
      </c>
      <c r="P56" s="15">
        <v>-5.01</v>
      </c>
      <c r="Q56" s="15">
        <v>0</v>
      </c>
      <c r="R56" s="15">
        <v>-402.95</v>
      </c>
      <c r="S56" s="15">
        <v>402.95</v>
      </c>
      <c r="T56" s="6">
        <v>-13765.339999999998</v>
      </c>
      <c r="U56" s="6">
        <v>-9687.8000000000011</v>
      </c>
      <c r="V56" s="6">
        <v>526.32999999999993</v>
      </c>
      <c r="W56" s="6">
        <v>-20454.64</v>
      </c>
      <c r="X56" s="6">
        <v>20076.72</v>
      </c>
      <c r="Y56" s="6">
        <v>-8163.82</v>
      </c>
      <c r="Z56" s="6">
        <v>-1141.78</v>
      </c>
      <c r="AA56" s="6">
        <v>-3821.62</v>
      </c>
      <c r="AB56" s="6">
        <v>8512.14</v>
      </c>
      <c r="AC56" s="6">
        <v>389.13</v>
      </c>
      <c r="AD56" s="6">
        <v>-12922.939999999999</v>
      </c>
      <c r="AE56" s="15">
        <v>-8434.33</v>
      </c>
      <c r="AF56" s="15">
        <v>-153.5</v>
      </c>
      <c r="AG56" s="15">
        <v>-320.68</v>
      </c>
      <c r="AH56" s="15">
        <v>-7574.38</v>
      </c>
      <c r="AI56" s="15">
        <v>-1130.57</v>
      </c>
      <c r="AJ56" s="15">
        <v>-3821.62</v>
      </c>
      <c r="AK56" s="15">
        <v>8512.14</v>
      </c>
      <c r="AL56" s="6">
        <v>-321.93000000000006</v>
      </c>
      <c r="AM56" s="15">
        <v>-80.87</v>
      </c>
      <c r="AN56" s="15">
        <v>-12.85</v>
      </c>
      <c r="AO56" s="15">
        <v>-16.690000000000001</v>
      </c>
      <c r="AP56" s="15">
        <v>-589.44000000000005</v>
      </c>
      <c r="AQ56" s="15">
        <v>-11.21</v>
      </c>
      <c r="AR56" s="15">
        <v>389.13</v>
      </c>
      <c r="AS56" s="6">
        <v>-12.779999999998836</v>
      </c>
      <c r="AT56" s="15">
        <v>-20454.64</v>
      </c>
      <c r="AU56" s="15">
        <v>20441.86</v>
      </c>
      <c r="AV56" s="6">
        <v>-76.360000000000014</v>
      </c>
      <c r="AW56" s="15">
        <v>-971.13</v>
      </c>
      <c r="AX56" s="15">
        <v>894.77</v>
      </c>
      <c r="AY56" s="15">
        <v>0</v>
      </c>
      <c r="AZ56" s="6">
        <v>-420.61</v>
      </c>
      <c r="BA56" s="15">
        <v>-154.94999999999999</v>
      </c>
      <c r="BB56" s="15">
        <v>-265.5</v>
      </c>
      <c r="BC56" s="15">
        <v>-0.16</v>
      </c>
      <c r="BD56" s="6">
        <v>-10.720000000000006</v>
      </c>
      <c r="BE56" s="15">
        <v>-46.52</v>
      </c>
      <c r="BF56" s="15">
        <v>63.41</v>
      </c>
      <c r="BG56" s="15">
        <v>-27.61</v>
      </c>
      <c r="BH56" s="6">
        <v>0</v>
      </c>
      <c r="BI56" s="15">
        <v>0</v>
      </c>
      <c r="BJ56" s="15">
        <v>0</v>
      </c>
      <c r="BK56" s="6">
        <v>3735.35</v>
      </c>
      <c r="BL56" s="15">
        <v>0.47</v>
      </c>
      <c r="BM56" s="15">
        <v>165.3</v>
      </c>
      <c r="BN56" s="15">
        <v>0</v>
      </c>
      <c r="BO56" s="15">
        <v>1376.08</v>
      </c>
      <c r="BP56" s="15">
        <v>1561.29</v>
      </c>
      <c r="BQ56" s="15">
        <v>0</v>
      </c>
      <c r="BR56" s="15">
        <v>608.65</v>
      </c>
      <c r="BS56" s="15">
        <v>23.56</v>
      </c>
      <c r="BT56" s="6">
        <v>833.98</v>
      </c>
      <c r="BU56" s="15">
        <v>0</v>
      </c>
      <c r="BV56" s="15">
        <v>32.06</v>
      </c>
      <c r="BW56" s="15">
        <v>0</v>
      </c>
      <c r="BX56" s="15">
        <v>0</v>
      </c>
      <c r="BY56" s="15">
        <v>207.97</v>
      </c>
      <c r="BZ56" s="15">
        <v>0</v>
      </c>
      <c r="CA56" s="15">
        <v>593.95000000000005</v>
      </c>
      <c r="CB56" s="6">
        <v>45982.349999999991</v>
      </c>
      <c r="CC56" s="6">
        <v>498.03000000000009</v>
      </c>
      <c r="CD56" s="6">
        <v>230.16000000000003</v>
      </c>
      <c r="CE56" s="6">
        <v>18158.019999999997</v>
      </c>
      <c r="CF56" s="6">
        <v>18032.079999999998</v>
      </c>
      <c r="CG56" s="6">
        <v>978.27</v>
      </c>
      <c r="CH56" s="6">
        <v>7716.01</v>
      </c>
      <c r="CI56" s="6">
        <v>369.78</v>
      </c>
    </row>
    <row r="57" spans="1:87" customFormat="1" ht="15.75" x14ac:dyDescent="0.5">
      <c r="A57" s="7" t="s">
        <v>62</v>
      </c>
      <c r="B57" s="6">
        <v>63072.44999999999</v>
      </c>
      <c r="C57" s="6">
        <v>10139.619999999999</v>
      </c>
      <c r="D57" s="6">
        <v>-120.22</v>
      </c>
      <c r="E57" s="6">
        <v>20550.73</v>
      </c>
      <c r="F57" s="6">
        <v>-1658.3899999999994</v>
      </c>
      <c r="G57" s="6">
        <v>27133.39</v>
      </c>
      <c r="H57" s="6">
        <v>2143.6999999999998</v>
      </c>
      <c r="I57" s="6">
        <v>4811.66</v>
      </c>
      <c r="J57" s="6">
        <v>71.960000000001855</v>
      </c>
      <c r="K57" s="6">
        <v>-7.8799999999999955</v>
      </c>
      <c r="L57" s="15">
        <v>0</v>
      </c>
      <c r="M57" s="15">
        <v>2.74</v>
      </c>
      <c r="N57" s="15">
        <v>-675.88</v>
      </c>
      <c r="O57" s="15">
        <v>668</v>
      </c>
      <c r="P57" s="15">
        <v>-2.74</v>
      </c>
      <c r="Q57" s="15">
        <v>0</v>
      </c>
      <c r="R57" s="15">
        <v>-405.32</v>
      </c>
      <c r="S57" s="15">
        <v>405.32</v>
      </c>
      <c r="T57" s="6">
        <v>-13922.68</v>
      </c>
      <c r="U57" s="6">
        <v>-9667.1</v>
      </c>
      <c r="V57" s="6">
        <v>517.24</v>
      </c>
      <c r="W57" s="6">
        <v>-19874.849999999999</v>
      </c>
      <c r="X57" s="6">
        <v>19474.72</v>
      </c>
      <c r="Y57" s="6">
        <v>-7630.04</v>
      </c>
      <c r="Z57" s="6">
        <v>-1194.22</v>
      </c>
      <c r="AA57" s="6">
        <v>-4406.34</v>
      </c>
      <c r="AB57" s="6">
        <v>8416.65</v>
      </c>
      <c r="AC57" s="6">
        <v>441.26</v>
      </c>
      <c r="AD57" s="6">
        <v>-12902.15</v>
      </c>
      <c r="AE57" s="15">
        <v>-8354.5</v>
      </c>
      <c r="AF57" s="15">
        <v>-169.22</v>
      </c>
      <c r="AG57" s="15">
        <v>-236.06</v>
      </c>
      <c r="AH57" s="15">
        <v>-6995.47</v>
      </c>
      <c r="AI57" s="15">
        <v>-1157.21</v>
      </c>
      <c r="AJ57" s="15">
        <v>-4406.34</v>
      </c>
      <c r="AK57" s="15">
        <v>8416.65</v>
      </c>
      <c r="AL57" s="6">
        <v>-365.01</v>
      </c>
      <c r="AM57" s="15">
        <v>-102.89</v>
      </c>
      <c r="AN57" s="15">
        <v>-12.85</v>
      </c>
      <c r="AO57" s="15">
        <v>-18.95</v>
      </c>
      <c r="AP57" s="15">
        <v>-634.57000000000005</v>
      </c>
      <c r="AQ57" s="15">
        <v>-37.01</v>
      </c>
      <c r="AR57" s="15">
        <v>441.26</v>
      </c>
      <c r="AS57" s="6">
        <v>-121.18999999999869</v>
      </c>
      <c r="AT57" s="15">
        <v>-19874.849999999999</v>
      </c>
      <c r="AU57" s="15">
        <v>19753.66</v>
      </c>
      <c r="AV57" s="6">
        <v>-71.5</v>
      </c>
      <c r="AW57" s="15">
        <v>-963.91</v>
      </c>
      <c r="AX57" s="15">
        <v>892.41</v>
      </c>
      <c r="AY57" s="15">
        <v>0</v>
      </c>
      <c r="AZ57" s="6">
        <v>-444.93</v>
      </c>
      <c r="BA57" s="15">
        <v>-196.27</v>
      </c>
      <c r="BB57" s="15">
        <v>-248.66</v>
      </c>
      <c r="BC57" s="15">
        <v>0</v>
      </c>
      <c r="BD57" s="6">
        <v>-17.899999999999999</v>
      </c>
      <c r="BE57" s="15">
        <v>-49.53</v>
      </c>
      <c r="BF57" s="15">
        <v>55.56</v>
      </c>
      <c r="BG57" s="15">
        <v>-23.93</v>
      </c>
      <c r="BH57" s="6">
        <v>0</v>
      </c>
      <c r="BI57" s="15">
        <v>0</v>
      </c>
      <c r="BJ57" s="15">
        <v>0</v>
      </c>
      <c r="BK57" s="6">
        <v>3675.6700000000005</v>
      </c>
      <c r="BL57" s="15">
        <v>0.39</v>
      </c>
      <c r="BM57" s="15">
        <v>163.44999999999999</v>
      </c>
      <c r="BN57" s="15">
        <v>0</v>
      </c>
      <c r="BO57" s="15">
        <v>1351.2</v>
      </c>
      <c r="BP57" s="15">
        <v>1510.89</v>
      </c>
      <c r="BQ57" s="15">
        <v>0</v>
      </c>
      <c r="BR57" s="15">
        <v>604.19000000000005</v>
      </c>
      <c r="BS57" s="15">
        <v>45.55</v>
      </c>
      <c r="BT57" s="6">
        <v>957.31000000000006</v>
      </c>
      <c r="BU57" s="15">
        <v>0</v>
      </c>
      <c r="BV57" s="15">
        <v>35.78</v>
      </c>
      <c r="BW57" s="15">
        <v>0</v>
      </c>
      <c r="BX57" s="15">
        <v>0</v>
      </c>
      <c r="BY57" s="15">
        <v>216.81</v>
      </c>
      <c r="BZ57" s="15">
        <v>0</v>
      </c>
      <c r="CA57" s="15">
        <v>704.72</v>
      </c>
      <c r="CB57" s="6">
        <v>44502.439999999995</v>
      </c>
      <c r="CC57" s="6">
        <v>472.13</v>
      </c>
      <c r="CD57" s="6">
        <v>200.53</v>
      </c>
      <c r="CE57" s="6">
        <v>17133.13</v>
      </c>
      <c r="CF57" s="6">
        <v>17772.91</v>
      </c>
      <c r="CG57" s="6">
        <v>949.48</v>
      </c>
      <c r="CH57" s="6">
        <v>7585.02</v>
      </c>
      <c r="CI57" s="6">
        <v>389.24</v>
      </c>
    </row>
    <row r="58" spans="1:87" customFormat="1" ht="15.75" x14ac:dyDescent="0.5">
      <c r="A58" s="7" t="s">
        <v>63</v>
      </c>
      <c r="B58" s="6">
        <v>47900.430000000008</v>
      </c>
      <c r="C58" s="6">
        <v>6342.9100000000008</v>
      </c>
      <c r="D58" s="6">
        <v>-130.49999999999994</v>
      </c>
      <c r="E58" s="6">
        <v>21808.44</v>
      </c>
      <c r="F58" s="6">
        <v>-2679.3199999999997</v>
      </c>
      <c r="G58" s="6">
        <v>15928.55</v>
      </c>
      <c r="H58" s="6">
        <v>1730.87</v>
      </c>
      <c r="I58" s="6">
        <v>4754.26</v>
      </c>
      <c r="J58" s="6">
        <v>145.22000000000025</v>
      </c>
      <c r="K58" s="6">
        <v>-5.4500000000000455</v>
      </c>
      <c r="L58" s="15">
        <v>0</v>
      </c>
      <c r="M58" s="15">
        <v>0.85</v>
      </c>
      <c r="N58" s="15">
        <v>-732.96</v>
      </c>
      <c r="O58" s="15">
        <v>727.51</v>
      </c>
      <c r="P58" s="15">
        <v>-0.85</v>
      </c>
      <c r="Q58" s="15">
        <v>0</v>
      </c>
      <c r="R58" s="15">
        <v>-415.2</v>
      </c>
      <c r="S58" s="15">
        <v>415.2</v>
      </c>
      <c r="T58" s="6">
        <v>-11087.839999999998</v>
      </c>
      <c r="U58" s="6">
        <v>-5918.3600000000006</v>
      </c>
      <c r="V58" s="6">
        <v>529.44999999999993</v>
      </c>
      <c r="W58" s="6">
        <v>-21075.48</v>
      </c>
      <c r="X58" s="6">
        <v>20820.650000000001</v>
      </c>
      <c r="Y58" s="6">
        <v>-7120.5</v>
      </c>
      <c r="Z58" s="6">
        <v>-1119.4599999999998</v>
      </c>
      <c r="AA58" s="6">
        <v>-4339.0600000000004</v>
      </c>
      <c r="AB58" s="6">
        <v>6842.99</v>
      </c>
      <c r="AC58" s="6">
        <v>291.93</v>
      </c>
      <c r="AD58" s="6">
        <v>-10249.26</v>
      </c>
      <c r="AE58" s="15">
        <v>-4605.2</v>
      </c>
      <c r="AF58" s="15">
        <v>-177.46</v>
      </c>
      <c r="AG58" s="15">
        <v>-167.47</v>
      </c>
      <c r="AH58" s="15">
        <v>-6701.19</v>
      </c>
      <c r="AI58" s="15">
        <v>-1101.8699999999999</v>
      </c>
      <c r="AJ58" s="15">
        <v>-4339.0600000000004</v>
      </c>
      <c r="AK58" s="15">
        <v>6842.99</v>
      </c>
      <c r="AL58" s="6">
        <v>-255.15000000000003</v>
      </c>
      <c r="AM58" s="15">
        <v>-78.55</v>
      </c>
      <c r="AN58" s="15">
        <v>-12.85</v>
      </c>
      <c r="AO58" s="15">
        <v>-18.78</v>
      </c>
      <c r="AP58" s="15">
        <v>-419.31</v>
      </c>
      <c r="AQ58" s="15">
        <v>-17.59</v>
      </c>
      <c r="AR58" s="15">
        <v>291.93</v>
      </c>
      <c r="AS58" s="6">
        <v>-48.799999999999272</v>
      </c>
      <c r="AT58" s="15">
        <v>-21075.48</v>
      </c>
      <c r="AU58" s="15">
        <v>21026.68</v>
      </c>
      <c r="AV58" s="6">
        <v>-64.099999999999909</v>
      </c>
      <c r="AW58" s="15">
        <v>-1002.92</v>
      </c>
      <c r="AX58" s="15">
        <v>938.82</v>
      </c>
      <c r="AY58" s="15">
        <v>0</v>
      </c>
      <c r="AZ58" s="6">
        <v>-460.92</v>
      </c>
      <c r="BA58" s="15">
        <v>-187.68</v>
      </c>
      <c r="BB58" s="15">
        <v>-273.24</v>
      </c>
      <c r="BC58" s="15">
        <v>0</v>
      </c>
      <c r="BD58" s="6">
        <v>-9.61</v>
      </c>
      <c r="BE58" s="15">
        <v>-44.01</v>
      </c>
      <c r="BF58" s="15">
        <v>54.18</v>
      </c>
      <c r="BG58" s="15">
        <v>-19.78</v>
      </c>
      <c r="BH58" s="6">
        <v>0</v>
      </c>
      <c r="BI58" s="15">
        <v>0</v>
      </c>
      <c r="BJ58" s="15">
        <v>0</v>
      </c>
      <c r="BK58" s="6">
        <v>3550.9200000000005</v>
      </c>
      <c r="BL58" s="15">
        <v>0.74</v>
      </c>
      <c r="BM58" s="15">
        <v>165.73</v>
      </c>
      <c r="BN58" s="15">
        <v>0</v>
      </c>
      <c r="BO58" s="15">
        <v>1411.23</v>
      </c>
      <c r="BP58" s="15">
        <v>1404.81</v>
      </c>
      <c r="BQ58" s="15">
        <v>0</v>
      </c>
      <c r="BR58" s="15">
        <v>522.86</v>
      </c>
      <c r="BS58" s="15">
        <v>45.55</v>
      </c>
      <c r="BT58" s="6">
        <v>805.66</v>
      </c>
      <c r="BU58" s="15">
        <v>0</v>
      </c>
      <c r="BV58" s="15">
        <v>41.01</v>
      </c>
      <c r="BW58" s="15">
        <v>0</v>
      </c>
      <c r="BX58" s="15">
        <v>0</v>
      </c>
      <c r="BY58" s="15">
        <v>209.35</v>
      </c>
      <c r="BZ58" s="15">
        <v>0</v>
      </c>
      <c r="CA58" s="15">
        <v>555.29999999999995</v>
      </c>
      <c r="CB58" s="6">
        <v>32456.97</v>
      </c>
      <c r="CC58" s="6">
        <v>423.81</v>
      </c>
      <c r="CD58" s="6">
        <v>193.06</v>
      </c>
      <c r="CE58" s="6">
        <v>17457.61</v>
      </c>
      <c r="CF58" s="6">
        <v>7193.04</v>
      </c>
      <c r="CG58" s="6">
        <v>611.41</v>
      </c>
      <c r="CH58" s="6">
        <v>6325.25</v>
      </c>
      <c r="CI58" s="6">
        <v>252.79</v>
      </c>
    </row>
    <row r="59" spans="1:87" customFormat="1" ht="15.75" x14ac:dyDescent="0.5">
      <c r="A59" s="7" t="s">
        <v>64</v>
      </c>
      <c r="B59" s="6">
        <v>45119.810000000005</v>
      </c>
      <c r="C59" s="6">
        <v>6440.25</v>
      </c>
      <c r="D59" s="6">
        <v>-240.24000000000018</v>
      </c>
      <c r="E59" s="6">
        <v>21842.75</v>
      </c>
      <c r="F59" s="6">
        <v>-2907.3500000000022</v>
      </c>
      <c r="G59" s="6">
        <v>14043.61</v>
      </c>
      <c r="H59" s="6">
        <v>1785.78</v>
      </c>
      <c r="I59" s="6">
        <v>3943.68</v>
      </c>
      <c r="J59" s="6">
        <v>211.33000000000084</v>
      </c>
      <c r="K59" s="6">
        <v>-12.169999999999902</v>
      </c>
      <c r="L59" s="15">
        <v>0</v>
      </c>
      <c r="M59" s="15">
        <v>0.95</v>
      </c>
      <c r="N59" s="15">
        <v>-667.92</v>
      </c>
      <c r="O59" s="15">
        <v>655.75</v>
      </c>
      <c r="P59" s="15">
        <v>-0.95</v>
      </c>
      <c r="Q59" s="15">
        <v>0</v>
      </c>
      <c r="R59" s="15">
        <v>-374.02</v>
      </c>
      <c r="S59" s="15">
        <v>374.02</v>
      </c>
      <c r="T59" s="6">
        <v>-10679.160000000003</v>
      </c>
      <c r="U59" s="6">
        <v>-6016.47</v>
      </c>
      <c r="V59" s="6">
        <v>643.22000000000014</v>
      </c>
      <c r="W59" s="6">
        <v>-21174.83</v>
      </c>
      <c r="X59" s="6">
        <v>20904.8</v>
      </c>
      <c r="Y59" s="6">
        <v>-7305.52</v>
      </c>
      <c r="Z59" s="6">
        <v>-1169.98</v>
      </c>
      <c r="AA59" s="6">
        <v>-3569.66</v>
      </c>
      <c r="AB59" s="6">
        <v>6738.44</v>
      </c>
      <c r="AC59" s="6">
        <v>270.83999999999997</v>
      </c>
      <c r="AD59" s="6">
        <v>-9907.1400000000031</v>
      </c>
      <c r="AE59" s="15">
        <v>-4648.79</v>
      </c>
      <c r="AF59" s="15">
        <v>-170.73</v>
      </c>
      <c r="AG59" s="15">
        <v>-179.5</v>
      </c>
      <c r="AH59" s="15">
        <v>-6921.34</v>
      </c>
      <c r="AI59" s="15">
        <v>-1155.56</v>
      </c>
      <c r="AJ59" s="15">
        <v>-3569.66</v>
      </c>
      <c r="AK59" s="15">
        <v>6738.44</v>
      </c>
      <c r="AL59" s="6">
        <v>-234.14000000000004</v>
      </c>
      <c r="AM59" s="15">
        <v>-74.58</v>
      </c>
      <c r="AN59" s="15">
        <v>-12.85</v>
      </c>
      <c r="AO59" s="15">
        <v>-18.95</v>
      </c>
      <c r="AP59" s="15">
        <v>-384.18</v>
      </c>
      <c r="AQ59" s="15">
        <v>-14.42</v>
      </c>
      <c r="AR59" s="15">
        <v>270.83999999999997</v>
      </c>
      <c r="AS59" s="6">
        <v>-53.730000000003201</v>
      </c>
      <c r="AT59" s="15">
        <v>-21174.83</v>
      </c>
      <c r="AU59" s="15">
        <v>21121.1</v>
      </c>
      <c r="AV59" s="6">
        <v>-45.1099999999999</v>
      </c>
      <c r="AW59" s="15">
        <v>-1062.33</v>
      </c>
      <c r="AX59" s="15">
        <v>1017.22</v>
      </c>
      <c r="AY59" s="15">
        <v>0</v>
      </c>
      <c r="AZ59" s="6">
        <v>-428.87</v>
      </c>
      <c r="BA59" s="15">
        <v>-186.75</v>
      </c>
      <c r="BB59" s="15">
        <v>-242.12</v>
      </c>
      <c r="BC59" s="15">
        <v>0</v>
      </c>
      <c r="BD59" s="6">
        <v>-10.170000000000002</v>
      </c>
      <c r="BE59" s="15">
        <v>-44.02</v>
      </c>
      <c r="BF59" s="15">
        <v>51.7</v>
      </c>
      <c r="BG59" s="15">
        <v>-17.850000000000001</v>
      </c>
      <c r="BH59" s="6">
        <v>0</v>
      </c>
      <c r="BI59" s="15">
        <v>0</v>
      </c>
      <c r="BJ59" s="15">
        <v>0</v>
      </c>
      <c r="BK59" s="6">
        <v>3296.7700000000004</v>
      </c>
      <c r="BL59" s="15">
        <v>0.71</v>
      </c>
      <c r="BM59" s="15">
        <v>169.16</v>
      </c>
      <c r="BN59" s="15">
        <v>0</v>
      </c>
      <c r="BO59" s="15">
        <v>1382.82</v>
      </c>
      <c r="BP59" s="15">
        <v>1195.6099999999999</v>
      </c>
      <c r="BQ59" s="15">
        <v>0</v>
      </c>
      <c r="BR59" s="15">
        <v>502.92</v>
      </c>
      <c r="BS59" s="15">
        <v>45.55</v>
      </c>
      <c r="BT59" s="6">
        <v>765.43</v>
      </c>
      <c r="BU59" s="15">
        <v>0</v>
      </c>
      <c r="BV59" s="15">
        <v>38.1</v>
      </c>
      <c r="BW59" s="15">
        <v>0</v>
      </c>
      <c r="BX59" s="15">
        <v>0</v>
      </c>
      <c r="BY59" s="15">
        <v>165.04</v>
      </c>
      <c r="BZ59" s="15">
        <v>0</v>
      </c>
      <c r="CA59" s="15">
        <v>562.29</v>
      </c>
      <c r="CB59" s="6">
        <v>30375.499999999996</v>
      </c>
      <c r="CC59" s="6">
        <v>423.07</v>
      </c>
      <c r="CD59" s="6">
        <v>196.67000000000002</v>
      </c>
      <c r="CE59" s="6">
        <v>17270.379999999997</v>
      </c>
      <c r="CF59" s="6">
        <v>5376.4900000000007</v>
      </c>
      <c r="CG59" s="6">
        <v>615.79999999999995</v>
      </c>
      <c r="CH59" s="6">
        <v>6258.58</v>
      </c>
      <c r="CI59" s="6">
        <v>234.51</v>
      </c>
    </row>
    <row r="60" spans="1:87" customFormat="1" ht="15.75" x14ac:dyDescent="0.5">
      <c r="A60" s="7" t="s">
        <v>65</v>
      </c>
      <c r="B60" s="6">
        <v>56437.75</v>
      </c>
      <c r="C60" s="6">
        <v>10181.330000000002</v>
      </c>
      <c r="D60" s="6">
        <v>-201.18000000000023</v>
      </c>
      <c r="E60" s="6">
        <v>20413.03</v>
      </c>
      <c r="F60" s="6">
        <v>-1392.8499999999985</v>
      </c>
      <c r="G60" s="6">
        <v>21163.22</v>
      </c>
      <c r="H60" s="6">
        <v>2155.42</v>
      </c>
      <c r="I60" s="6">
        <v>3999.43</v>
      </c>
      <c r="J60" s="6">
        <v>119.34999999999854</v>
      </c>
      <c r="K60" s="6">
        <v>-12.379999999999995</v>
      </c>
      <c r="L60" s="15">
        <v>0</v>
      </c>
      <c r="M60" s="15">
        <v>0.62</v>
      </c>
      <c r="N60" s="15">
        <v>-575.52</v>
      </c>
      <c r="O60" s="15">
        <v>563.14</v>
      </c>
      <c r="P60" s="15">
        <v>-0.62</v>
      </c>
      <c r="Q60" s="15">
        <v>0</v>
      </c>
      <c r="R60" s="15">
        <v>-688.46</v>
      </c>
      <c r="S60" s="15">
        <v>688.46</v>
      </c>
      <c r="T60" s="6">
        <v>-12495.9</v>
      </c>
      <c r="U60" s="6">
        <v>-9736.7800000000007</v>
      </c>
      <c r="V60" s="6">
        <v>594.6600000000002</v>
      </c>
      <c r="W60" s="6">
        <v>-19837.509999999998</v>
      </c>
      <c r="X60" s="6">
        <v>19606.14</v>
      </c>
      <c r="Y60" s="6">
        <v>-6491.85</v>
      </c>
      <c r="Z60" s="6">
        <v>-1213.6200000000001</v>
      </c>
      <c r="AA60" s="6">
        <v>-3310.97</v>
      </c>
      <c r="AB60" s="6">
        <v>7509.83</v>
      </c>
      <c r="AC60" s="6">
        <v>384.2</v>
      </c>
      <c r="AD60" s="6">
        <v>-11711.65</v>
      </c>
      <c r="AE60" s="15">
        <v>-8407.2999999999993</v>
      </c>
      <c r="AF60" s="15">
        <v>-160.47999999999999</v>
      </c>
      <c r="AG60" s="15">
        <v>-199.26</v>
      </c>
      <c r="AH60" s="15">
        <v>-5957.79</v>
      </c>
      <c r="AI60" s="15">
        <v>-1185.68</v>
      </c>
      <c r="AJ60" s="15">
        <v>-3310.97</v>
      </c>
      <c r="AK60" s="15">
        <v>7509.83</v>
      </c>
      <c r="AL60" s="6">
        <v>-301.13000000000005</v>
      </c>
      <c r="AM60" s="15">
        <v>-91.53</v>
      </c>
      <c r="AN60" s="15">
        <v>-12.85</v>
      </c>
      <c r="AO60" s="15">
        <v>-18.95</v>
      </c>
      <c r="AP60" s="15">
        <v>-534.05999999999995</v>
      </c>
      <c r="AQ60" s="15">
        <v>-27.94</v>
      </c>
      <c r="AR60" s="15">
        <v>384.2</v>
      </c>
      <c r="AS60" s="6">
        <v>2.7400000000016007</v>
      </c>
      <c r="AT60" s="15">
        <v>-19837.509999999998</v>
      </c>
      <c r="AU60" s="15">
        <v>19840.25</v>
      </c>
      <c r="AV60" s="6">
        <v>-64.100000000000023</v>
      </c>
      <c r="AW60" s="15">
        <v>-1003.07</v>
      </c>
      <c r="AX60" s="15">
        <v>938.97</v>
      </c>
      <c r="AY60" s="15">
        <v>0</v>
      </c>
      <c r="AZ60" s="6">
        <v>-404.23</v>
      </c>
      <c r="BA60" s="15">
        <v>-188.68</v>
      </c>
      <c r="BB60" s="15">
        <v>-215.55</v>
      </c>
      <c r="BC60" s="15">
        <v>0</v>
      </c>
      <c r="BD60" s="6">
        <v>-17.53</v>
      </c>
      <c r="BE60" s="15">
        <v>-46.2</v>
      </c>
      <c r="BF60" s="15">
        <v>44.57</v>
      </c>
      <c r="BG60" s="15">
        <v>-15.9</v>
      </c>
      <c r="BH60" s="6">
        <v>0</v>
      </c>
      <c r="BI60" s="15">
        <v>0</v>
      </c>
      <c r="BJ60" s="15">
        <v>0</v>
      </c>
      <c r="BK60" s="6">
        <v>3426.15</v>
      </c>
      <c r="BL60" s="15">
        <v>0.78</v>
      </c>
      <c r="BM60" s="15">
        <v>161.19999999999999</v>
      </c>
      <c r="BN60" s="15">
        <v>0</v>
      </c>
      <c r="BO60" s="15">
        <v>1272.6199999999999</v>
      </c>
      <c r="BP60" s="15">
        <v>1388.93</v>
      </c>
      <c r="BQ60" s="15">
        <v>0</v>
      </c>
      <c r="BR60" s="15">
        <v>557.07000000000005</v>
      </c>
      <c r="BS60" s="15">
        <v>45.55</v>
      </c>
      <c r="BT60" s="6">
        <v>838.37</v>
      </c>
      <c r="BU60" s="15">
        <v>0</v>
      </c>
      <c r="BV60" s="15">
        <v>35.630000000000003</v>
      </c>
      <c r="BW60" s="15">
        <v>0</v>
      </c>
      <c r="BX60" s="15">
        <v>0</v>
      </c>
      <c r="BY60" s="15">
        <v>205.42</v>
      </c>
      <c r="BZ60" s="15">
        <v>0</v>
      </c>
      <c r="CA60" s="15">
        <v>597.32000000000005</v>
      </c>
      <c r="CB60" s="6">
        <v>39655.840000000004</v>
      </c>
      <c r="CC60" s="6">
        <v>443.77000000000004</v>
      </c>
      <c r="CD60" s="6">
        <v>197.26999999999998</v>
      </c>
      <c r="CE60" s="6">
        <v>17503.810000000001</v>
      </c>
      <c r="CF60" s="6">
        <v>13076.4</v>
      </c>
      <c r="CG60" s="6">
        <v>941.8</v>
      </c>
      <c r="CH60" s="6">
        <v>7163.25</v>
      </c>
      <c r="CI60" s="6">
        <v>329.53999999999996</v>
      </c>
    </row>
    <row r="61" spans="1:87" customFormat="1" ht="15.75" x14ac:dyDescent="0.5">
      <c r="A61" s="7" t="s">
        <v>66</v>
      </c>
      <c r="B61" s="6">
        <v>60909.39</v>
      </c>
      <c r="C61" s="6">
        <v>11736.019999999999</v>
      </c>
      <c r="D61" s="6">
        <v>-270.15999999999997</v>
      </c>
      <c r="E61" s="6">
        <v>21990.959999999999</v>
      </c>
      <c r="F61" s="6">
        <v>-3285.7499999999964</v>
      </c>
      <c r="G61" s="6">
        <v>23935.199999999997</v>
      </c>
      <c r="H61" s="6">
        <v>2286.92</v>
      </c>
      <c r="I61" s="6">
        <v>4323.0600000000004</v>
      </c>
      <c r="J61" s="6">
        <v>193.14000000000033</v>
      </c>
      <c r="K61" s="6">
        <v>-7.2899999999999636</v>
      </c>
      <c r="L61" s="15">
        <v>0</v>
      </c>
      <c r="M61" s="15">
        <v>0.98</v>
      </c>
      <c r="N61" s="15">
        <v>-756.36</v>
      </c>
      <c r="O61" s="15">
        <v>749.07</v>
      </c>
      <c r="P61" s="15">
        <v>-0.98</v>
      </c>
      <c r="Q61" s="15">
        <v>0</v>
      </c>
      <c r="R61" s="15">
        <v>-608.47</v>
      </c>
      <c r="S61" s="15">
        <v>608.47</v>
      </c>
      <c r="T61" s="6">
        <v>-13385.619999999995</v>
      </c>
      <c r="U61" s="6">
        <v>-11284.039999999999</v>
      </c>
      <c r="V61" s="6">
        <v>599.67999999999995</v>
      </c>
      <c r="W61" s="6">
        <v>-21234.6</v>
      </c>
      <c r="X61" s="6">
        <v>20965.32</v>
      </c>
      <c r="Y61" s="6">
        <v>-5693.5599999999995</v>
      </c>
      <c r="Z61" s="6">
        <v>-1338.32</v>
      </c>
      <c r="AA61" s="6">
        <v>-3714.59</v>
      </c>
      <c r="AB61" s="6">
        <v>7913.04</v>
      </c>
      <c r="AC61" s="6">
        <v>401.45</v>
      </c>
      <c r="AD61" s="6">
        <v>-12621.91</v>
      </c>
      <c r="AE61" s="15">
        <v>-10036.4</v>
      </c>
      <c r="AF61" s="15">
        <v>-162.4</v>
      </c>
      <c r="AG61" s="15">
        <v>-203.18</v>
      </c>
      <c r="AH61" s="15">
        <v>-5108.3999999999996</v>
      </c>
      <c r="AI61" s="15">
        <v>-1309.98</v>
      </c>
      <c r="AJ61" s="15">
        <v>-3714.59</v>
      </c>
      <c r="AK61" s="15">
        <v>7913.04</v>
      </c>
      <c r="AL61" s="6">
        <v>-325.01000000000005</v>
      </c>
      <c r="AM61" s="15">
        <v>-82.14</v>
      </c>
      <c r="AN61" s="15">
        <v>-12.85</v>
      </c>
      <c r="AO61" s="15">
        <v>-17.97</v>
      </c>
      <c r="AP61" s="15">
        <v>-585.16</v>
      </c>
      <c r="AQ61" s="15">
        <v>-28.34</v>
      </c>
      <c r="AR61" s="15">
        <v>401.45</v>
      </c>
      <c r="AS61" s="6">
        <v>-35.769999999996799</v>
      </c>
      <c r="AT61" s="15">
        <v>-21234.6</v>
      </c>
      <c r="AU61" s="15">
        <v>21198.83</v>
      </c>
      <c r="AV61" s="6">
        <v>-55.779999999999973</v>
      </c>
      <c r="AW61" s="15">
        <v>-988.14</v>
      </c>
      <c r="AX61" s="15">
        <v>932.36</v>
      </c>
      <c r="AY61" s="15">
        <v>0</v>
      </c>
      <c r="AZ61" s="6">
        <v>-337.23</v>
      </c>
      <c r="BA61" s="15">
        <v>-151.52000000000001</v>
      </c>
      <c r="BB61" s="15">
        <v>-185.71</v>
      </c>
      <c r="BC61" s="15">
        <v>0</v>
      </c>
      <c r="BD61" s="6">
        <v>-9.9199999999999982</v>
      </c>
      <c r="BE61" s="15">
        <v>-25.84</v>
      </c>
      <c r="BF61" s="15">
        <v>28.28</v>
      </c>
      <c r="BG61" s="15">
        <v>-12.36</v>
      </c>
      <c r="BH61" s="6">
        <v>0</v>
      </c>
      <c r="BI61" s="15">
        <v>0</v>
      </c>
      <c r="BJ61" s="15">
        <v>0</v>
      </c>
      <c r="BK61" s="6">
        <v>3559.2400000000002</v>
      </c>
      <c r="BL61" s="15">
        <v>0.9</v>
      </c>
      <c r="BM61" s="15">
        <v>152.5</v>
      </c>
      <c r="BN61" s="15">
        <v>0</v>
      </c>
      <c r="BO61" s="15">
        <v>1474.74</v>
      </c>
      <c r="BP61" s="15">
        <v>1294.53</v>
      </c>
      <c r="BQ61" s="15">
        <v>0</v>
      </c>
      <c r="BR61" s="15">
        <v>593.84</v>
      </c>
      <c r="BS61" s="15">
        <v>42.73</v>
      </c>
      <c r="BT61" s="6">
        <v>924.8</v>
      </c>
      <c r="BU61" s="15">
        <v>0</v>
      </c>
      <c r="BV61" s="15">
        <v>15.28</v>
      </c>
      <c r="BW61" s="15">
        <v>0</v>
      </c>
      <c r="BX61" s="15">
        <v>0</v>
      </c>
      <c r="BY61" s="15">
        <v>192.24</v>
      </c>
      <c r="BZ61" s="15">
        <v>0</v>
      </c>
      <c r="CA61" s="15">
        <v>717.28</v>
      </c>
      <c r="CB61" s="6">
        <v>43033.439999999995</v>
      </c>
      <c r="CC61" s="6">
        <v>451.0800000000001</v>
      </c>
      <c r="CD61" s="6">
        <v>162.72</v>
      </c>
      <c r="CE61" s="6">
        <v>16953.900000000001</v>
      </c>
      <c r="CF61" s="6">
        <v>16753.89</v>
      </c>
      <c r="CG61" s="6">
        <v>948.59999999999991</v>
      </c>
      <c r="CH61" s="6">
        <v>7403.5300000000007</v>
      </c>
      <c r="CI61" s="6">
        <v>359.72</v>
      </c>
    </row>
    <row r="62" spans="1:87" customFormat="1" ht="15.75" x14ac:dyDescent="0.5">
      <c r="A62" s="7" t="s">
        <v>67</v>
      </c>
      <c r="B62" s="6">
        <v>49969.779999999992</v>
      </c>
      <c r="C62" s="6">
        <v>9171.7099999999973</v>
      </c>
      <c r="D62" s="6">
        <v>18.370000000000061</v>
      </c>
      <c r="E62" s="6">
        <v>21580.61</v>
      </c>
      <c r="F62" s="6">
        <v>-3384.66</v>
      </c>
      <c r="G62" s="6">
        <v>16096.819999999998</v>
      </c>
      <c r="H62" s="6">
        <v>1751.09</v>
      </c>
      <c r="I62" s="6">
        <v>4441.91</v>
      </c>
      <c r="J62" s="6">
        <v>293.92999999999938</v>
      </c>
      <c r="K62" s="6">
        <v>-9.1100000000000136</v>
      </c>
      <c r="L62" s="15">
        <v>0</v>
      </c>
      <c r="M62" s="15">
        <v>0.35</v>
      </c>
      <c r="N62" s="15">
        <v>-686.9</v>
      </c>
      <c r="O62" s="15">
        <v>677.79</v>
      </c>
      <c r="P62" s="15">
        <v>-0.35</v>
      </c>
      <c r="Q62" s="15">
        <v>0</v>
      </c>
      <c r="R62" s="15">
        <v>-440.77</v>
      </c>
      <c r="S62" s="15">
        <v>440.77</v>
      </c>
      <c r="T62" s="6">
        <v>-11531.259999999997</v>
      </c>
      <c r="U62" s="6">
        <v>-8724.0799999999981</v>
      </c>
      <c r="V62" s="6">
        <v>412.69999999999993</v>
      </c>
      <c r="W62" s="6">
        <v>-20893.71</v>
      </c>
      <c r="X62" s="6">
        <v>20673.37</v>
      </c>
      <c r="Y62" s="6">
        <v>-5088.6399999999994</v>
      </c>
      <c r="Z62" s="6">
        <v>-1063.07</v>
      </c>
      <c r="AA62" s="6">
        <v>-4001.14</v>
      </c>
      <c r="AB62" s="6">
        <v>6838.1</v>
      </c>
      <c r="AC62" s="6">
        <v>315.20999999999998</v>
      </c>
      <c r="AD62" s="6">
        <v>-10673.67</v>
      </c>
      <c r="AE62" s="15">
        <v>-7446.67</v>
      </c>
      <c r="AF62" s="15">
        <v>-215.11</v>
      </c>
      <c r="AG62" s="15">
        <v>-169.96</v>
      </c>
      <c r="AH62" s="15">
        <v>-4638.3599999999997</v>
      </c>
      <c r="AI62" s="15">
        <v>-1040.53</v>
      </c>
      <c r="AJ62" s="15">
        <v>-4001.14</v>
      </c>
      <c r="AK62" s="15">
        <v>6838.1</v>
      </c>
      <c r="AL62" s="6">
        <v>-254.60999999999996</v>
      </c>
      <c r="AM62" s="15">
        <v>-66.28</v>
      </c>
      <c r="AN62" s="15">
        <v>-12.85</v>
      </c>
      <c r="AO62" s="15">
        <v>-17.87</v>
      </c>
      <c r="AP62" s="15">
        <v>-450.28</v>
      </c>
      <c r="AQ62" s="15">
        <v>-22.54</v>
      </c>
      <c r="AR62" s="15">
        <v>315.20999999999998</v>
      </c>
      <c r="AS62" s="6">
        <v>-14.219999999997526</v>
      </c>
      <c r="AT62" s="15">
        <v>-20893.71</v>
      </c>
      <c r="AU62" s="15">
        <v>20879.490000000002</v>
      </c>
      <c r="AV62" s="6">
        <v>-68.980000000000018</v>
      </c>
      <c r="AW62" s="15">
        <v>-989.35</v>
      </c>
      <c r="AX62" s="15">
        <v>920.37</v>
      </c>
      <c r="AY62" s="15">
        <v>0</v>
      </c>
      <c r="AZ62" s="6">
        <v>-518.64</v>
      </c>
      <c r="BA62" s="15">
        <v>-192.22</v>
      </c>
      <c r="BB62" s="15">
        <v>-326.42</v>
      </c>
      <c r="BC62" s="15">
        <v>0</v>
      </c>
      <c r="BD62" s="6">
        <v>-1.139999999999997</v>
      </c>
      <c r="BE62" s="15">
        <v>-29.56</v>
      </c>
      <c r="BF62" s="15">
        <v>46.71</v>
      </c>
      <c r="BG62" s="15">
        <v>-18.29</v>
      </c>
      <c r="BH62" s="6">
        <v>0</v>
      </c>
      <c r="BI62" s="15">
        <v>0</v>
      </c>
      <c r="BJ62" s="15">
        <v>0</v>
      </c>
      <c r="BK62" s="6">
        <v>3416.35</v>
      </c>
      <c r="BL62" s="15">
        <v>0.65</v>
      </c>
      <c r="BM62" s="15">
        <v>182.82</v>
      </c>
      <c r="BN62" s="15">
        <v>0</v>
      </c>
      <c r="BO62" s="15">
        <v>1388.05</v>
      </c>
      <c r="BP62" s="15">
        <v>1260.5999999999999</v>
      </c>
      <c r="BQ62" s="15">
        <v>0</v>
      </c>
      <c r="BR62" s="15">
        <v>541.5</v>
      </c>
      <c r="BS62" s="15">
        <v>42.73</v>
      </c>
      <c r="BT62" s="6">
        <v>811.88</v>
      </c>
      <c r="BU62" s="15">
        <v>0</v>
      </c>
      <c r="BV62" s="15">
        <v>27.42</v>
      </c>
      <c r="BW62" s="15">
        <v>0</v>
      </c>
      <c r="BX62" s="15">
        <v>0</v>
      </c>
      <c r="BY62" s="15">
        <v>158.57</v>
      </c>
      <c r="BZ62" s="15">
        <v>0</v>
      </c>
      <c r="CA62" s="15">
        <v>625.89</v>
      </c>
      <c r="CB62" s="6">
        <v>34203.879999999997</v>
      </c>
      <c r="CC62" s="6">
        <v>446.9799999999999</v>
      </c>
      <c r="CD62" s="6">
        <v>221.18</v>
      </c>
      <c r="CE62" s="6">
        <v>16578.45</v>
      </c>
      <c r="CF62" s="6">
        <v>9588.659999999998</v>
      </c>
      <c r="CG62" s="6">
        <v>688.02</v>
      </c>
      <c r="CH62" s="6">
        <v>6405.41</v>
      </c>
      <c r="CI62" s="6">
        <v>275.18</v>
      </c>
    </row>
    <row r="63" spans="1:87" customFormat="1" ht="15.75" x14ac:dyDescent="0.5">
      <c r="A63" s="7" t="s">
        <v>68</v>
      </c>
      <c r="B63" s="6">
        <v>44989.680000000008</v>
      </c>
      <c r="C63" s="6">
        <v>8640.5500000000011</v>
      </c>
      <c r="D63" s="6">
        <v>24.989999999999895</v>
      </c>
      <c r="E63" s="6">
        <v>20184.370000000003</v>
      </c>
      <c r="F63" s="6">
        <v>-1794.3599999999969</v>
      </c>
      <c r="G63" s="6">
        <v>11493.84</v>
      </c>
      <c r="H63" s="6">
        <v>1706.42</v>
      </c>
      <c r="I63" s="6">
        <v>4407.08</v>
      </c>
      <c r="J63" s="6">
        <v>326.78999999999996</v>
      </c>
      <c r="K63" s="6">
        <v>-4.7699999999999818</v>
      </c>
      <c r="L63" s="15">
        <v>0</v>
      </c>
      <c r="M63" s="15">
        <v>1.06</v>
      </c>
      <c r="N63" s="15">
        <v>-332.29</v>
      </c>
      <c r="O63" s="15">
        <v>327.66000000000003</v>
      </c>
      <c r="P63" s="15">
        <v>-1.2</v>
      </c>
      <c r="Q63" s="15">
        <v>0</v>
      </c>
      <c r="R63" s="15">
        <v>-512.79</v>
      </c>
      <c r="S63" s="15">
        <v>512.79</v>
      </c>
      <c r="T63" s="6">
        <v>-11031.210000000001</v>
      </c>
      <c r="U63" s="6">
        <v>-8227.27</v>
      </c>
      <c r="V63" s="6">
        <v>367.72000000000008</v>
      </c>
      <c r="W63" s="6">
        <v>-19852.080000000002</v>
      </c>
      <c r="X63" s="6">
        <v>19712.109999999997</v>
      </c>
      <c r="Y63" s="6">
        <v>-4617.8999999999996</v>
      </c>
      <c r="Z63" s="6">
        <v>-1218.3900000000001</v>
      </c>
      <c r="AA63" s="6">
        <v>-3894.29</v>
      </c>
      <c r="AB63" s="6">
        <v>6429.13</v>
      </c>
      <c r="AC63" s="6">
        <v>269.76</v>
      </c>
      <c r="AD63" s="6">
        <v>-10268.329999999998</v>
      </c>
      <c r="AE63" s="15">
        <v>-7011.14</v>
      </c>
      <c r="AF63" s="15">
        <v>-208.79</v>
      </c>
      <c r="AG63" s="15">
        <v>-145.63</v>
      </c>
      <c r="AH63" s="15">
        <v>-4238.7</v>
      </c>
      <c r="AI63" s="15">
        <v>-1198.9100000000001</v>
      </c>
      <c r="AJ63" s="15">
        <v>-3894.29</v>
      </c>
      <c r="AK63" s="15">
        <v>6429.13</v>
      </c>
      <c r="AL63" s="6">
        <v>-218.01999999999998</v>
      </c>
      <c r="AM63" s="15">
        <v>-58.43</v>
      </c>
      <c r="AN63" s="15">
        <v>-12.85</v>
      </c>
      <c r="AO63" s="15">
        <v>-17.82</v>
      </c>
      <c r="AP63" s="15">
        <v>-379.2</v>
      </c>
      <c r="AQ63" s="15">
        <v>-19.48</v>
      </c>
      <c r="AR63" s="15">
        <v>269.76</v>
      </c>
      <c r="AS63" s="6">
        <v>39.469999999997526</v>
      </c>
      <c r="AT63" s="15">
        <v>-19852.080000000002</v>
      </c>
      <c r="AU63" s="15">
        <v>19891.55</v>
      </c>
      <c r="AV63" s="6">
        <v>-86.269999999999982</v>
      </c>
      <c r="AW63" s="15">
        <v>-923.97</v>
      </c>
      <c r="AX63" s="15">
        <v>837.7</v>
      </c>
      <c r="AY63" s="15">
        <v>0</v>
      </c>
      <c r="AZ63" s="6">
        <v>-488.84999999999997</v>
      </c>
      <c r="BA63" s="15">
        <v>-194.14</v>
      </c>
      <c r="BB63" s="15">
        <v>-294.70999999999998</v>
      </c>
      <c r="BC63" s="15">
        <v>0</v>
      </c>
      <c r="BD63" s="6">
        <v>-9.2100000000000062</v>
      </c>
      <c r="BE63" s="15">
        <v>-39.590000000000003</v>
      </c>
      <c r="BF63" s="15">
        <v>46.37</v>
      </c>
      <c r="BG63" s="15">
        <v>-15.99</v>
      </c>
      <c r="BH63" s="6">
        <v>0</v>
      </c>
      <c r="BI63" s="15">
        <v>0</v>
      </c>
      <c r="BJ63" s="15">
        <v>0</v>
      </c>
      <c r="BK63" s="6">
        <v>3132.27</v>
      </c>
      <c r="BL63" s="15">
        <v>0.7</v>
      </c>
      <c r="BM63" s="15">
        <v>179.91</v>
      </c>
      <c r="BN63" s="15">
        <v>0</v>
      </c>
      <c r="BO63" s="15">
        <v>1284.67</v>
      </c>
      <c r="BP63" s="15">
        <v>1092.48</v>
      </c>
      <c r="BQ63" s="15">
        <v>0</v>
      </c>
      <c r="BR63" s="15">
        <v>531.78</v>
      </c>
      <c r="BS63" s="15">
        <v>42.73</v>
      </c>
      <c r="BT63" s="6">
        <v>698.27</v>
      </c>
      <c r="BU63" s="15">
        <v>0</v>
      </c>
      <c r="BV63" s="15">
        <v>18.309999999999999</v>
      </c>
      <c r="BW63" s="15">
        <v>0</v>
      </c>
      <c r="BX63" s="15">
        <v>0</v>
      </c>
      <c r="BY63" s="15">
        <v>164.81</v>
      </c>
      <c r="BZ63" s="15">
        <v>0</v>
      </c>
      <c r="CA63" s="15">
        <v>515.15</v>
      </c>
      <c r="CB63" s="6">
        <v>30128.470000000005</v>
      </c>
      <c r="CC63" s="6">
        <v>412.58</v>
      </c>
      <c r="CD63" s="6">
        <v>195.54999999999998</v>
      </c>
      <c r="CE63" s="6">
        <v>16960.740000000002</v>
      </c>
      <c r="CF63" s="6">
        <v>5617.4500000000007</v>
      </c>
      <c r="CG63" s="6">
        <v>488.03</v>
      </c>
      <c r="CH63" s="6">
        <v>6221.7800000000007</v>
      </c>
      <c r="CI63" s="6">
        <v>232.33999999999997</v>
      </c>
    </row>
    <row r="64" spans="1:87" customFormat="1" ht="15.75" x14ac:dyDescent="0.5">
      <c r="A64" s="7" t="s">
        <v>69</v>
      </c>
      <c r="B64" s="6">
        <v>59148.789999999994</v>
      </c>
      <c r="C64" s="6">
        <v>11460.249999999998</v>
      </c>
      <c r="D64" s="6">
        <v>55.169999999999987</v>
      </c>
      <c r="E64" s="6">
        <v>16872.62</v>
      </c>
      <c r="F64" s="6">
        <v>1884.2299999999996</v>
      </c>
      <c r="G64" s="6">
        <v>21946.74</v>
      </c>
      <c r="H64" s="6">
        <v>2356.27</v>
      </c>
      <c r="I64" s="6">
        <v>4313.74</v>
      </c>
      <c r="J64" s="6">
        <v>259.77000000000044</v>
      </c>
      <c r="K64" s="6">
        <v>-4.3300000000000409</v>
      </c>
      <c r="L64" s="15">
        <v>0</v>
      </c>
      <c r="M64" s="15">
        <v>2.2599999999999998</v>
      </c>
      <c r="N64" s="15">
        <v>-439.46</v>
      </c>
      <c r="O64" s="15">
        <v>435.13</v>
      </c>
      <c r="P64" s="15">
        <v>-2.2599999999999998</v>
      </c>
      <c r="Q64" s="15">
        <v>0</v>
      </c>
      <c r="R64" s="15">
        <v>-717.78</v>
      </c>
      <c r="S64" s="15">
        <v>717.78</v>
      </c>
      <c r="T64" s="6">
        <v>-13213.929999999995</v>
      </c>
      <c r="U64" s="6">
        <v>-11023.179999999998</v>
      </c>
      <c r="V64" s="6">
        <v>351.96000000000004</v>
      </c>
      <c r="W64" s="6">
        <v>-16433.16</v>
      </c>
      <c r="X64" s="6">
        <v>16164.180000000002</v>
      </c>
      <c r="Y64" s="6">
        <v>-5204.49</v>
      </c>
      <c r="Z64" s="6">
        <v>-1437.72</v>
      </c>
      <c r="AA64" s="6">
        <v>-3595.96</v>
      </c>
      <c r="AB64" s="6">
        <v>7572.29</v>
      </c>
      <c r="AC64" s="6">
        <v>392.15</v>
      </c>
      <c r="AD64" s="6">
        <v>-12301.799999999996</v>
      </c>
      <c r="AE64" s="15">
        <v>-9822.23</v>
      </c>
      <c r="AF64" s="15">
        <v>-214.48</v>
      </c>
      <c r="AG64" s="15">
        <v>-197.55</v>
      </c>
      <c r="AH64" s="15">
        <v>-4633.87</v>
      </c>
      <c r="AI64" s="15">
        <v>-1410</v>
      </c>
      <c r="AJ64" s="15">
        <v>-3595.96</v>
      </c>
      <c r="AK64" s="15">
        <v>7572.29</v>
      </c>
      <c r="AL64" s="6">
        <v>-316.29000000000008</v>
      </c>
      <c r="AM64" s="15">
        <v>-79.3</v>
      </c>
      <c r="AN64" s="15">
        <v>-12.85</v>
      </c>
      <c r="AO64" s="15">
        <v>-17.95</v>
      </c>
      <c r="AP64" s="15">
        <v>-570.62</v>
      </c>
      <c r="AQ64" s="15">
        <v>-27.72</v>
      </c>
      <c r="AR64" s="15">
        <v>392.15</v>
      </c>
      <c r="AS64" s="6">
        <v>-28.849999999998545</v>
      </c>
      <c r="AT64" s="15">
        <v>-16433.16</v>
      </c>
      <c r="AU64" s="15">
        <v>16404.310000000001</v>
      </c>
      <c r="AV64" s="6">
        <v>-56.819999999999936</v>
      </c>
      <c r="AW64" s="15">
        <v>-873.15</v>
      </c>
      <c r="AX64" s="15">
        <v>816.33</v>
      </c>
      <c r="AY64" s="15">
        <v>0</v>
      </c>
      <c r="AZ64" s="6">
        <v>-511.27</v>
      </c>
      <c r="BA64" s="15">
        <v>-212.25</v>
      </c>
      <c r="BB64" s="15">
        <v>-299.02</v>
      </c>
      <c r="BC64" s="15">
        <v>0</v>
      </c>
      <c r="BD64" s="6">
        <v>1.0999999999999979</v>
      </c>
      <c r="BE64" s="15">
        <v>-36.25</v>
      </c>
      <c r="BF64" s="15">
        <v>61.98</v>
      </c>
      <c r="BG64" s="15">
        <v>-24.63</v>
      </c>
      <c r="BH64" s="6">
        <v>0</v>
      </c>
      <c r="BI64" s="15">
        <v>0</v>
      </c>
      <c r="BJ64" s="15">
        <v>0</v>
      </c>
      <c r="BK64" s="6">
        <v>3019.6800000000003</v>
      </c>
      <c r="BL64" s="15">
        <v>0.4</v>
      </c>
      <c r="BM64" s="15">
        <v>184.37</v>
      </c>
      <c r="BN64" s="15">
        <v>0</v>
      </c>
      <c r="BO64" s="15">
        <v>1018.32</v>
      </c>
      <c r="BP64" s="15">
        <v>1187.8</v>
      </c>
      <c r="BQ64" s="15">
        <v>0</v>
      </c>
      <c r="BR64" s="15">
        <v>586.05999999999995</v>
      </c>
      <c r="BS64" s="15">
        <v>42.73</v>
      </c>
      <c r="BT64" s="6">
        <v>816.67000000000007</v>
      </c>
      <c r="BU64" s="15">
        <v>0</v>
      </c>
      <c r="BV64" s="15">
        <v>25.7</v>
      </c>
      <c r="BW64" s="15">
        <v>0</v>
      </c>
      <c r="BX64" s="15">
        <v>0</v>
      </c>
      <c r="BY64" s="15">
        <v>162.88</v>
      </c>
      <c r="BZ64" s="15">
        <v>0</v>
      </c>
      <c r="CA64" s="15">
        <v>628.09</v>
      </c>
      <c r="CB64" s="6">
        <v>42085.170000000013</v>
      </c>
      <c r="CC64" s="6">
        <v>436.67</v>
      </c>
      <c r="CD64" s="6">
        <v>199.32000000000002</v>
      </c>
      <c r="CE64" s="6">
        <v>17465.22</v>
      </c>
      <c r="CF64" s="6">
        <v>15389.310000000001</v>
      </c>
      <c r="CG64" s="6">
        <v>918.55</v>
      </c>
      <c r="CH64" s="6">
        <v>7335.6900000000005</v>
      </c>
      <c r="CI64" s="6">
        <v>340.40999999999997</v>
      </c>
    </row>
    <row r="65" spans="1:87" customFormat="1" ht="15.75" x14ac:dyDescent="0.5">
      <c r="A65" s="7" t="s">
        <v>70</v>
      </c>
      <c r="B65" s="6">
        <v>63332.799999999996</v>
      </c>
      <c r="C65" s="6">
        <v>11692.41</v>
      </c>
      <c r="D65" s="6">
        <v>112.44000000000001</v>
      </c>
      <c r="E65" s="6">
        <v>18689.059999999998</v>
      </c>
      <c r="F65" s="6">
        <v>-1419.130000000001</v>
      </c>
      <c r="G65" s="6">
        <v>26896.31</v>
      </c>
      <c r="H65" s="6">
        <v>2407.1000000000004</v>
      </c>
      <c r="I65" s="6">
        <v>4701.93</v>
      </c>
      <c r="J65" s="6">
        <v>252.68000000000029</v>
      </c>
      <c r="K65" s="6">
        <v>-1.5600000000000591</v>
      </c>
      <c r="L65" s="15">
        <v>0</v>
      </c>
      <c r="M65" s="15">
        <v>2.52</v>
      </c>
      <c r="N65" s="15">
        <v>-617.36</v>
      </c>
      <c r="O65" s="15">
        <v>615.79999999999995</v>
      </c>
      <c r="P65" s="15">
        <v>-2.52</v>
      </c>
      <c r="Q65" s="15">
        <v>0</v>
      </c>
      <c r="R65" s="15">
        <v>-702.74</v>
      </c>
      <c r="S65" s="15">
        <v>702.74</v>
      </c>
      <c r="T65" s="6">
        <v>-13774.799999999994</v>
      </c>
      <c r="U65" s="6">
        <v>-11172.16</v>
      </c>
      <c r="V65" s="6">
        <v>326.45</v>
      </c>
      <c r="W65" s="6">
        <v>-18071.699999999997</v>
      </c>
      <c r="X65" s="6">
        <v>17809.59</v>
      </c>
      <c r="Y65" s="6">
        <v>-5750.55</v>
      </c>
      <c r="Z65" s="6">
        <v>-1299.71</v>
      </c>
      <c r="AA65" s="6">
        <v>-3999.19</v>
      </c>
      <c r="AB65" s="6">
        <v>7949.67</v>
      </c>
      <c r="AC65" s="6">
        <v>432.8</v>
      </c>
      <c r="AD65" s="6">
        <v>-12694.47</v>
      </c>
      <c r="AE65" s="15">
        <v>-9887.64</v>
      </c>
      <c r="AF65" s="15">
        <v>-229.25</v>
      </c>
      <c r="AG65" s="15">
        <v>-163.15</v>
      </c>
      <c r="AH65" s="15">
        <v>-5076.84</v>
      </c>
      <c r="AI65" s="15">
        <v>-1288.07</v>
      </c>
      <c r="AJ65" s="15">
        <v>-3999.19</v>
      </c>
      <c r="AK65" s="15">
        <v>7949.67</v>
      </c>
      <c r="AL65" s="6">
        <v>-353.75000000000006</v>
      </c>
      <c r="AM65" s="15">
        <v>-73.290000000000006</v>
      </c>
      <c r="AN65" s="15">
        <v>-12.85</v>
      </c>
      <c r="AO65" s="15">
        <v>-15.06</v>
      </c>
      <c r="AP65" s="15">
        <v>-673.71</v>
      </c>
      <c r="AQ65" s="15">
        <v>-11.64</v>
      </c>
      <c r="AR65" s="15">
        <v>432.8</v>
      </c>
      <c r="AS65" s="6">
        <v>-46.180000000000291</v>
      </c>
      <c r="AT65" s="15">
        <v>-18200.78</v>
      </c>
      <c r="AU65" s="15">
        <v>18154.599999999999</v>
      </c>
      <c r="AV65" s="6">
        <v>-96.690000000000055</v>
      </c>
      <c r="AW65" s="15">
        <v>-944.57</v>
      </c>
      <c r="AX65" s="15">
        <v>847.88</v>
      </c>
      <c r="AY65" s="15">
        <v>0</v>
      </c>
      <c r="AZ65" s="6">
        <v>-561.63</v>
      </c>
      <c r="BA65" s="15">
        <v>-223.55</v>
      </c>
      <c r="BB65" s="15">
        <v>-338.08</v>
      </c>
      <c r="BC65" s="15">
        <v>0</v>
      </c>
      <c r="BD65" s="6">
        <v>-9.4499999999999993</v>
      </c>
      <c r="BE65" s="15">
        <v>-43.11</v>
      </c>
      <c r="BF65" s="15">
        <v>58.75</v>
      </c>
      <c r="BG65" s="15">
        <v>-25.09</v>
      </c>
      <c r="BH65" s="6">
        <v>-12.629999999999995</v>
      </c>
      <c r="BI65" s="15">
        <v>129.08000000000001</v>
      </c>
      <c r="BJ65" s="15">
        <v>-141.71</v>
      </c>
      <c r="BK65" s="6">
        <v>3264.94</v>
      </c>
      <c r="BL65" s="15">
        <v>0.94</v>
      </c>
      <c r="BM65" s="15">
        <v>178.01</v>
      </c>
      <c r="BN65" s="15">
        <v>0</v>
      </c>
      <c r="BO65" s="15">
        <v>1146.53</v>
      </c>
      <c r="BP65" s="15">
        <v>1267.1600000000001</v>
      </c>
      <c r="BQ65" s="15">
        <v>0</v>
      </c>
      <c r="BR65" s="15">
        <v>632.41</v>
      </c>
      <c r="BS65" s="15">
        <v>39.89</v>
      </c>
      <c r="BT65" s="6">
        <v>940.92000000000007</v>
      </c>
      <c r="BU65" s="15">
        <v>0</v>
      </c>
      <c r="BV65" s="15">
        <v>38.299999999999997</v>
      </c>
      <c r="BW65" s="15">
        <v>0</v>
      </c>
      <c r="BX65" s="15">
        <v>0</v>
      </c>
      <c r="BY65" s="15">
        <v>168.74</v>
      </c>
      <c r="BZ65" s="15">
        <v>0</v>
      </c>
      <c r="CA65" s="15">
        <v>733.88</v>
      </c>
      <c r="CB65" s="6">
        <v>45345.509999999995</v>
      </c>
      <c r="CC65" s="6">
        <v>519.30999999999995</v>
      </c>
      <c r="CD65" s="6">
        <v>225.1</v>
      </c>
      <c r="CE65" s="6">
        <v>15859.73</v>
      </c>
      <c r="CF65" s="6">
        <v>19707.34</v>
      </c>
      <c r="CG65" s="6">
        <v>1107.3900000000001</v>
      </c>
      <c r="CH65" s="6">
        <v>7538.8</v>
      </c>
      <c r="CI65" s="6">
        <v>387.84000000000003</v>
      </c>
    </row>
    <row r="66" spans="1:87" customFormat="1" ht="15.75" x14ac:dyDescent="0.5">
      <c r="A66" s="7" t="s">
        <v>71</v>
      </c>
      <c r="B66" s="6">
        <v>49758.98</v>
      </c>
      <c r="C66" s="6">
        <v>8715.23</v>
      </c>
      <c r="D66" s="6">
        <v>138.57999999999993</v>
      </c>
      <c r="E66" s="6">
        <v>19595.13</v>
      </c>
      <c r="F66" s="6">
        <v>-1005.1699999999983</v>
      </c>
      <c r="G66" s="6">
        <v>15615.599999999999</v>
      </c>
      <c r="H66" s="6">
        <v>2282.12</v>
      </c>
      <c r="I66" s="6">
        <v>4085.24</v>
      </c>
      <c r="J66" s="6">
        <v>332.24999999999909</v>
      </c>
      <c r="K66" s="6">
        <v>-3.9300000000000637</v>
      </c>
      <c r="L66" s="15">
        <v>0</v>
      </c>
      <c r="M66" s="15">
        <v>1.05</v>
      </c>
      <c r="N66" s="15">
        <v>-712.32</v>
      </c>
      <c r="O66" s="15">
        <v>708.39</v>
      </c>
      <c r="P66" s="15">
        <v>-1.05</v>
      </c>
      <c r="Q66" s="15">
        <v>0</v>
      </c>
      <c r="R66" s="15">
        <v>-701.64</v>
      </c>
      <c r="S66" s="15">
        <v>701.64</v>
      </c>
      <c r="T66" s="6">
        <v>-11145.119999999999</v>
      </c>
      <c r="U66" s="6">
        <v>-8209.57</v>
      </c>
      <c r="V66" s="6">
        <v>349.13000000000005</v>
      </c>
      <c r="W66" s="6">
        <v>-18882.810000000001</v>
      </c>
      <c r="X66" s="6">
        <v>18610.2</v>
      </c>
      <c r="Y66" s="6">
        <v>-4844.1799999999994</v>
      </c>
      <c r="Z66" s="6">
        <v>-1529.03</v>
      </c>
      <c r="AA66" s="6">
        <v>-3383.6</v>
      </c>
      <c r="AB66" s="6">
        <v>6438.63</v>
      </c>
      <c r="AC66" s="6">
        <v>306.11</v>
      </c>
      <c r="AD66" s="6">
        <v>-10077.239999999998</v>
      </c>
      <c r="AE66" s="15">
        <v>-6867.2</v>
      </c>
      <c r="AF66" s="15">
        <v>-244.8</v>
      </c>
      <c r="AG66" s="15">
        <v>-124.66</v>
      </c>
      <c r="AH66" s="15">
        <v>-4372.57</v>
      </c>
      <c r="AI66" s="15">
        <v>-1523.04</v>
      </c>
      <c r="AJ66" s="15">
        <v>-3383.6</v>
      </c>
      <c r="AK66" s="15">
        <v>6438.63</v>
      </c>
      <c r="AL66" s="6">
        <v>-249.53999999999996</v>
      </c>
      <c r="AM66" s="15">
        <v>-50.22</v>
      </c>
      <c r="AN66" s="15">
        <v>-12.85</v>
      </c>
      <c r="AO66" s="15">
        <v>-14.98</v>
      </c>
      <c r="AP66" s="15">
        <v>-471.61</v>
      </c>
      <c r="AQ66" s="15">
        <v>-5.99</v>
      </c>
      <c r="AR66" s="15">
        <v>306.11</v>
      </c>
      <c r="AS66" s="6">
        <v>-99.360000000000582</v>
      </c>
      <c r="AT66" s="15">
        <v>-18991.7</v>
      </c>
      <c r="AU66" s="15">
        <v>18892.34</v>
      </c>
      <c r="AV66" s="6">
        <v>-90.269999999999982</v>
      </c>
      <c r="AW66" s="15">
        <v>-996.09</v>
      </c>
      <c r="AX66" s="15">
        <v>905.82</v>
      </c>
      <c r="AY66" s="15">
        <v>0</v>
      </c>
      <c r="AZ66" s="6">
        <v>-607.65</v>
      </c>
      <c r="BA66" s="15">
        <v>-246.91</v>
      </c>
      <c r="BB66" s="15">
        <v>-360.74</v>
      </c>
      <c r="BC66" s="15">
        <v>0</v>
      </c>
      <c r="BD66" s="6">
        <v>-9.8499999999999943</v>
      </c>
      <c r="BE66" s="15">
        <v>-49.15</v>
      </c>
      <c r="BF66" s="15">
        <v>61.7</v>
      </c>
      <c r="BG66" s="15">
        <v>-22.4</v>
      </c>
      <c r="BH66" s="6">
        <v>-11.209999999999994</v>
      </c>
      <c r="BI66" s="15">
        <v>108.89</v>
      </c>
      <c r="BJ66" s="15">
        <v>-120.1</v>
      </c>
      <c r="BK66" s="6">
        <v>3234.39</v>
      </c>
      <c r="BL66" s="15">
        <v>0.31</v>
      </c>
      <c r="BM66" s="15">
        <v>196.84</v>
      </c>
      <c r="BN66" s="15">
        <v>0</v>
      </c>
      <c r="BO66" s="15">
        <v>1221.81</v>
      </c>
      <c r="BP66" s="15">
        <v>1224.06</v>
      </c>
      <c r="BQ66" s="15">
        <v>0</v>
      </c>
      <c r="BR66" s="15">
        <v>551.48</v>
      </c>
      <c r="BS66" s="15">
        <v>39.89</v>
      </c>
      <c r="BT66" s="6">
        <v>799.16000000000008</v>
      </c>
      <c r="BU66" s="15">
        <v>0</v>
      </c>
      <c r="BV66" s="15">
        <v>51.9</v>
      </c>
      <c r="BW66" s="15">
        <v>0</v>
      </c>
      <c r="BX66" s="15">
        <v>0</v>
      </c>
      <c r="BY66" s="15">
        <v>177.9</v>
      </c>
      <c r="BZ66" s="15">
        <v>0</v>
      </c>
      <c r="CA66" s="15">
        <v>569.36</v>
      </c>
      <c r="CB66" s="6">
        <v>34578.29</v>
      </c>
      <c r="CC66" s="6">
        <v>505.34999999999997</v>
      </c>
      <c r="CD66" s="6">
        <v>240.01999999999998</v>
      </c>
      <c r="CE66" s="6">
        <v>17091.61</v>
      </c>
      <c r="CF66" s="6">
        <v>9368.41</v>
      </c>
      <c r="CG66" s="6">
        <v>753.09</v>
      </c>
      <c r="CH66" s="6">
        <v>6351.68</v>
      </c>
      <c r="CI66" s="6">
        <v>268.13</v>
      </c>
    </row>
    <row r="67" spans="1:87" customFormat="1" ht="15.75" x14ac:dyDescent="0.5">
      <c r="A67" s="7" t="s">
        <v>72</v>
      </c>
      <c r="B67" s="6">
        <v>44430.890000000007</v>
      </c>
      <c r="C67" s="6">
        <v>8409.01</v>
      </c>
      <c r="D67" s="6">
        <v>74.170000000000016</v>
      </c>
      <c r="E67" s="6">
        <v>19011.699999999997</v>
      </c>
      <c r="F67" s="6">
        <v>-651.7899999999936</v>
      </c>
      <c r="G67" s="6">
        <v>10535.710000000001</v>
      </c>
      <c r="H67" s="6">
        <v>1983.7</v>
      </c>
      <c r="I67" s="6">
        <v>4632.2300000000005</v>
      </c>
      <c r="J67" s="6">
        <v>436.16000000000076</v>
      </c>
      <c r="K67" s="6">
        <v>-6.8300000000000409</v>
      </c>
      <c r="L67" s="15">
        <v>0</v>
      </c>
      <c r="M67" s="15">
        <v>1.22</v>
      </c>
      <c r="N67" s="15">
        <v>-605.32000000000005</v>
      </c>
      <c r="O67" s="15">
        <v>598.48</v>
      </c>
      <c r="P67" s="15">
        <v>-1.21</v>
      </c>
      <c r="Q67" s="15">
        <v>0</v>
      </c>
      <c r="R67" s="15">
        <v>-544.95000000000005</v>
      </c>
      <c r="S67" s="15">
        <v>544.95000000000005</v>
      </c>
      <c r="T67" s="6">
        <v>-11035.120000000003</v>
      </c>
      <c r="U67" s="6">
        <v>-7923.07</v>
      </c>
      <c r="V67" s="6">
        <v>426.40999999999997</v>
      </c>
      <c r="W67" s="6">
        <v>-18406.379999999997</v>
      </c>
      <c r="X67" s="6">
        <v>18123.519999999997</v>
      </c>
      <c r="Y67" s="6">
        <v>-4281.22</v>
      </c>
      <c r="Z67" s="6">
        <v>-1372.4</v>
      </c>
      <c r="AA67" s="6">
        <v>-4087.28</v>
      </c>
      <c r="AB67" s="6">
        <v>6230.07</v>
      </c>
      <c r="AC67" s="6">
        <v>255.23</v>
      </c>
      <c r="AD67" s="6">
        <v>-9975.1400000000012</v>
      </c>
      <c r="AE67" s="15">
        <v>-6472.46</v>
      </c>
      <c r="AF67" s="15">
        <v>-234.28</v>
      </c>
      <c r="AG67" s="15">
        <v>-151.72</v>
      </c>
      <c r="AH67" s="15">
        <v>-3890.79</v>
      </c>
      <c r="AI67" s="15">
        <v>-1368.68</v>
      </c>
      <c r="AJ67" s="15">
        <v>-4087.28</v>
      </c>
      <c r="AK67" s="15">
        <v>6230.07</v>
      </c>
      <c r="AL67" s="6">
        <v>-208.15000000000006</v>
      </c>
      <c r="AM67" s="15">
        <v>-41.42</v>
      </c>
      <c r="AN67" s="15">
        <v>-12.85</v>
      </c>
      <c r="AO67" s="15">
        <v>-14.96</v>
      </c>
      <c r="AP67" s="15">
        <v>-390.43</v>
      </c>
      <c r="AQ67" s="15">
        <v>-3.72</v>
      </c>
      <c r="AR67" s="15">
        <v>255.23</v>
      </c>
      <c r="AS67" s="6">
        <v>-83.950000000000728</v>
      </c>
      <c r="AT67" s="15">
        <v>-18527.71</v>
      </c>
      <c r="AU67" s="15">
        <v>18443.759999999998</v>
      </c>
      <c r="AV67" s="6">
        <v>-146.18000000000006</v>
      </c>
      <c r="AW67" s="15">
        <v>-1067.69</v>
      </c>
      <c r="AX67" s="15">
        <v>921.51</v>
      </c>
      <c r="AY67" s="15">
        <v>0</v>
      </c>
      <c r="AZ67" s="6">
        <v>-600.87</v>
      </c>
      <c r="BA67" s="15">
        <v>-298.64999999999998</v>
      </c>
      <c r="BB67" s="15">
        <v>-302.22000000000003</v>
      </c>
      <c r="BC67" s="15">
        <v>0</v>
      </c>
      <c r="BD67" s="6">
        <v>-8.91</v>
      </c>
      <c r="BE67" s="15">
        <v>-42.85</v>
      </c>
      <c r="BF67" s="15">
        <v>54.25</v>
      </c>
      <c r="BG67" s="15">
        <v>-20.309999999999999</v>
      </c>
      <c r="BH67" s="6">
        <v>-11.920000000000002</v>
      </c>
      <c r="BI67" s="15">
        <v>121.33</v>
      </c>
      <c r="BJ67" s="15">
        <v>-133.25</v>
      </c>
      <c r="BK67" s="6">
        <v>2997.4</v>
      </c>
      <c r="BL67" s="15">
        <v>0.28000000000000003</v>
      </c>
      <c r="BM67" s="15">
        <v>202.74</v>
      </c>
      <c r="BN67" s="15">
        <v>0</v>
      </c>
      <c r="BO67" s="15">
        <v>1227.05</v>
      </c>
      <c r="BP67" s="15">
        <v>972.18</v>
      </c>
      <c r="BQ67" s="15">
        <v>0</v>
      </c>
      <c r="BR67" s="15">
        <v>555.26</v>
      </c>
      <c r="BS67" s="15">
        <v>39.89</v>
      </c>
      <c r="BT67" s="6">
        <v>672.1</v>
      </c>
      <c r="BU67" s="15">
        <v>0</v>
      </c>
      <c r="BV67" s="15">
        <v>64.89</v>
      </c>
      <c r="BW67" s="15">
        <v>0</v>
      </c>
      <c r="BX67" s="15">
        <v>0</v>
      </c>
      <c r="BY67" s="15">
        <v>138.79</v>
      </c>
      <c r="BZ67" s="15">
        <v>0</v>
      </c>
      <c r="CA67" s="15">
        <v>468.42</v>
      </c>
      <c r="CB67" s="6">
        <v>29723.940000000006</v>
      </c>
      <c r="CC67" s="6">
        <v>485.65999999999997</v>
      </c>
      <c r="CD67" s="6">
        <v>234.17000000000002</v>
      </c>
      <c r="CE67" s="6">
        <v>16843.160000000003</v>
      </c>
      <c r="CF67" s="6">
        <v>5142.3100000000004</v>
      </c>
      <c r="CG67" s="6">
        <v>611.29999999999995</v>
      </c>
      <c r="CH67" s="6">
        <v>6187.5</v>
      </c>
      <c r="CI67" s="6">
        <v>219.84</v>
      </c>
    </row>
    <row r="68" spans="1:87" customFormat="1" ht="15.75" x14ac:dyDescent="0.5">
      <c r="A68" s="7" t="s">
        <v>73</v>
      </c>
      <c r="B68" s="6">
        <v>56287.12999999999</v>
      </c>
      <c r="C68" s="6">
        <v>10090.279999999999</v>
      </c>
      <c r="D68" s="6">
        <v>97.379999999999967</v>
      </c>
      <c r="E68" s="6">
        <v>16364.49</v>
      </c>
      <c r="F68" s="6">
        <v>2066.7799999999988</v>
      </c>
      <c r="G68" s="6">
        <v>19877.98</v>
      </c>
      <c r="H68" s="6">
        <v>2431.89</v>
      </c>
      <c r="I68" s="6">
        <v>5042.7</v>
      </c>
      <c r="J68" s="6">
        <v>315.6299999999992</v>
      </c>
      <c r="K68" s="6">
        <v>7.0199999999999818</v>
      </c>
      <c r="L68" s="15">
        <v>0</v>
      </c>
      <c r="M68" s="15">
        <v>0.42</v>
      </c>
      <c r="N68" s="15">
        <v>-187.41</v>
      </c>
      <c r="O68" s="15">
        <v>194.43</v>
      </c>
      <c r="P68" s="15">
        <v>-0.42</v>
      </c>
      <c r="Q68" s="15">
        <v>0</v>
      </c>
      <c r="R68" s="15">
        <v>-1069.9100000000001</v>
      </c>
      <c r="S68" s="15">
        <v>1069.9100000000001</v>
      </c>
      <c r="T68" s="6">
        <v>-12415.469999999996</v>
      </c>
      <c r="U68" s="6">
        <v>-9524.2199999999993</v>
      </c>
      <c r="V68" s="6">
        <v>416.88</v>
      </c>
      <c r="W68" s="6">
        <v>-16177.08</v>
      </c>
      <c r="X68" s="6">
        <v>15856.54</v>
      </c>
      <c r="Y68" s="6">
        <v>-4915.1400000000003</v>
      </c>
      <c r="Z68" s="6">
        <v>-1376.85</v>
      </c>
      <c r="AA68" s="6">
        <v>-3972.79</v>
      </c>
      <c r="AB68" s="6">
        <v>6919.56</v>
      </c>
      <c r="AC68" s="6">
        <v>357.63</v>
      </c>
      <c r="AD68" s="6">
        <v>-11255.14</v>
      </c>
      <c r="AE68" s="15">
        <v>-8100.58</v>
      </c>
      <c r="AF68" s="15">
        <v>-231.04</v>
      </c>
      <c r="AG68" s="15">
        <v>-140.38999999999999</v>
      </c>
      <c r="AH68" s="15">
        <v>-4361.34</v>
      </c>
      <c r="AI68" s="15">
        <v>-1368.56</v>
      </c>
      <c r="AJ68" s="15">
        <v>-3972.79</v>
      </c>
      <c r="AK68" s="15">
        <v>6919.56</v>
      </c>
      <c r="AL68" s="6">
        <v>-292.03999999999996</v>
      </c>
      <c r="AM68" s="15">
        <v>-59.72</v>
      </c>
      <c r="AN68" s="15">
        <v>-12.85</v>
      </c>
      <c r="AO68" s="15">
        <v>-15.01</v>
      </c>
      <c r="AP68" s="15">
        <v>-553.79999999999995</v>
      </c>
      <c r="AQ68" s="15">
        <v>-8.2899999999999991</v>
      </c>
      <c r="AR68" s="15">
        <v>357.63</v>
      </c>
      <c r="AS68" s="6">
        <v>-124.65999999999985</v>
      </c>
      <c r="AT68" s="15">
        <v>-16316.32</v>
      </c>
      <c r="AU68" s="15">
        <v>16191.66</v>
      </c>
      <c r="AV68" s="6">
        <v>-112.72000000000003</v>
      </c>
      <c r="AW68" s="15">
        <v>-1011.69</v>
      </c>
      <c r="AX68" s="15">
        <v>898.97</v>
      </c>
      <c r="AY68" s="15">
        <v>0</v>
      </c>
      <c r="AZ68" s="6">
        <v>-605.95000000000005</v>
      </c>
      <c r="BA68" s="15">
        <v>-303.47000000000003</v>
      </c>
      <c r="BB68" s="15">
        <v>-302.48</v>
      </c>
      <c r="BC68" s="15">
        <v>0</v>
      </c>
      <c r="BD68" s="6">
        <v>-11.439999999999998</v>
      </c>
      <c r="BE68" s="15">
        <v>-48.76</v>
      </c>
      <c r="BF68" s="15">
        <v>64.28</v>
      </c>
      <c r="BG68" s="15">
        <v>-26.96</v>
      </c>
      <c r="BH68" s="6">
        <v>-13.519999999999982</v>
      </c>
      <c r="BI68" s="15">
        <v>139.24</v>
      </c>
      <c r="BJ68" s="15">
        <v>-152.76</v>
      </c>
      <c r="BK68" s="6">
        <v>2982.91</v>
      </c>
      <c r="BL68" s="15">
        <v>0.26</v>
      </c>
      <c r="BM68" s="15">
        <v>199.78</v>
      </c>
      <c r="BN68" s="15">
        <v>0</v>
      </c>
      <c r="BO68" s="15">
        <v>1048.9100000000001</v>
      </c>
      <c r="BP68" s="15">
        <v>1112.6099999999999</v>
      </c>
      <c r="BQ68" s="15">
        <v>0</v>
      </c>
      <c r="BR68" s="15">
        <v>581.46</v>
      </c>
      <c r="BS68" s="15">
        <v>39.89</v>
      </c>
      <c r="BT68" s="6">
        <v>824.31</v>
      </c>
      <c r="BU68" s="15">
        <v>0</v>
      </c>
      <c r="BV68" s="15">
        <v>59.91</v>
      </c>
      <c r="BW68" s="15">
        <v>0</v>
      </c>
      <c r="BX68" s="15">
        <v>0</v>
      </c>
      <c r="BY68" s="15">
        <v>157.16</v>
      </c>
      <c r="BZ68" s="15">
        <v>0</v>
      </c>
      <c r="CA68" s="15">
        <v>607.24</v>
      </c>
      <c r="CB68" s="6">
        <v>40070.11</v>
      </c>
      <c r="CC68" s="6">
        <v>565.80000000000007</v>
      </c>
      <c r="CD68" s="6">
        <v>254.98999999999998</v>
      </c>
      <c r="CE68" s="6">
        <v>17068.84</v>
      </c>
      <c r="CF68" s="6">
        <v>13692.65</v>
      </c>
      <c r="CG68" s="6">
        <v>1055.04</v>
      </c>
      <c r="CH68" s="6">
        <v>7116.4</v>
      </c>
      <c r="CI68" s="6">
        <v>316.39</v>
      </c>
    </row>
    <row r="69" spans="1:87" customFormat="1" ht="15.75" x14ac:dyDescent="0.5">
      <c r="A69" s="7" t="s">
        <v>74</v>
      </c>
      <c r="B69" s="6">
        <v>57515.029999999992</v>
      </c>
      <c r="C69" s="6">
        <v>10175.92</v>
      </c>
      <c r="D69" s="6">
        <v>148.19000000000014</v>
      </c>
      <c r="E69" s="6">
        <v>17268.8</v>
      </c>
      <c r="F69" s="6">
        <v>211.30999999999585</v>
      </c>
      <c r="G69" s="6">
        <v>21876.53</v>
      </c>
      <c r="H69" s="6">
        <v>2622.6</v>
      </c>
      <c r="I69" s="6">
        <v>4774.1000000000004</v>
      </c>
      <c r="J69" s="6">
        <v>437.57999999999902</v>
      </c>
      <c r="K69" s="6">
        <v>-0.62000000000011823</v>
      </c>
      <c r="L69" s="15">
        <v>0</v>
      </c>
      <c r="M69" s="15">
        <v>0.27</v>
      </c>
      <c r="N69" s="15">
        <v>-441.15</v>
      </c>
      <c r="O69" s="15">
        <v>441.08</v>
      </c>
      <c r="P69" s="15">
        <v>0.72</v>
      </c>
      <c r="Q69" s="15">
        <v>-1.54</v>
      </c>
      <c r="R69" s="15">
        <v>-1183.52</v>
      </c>
      <c r="S69" s="15">
        <v>1183.52</v>
      </c>
      <c r="T69" s="6">
        <v>-12131.749999999995</v>
      </c>
      <c r="U69" s="6">
        <v>-9630.06</v>
      </c>
      <c r="V69" s="6">
        <v>344.9899999999999</v>
      </c>
      <c r="W69" s="6">
        <v>-16827.649999999998</v>
      </c>
      <c r="X69" s="6">
        <v>16573.710000000003</v>
      </c>
      <c r="Y69" s="6">
        <v>-4791.09</v>
      </c>
      <c r="Z69" s="6">
        <v>-1443.24</v>
      </c>
      <c r="AA69" s="6">
        <v>-3590.58</v>
      </c>
      <c r="AB69" s="6">
        <v>6786.1</v>
      </c>
      <c r="AC69" s="6">
        <v>446.07</v>
      </c>
      <c r="AD69" s="6">
        <v>-10976.03</v>
      </c>
      <c r="AE69" s="15">
        <v>-8255.07</v>
      </c>
      <c r="AF69" s="15">
        <v>-238.08</v>
      </c>
      <c r="AG69" s="15">
        <v>-148.12</v>
      </c>
      <c r="AH69" s="15">
        <v>-4111.38</v>
      </c>
      <c r="AI69" s="15">
        <v>-1418.9</v>
      </c>
      <c r="AJ69" s="15">
        <v>-3590.58</v>
      </c>
      <c r="AK69" s="15">
        <v>6786.1</v>
      </c>
      <c r="AL69" s="6">
        <v>-343.64000000000004</v>
      </c>
      <c r="AM69" s="15">
        <v>-56.62</v>
      </c>
      <c r="AN69" s="15">
        <v>-12.85</v>
      </c>
      <c r="AO69" s="15">
        <v>-16.190000000000001</v>
      </c>
      <c r="AP69" s="15">
        <v>-679.71</v>
      </c>
      <c r="AQ69" s="15">
        <v>-24.34</v>
      </c>
      <c r="AR69" s="15">
        <v>446.07</v>
      </c>
      <c r="AS69" s="6">
        <v>-52.399999999997817</v>
      </c>
      <c r="AT69" s="15">
        <v>-16950.21</v>
      </c>
      <c r="AU69" s="15">
        <v>16897.810000000001</v>
      </c>
      <c r="AV69" s="6">
        <v>-85.680000000000064</v>
      </c>
      <c r="AW69" s="15">
        <v>-965.22</v>
      </c>
      <c r="AX69" s="15">
        <v>879.54</v>
      </c>
      <c r="AY69" s="15">
        <v>0</v>
      </c>
      <c r="AZ69" s="6">
        <v>-643.61</v>
      </c>
      <c r="BA69" s="15">
        <v>-312.3</v>
      </c>
      <c r="BB69" s="15">
        <v>-331.31</v>
      </c>
      <c r="BC69" s="15">
        <v>0</v>
      </c>
      <c r="BD69" s="6">
        <v>-16.510000000000005</v>
      </c>
      <c r="BE69" s="15">
        <v>-40.85</v>
      </c>
      <c r="BF69" s="15">
        <v>47.69</v>
      </c>
      <c r="BG69" s="15">
        <v>-23.35</v>
      </c>
      <c r="BH69" s="6">
        <v>-13.879999999999995</v>
      </c>
      <c r="BI69" s="15">
        <v>122.56</v>
      </c>
      <c r="BJ69" s="15">
        <v>-136.44</v>
      </c>
      <c r="BK69" s="6">
        <v>3106.6600000000003</v>
      </c>
      <c r="BL69" s="15">
        <v>0.17</v>
      </c>
      <c r="BM69" s="15">
        <v>211.78</v>
      </c>
      <c r="BN69" s="15">
        <v>0</v>
      </c>
      <c r="BO69" s="15">
        <v>1067.49</v>
      </c>
      <c r="BP69" s="15">
        <v>1167.56</v>
      </c>
      <c r="BQ69" s="15">
        <v>0</v>
      </c>
      <c r="BR69" s="15">
        <v>588.32000000000005</v>
      </c>
      <c r="BS69" s="15">
        <v>71.34</v>
      </c>
      <c r="BT69" s="6">
        <v>931.83</v>
      </c>
      <c r="BU69" s="15">
        <v>0</v>
      </c>
      <c r="BV69" s="15">
        <v>49.76</v>
      </c>
      <c r="BW69" s="15">
        <v>0</v>
      </c>
      <c r="BX69" s="15">
        <v>0</v>
      </c>
      <c r="BY69" s="15">
        <v>168.49</v>
      </c>
      <c r="BZ69" s="15">
        <v>0</v>
      </c>
      <c r="CA69" s="15">
        <v>713.58</v>
      </c>
      <c r="CB69" s="6">
        <v>41347.760000000002</v>
      </c>
      <c r="CC69" s="6">
        <v>545.68999999999994</v>
      </c>
      <c r="CD69" s="6">
        <v>231.91000000000003</v>
      </c>
      <c r="CE69" s="6">
        <v>16158.61</v>
      </c>
      <c r="CF69" s="6">
        <v>15750.11</v>
      </c>
      <c r="CG69" s="6">
        <v>1177.82</v>
      </c>
      <c r="CH69" s="6">
        <v>7105.3</v>
      </c>
      <c r="CI69" s="6">
        <v>378.32</v>
      </c>
    </row>
    <row r="70" spans="1:87" customFormat="1" ht="15.75" x14ac:dyDescent="0.5">
      <c r="A70" s="7" t="s">
        <v>75</v>
      </c>
      <c r="B70" s="6">
        <v>46088.229999999996</v>
      </c>
      <c r="C70" s="6">
        <v>7098.9199999999992</v>
      </c>
      <c r="D70" s="6">
        <v>57.150000000000034</v>
      </c>
      <c r="E70" s="6">
        <v>16854</v>
      </c>
      <c r="F70" s="6">
        <v>1296.0200000000004</v>
      </c>
      <c r="G70" s="6">
        <v>13405.73</v>
      </c>
      <c r="H70" s="6">
        <v>2439.63</v>
      </c>
      <c r="I70" s="6">
        <v>4466.3</v>
      </c>
      <c r="J70" s="6">
        <v>470.47999999999956</v>
      </c>
      <c r="K70" s="6">
        <v>-5.2899999999999636</v>
      </c>
      <c r="L70" s="15">
        <v>0</v>
      </c>
      <c r="M70" s="15">
        <v>-6.76</v>
      </c>
      <c r="N70" s="15">
        <v>-407.81</v>
      </c>
      <c r="O70" s="15">
        <v>411.45</v>
      </c>
      <c r="P70" s="15">
        <v>-0.33</v>
      </c>
      <c r="Q70" s="15">
        <v>-1.84</v>
      </c>
      <c r="R70" s="15">
        <v>-663.43</v>
      </c>
      <c r="S70" s="15">
        <v>663.43</v>
      </c>
      <c r="T70" s="6">
        <v>-10449.700000000001</v>
      </c>
      <c r="U70" s="6">
        <v>-6616.4699999999993</v>
      </c>
      <c r="V70" s="6">
        <v>431.08</v>
      </c>
      <c r="W70" s="6">
        <v>-16446.189999999999</v>
      </c>
      <c r="X70" s="6">
        <v>16125.71</v>
      </c>
      <c r="Y70" s="6">
        <v>-4842.45</v>
      </c>
      <c r="Z70" s="6">
        <v>-1654.22</v>
      </c>
      <c r="AA70" s="6">
        <v>-3802.87</v>
      </c>
      <c r="AB70" s="6">
        <v>6042.74</v>
      </c>
      <c r="AC70" s="6">
        <v>312.97000000000003</v>
      </c>
      <c r="AD70" s="6">
        <v>-9389.6099999999988</v>
      </c>
      <c r="AE70" s="15">
        <v>-5266.2</v>
      </c>
      <c r="AF70" s="15">
        <v>-225.78</v>
      </c>
      <c r="AG70" s="15">
        <v>-131.32</v>
      </c>
      <c r="AH70" s="15">
        <v>-4361.92</v>
      </c>
      <c r="AI70" s="15">
        <v>-1644.26</v>
      </c>
      <c r="AJ70" s="15">
        <v>-3802.87</v>
      </c>
      <c r="AK70" s="15">
        <v>6042.74</v>
      </c>
      <c r="AL70" s="6">
        <v>-240.77999999999997</v>
      </c>
      <c r="AM70" s="15">
        <v>-34.33</v>
      </c>
      <c r="AN70" s="15">
        <v>-12.85</v>
      </c>
      <c r="AO70" s="15">
        <v>-16.079999999999998</v>
      </c>
      <c r="AP70" s="15">
        <v>-480.53</v>
      </c>
      <c r="AQ70" s="15">
        <v>-9.9600000000000009</v>
      </c>
      <c r="AR70" s="15">
        <v>312.97000000000003</v>
      </c>
      <c r="AS70" s="6">
        <v>-145.22000000000116</v>
      </c>
      <c r="AT70" s="15">
        <v>-16533.34</v>
      </c>
      <c r="AU70" s="15">
        <v>16388.12</v>
      </c>
      <c r="AV70" s="6">
        <v>-77.220000000000027</v>
      </c>
      <c r="AW70" s="15">
        <v>-978.26</v>
      </c>
      <c r="AX70" s="15">
        <v>901.04</v>
      </c>
      <c r="AY70" s="15">
        <v>0</v>
      </c>
      <c r="AZ70" s="6">
        <v>-572.52</v>
      </c>
      <c r="BA70" s="15">
        <v>-286.49</v>
      </c>
      <c r="BB70" s="15">
        <v>-286.02999999999997</v>
      </c>
      <c r="BC70" s="15">
        <v>0</v>
      </c>
      <c r="BD70" s="6">
        <v>-16.709999999999994</v>
      </c>
      <c r="BE70" s="15">
        <v>-51.19</v>
      </c>
      <c r="BF70" s="15">
        <v>54.7</v>
      </c>
      <c r="BG70" s="15">
        <v>-20.22</v>
      </c>
      <c r="BH70" s="6">
        <v>-7.6400000000000006</v>
      </c>
      <c r="BI70" s="15">
        <v>87.15</v>
      </c>
      <c r="BJ70" s="15">
        <v>-94.79</v>
      </c>
      <c r="BK70" s="6">
        <v>2990.89</v>
      </c>
      <c r="BL70" s="15">
        <v>0.25</v>
      </c>
      <c r="BM70" s="15">
        <v>200.61</v>
      </c>
      <c r="BN70" s="15">
        <v>0</v>
      </c>
      <c r="BO70" s="15">
        <v>1010.95</v>
      </c>
      <c r="BP70" s="15">
        <v>1166.0999999999999</v>
      </c>
      <c r="BQ70" s="15">
        <v>0</v>
      </c>
      <c r="BR70" s="15">
        <v>541.64</v>
      </c>
      <c r="BS70" s="15">
        <v>71.34</v>
      </c>
      <c r="BT70" s="6">
        <v>711.46999999999991</v>
      </c>
      <c r="BU70" s="15">
        <v>0</v>
      </c>
      <c r="BV70" s="15">
        <v>48.26</v>
      </c>
      <c r="BW70" s="15">
        <v>0</v>
      </c>
      <c r="BX70" s="15">
        <v>0</v>
      </c>
      <c r="BY70" s="15">
        <v>135.29</v>
      </c>
      <c r="BZ70" s="15">
        <v>0</v>
      </c>
      <c r="CA70" s="15">
        <v>527.91999999999996</v>
      </c>
      <c r="CB70" s="6">
        <v>31931.55</v>
      </c>
      <c r="CC70" s="6">
        <v>482.2</v>
      </c>
      <c r="CD70" s="6">
        <v>232.60000000000002</v>
      </c>
      <c r="CE70" s="6">
        <v>16822.23</v>
      </c>
      <c r="CF70" s="6">
        <v>7261.56</v>
      </c>
      <c r="CG70" s="6">
        <v>783.56999999999994</v>
      </c>
      <c r="CH70" s="6">
        <v>6107.0899999999992</v>
      </c>
      <c r="CI70" s="6">
        <v>242.29999999999998</v>
      </c>
    </row>
    <row r="71" spans="1:87" customFormat="1" ht="15.75" x14ac:dyDescent="0.5">
      <c r="A71" s="7" t="s">
        <v>76</v>
      </c>
      <c r="B71" s="6">
        <v>43118.260000000009</v>
      </c>
      <c r="C71" s="6">
        <v>5725.87</v>
      </c>
      <c r="D71" s="6">
        <v>129.85999999999996</v>
      </c>
      <c r="E71" s="6">
        <v>16937.439999999999</v>
      </c>
      <c r="F71" s="6">
        <v>1581.4900000000034</v>
      </c>
      <c r="G71" s="6">
        <v>11767.990000000002</v>
      </c>
      <c r="H71" s="6">
        <v>2435.9700000000003</v>
      </c>
      <c r="I71" s="6">
        <v>4044.39</v>
      </c>
      <c r="J71" s="6">
        <v>495.25</v>
      </c>
      <c r="K71" s="6">
        <v>103.73000000000002</v>
      </c>
      <c r="L71" s="15">
        <v>0</v>
      </c>
      <c r="M71" s="15">
        <v>9.66</v>
      </c>
      <c r="N71" s="15">
        <v>-378.21</v>
      </c>
      <c r="O71" s="15">
        <v>475.69</v>
      </c>
      <c r="P71" s="15">
        <v>-1.1200000000000001</v>
      </c>
      <c r="Q71" s="15">
        <v>-2.29</v>
      </c>
      <c r="R71" s="15">
        <v>-642.04</v>
      </c>
      <c r="S71" s="15">
        <v>642.04</v>
      </c>
      <c r="T71" s="6">
        <v>-10050.02</v>
      </c>
      <c r="U71" s="6">
        <v>-5232.87</v>
      </c>
      <c r="V71" s="6">
        <v>370.91</v>
      </c>
      <c r="W71" s="6">
        <v>-16559.23</v>
      </c>
      <c r="X71" s="6">
        <v>16190.439999999999</v>
      </c>
      <c r="Y71" s="6">
        <v>-5774.42</v>
      </c>
      <c r="Z71" s="6">
        <v>-1767.3500000000001</v>
      </c>
      <c r="AA71" s="6">
        <v>-3402.35</v>
      </c>
      <c r="AB71" s="6">
        <v>5849.27</v>
      </c>
      <c r="AC71" s="6">
        <v>275.58</v>
      </c>
      <c r="AD71" s="6">
        <v>-8902.08</v>
      </c>
      <c r="AE71" s="15">
        <v>-3875.99</v>
      </c>
      <c r="AF71" s="15">
        <v>-233.24</v>
      </c>
      <c r="AG71" s="15">
        <v>-128.49</v>
      </c>
      <c r="AH71" s="15">
        <v>-5349.85</v>
      </c>
      <c r="AI71" s="15">
        <v>-1761.43</v>
      </c>
      <c r="AJ71" s="15">
        <v>-3402.35</v>
      </c>
      <c r="AK71" s="15">
        <v>5849.27</v>
      </c>
      <c r="AL71" s="6">
        <v>-211.82000000000005</v>
      </c>
      <c r="AM71" s="15">
        <v>-28.01</v>
      </c>
      <c r="AN71" s="15">
        <v>-12.85</v>
      </c>
      <c r="AO71" s="15">
        <v>-16.05</v>
      </c>
      <c r="AP71" s="15">
        <v>-424.57</v>
      </c>
      <c r="AQ71" s="15">
        <v>-5.92</v>
      </c>
      <c r="AR71" s="15">
        <v>275.58</v>
      </c>
      <c r="AS71" s="6">
        <v>-196.36999999999898</v>
      </c>
      <c r="AT71" s="15">
        <v>-16670.189999999999</v>
      </c>
      <c r="AU71" s="15">
        <v>16473.82</v>
      </c>
      <c r="AV71" s="6">
        <v>-85.099999999999909</v>
      </c>
      <c r="AW71" s="15">
        <v>-961.29</v>
      </c>
      <c r="AX71" s="15">
        <v>876.19</v>
      </c>
      <c r="AY71" s="15">
        <v>0</v>
      </c>
      <c r="AZ71" s="6">
        <v>-625.73</v>
      </c>
      <c r="BA71" s="15">
        <v>-316.58</v>
      </c>
      <c r="BB71" s="15">
        <v>-309.14999999999998</v>
      </c>
      <c r="BC71" s="15">
        <v>0</v>
      </c>
      <c r="BD71" s="6">
        <v>-18.11</v>
      </c>
      <c r="BE71" s="15">
        <v>-51</v>
      </c>
      <c r="BF71" s="15">
        <v>49.96</v>
      </c>
      <c r="BG71" s="15">
        <v>-17.07</v>
      </c>
      <c r="BH71" s="6">
        <v>-10.810000000000002</v>
      </c>
      <c r="BI71" s="15">
        <v>110.96</v>
      </c>
      <c r="BJ71" s="15">
        <v>-121.77</v>
      </c>
      <c r="BK71" s="6">
        <v>2812.0200000000004</v>
      </c>
      <c r="BL71" s="15">
        <v>0</v>
      </c>
      <c r="BM71" s="15">
        <v>204.72</v>
      </c>
      <c r="BN71" s="15">
        <v>0</v>
      </c>
      <c r="BO71" s="15">
        <v>1019.24</v>
      </c>
      <c r="BP71" s="15">
        <v>1011.8</v>
      </c>
      <c r="BQ71" s="15">
        <v>0</v>
      </c>
      <c r="BR71" s="15">
        <v>504.92</v>
      </c>
      <c r="BS71" s="15">
        <v>71.34</v>
      </c>
      <c r="BT71" s="6">
        <v>703.12</v>
      </c>
      <c r="BU71" s="15">
        <v>0</v>
      </c>
      <c r="BV71" s="15">
        <v>79.59</v>
      </c>
      <c r="BW71" s="15">
        <v>0</v>
      </c>
      <c r="BX71" s="15">
        <v>0</v>
      </c>
      <c r="BY71" s="15">
        <v>142.4</v>
      </c>
      <c r="BZ71" s="15">
        <v>0</v>
      </c>
      <c r="CA71" s="15">
        <v>481.13</v>
      </c>
      <c r="CB71" s="6">
        <v>29654.870000000003</v>
      </c>
      <c r="CC71" s="6">
        <v>492.99999999999994</v>
      </c>
      <c r="CD71" s="6">
        <v>226.12</v>
      </c>
      <c r="CE71" s="6">
        <v>17228.38</v>
      </c>
      <c r="CF71" s="6">
        <v>4838.2500000000009</v>
      </c>
      <c r="CG71" s="6">
        <v>666.32999999999993</v>
      </c>
      <c r="CH71" s="6">
        <v>6000.51</v>
      </c>
      <c r="CI71" s="6">
        <v>202.27999999999997</v>
      </c>
    </row>
    <row r="72" spans="1:87" customFormat="1" ht="15.75" x14ac:dyDescent="0.5">
      <c r="A72" s="7" t="s">
        <v>77</v>
      </c>
      <c r="B72" s="6">
        <v>54637.600000000006</v>
      </c>
      <c r="C72" s="6">
        <v>8310.69</v>
      </c>
      <c r="D72" s="6">
        <v>107.00000000000006</v>
      </c>
      <c r="E72" s="6">
        <v>16956.080000000002</v>
      </c>
      <c r="F72" s="6">
        <v>1549.570000000007</v>
      </c>
      <c r="G72" s="6">
        <v>19879.940000000002</v>
      </c>
      <c r="H72" s="6">
        <v>3212.96</v>
      </c>
      <c r="I72" s="6">
        <v>4168.5200000000004</v>
      </c>
      <c r="J72" s="6">
        <v>452.84000000000015</v>
      </c>
      <c r="K72" s="6">
        <v>-2.3100000000001728</v>
      </c>
      <c r="L72" s="15">
        <v>0</v>
      </c>
      <c r="M72" s="15">
        <v>5.64</v>
      </c>
      <c r="N72" s="15">
        <v>-550.75</v>
      </c>
      <c r="O72" s="15">
        <v>548.42999999999995</v>
      </c>
      <c r="P72" s="15">
        <v>0.4</v>
      </c>
      <c r="Q72" s="15">
        <v>-6.03</v>
      </c>
      <c r="R72" s="15">
        <v>-1114.06</v>
      </c>
      <c r="S72" s="15">
        <v>1114.06</v>
      </c>
      <c r="T72" s="6">
        <v>-11368.570000000002</v>
      </c>
      <c r="U72" s="6">
        <v>-7754.72</v>
      </c>
      <c r="V72" s="6">
        <v>304.39999999999998</v>
      </c>
      <c r="W72" s="6">
        <v>-16405.330000000002</v>
      </c>
      <c r="X72" s="6">
        <v>16110.999999999998</v>
      </c>
      <c r="Y72" s="6">
        <v>-5526.4699999999993</v>
      </c>
      <c r="Z72" s="6">
        <v>-1990.43</v>
      </c>
      <c r="AA72" s="6">
        <v>-3054.46</v>
      </c>
      <c r="AB72" s="6">
        <v>6541.92</v>
      </c>
      <c r="AC72" s="6">
        <v>405.52</v>
      </c>
      <c r="AD72" s="6">
        <v>-10296.42</v>
      </c>
      <c r="AE72" s="15">
        <v>-6550.77</v>
      </c>
      <c r="AF72" s="15">
        <v>-216.56</v>
      </c>
      <c r="AG72" s="15">
        <v>-138.63</v>
      </c>
      <c r="AH72" s="15">
        <v>-4907.45</v>
      </c>
      <c r="AI72" s="15">
        <v>-1970.47</v>
      </c>
      <c r="AJ72" s="15">
        <v>-3054.46</v>
      </c>
      <c r="AK72" s="15">
        <v>6541.92</v>
      </c>
      <c r="AL72" s="6">
        <v>-312.25</v>
      </c>
      <c r="AM72" s="15">
        <v>-49.78</v>
      </c>
      <c r="AN72" s="15">
        <v>-12.85</v>
      </c>
      <c r="AO72" s="15">
        <v>-16.16</v>
      </c>
      <c r="AP72" s="15">
        <v>-619.02</v>
      </c>
      <c r="AQ72" s="15">
        <v>-19.96</v>
      </c>
      <c r="AR72" s="15">
        <v>405.52</v>
      </c>
      <c r="AS72" s="6">
        <v>-110.76000000000204</v>
      </c>
      <c r="AT72" s="15">
        <v>-16523.310000000001</v>
      </c>
      <c r="AU72" s="15">
        <v>16412.55</v>
      </c>
      <c r="AV72" s="6">
        <v>-85.850000000000023</v>
      </c>
      <c r="AW72" s="15">
        <v>-879.01</v>
      </c>
      <c r="AX72" s="15">
        <v>793.16</v>
      </c>
      <c r="AY72" s="15">
        <v>0</v>
      </c>
      <c r="AZ72" s="6">
        <v>-537.18000000000006</v>
      </c>
      <c r="BA72" s="15">
        <v>-235.13</v>
      </c>
      <c r="BB72" s="15">
        <v>-302.05</v>
      </c>
      <c r="BC72" s="15">
        <v>0</v>
      </c>
      <c r="BD72" s="6">
        <v>-14.619999999999997</v>
      </c>
      <c r="BE72" s="15">
        <v>-40.03</v>
      </c>
      <c r="BF72" s="15">
        <v>42.7</v>
      </c>
      <c r="BG72" s="15">
        <v>-17.29</v>
      </c>
      <c r="BH72" s="6">
        <v>-11.489999999999995</v>
      </c>
      <c r="BI72" s="15">
        <v>117.98</v>
      </c>
      <c r="BJ72" s="15">
        <v>-129.47</v>
      </c>
      <c r="BK72" s="6">
        <v>2979.8800000000006</v>
      </c>
      <c r="BL72" s="15">
        <v>0</v>
      </c>
      <c r="BM72" s="15">
        <v>185.21</v>
      </c>
      <c r="BN72" s="15">
        <v>0</v>
      </c>
      <c r="BO72" s="15">
        <v>999.54</v>
      </c>
      <c r="BP72" s="15">
        <v>1166.1400000000001</v>
      </c>
      <c r="BQ72" s="15">
        <v>0</v>
      </c>
      <c r="BR72" s="15">
        <v>557.65</v>
      </c>
      <c r="BS72" s="15">
        <v>71.34</v>
      </c>
      <c r="BT72" s="6">
        <v>911.36</v>
      </c>
      <c r="BU72" s="15">
        <v>0</v>
      </c>
      <c r="BV72" s="15">
        <v>38.85</v>
      </c>
      <c r="BW72" s="15">
        <v>0</v>
      </c>
      <c r="BX72" s="15">
        <v>0</v>
      </c>
      <c r="BY72" s="15">
        <v>143.36000000000001</v>
      </c>
      <c r="BZ72" s="15">
        <v>0</v>
      </c>
      <c r="CA72" s="15">
        <v>729.15</v>
      </c>
      <c r="CB72" s="6">
        <v>39373.18</v>
      </c>
      <c r="CC72" s="6">
        <v>555.96999999999991</v>
      </c>
      <c r="CD72" s="6">
        <v>192.98000000000002</v>
      </c>
      <c r="CE72" s="6">
        <v>17209.460000000003</v>
      </c>
      <c r="CF72" s="6">
        <v>13044.37</v>
      </c>
      <c r="CG72" s="6">
        <v>1216.5</v>
      </c>
      <c r="CH72" s="6">
        <v>6822.02</v>
      </c>
      <c r="CI72" s="6">
        <v>331.88</v>
      </c>
    </row>
    <row r="73" spans="1:87" customFormat="1" ht="15.75" x14ac:dyDescent="0.5">
      <c r="A73" s="7" t="s">
        <v>78</v>
      </c>
      <c r="B73" s="6">
        <v>60292.659999999989</v>
      </c>
      <c r="C73" s="6">
        <v>8763.0499999999993</v>
      </c>
      <c r="D73" s="6">
        <v>249.00999999999996</v>
      </c>
      <c r="E73" s="6">
        <v>16040.039999999999</v>
      </c>
      <c r="F73" s="6">
        <v>2115.59</v>
      </c>
      <c r="G73" s="6">
        <v>24071.510000000002</v>
      </c>
      <c r="H73" s="6">
        <v>3388.59</v>
      </c>
      <c r="I73" s="6">
        <v>5270.28</v>
      </c>
      <c r="J73" s="6">
        <v>394.58999999999924</v>
      </c>
      <c r="K73" s="6">
        <v>-1.5299999999999727</v>
      </c>
      <c r="L73" s="15">
        <v>0</v>
      </c>
      <c r="M73" s="15">
        <v>6.44</v>
      </c>
      <c r="N73" s="15">
        <v>-165.96</v>
      </c>
      <c r="O73" s="15">
        <v>166</v>
      </c>
      <c r="P73" s="15">
        <v>4.5</v>
      </c>
      <c r="Q73" s="15">
        <v>-12.51</v>
      </c>
      <c r="R73" s="15">
        <v>-1271.26</v>
      </c>
      <c r="S73" s="15">
        <v>1271.26</v>
      </c>
      <c r="T73" s="6">
        <v>-12135.16</v>
      </c>
      <c r="U73" s="6">
        <v>-8283.01</v>
      </c>
      <c r="V73" s="6">
        <v>258.57000000000005</v>
      </c>
      <c r="W73" s="6">
        <v>-15874.08</v>
      </c>
      <c r="X73" s="6">
        <v>15623.679999999998</v>
      </c>
      <c r="Y73" s="6">
        <v>-5186.92</v>
      </c>
      <c r="Z73" s="6">
        <v>-2042.99</v>
      </c>
      <c r="AA73" s="6">
        <v>-3999.02</v>
      </c>
      <c r="AB73" s="6">
        <v>6882.35</v>
      </c>
      <c r="AC73" s="6">
        <v>486.26</v>
      </c>
      <c r="AD73" s="6">
        <v>-10959.289999999999</v>
      </c>
      <c r="AE73" s="15">
        <v>-7051.89</v>
      </c>
      <c r="AF73" s="15">
        <v>-261.58999999999997</v>
      </c>
      <c r="AG73" s="15">
        <v>-144.05000000000001</v>
      </c>
      <c r="AH73" s="15">
        <v>-4398.42</v>
      </c>
      <c r="AI73" s="15">
        <v>-1986.67</v>
      </c>
      <c r="AJ73" s="15">
        <v>-3999.02</v>
      </c>
      <c r="AK73" s="15">
        <v>6882.35</v>
      </c>
      <c r="AL73" s="6">
        <v>-372.91000000000008</v>
      </c>
      <c r="AM73" s="15">
        <v>-1.35</v>
      </c>
      <c r="AN73" s="15">
        <v>-0.28999999999999998</v>
      </c>
      <c r="AO73" s="15">
        <v>-12.71</v>
      </c>
      <c r="AP73" s="15">
        <v>-788.5</v>
      </c>
      <c r="AQ73" s="15">
        <v>-56.32</v>
      </c>
      <c r="AR73" s="15">
        <v>486.26</v>
      </c>
      <c r="AS73" s="6">
        <v>-69.350000000000364</v>
      </c>
      <c r="AT73" s="15">
        <v>-15979.32</v>
      </c>
      <c r="AU73" s="15">
        <v>15909.97</v>
      </c>
      <c r="AV73" s="6">
        <v>-47.649999999999977</v>
      </c>
      <c r="AW73" s="15">
        <v>-885.47</v>
      </c>
      <c r="AX73" s="15">
        <v>837.82</v>
      </c>
      <c r="AY73" s="15">
        <v>0</v>
      </c>
      <c r="AZ73" s="6">
        <v>-664.64</v>
      </c>
      <c r="BA73" s="15">
        <v>-321.45999999999998</v>
      </c>
      <c r="BB73" s="15">
        <v>-343.18</v>
      </c>
      <c r="BC73" s="15">
        <v>0</v>
      </c>
      <c r="BD73" s="6">
        <v>-11.110000000000001</v>
      </c>
      <c r="BE73" s="15">
        <v>-22.84</v>
      </c>
      <c r="BF73" s="15">
        <v>25.81</v>
      </c>
      <c r="BG73" s="15">
        <v>-14.08</v>
      </c>
      <c r="BH73" s="6">
        <v>-10.210000000000008</v>
      </c>
      <c r="BI73" s="15">
        <v>105.24</v>
      </c>
      <c r="BJ73" s="15">
        <v>-115.45</v>
      </c>
      <c r="BK73" s="6">
        <v>3177.79</v>
      </c>
      <c r="BL73" s="15">
        <v>0</v>
      </c>
      <c r="BM73" s="15">
        <v>221.92</v>
      </c>
      <c r="BN73" s="15">
        <v>0</v>
      </c>
      <c r="BO73" s="15">
        <v>1043.3800000000001</v>
      </c>
      <c r="BP73" s="15">
        <v>1259.23</v>
      </c>
      <c r="BQ73" s="15">
        <v>0</v>
      </c>
      <c r="BR73" s="15">
        <v>585.72</v>
      </c>
      <c r="BS73" s="15">
        <v>67.540000000000006</v>
      </c>
      <c r="BT73" s="6">
        <v>1033.8200000000002</v>
      </c>
      <c r="BU73" s="15">
        <v>0</v>
      </c>
      <c r="BV73" s="15">
        <v>57.94</v>
      </c>
      <c r="BW73" s="15">
        <v>0</v>
      </c>
      <c r="BX73" s="15">
        <v>0</v>
      </c>
      <c r="BY73" s="15">
        <v>180.68</v>
      </c>
      <c r="BZ73" s="15">
        <v>0</v>
      </c>
      <c r="CA73" s="15">
        <v>795.2</v>
      </c>
      <c r="CB73" s="6">
        <v>43947.909999999996</v>
      </c>
      <c r="CC73" s="6">
        <v>480.03999999999996</v>
      </c>
      <c r="CD73" s="6">
        <v>234.16000000000003</v>
      </c>
      <c r="CE73" s="6">
        <v>16861.89</v>
      </c>
      <c r="CF73" s="6">
        <v>17449.180000000004</v>
      </c>
      <c r="CG73" s="6">
        <v>1333.09</v>
      </c>
      <c r="CH73" s="6">
        <v>7167.28</v>
      </c>
      <c r="CI73" s="6">
        <v>422.27</v>
      </c>
    </row>
    <row r="74" spans="1:87" customFormat="1" ht="15.75" x14ac:dyDescent="0.5">
      <c r="A74" s="7" t="s">
        <v>79</v>
      </c>
      <c r="B74" s="6">
        <v>46151.12999999999</v>
      </c>
      <c r="C74" s="6">
        <v>5510.49</v>
      </c>
      <c r="D74" s="6">
        <v>182.32000000000005</v>
      </c>
      <c r="E74" s="6">
        <v>15777.710000000001</v>
      </c>
      <c r="F74" s="6">
        <v>2532.25</v>
      </c>
      <c r="G74" s="6">
        <v>14068.96</v>
      </c>
      <c r="H74" s="6">
        <v>2797.5599999999995</v>
      </c>
      <c r="I74" s="6">
        <v>4829.25</v>
      </c>
      <c r="J74" s="6">
        <v>452.59000000000015</v>
      </c>
      <c r="K74" s="6">
        <v>1.5499999999999545</v>
      </c>
      <c r="L74" s="15">
        <v>0</v>
      </c>
      <c r="M74" s="15">
        <v>7.68</v>
      </c>
      <c r="N74" s="15">
        <v>-476.04</v>
      </c>
      <c r="O74" s="15">
        <v>478.3</v>
      </c>
      <c r="P74" s="15">
        <v>11.57</v>
      </c>
      <c r="Q74" s="15">
        <v>-19.96</v>
      </c>
      <c r="R74" s="15">
        <v>-1106.2</v>
      </c>
      <c r="S74" s="15">
        <v>1106.2</v>
      </c>
      <c r="T74" s="6">
        <v>-9617.6299999999992</v>
      </c>
      <c r="U74" s="6">
        <v>-5054</v>
      </c>
      <c r="V74" s="6">
        <v>305.36999999999995</v>
      </c>
      <c r="W74" s="6">
        <v>-15301.67</v>
      </c>
      <c r="X74" s="6">
        <v>15092.460000000001</v>
      </c>
      <c r="Y74" s="6">
        <v>-4824.63</v>
      </c>
      <c r="Z74" s="6">
        <v>-2036.78</v>
      </c>
      <c r="AA74" s="6">
        <v>-3723.05</v>
      </c>
      <c r="AB74" s="6">
        <v>5589.92</v>
      </c>
      <c r="AC74" s="6">
        <v>334.75</v>
      </c>
      <c r="AD74" s="6">
        <v>-8606.5199999999986</v>
      </c>
      <c r="AE74" s="15">
        <v>-3844.79</v>
      </c>
      <c r="AF74" s="15">
        <v>-208.95</v>
      </c>
      <c r="AG74" s="15">
        <v>-136.46</v>
      </c>
      <c r="AH74" s="15">
        <v>-4276.95</v>
      </c>
      <c r="AI74" s="15">
        <v>-2006.24</v>
      </c>
      <c r="AJ74" s="15">
        <v>-3723.05</v>
      </c>
      <c r="AK74" s="15">
        <v>5589.92</v>
      </c>
      <c r="AL74" s="6">
        <v>-255.8599999999999</v>
      </c>
      <c r="AM74" s="15">
        <v>-0.73</v>
      </c>
      <c r="AN74" s="15">
        <v>-0.28999999999999998</v>
      </c>
      <c r="AO74" s="15">
        <v>-11.37</v>
      </c>
      <c r="AP74" s="15">
        <v>-547.67999999999995</v>
      </c>
      <c r="AQ74" s="15">
        <v>-30.54</v>
      </c>
      <c r="AR74" s="15">
        <v>334.75</v>
      </c>
      <c r="AS74" s="6">
        <v>-33.159999999999854</v>
      </c>
      <c r="AT74" s="15">
        <v>-15398.6</v>
      </c>
      <c r="AU74" s="15">
        <v>15365.44</v>
      </c>
      <c r="AV74" s="6">
        <v>-46.490000000000009</v>
      </c>
      <c r="AW74" s="15">
        <v>-823.14</v>
      </c>
      <c r="AX74" s="15">
        <v>776.65</v>
      </c>
      <c r="AY74" s="15">
        <v>0</v>
      </c>
      <c r="AZ74" s="6">
        <v>-647.42000000000007</v>
      </c>
      <c r="BA74" s="15">
        <v>-339.88</v>
      </c>
      <c r="BB74" s="15">
        <v>-307.54000000000002</v>
      </c>
      <c r="BC74" s="15">
        <v>0</v>
      </c>
      <c r="BD74" s="6">
        <v>-18.68</v>
      </c>
      <c r="BE74" s="15">
        <v>-45.46</v>
      </c>
      <c r="BF74" s="15">
        <v>45.5</v>
      </c>
      <c r="BG74" s="15">
        <v>-18.72</v>
      </c>
      <c r="BH74" s="6">
        <v>-9.5</v>
      </c>
      <c r="BI74" s="15">
        <v>96.93</v>
      </c>
      <c r="BJ74" s="15">
        <v>-106.43</v>
      </c>
      <c r="BK74" s="6">
        <v>3093.84</v>
      </c>
      <c r="BL74" s="15">
        <v>0</v>
      </c>
      <c r="BM74" s="15">
        <v>202.75</v>
      </c>
      <c r="BN74" s="15">
        <v>0</v>
      </c>
      <c r="BO74" s="15">
        <v>980.97</v>
      </c>
      <c r="BP74" s="15">
        <v>1329.72</v>
      </c>
      <c r="BQ74" s="15">
        <v>0</v>
      </c>
      <c r="BR74" s="15">
        <v>512.86</v>
      </c>
      <c r="BS74" s="15">
        <v>67.540000000000006</v>
      </c>
      <c r="BT74" s="6">
        <v>678.88</v>
      </c>
      <c r="BU74" s="15">
        <v>0</v>
      </c>
      <c r="BV74" s="15">
        <v>78.44</v>
      </c>
      <c r="BW74" s="15">
        <v>0</v>
      </c>
      <c r="BX74" s="15">
        <v>0</v>
      </c>
      <c r="BY74" s="15">
        <v>127.9</v>
      </c>
      <c r="BZ74" s="15">
        <v>0</v>
      </c>
      <c r="CA74" s="15">
        <v>472.54</v>
      </c>
      <c r="CB74" s="6">
        <v>32760.93</v>
      </c>
      <c r="CC74" s="6">
        <v>456.49</v>
      </c>
      <c r="CD74" s="6">
        <v>214.18</v>
      </c>
      <c r="CE74" s="6">
        <v>17122.04</v>
      </c>
      <c r="CF74" s="6">
        <v>7798.28</v>
      </c>
      <c r="CG74" s="6">
        <v>740.81999999999994</v>
      </c>
      <c r="CH74" s="6">
        <v>6163.31</v>
      </c>
      <c r="CI74" s="6">
        <v>265.81</v>
      </c>
    </row>
    <row r="75" spans="1:87" customFormat="1" ht="15.75" x14ac:dyDescent="0.5">
      <c r="A75" s="7" t="s">
        <v>80</v>
      </c>
      <c r="B75" s="6">
        <v>43168.399999999994</v>
      </c>
      <c r="C75" s="6">
        <v>4543.04</v>
      </c>
      <c r="D75" s="6">
        <v>112.14000000000004</v>
      </c>
      <c r="E75" s="6">
        <v>18013.21</v>
      </c>
      <c r="F75" s="6">
        <v>1029.8699999999953</v>
      </c>
      <c r="G75" s="6">
        <v>11733.43</v>
      </c>
      <c r="H75" s="6">
        <v>2668.21</v>
      </c>
      <c r="I75" s="6">
        <v>4585.58</v>
      </c>
      <c r="J75" s="6">
        <v>482.91999999999916</v>
      </c>
      <c r="K75" s="6">
        <v>35.299999999999955</v>
      </c>
      <c r="L75" s="15">
        <v>0</v>
      </c>
      <c r="M75" s="15">
        <v>8.5299999999999994</v>
      </c>
      <c r="N75" s="15">
        <v>-290.11</v>
      </c>
      <c r="O75" s="15">
        <v>325.55</v>
      </c>
      <c r="P75" s="15">
        <v>15.69</v>
      </c>
      <c r="Q75" s="15">
        <v>-24.36</v>
      </c>
      <c r="R75" s="15">
        <v>-941.14</v>
      </c>
      <c r="S75" s="15">
        <v>941.14</v>
      </c>
      <c r="T75" s="6">
        <v>-9122.9499999999971</v>
      </c>
      <c r="U75" s="6">
        <v>-4112.4399999999996</v>
      </c>
      <c r="V75" s="6">
        <v>279.34999999999997</v>
      </c>
      <c r="W75" s="6">
        <v>-17723.099999999999</v>
      </c>
      <c r="X75" s="6">
        <v>17504.960000000003</v>
      </c>
      <c r="Y75" s="6">
        <v>-5237.95</v>
      </c>
      <c r="Z75" s="6">
        <v>-2045.3799999999999</v>
      </c>
      <c r="AA75" s="6">
        <v>-3644.44</v>
      </c>
      <c r="AB75" s="6">
        <v>5565.4</v>
      </c>
      <c r="AC75" s="6">
        <v>290.64999999999998</v>
      </c>
      <c r="AD75" s="6">
        <v>-8323.0400000000009</v>
      </c>
      <c r="AE75" s="15">
        <v>-3149.89</v>
      </c>
      <c r="AF75" s="15">
        <v>-163.68</v>
      </c>
      <c r="AG75" s="15">
        <v>-147.71</v>
      </c>
      <c r="AH75" s="15">
        <v>-4760.38</v>
      </c>
      <c r="AI75" s="15">
        <v>-2022.34</v>
      </c>
      <c r="AJ75" s="15">
        <v>-3644.44</v>
      </c>
      <c r="AK75" s="15">
        <v>5565.4</v>
      </c>
      <c r="AL75" s="6">
        <v>-222.14999999999998</v>
      </c>
      <c r="AM75" s="15">
        <v>-0.56000000000000005</v>
      </c>
      <c r="AN75" s="15">
        <v>-0.28999999999999998</v>
      </c>
      <c r="AO75" s="15">
        <v>-11.34</v>
      </c>
      <c r="AP75" s="15">
        <v>-477.57</v>
      </c>
      <c r="AQ75" s="15">
        <v>-23.04</v>
      </c>
      <c r="AR75" s="15">
        <v>290.64999999999998</v>
      </c>
      <c r="AS75" s="6">
        <v>-29.229999999999563</v>
      </c>
      <c r="AT75" s="15">
        <v>-17846.14</v>
      </c>
      <c r="AU75" s="15">
        <v>17816.91</v>
      </c>
      <c r="AV75" s="6">
        <v>-33.659999999999968</v>
      </c>
      <c r="AW75" s="15">
        <v>-664.56</v>
      </c>
      <c r="AX75" s="15">
        <v>630.9</v>
      </c>
      <c r="AY75" s="15">
        <v>0</v>
      </c>
      <c r="AZ75" s="6">
        <v>-485.03999999999996</v>
      </c>
      <c r="BA75" s="15">
        <v>-251.2</v>
      </c>
      <c r="BB75" s="15">
        <v>-233.84</v>
      </c>
      <c r="BC75" s="15">
        <v>0</v>
      </c>
      <c r="BD75" s="6">
        <v>-17.77</v>
      </c>
      <c r="BE75" s="15">
        <v>-46.23</v>
      </c>
      <c r="BF75" s="15">
        <v>46.26</v>
      </c>
      <c r="BG75" s="15">
        <v>-17.8</v>
      </c>
      <c r="BH75" s="6">
        <v>-12.059999999999988</v>
      </c>
      <c r="BI75" s="15">
        <v>123.04</v>
      </c>
      <c r="BJ75" s="15">
        <v>-135.1</v>
      </c>
      <c r="BK75" s="6">
        <v>3028.66</v>
      </c>
      <c r="BL75" s="15">
        <v>0</v>
      </c>
      <c r="BM75" s="15">
        <v>162.85</v>
      </c>
      <c r="BN75" s="15">
        <v>0</v>
      </c>
      <c r="BO75" s="15">
        <v>1164.01</v>
      </c>
      <c r="BP75" s="15">
        <v>1123.67</v>
      </c>
      <c r="BQ75" s="15">
        <v>0</v>
      </c>
      <c r="BR75" s="15">
        <v>510.59</v>
      </c>
      <c r="BS75" s="15">
        <v>67.540000000000006</v>
      </c>
      <c r="BT75" s="6">
        <v>682.68</v>
      </c>
      <c r="BU75" s="15">
        <v>0</v>
      </c>
      <c r="BV75" s="15">
        <v>63.34</v>
      </c>
      <c r="BW75" s="15">
        <v>0</v>
      </c>
      <c r="BX75" s="15">
        <v>0</v>
      </c>
      <c r="BY75" s="15">
        <v>184.19</v>
      </c>
      <c r="BZ75" s="15">
        <v>0</v>
      </c>
      <c r="CA75" s="15">
        <v>435.15</v>
      </c>
      <c r="CB75" s="6">
        <v>30366.83</v>
      </c>
      <c r="CC75" s="6">
        <v>430.6</v>
      </c>
      <c r="CD75" s="6">
        <v>173.82999999999998</v>
      </c>
      <c r="CE75" s="6">
        <v>17696.37</v>
      </c>
      <c r="CF75" s="6">
        <v>5203.3100000000004</v>
      </c>
      <c r="CG75" s="6">
        <v>598.47</v>
      </c>
      <c r="CH75" s="6">
        <v>6043.7199999999993</v>
      </c>
      <c r="CI75" s="6">
        <v>220.53</v>
      </c>
    </row>
    <row r="76" spans="1:87" customFormat="1" ht="15.75" x14ac:dyDescent="0.5">
      <c r="A76" s="7" t="s">
        <v>81</v>
      </c>
      <c r="B76" s="6">
        <v>53284.539999999994</v>
      </c>
      <c r="C76" s="6">
        <v>5471.8599999999988</v>
      </c>
      <c r="D76" s="6">
        <v>227.88</v>
      </c>
      <c r="E76" s="6">
        <v>18227.789999999997</v>
      </c>
      <c r="F76" s="6">
        <v>1045.8599999999969</v>
      </c>
      <c r="G76" s="6">
        <v>18909.099999999999</v>
      </c>
      <c r="H76" s="6">
        <v>3583.54</v>
      </c>
      <c r="I76" s="6">
        <v>5446.49</v>
      </c>
      <c r="J76" s="6">
        <v>372.02000000000044</v>
      </c>
      <c r="K76" s="6">
        <v>-3.6600000000000819</v>
      </c>
      <c r="L76" s="15">
        <v>0</v>
      </c>
      <c r="M76" s="15">
        <v>11.39</v>
      </c>
      <c r="N76" s="15">
        <v>-544.73</v>
      </c>
      <c r="O76" s="15">
        <v>541.23</v>
      </c>
      <c r="P76" s="15">
        <v>16.34</v>
      </c>
      <c r="Q76" s="15">
        <v>-27.89</v>
      </c>
      <c r="R76" s="15">
        <v>-1333.75</v>
      </c>
      <c r="S76" s="15">
        <v>1333.75</v>
      </c>
      <c r="T76" s="6">
        <v>-10504.719999999998</v>
      </c>
      <c r="U76" s="6">
        <v>-5005.1299999999992</v>
      </c>
      <c r="V76" s="6">
        <v>69.91</v>
      </c>
      <c r="W76" s="6">
        <v>-17683.059999999998</v>
      </c>
      <c r="X76" s="6">
        <v>17453.27</v>
      </c>
      <c r="Y76" s="6">
        <v>-5490.69</v>
      </c>
      <c r="Z76" s="6">
        <v>-2343.69</v>
      </c>
      <c r="AA76" s="6">
        <v>-4112.74</v>
      </c>
      <c r="AB76" s="6">
        <v>6212.46</v>
      </c>
      <c r="AC76" s="6">
        <v>394.95</v>
      </c>
      <c r="AD76" s="6">
        <v>-9645.9199999999983</v>
      </c>
      <c r="AE76" s="15">
        <v>-4281.43</v>
      </c>
      <c r="AF76" s="15">
        <v>-148.80000000000001</v>
      </c>
      <c r="AG76" s="15">
        <v>-165.19</v>
      </c>
      <c r="AH76" s="15">
        <v>-4847.32</v>
      </c>
      <c r="AI76" s="15">
        <v>-2302.9</v>
      </c>
      <c r="AJ76" s="15">
        <v>-4112.74</v>
      </c>
      <c r="AK76" s="15">
        <v>6212.46</v>
      </c>
      <c r="AL76" s="6">
        <v>-301.87999999999994</v>
      </c>
      <c r="AM76" s="15">
        <v>-0.98</v>
      </c>
      <c r="AN76" s="15">
        <v>-0.28999999999999998</v>
      </c>
      <c r="AO76" s="15">
        <v>-11.4</v>
      </c>
      <c r="AP76" s="15">
        <v>-643.37</v>
      </c>
      <c r="AQ76" s="15">
        <v>-40.79</v>
      </c>
      <c r="AR76" s="15">
        <v>394.95</v>
      </c>
      <c r="AS76" s="6">
        <v>-20.079999999998108</v>
      </c>
      <c r="AT76" s="15">
        <v>-17808.099999999999</v>
      </c>
      <c r="AU76" s="15">
        <v>17788.02</v>
      </c>
      <c r="AV76" s="6">
        <v>-23.75</v>
      </c>
      <c r="AW76" s="15">
        <v>-414.54</v>
      </c>
      <c r="AX76" s="15">
        <v>390.79</v>
      </c>
      <c r="AY76" s="15">
        <v>0</v>
      </c>
      <c r="AZ76" s="6">
        <v>-479.97</v>
      </c>
      <c r="BA76" s="15">
        <v>-261.45</v>
      </c>
      <c r="BB76" s="15">
        <v>-218.52</v>
      </c>
      <c r="BC76" s="15">
        <v>0</v>
      </c>
      <c r="BD76" s="6">
        <v>-20.77</v>
      </c>
      <c r="BE76" s="15">
        <v>-46.73</v>
      </c>
      <c r="BF76" s="15">
        <v>46.73</v>
      </c>
      <c r="BG76" s="15">
        <v>-20.77</v>
      </c>
      <c r="BH76" s="6">
        <v>-12.34999999999998</v>
      </c>
      <c r="BI76" s="15">
        <v>125.04</v>
      </c>
      <c r="BJ76" s="15">
        <v>-137.38999999999999</v>
      </c>
      <c r="BK76" s="6">
        <v>3177.12</v>
      </c>
      <c r="BL76" s="15">
        <v>0</v>
      </c>
      <c r="BM76" s="15">
        <v>128.76</v>
      </c>
      <c r="BN76" s="15">
        <v>0</v>
      </c>
      <c r="BO76" s="15">
        <v>1113.3900000000001</v>
      </c>
      <c r="BP76" s="15">
        <v>1313.71</v>
      </c>
      <c r="BQ76" s="15">
        <v>0</v>
      </c>
      <c r="BR76" s="15">
        <v>553.72</v>
      </c>
      <c r="BS76" s="15">
        <v>67.540000000000006</v>
      </c>
      <c r="BT76" s="6">
        <v>895.24</v>
      </c>
      <c r="BU76" s="15">
        <v>0</v>
      </c>
      <c r="BV76" s="15">
        <v>27.78</v>
      </c>
      <c r="BW76" s="15">
        <v>0</v>
      </c>
      <c r="BX76" s="15">
        <v>0</v>
      </c>
      <c r="BY76" s="15">
        <v>223.2</v>
      </c>
      <c r="BZ76" s="15">
        <v>0</v>
      </c>
      <c r="CA76" s="15">
        <v>644.26</v>
      </c>
      <c r="CB76" s="6">
        <v>38704.229999999996</v>
      </c>
      <c r="CC76" s="6">
        <v>466.72999999999996</v>
      </c>
      <c r="CD76" s="6">
        <v>152.64000000000001</v>
      </c>
      <c r="CE76" s="6">
        <v>17926.969999999998</v>
      </c>
      <c r="CF76" s="6">
        <v>11897.84</v>
      </c>
      <c r="CG76" s="6">
        <v>1211.96</v>
      </c>
      <c r="CH76" s="6">
        <v>6720.25</v>
      </c>
      <c r="CI76" s="6">
        <v>327.84</v>
      </c>
    </row>
    <row r="77" spans="1:87" customFormat="1" ht="15.75" x14ac:dyDescent="0.5">
      <c r="A77" s="7" t="s">
        <v>82</v>
      </c>
      <c r="B77" s="6">
        <v>57538.119999999995</v>
      </c>
      <c r="C77" s="6">
        <v>4703.9500000000007</v>
      </c>
      <c r="D77" s="6">
        <v>199.24999999999994</v>
      </c>
      <c r="E77" s="6">
        <v>15729.06</v>
      </c>
      <c r="F77" s="6">
        <v>2792.1099999999988</v>
      </c>
      <c r="G77" s="6">
        <v>24673.629999999997</v>
      </c>
      <c r="H77" s="6">
        <v>3911.1399999999994</v>
      </c>
      <c r="I77" s="6">
        <v>5016.67</v>
      </c>
      <c r="J77" s="6">
        <v>512.3100000000004</v>
      </c>
      <c r="K77" s="6">
        <v>7.5499999999999545</v>
      </c>
      <c r="L77" s="15">
        <v>0</v>
      </c>
      <c r="M77" s="15">
        <v>10.3</v>
      </c>
      <c r="N77" s="15">
        <v>-320.37</v>
      </c>
      <c r="O77" s="15">
        <v>317.12</v>
      </c>
      <c r="P77" s="15">
        <v>70.66</v>
      </c>
      <c r="Q77" s="15">
        <v>-70.16</v>
      </c>
      <c r="R77" s="15">
        <v>-1290.74</v>
      </c>
      <c r="S77" s="15">
        <v>1290.74</v>
      </c>
      <c r="T77" s="6">
        <v>-10605.460000000003</v>
      </c>
      <c r="U77" s="6">
        <v>-4236.1200000000008</v>
      </c>
      <c r="V77" s="6">
        <v>55.950000000000053</v>
      </c>
      <c r="W77" s="6">
        <v>-15408.689999999999</v>
      </c>
      <c r="X77" s="6">
        <v>15177.89</v>
      </c>
      <c r="Y77" s="6">
        <v>-6973.1500000000005</v>
      </c>
      <c r="Z77" s="6">
        <v>-2544.64</v>
      </c>
      <c r="AA77" s="6">
        <v>-3725.93</v>
      </c>
      <c r="AB77" s="6">
        <v>6568.5</v>
      </c>
      <c r="AC77" s="6">
        <v>480.73</v>
      </c>
      <c r="AD77" s="6">
        <v>-9743.6900000000023</v>
      </c>
      <c r="AE77" s="15">
        <v>-3618.86</v>
      </c>
      <c r="AF77" s="15">
        <v>-130.66999999999999</v>
      </c>
      <c r="AG77" s="15">
        <v>-161.13999999999999</v>
      </c>
      <c r="AH77" s="15">
        <v>-6197.14</v>
      </c>
      <c r="AI77" s="15">
        <v>-2478.4499999999998</v>
      </c>
      <c r="AJ77" s="15">
        <v>-3725.93</v>
      </c>
      <c r="AK77" s="15">
        <v>6568.5</v>
      </c>
      <c r="AL77" s="6">
        <v>-374.41000000000008</v>
      </c>
      <c r="AM77" s="15">
        <v>-1.28</v>
      </c>
      <c r="AN77" s="15">
        <v>-0.28999999999999998</v>
      </c>
      <c r="AO77" s="15">
        <v>-11.37</v>
      </c>
      <c r="AP77" s="15">
        <v>-776.01</v>
      </c>
      <c r="AQ77" s="15">
        <v>-66.19</v>
      </c>
      <c r="AR77" s="15">
        <v>480.73</v>
      </c>
      <c r="AS77" s="6">
        <v>-27.019999999998618</v>
      </c>
      <c r="AT77" s="15">
        <v>-15536.14</v>
      </c>
      <c r="AU77" s="15">
        <v>15509.12</v>
      </c>
      <c r="AV77" s="6">
        <v>-19.95999999999998</v>
      </c>
      <c r="AW77" s="15">
        <v>-337.12</v>
      </c>
      <c r="AX77" s="15">
        <v>317.16000000000003</v>
      </c>
      <c r="AY77" s="15">
        <v>0</v>
      </c>
      <c r="AZ77" s="6">
        <v>-406.62</v>
      </c>
      <c r="BA77" s="15">
        <v>-239.89</v>
      </c>
      <c r="BB77" s="15">
        <v>-166.73</v>
      </c>
      <c r="BC77" s="15">
        <v>0</v>
      </c>
      <c r="BD77" s="6">
        <v>-21.270000000000003</v>
      </c>
      <c r="BE77" s="15">
        <v>-38.97</v>
      </c>
      <c r="BF77" s="15">
        <v>36.479999999999997</v>
      </c>
      <c r="BG77" s="15">
        <v>-18.78</v>
      </c>
      <c r="BH77" s="6">
        <v>-12.489999999999995</v>
      </c>
      <c r="BI77" s="15">
        <v>127.45</v>
      </c>
      <c r="BJ77" s="15">
        <v>-139.94</v>
      </c>
      <c r="BK77" s="6">
        <v>3134.6699999999996</v>
      </c>
      <c r="BL77" s="15">
        <v>0</v>
      </c>
      <c r="BM77" s="15">
        <v>118.28</v>
      </c>
      <c r="BN77" s="15">
        <v>0</v>
      </c>
      <c r="BO77" s="15">
        <v>1045.1099999999999</v>
      </c>
      <c r="BP77" s="15">
        <v>1360.17</v>
      </c>
      <c r="BQ77" s="15">
        <v>0</v>
      </c>
      <c r="BR77" s="15">
        <v>532.04999999999995</v>
      </c>
      <c r="BS77" s="15">
        <v>79.06</v>
      </c>
      <c r="BT77" s="6">
        <v>864.25</v>
      </c>
      <c r="BU77" s="15">
        <v>0</v>
      </c>
      <c r="BV77" s="15">
        <v>21.33</v>
      </c>
      <c r="BW77" s="15">
        <v>0</v>
      </c>
      <c r="BX77" s="15">
        <v>0</v>
      </c>
      <c r="BY77" s="15">
        <v>102.5</v>
      </c>
      <c r="BZ77" s="15">
        <v>0</v>
      </c>
      <c r="CA77" s="15">
        <v>740.42</v>
      </c>
      <c r="CB77" s="6">
        <v>42942.679999999993</v>
      </c>
      <c r="CC77" s="6">
        <v>467.83</v>
      </c>
      <c r="CD77" s="6">
        <v>125.89</v>
      </c>
      <c r="CE77" s="6">
        <v>17242.009999999998</v>
      </c>
      <c r="CF77" s="6">
        <v>16308.469999999998</v>
      </c>
      <c r="CG77" s="6">
        <v>1296.3399999999999</v>
      </c>
      <c r="CH77" s="6">
        <v>7099.08</v>
      </c>
      <c r="CI77" s="6">
        <v>403.06</v>
      </c>
    </row>
    <row r="78" spans="1:87" customFormat="1" ht="15.75" x14ac:dyDescent="0.5">
      <c r="A78" s="7" t="s">
        <v>83</v>
      </c>
      <c r="B78" s="6">
        <v>45884.72</v>
      </c>
      <c r="C78" s="6">
        <v>2199.06</v>
      </c>
      <c r="D78" s="6">
        <v>213.14</v>
      </c>
      <c r="E78" s="6">
        <v>16934.690000000002</v>
      </c>
      <c r="F78" s="6">
        <v>2132.7999999999993</v>
      </c>
      <c r="G78" s="6">
        <v>16052.68</v>
      </c>
      <c r="H78" s="6">
        <v>3276.89</v>
      </c>
      <c r="I78" s="6">
        <v>4612.38</v>
      </c>
      <c r="J78" s="6">
        <v>463.08000000000084</v>
      </c>
      <c r="K78" s="6">
        <v>6.4600000000000364</v>
      </c>
      <c r="L78" s="15">
        <v>0</v>
      </c>
      <c r="M78" s="15">
        <v>8.4700000000000006</v>
      </c>
      <c r="N78" s="15">
        <v>-405.2</v>
      </c>
      <c r="O78" s="15">
        <v>402.76</v>
      </c>
      <c r="P78" s="15">
        <v>70.739999999999995</v>
      </c>
      <c r="Q78" s="15">
        <v>-70.31</v>
      </c>
      <c r="R78" s="15">
        <v>-1032.68</v>
      </c>
      <c r="S78" s="15">
        <v>1032.68</v>
      </c>
      <c r="T78" s="6">
        <v>-8540.2899999999991</v>
      </c>
      <c r="U78" s="6">
        <v>-1775.19</v>
      </c>
      <c r="V78" s="6">
        <v>61.73</v>
      </c>
      <c r="W78" s="6">
        <v>-16529.490000000002</v>
      </c>
      <c r="X78" s="6">
        <v>16325.910000000002</v>
      </c>
      <c r="Y78" s="6">
        <v>-6708.33</v>
      </c>
      <c r="Z78" s="6">
        <v>-2298.29</v>
      </c>
      <c r="AA78" s="6">
        <v>-3579.7</v>
      </c>
      <c r="AB78" s="6">
        <v>5614.22</v>
      </c>
      <c r="AC78" s="6">
        <v>348.85</v>
      </c>
      <c r="AD78" s="6">
        <v>-7762.87</v>
      </c>
      <c r="AE78" s="15">
        <v>-1143.32</v>
      </c>
      <c r="AF78" s="15">
        <v>-131.82</v>
      </c>
      <c r="AG78" s="15">
        <v>-123.87</v>
      </c>
      <c r="AH78" s="15">
        <v>-6139.02</v>
      </c>
      <c r="AI78" s="15">
        <v>-2259.36</v>
      </c>
      <c r="AJ78" s="15">
        <v>-3579.7</v>
      </c>
      <c r="AK78" s="15">
        <v>5614.22</v>
      </c>
      <c r="AL78" s="6">
        <v>-271.68999999999983</v>
      </c>
      <c r="AM78" s="15">
        <v>-0.74</v>
      </c>
      <c r="AN78" s="15">
        <v>-0.28999999999999998</v>
      </c>
      <c r="AO78" s="15">
        <v>-11.27</v>
      </c>
      <c r="AP78" s="15">
        <v>-569.30999999999995</v>
      </c>
      <c r="AQ78" s="15">
        <v>-38.93</v>
      </c>
      <c r="AR78" s="15">
        <v>348.85</v>
      </c>
      <c r="AS78" s="6">
        <v>-38.740000000001601</v>
      </c>
      <c r="AT78" s="15">
        <v>-16644.77</v>
      </c>
      <c r="AU78" s="15">
        <v>16606.03</v>
      </c>
      <c r="AV78" s="6">
        <v>-20.04000000000002</v>
      </c>
      <c r="AW78" s="15">
        <v>-332.63</v>
      </c>
      <c r="AX78" s="15">
        <v>312.58999999999997</v>
      </c>
      <c r="AY78" s="15">
        <v>0</v>
      </c>
      <c r="AZ78" s="6">
        <v>-425.04</v>
      </c>
      <c r="BA78" s="15">
        <v>-262.66000000000003</v>
      </c>
      <c r="BB78" s="15">
        <v>-162.38</v>
      </c>
      <c r="BC78" s="15">
        <v>0</v>
      </c>
      <c r="BD78" s="6">
        <v>-10.630000000000003</v>
      </c>
      <c r="BE78" s="15">
        <v>-35.840000000000003</v>
      </c>
      <c r="BF78" s="15">
        <v>43.63</v>
      </c>
      <c r="BG78" s="15">
        <v>-18.420000000000002</v>
      </c>
      <c r="BH78" s="6">
        <v>-11.280000000000001</v>
      </c>
      <c r="BI78" s="15">
        <v>115.28</v>
      </c>
      <c r="BJ78" s="15">
        <v>-126.56</v>
      </c>
      <c r="BK78" s="6">
        <v>2980.67</v>
      </c>
      <c r="BL78" s="15">
        <v>0</v>
      </c>
      <c r="BM78" s="15">
        <v>121.65</v>
      </c>
      <c r="BN78" s="15">
        <v>0</v>
      </c>
      <c r="BO78" s="15">
        <v>1077.95</v>
      </c>
      <c r="BP78" s="15">
        <v>1221.6600000000001</v>
      </c>
      <c r="BQ78" s="15">
        <v>0</v>
      </c>
      <c r="BR78" s="15">
        <v>480.35</v>
      </c>
      <c r="BS78" s="15">
        <v>79.06</v>
      </c>
      <c r="BT78" s="6">
        <v>647.76</v>
      </c>
      <c r="BU78" s="15">
        <v>0</v>
      </c>
      <c r="BV78" s="15">
        <v>28.97</v>
      </c>
      <c r="BW78" s="15">
        <v>0</v>
      </c>
      <c r="BX78" s="15">
        <v>0</v>
      </c>
      <c r="BY78" s="15">
        <v>103.7</v>
      </c>
      <c r="BZ78" s="15">
        <v>0</v>
      </c>
      <c r="CA78" s="15">
        <v>515.09</v>
      </c>
      <c r="CB78" s="6">
        <v>33721.22</v>
      </c>
      <c r="CC78" s="6">
        <v>423.87</v>
      </c>
      <c r="CD78" s="6">
        <v>132.72</v>
      </c>
      <c r="CE78" s="6">
        <v>17783.52</v>
      </c>
      <c r="CF78" s="6">
        <v>8089.73</v>
      </c>
      <c r="CG78" s="6">
        <v>908.29</v>
      </c>
      <c r="CH78" s="6">
        <v>6114.5400000000009</v>
      </c>
      <c r="CI78" s="6">
        <v>268.55</v>
      </c>
    </row>
    <row r="79" spans="1:87" customFormat="1" ht="15.75" x14ac:dyDescent="0.5">
      <c r="A79" s="7" t="s">
        <v>84</v>
      </c>
      <c r="B79" s="6">
        <v>41659.130000000005</v>
      </c>
      <c r="C79" s="6">
        <v>1808.19</v>
      </c>
      <c r="D79" s="6">
        <v>186.09</v>
      </c>
      <c r="E79" s="6">
        <v>16952.95</v>
      </c>
      <c r="F79" s="6">
        <v>2400.8499999999985</v>
      </c>
      <c r="G79" s="6">
        <v>12009.119999999999</v>
      </c>
      <c r="H79" s="6">
        <v>2727.1899999999996</v>
      </c>
      <c r="I79" s="6">
        <v>5176.22</v>
      </c>
      <c r="J79" s="6">
        <v>398.52000000000044</v>
      </c>
      <c r="K79" s="6">
        <v>24.019999999999982</v>
      </c>
      <c r="L79" s="15">
        <v>0</v>
      </c>
      <c r="M79" s="15">
        <v>5.15</v>
      </c>
      <c r="N79" s="15">
        <v>-275.58999999999997</v>
      </c>
      <c r="O79" s="15">
        <v>294.2</v>
      </c>
      <c r="P79" s="15">
        <v>94.43</v>
      </c>
      <c r="Q79" s="15">
        <v>-94.17</v>
      </c>
      <c r="R79" s="15">
        <v>-1123.68</v>
      </c>
      <c r="S79" s="15">
        <v>1123.68</v>
      </c>
      <c r="T79" s="6">
        <v>-8208.6399999999976</v>
      </c>
      <c r="U79" s="6">
        <v>-1405.41</v>
      </c>
      <c r="V79" s="6">
        <v>76.75</v>
      </c>
      <c r="W79" s="6">
        <v>-16677.36</v>
      </c>
      <c r="X79" s="6">
        <v>16509.670000000002</v>
      </c>
      <c r="Y79" s="6">
        <v>-6368.5999999999995</v>
      </c>
      <c r="Z79" s="6">
        <v>-1934.9199999999998</v>
      </c>
      <c r="AA79" s="6">
        <v>-4052.54</v>
      </c>
      <c r="AB79" s="6">
        <v>5353.37</v>
      </c>
      <c r="AC79" s="6">
        <v>290.39999999999998</v>
      </c>
      <c r="AD79" s="6">
        <v>-7506.2800000000016</v>
      </c>
      <c r="AE79" s="15">
        <v>-750.32</v>
      </c>
      <c r="AF79" s="15">
        <v>-129.30000000000001</v>
      </c>
      <c r="AG79" s="15">
        <v>-128.51</v>
      </c>
      <c r="AH79" s="15">
        <v>-5890.91</v>
      </c>
      <c r="AI79" s="15">
        <v>-1908.07</v>
      </c>
      <c r="AJ79" s="15">
        <v>-4052.54</v>
      </c>
      <c r="AK79" s="15">
        <v>5353.37</v>
      </c>
      <c r="AL79" s="6">
        <v>-226.15999999999997</v>
      </c>
      <c r="AM79" s="15">
        <v>-0.51</v>
      </c>
      <c r="AN79" s="15">
        <v>-0.28999999999999998</v>
      </c>
      <c r="AO79" s="15">
        <v>-11.22</v>
      </c>
      <c r="AP79" s="15">
        <v>-477.69</v>
      </c>
      <c r="AQ79" s="15">
        <v>-26.85</v>
      </c>
      <c r="AR79" s="15">
        <v>290.39999999999998</v>
      </c>
      <c r="AS79" s="6">
        <v>-1.9500000000007276</v>
      </c>
      <c r="AT79" s="15">
        <v>-16787.060000000001</v>
      </c>
      <c r="AU79" s="15">
        <v>16785.11</v>
      </c>
      <c r="AV79" s="6">
        <v>-21.050000000000011</v>
      </c>
      <c r="AW79" s="15">
        <v>-353.06</v>
      </c>
      <c r="AX79" s="15">
        <v>332.01</v>
      </c>
      <c r="AY79" s="15">
        <v>0</v>
      </c>
      <c r="AZ79" s="6">
        <v>-432.36</v>
      </c>
      <c r="BA79" s="15">
        <v>-263.01</v>
      </c>
      <c r="BB79" s="15">
        <v>-169.35</v>
      </c>
      <c r="BC79" s="15">
        <v>0</v>
      </c>
      <c r="BD79" s="6">
        <v>-10.149999999999999</v>
      </c>
      <c r="BE79" s="15">
        <v>-38.51</v>
      </c>
      <c r="BF79" s="15">
        <v>43.68</v>
      </c>
      <c r="BG79" s="15">
        <v>-15.32</v>
      </c>
      <c r="BH79" s="6">
        <v>-10.689999999999998</v>
      </c>
      <c r="BI79" s="15">
        <v>109.7</v>
      </c>
      <c r="BJ79" s="15">
        <v>-120.39</v>
      </c>
      <c r="BK79" s="6">
        <v>2964.6699999999996</v>
      </c>
      <c r="BL79" s="15">
        <v>0</v>
      </c>
      <c r="BM79" s="15">
        <v>109.19</v>
      </c>
      <c r="BN79" s="15">
        <v>0</v>
      </c>
      <c r="BO79" s="15">
        <v>1108.07</v>
      </c>
      <c r="BP79" s="15">
        <v>1190.44</v>
      </c>
      <c r="BQ79" s="15">
        <v>0</v>
      </c>
      <c r="BR79" s="15">
        <v>477.91</v>
      </c>
      <c r="BS79" s="15">
        <v>79.06</v>
      </c>
      <c r="BT79" s="6">
        <v>573.61</v>
      </c>
      <c r="BU79" s="15">
        <v>0</v>
      </c>
      <c r="BV79" s="15">
        <v>27.37</v>
      </c>
      <c r="BW79" s="15">
        <v>0</v>
      </c>
      <c r="BX79" s="15">
        <v>0</v>
      </c>
      <c r="BY79" s="15">
        <v>122.86</v>
      </c>
      <c r="BZ79" s="15">
        <v>0</v>
      </c>
      <c r="CA79" s="15">
        <v>423.38</v>
      </c>
      <c r="CB79" s="6">
        <v>29931.279999999999</v>
      </c>
      <c r="CC79" s="6">
        <v>402.78</v>
      </c>
      <c r="CD79" s="6">
        <v>131.43</v>
      </c>
      <c r="CE79" s="6">
        <v>18096.650000000001</v>
      </c>
      <c r="CF79" s="6">
        <v>4421.6499999999996</v>
      </c>
      <c r="CG79" s="6">
        <v>698.09999999999991</v>
      </c>
      <c r="CH79" s="6">
        <v>5974.2800000000007</v>
      </c>
      <c r="CI79" s="6">
        <v>206.39000000000001</v>
      </c>
    </row>
    <row r="80" spans="1:87" customFormat="1" ht="15.75" x14ac:dyDescent="0.5">
      <c r="A80" s="7" t="s">
        <v>85</v>
      </c>
      <c r="B80" s="6">
        <v>54875.54</v>
      </c>
      <c r="C80" s="6">
        <v>3240.44</v>
      </c>
      <c r="D80" s="6">
        <v>185.6</v>
      </c>
      <c r="E80" s="6">
        <v>17472.240000000002</v>
      </c>
      <c r="F80" s="6">
        <v>1832.7299999999977</v>
      </c>
      <c r="G80" s="6">
        <v>23267.85</v>
      </c>
      <c r="H80" s="6">
        <v>3586.58</v>
      </c>
      <c r="I80" s="6">
        <v>5159.2</v>
      </c>
      <c r="J80" s="6">
        <v>130.90000000000055</v>
      </c>
      <c r="K80" s="6">
        <v>31.930000000000064</v>
      </c>
      <c r="L80" s="15">
        <v>0</v>
      </c>
      <c r="M80" s="15">
        <v>2.79</v>
      </c>
      <c r="N80" s="15">
        <v>-589.75</v>
      </c>
      <c r="O80" s="15">
        <v>618.69000000000005</v>
      </c>
      <c r="P80" s="15">
        <v>94.37</v>
      </c>
      <c r="Q80" s="15">
        <v>-94.17</v>
      </c>
      <c r="R80" s="15">
        <v>-1103.6199999999999</v>
      </c>
      <c r="S80" s="15">
        <v>1103.6199999999999</v>
      </c>
      <c r="T80" s="6">
        <v>-10187.739999999998</v>
      </c>
      <c r="U80" s="6">
        <v>-2790.69</v>
      </c>
      <c r="V80" s="6">
        <v>86.67</v>
      </c>
      <c r="W80" s="6">
        <v>-16882.490000000002</v>
      </c>
      <c r="X80" s="6">
        <v>16666.620000000003</v>
      </c>
      <c r="Y80" s="6">
        <v>-8145.53</v>
      </c>
      <c r="Z80" s="6">
        <v>-2323.94</v>
      </c>
      <c r="AA80" s="6">
        <v>-4055.58</v>
      </c>
      <c r="AB80" s="6">
        <v>6821.61</v>
      </c>
      <c r="AC80" s="6">
        <v>435.59</v>
      </c>
      <c r="AD80" s="6">
        <v>-9347.77</v>
      </c>
      <c r="AE80" s="15">
        <v>-2113.1</v>
      </c>
      <c r="AF80" s="15">
        <v>-147.99</v>
      </c>
      <c r="AG80" s="15">
        <v>-145.35</v>
      </c>
      <c r="AH80" s="15">
        <v>-7440.28</v>
      </c>
      <c r="AI80" s="15">
        <v>-2267.08</v>
      </c>
      <c r="AJ80" s="15">
        <v>-4055.58</v>
      </c>
      <c r="AK80" s="15">
        <v>6821.61</v>
      </c>
      <c r="AL80" s="6">
        <v>-339.24000000000007</v>
      </c>
      <c r="AM80" s="15">
        <v>-1.0900000000000001</v>
      </c>
      <c r="AN80" s="15">
        <v>-0.28999999999999998</v>
      </c>
      <c r="AO80" s="15">
        <v>-11.34</v>
      </c>
      <c r="AP80" s="15">
        <v>-705.25</v>
      </c>
      <c r="AQ80" s="15">
        <v>-56.86</v>
      </c>
      <c r="AR80" s="15">
        <v>435.59</v>
      </c>
      <c r="AS80" s="6">
        <v>-19.610000000000582</v>
      </c>
      <c r="AT80" s="15">
        <v>-16999.060000000001</v>
      </c>
      <c r="AU80" s="15">
        <v>16979.45</v>
      </c>
      <c r="AV80" s="6">
        <v>-20.110000000000014</v>
      </c>
      <c r="AW80" s="15">
        <v>-361.48</v>
      </c>
      <c r="AX80" s="15">
        <v>341.37</v>
      </c>
      <c r="AY80" s="15">
        <v>0</v>
      </c>
      <c r="AZ80" s="6">
        <v>-428.24</v>
      </c>
      <c r="BA80" s="15">
        <v>-271.12</v>
      </c>
      <c r="BB80" s="15">
        <v>-157.12</v>
      </c>
      <c r="BC80" s="15">
        <v>0</v>
      </c>
      <c r="BD80" s="6">
        <v>-21.559999999999995</v>
      </c>
      <c r="BE80" s="15">
        <v>-43.9</v>
      </c>
      <c r="BF80" s="15">
        <v>50.7</v>
      </c>
      <c r="BG80" s="15">
        <v>-28.36</v>
      </c>
      <c r="BH80" s="6">
        <v>-11.210000000000008</v>
      </c>
      <c r="BI80" s="15">
        <v>116.57</v>
      </c>
      <c r="BJ80" s="15">
        <v>-127.78</v>
      </c>
      <c r="BK80" s="6">
        <v>2972.0500000000006</v>
      </c>
      <c r="BL80" s="15">
        <v>0</v>
      </c>
      <c r="BM80" s="15">
        <v>119.17</v>
      </c>
      <c r="BN80" s="15">
        <v>0</v>
      </c>
      <c r="BO80" s="15">
        <v>1054.92</v>
      </c>
      <c r="BP80" s="15">
        <v>1181.1400000000001</v>
      </c>
      <c r="BQ80" s="15">
        <v>0</v>
      </c>
      <c r="BR80" s="15">
        <v>537.76</v>
      </c>
      <c r="BS80" s="15">
        <v>79.06</v>
      </c>
      <c r="BT80" s="6">
        <v>715.27</v>
      </c>
      <c r="BU80" s="15">
        <v>0</v>
      </c>
      <c r="BV80" s="15">
        <v>18.27</v>
      </c>
      <c r="BW80" s="15">
        <v>0</v>
      </c>
      <c r="BX80" s="15">
        <v>0</v>
      </c>
      <c r="BY80" s="15">
        <v>132.87</v>
      </c>
      <c r="BZ80" s="15">
        <v>0</v>
      </c>
      <c r="CA80" s="15">
        <v>564.13</v>
      </c>
      <c r="CB80" s="6">
        <v>41037.199999999997</v>
      </c>
      <c r="CC80" s="6">
        <v>449.75</v>
      </c>
      <c r="CD80" s="6">
        <v>137.62</v>
      </c>
      <c r="CE80" s="6">
        <v>18063.12</v>
      </c>
      <c r="CF80" s="6">
        <v>13902.68</v>
      </c>
      <c r="CG80" s="6">
        <v>1168.4699999999998</v>
      </c>
      <c r="CH80" s="6">
        <v>6954.24</v>
      </c>
      <c r="CI80" s="6">
        <v>361.32000000000005</v>
      </c>
    </row>
    <row r="81" spans="1:87" customFormat="1" ht="15.75" x14ac:dyDescent="0.5">
      <c r="A81" s="7" t="s">
        <v>86</v>
      </c>
      <c r="B81" s="6">
        <v>56881.729999999996</v>
      </c>
      <c r="C81" s="6">
        <v>3542.4</v>
      </c>
      <c r="D81" s="6">
        <v>174.15</v>
      </c>
      <c r="E81" s="6">
        <v>16550.32</v>
      </c>
      <c r="F81" s="6">
        <v>2396.7499999999982</v>
      </c>
      <c r="G81" s="6">
        <v>24711.279999999999</v>
      </c>
      <c r="H81" s="6">
        <v>4105.47</v>
      </c>
      <c r="I81" s="6">
        <v>5196.42</v>
      </c>
      <c r="J81" s="6">
        <v>204.9399999999996</v>
      </c>
      <c r="K81" s="6">
        <v>-2.7200000000000273</v>
      </c>
      <c r="L81" s="15">
        <v>0</v>
      </c>
      <c r="M81" s="15">
        <v>4.22</v>
      </c>
      <c r="N81" s="15">
        <v>-738.01</v>
      </c>
      <c r="O81" s="15">
        <v>730.84</v>
      </c>
      <c r="P81" s="15">
        <v>82.98</v>
      </c>
      <c r="Q81" s="15">
        <v>-82.75</v>
      </c>
      <c r="R81" s="15">
        <v>-1402.58</v>
      </c>
      <c r="S81" s="15">
        <v>1402.58</v>
      </c>
      <c r="T81" s="6">
        <v>-10172.329999999998</v>
      </c>
      <c r="U81" s="6">
        <v>-3143.53</v>
      </c>
      <c r="V81" s="6">
        <v>96.659999999999982</v>
      </c>
      <c r="W81" s="6">
        <v>-15812.310000000001</v>
      </c>
      <c r="X81" s="6">
        <v>15577.539999999999</v>
      </c>
      <c r="Y81" s="6">
        <v>-7514.1399999999994</v>
      </c>
      <c r="Z81" s="6">
        <v>-2654.6600000000003</v>
      </c>
      <c r="AA81" s="6">
        <v>-3793.84</v>
      </c>
      <c r="AB81" s="6">
        <v>6581.85</v>
      </c>
      <c r="AC81" s="6">
        <v>490.1</v>
      </c>
      <c r="AD81" s="6">
        <v>-9339.41</v>
      </c>
      <c r="AE81" s="15">
        <v>-2471.12</v>
      </c>
      <c r="AF81" s="15">
        <v>-136.06</v>
      </c>
      <c r="AG81" s="15">
        <v>-138.55000000000001</v>
      </c>
      <c r="AH81" s="15">
        <v>-6780.91</v>
      </c>
      <c r="AI81" s="15">
        <v>-2600.7800000000002</v>
      </c>
      <c r="AJ81" s="15">
        <v>-3793.84</v>
      </c>
      <c r="AK81" s="15">
        <v>6581.85</v>
      </c>
      <c r="AL81" s="6">
        <v>-310.06999999999994</v>
      </c>
      <c r="AM81" s="15">
        <v>-1.26</v>
      </c>
      <c r="AN81" s="15">
        <v>-0.28999999999999998</v>
      </c>
      <c r="AO81" s="15">
        <v>-11.51</v>
      </c>
      <c r="AP81" s="15">
        <v>-733.23</v>
      </c>
      <c r="AQ81" s="15">
        <v>-53.88</v>
      </c>
      <c r="AR81" s="15">
        <v>490.1</v>
      </c>
      <c r="AS81" s="6">
        <v>-63.1200000000008</v>
      </c>
      <c r="AT81" s="15">
        <v>-15939.27</v>
      </c>
      <c r="AU81" s="15">
        <v>15876.15</v>
      </c>
      <c r="AV81" s="6">
        <v>-22.520000000000039</v>
      </c>
      <c r="AW81" s="15">
        <v>-366.61</v>
      </c>
      <c r="AX81" s="15">
        <v>344.09</v>
      </c>
      <c r="AY81" s="15">
        <v>0</v>
      </c>
      <c r="AZ81" s="6">
        <v>-418.17999999999995</v>
      </c>
      <c r="BA81" s="15">
        <v>-266.45999999999998</v>
      </c>
      <c r="BB81" s="15">
        <v>-151.72</v>
      </c>
      <c r="BC81" s="15">
        <v>0</v>
      </c>
      <c r="BD81" s="6">
        <v>-14.95</v>
      </c>
      <c r="BE81" s="15">
        <v>-38.08</v>
      </c>
      <c r="BF81" s="15">
        <v>40.64</v>
      </c>
      <c r="BG81" s="15">
        <v>-17.510000000000002</v>
      </c>
      <c r="BH81" s="6">
        <v>-4.0799999999999983</v>
      </c>
      <c r="BI81" s="15">
        <v>126.96</v>
      </c>
      <c r="BJ81" s="15">
        <v>-131.04</v>
      </c>
      <c r="BK81" s="6">
        <v>3089.9700000000003</v>
      </c>
      <c r="BL81" s="15">
        <v>0</v>
      </c>
      <c r="BM81" s="15">
        <v>116.08</v>
      </c>
      <c r="BN81" s="15">
        <v>0</v>
      </c>
      <c r="BO81" s="15">
        <v>1037.8900000000001</v>
      </c>
      <c r="BP81" s="15">
        <v>1313.69</v>
      </c>
      <c r="BQ81" s="15">
        <v>0</v>
      </c>
      <c r="BR81" s="15">
        <v>541.76</v>
      </c>
      <c r="BS81" s="15">
        <v>80.55</v>
      </c>
      <c r="BT81" s="6">
        <v>884.1</v>
      </c>
      <c r="BU81" s="15">
        <v>0</v>
      </c>
      <c r="BV81" s="15">
        <v>23.38</v>
      </c>
      <c r="BW81" s="15">
        <v>0</v>
      </c>
      <c r="BX81" s="15">
        <v>0</v>
      </c>
      <c r="BY81" s="15">
        <v>111.63</v>
      </c>
      <c r="BZ81" s="15">
        <v>0</v>
      </c>
      <c r="CA81" s="15">
        <v>749.09</v>
      </c>
      <c r="CB81" s="6">
        <v>42723.839999999989</v>
      </c>
      <c r="CC81" s="6">
        <v>398.87</v>
      </c>
      <c r="CD81" s="6">
        <v>135.57</v>
      </c>
      <c r="CE81" s="6">
        <v>17667.239999999998</v>
      </c>
      <c r="CF81" s="6">
        <v>15854.800000000001</v>
      </c>
      <c r="CG81" s="6">
        <v>1368.06</v>
      </c>
      <c r="CH81" s="6">
        <v>6898.5199999999995</v>
      </c>
      <c r="CI81" s="6">
        <v>400.78</v>
      </c>
    </row>
    <row r="82" spans="1:87" customFormat="1" ht="15.75" x14ac:dyDescent="0.5">
      <c r="A82" s="7" t="s">
        <v>87</v>
      </c>
      <c r="B82" s="6">
        <v>44892.959999999999</v>
      </c>
      <c r="C82" s="6">
        <v>1430.73</v>
      </c>
      <c r="D82" s="6">
        <v>177.41</v>
      </c>
      <c r="E82" s="6">
        <v>17275.739999999998</v>
      </c>
      <c r="F82" s="6">
        <v>2105.7500000000036</v>
      </c>
      <c r="G82" s="6">
        <v>14954.769999999999</v>
      </c>
      <c r="H82" s="6">
        <v>3330.7200000000003</v>
      </c>
      <c r="I82" s="6">
        <v>5177.42</v>
      </c>
      <c r="J82" s="6">
        <v>440.42000000000007</v>
      </c>
      <c r="K82" s="6">
        <v>7.9100000000000819</v>
      </c>
      <c r="L82" s="15">
        <v>0</v>
      </c>
      <c r="M82" s="15">
        <v>1.47</v>
      </c>
      <c r="N82" s="15">
        <v>-700.28</v>
      </c>
      <c r="O82" s="15">
        <v>706.62</v>
      </c>
      <c r="P82" s="15">
        <v>87.81</v>
      </c>
      <c r="Q82" s="15">
        <v>-87.71</v>
      </c>
      <c r="R82" s="15">
        <v>-1343.1</v>
      </c>
      <c r="S82" s="15">
        <v>1343.1</v>
      </c>
      <c r="T82" s="6">
        <v>-8038.2000000000007</v>
      </c>
      <c r="U82" s="6">
        <v>-1060.55</v>
      </c>
      <c r="V82" s="6">
        <v>86.68</v>
      </c>
      <c r="W82" s="6">
        <v>-16575.46</v>
      </c>
      <c r="X82" s="6">
        <v>16400.609999999997</v>
      </c>
      <c r="Y82" s="6">
        <v>-6268.76</v>
      </c>
      <c r="Z82" s="6">
        <v>-2345.6600000000003</v>
      </c>
      <c r="AA82" s="6">
        <v>-3834.32</v>
      </c>
      <c r="AB82" s="6">
        <v>5213.66</v>
      </c>
      <c r="AC82" s="6">
        <v>345.6</v>
      </c>
      <c r="AD82" s="6">
        <v>-7337.2900000000009</v>
      </c>
      <c r="AE82" s="15">
        <v>-402.47</v>
      </c>
      <c r="AF82" s="15">
        <v>-130.31</v>
      </c>
      <c r="AG82" s="15">
        <v>-121.22</v>
      </c>
      <c r="AH82" s="15">
        <v>-5750.52</v>
      </c>
      <c r="AI82" s="15">
        <v>-2312.11</v>
      </c>
      <c r="AJ82" s="15">
        <v>-3834.32</v>
      </c>
      <c r="AK82" s="15">
        <v>5213.66</v>
      </c>
      <c r="AL82" s="6">
        <v>-218.65999999999997</v>
      </c>
      <c r="AM82" s="15">
        <v>-0.7</v>
      </c>
      <c r="AN82" s="15">
        <v>-0.28999999999999998</v>
      </c>
      <c r="AO82" s="15">
        <v>-11.48</v>
      </c>
      <c r="AP82" s="15">
        <v>-518.24</v>
      </c>
      <c r="AQ82" s="15">
        <v>-33.549999999999997</v>
      </c>
      <c r="AR82" s="15">
        <v>345.6</v>
      </c>
      <c r="AS82" s="6">
        <v>-15.779999999998836</v>
      </c>
      <c r="AT82" s="15">
        <v>-16688.78</v>
      </c>
      <c r="AU82" s="15">
        <v>16673</v>
      </c>
      <c r="AV82" s="6">
        <v>-20.009999999999991</v>
      </c>
      <c r="AW82" s="15">
        <v>-356.94</v>
      </c>
      <c r="AX82" s="15">
        <v>336.93</v>
      </c>
      <c r="AY82" s="15">
        <v>0</v>
      </c>
      <c r="AZ82" s="6">
        <v>-419.16</v>
      </c>
      <c r="BA82" s="15">
        <v>-269.41000000000003</v>
      </c>
      <c r="BB82" s="15">
        <v>-149.75</v>
      </c>
      <c r="BC82" s="15">
        <v>0</v>
      </c>
      <c r="BD82" s="6">
        <v>-16.47</v>
      </c>
      <c r="BE82" s="15">
        <v>-31.03</v>
      </c>
      <c r="BF82" s="15">
        <v>30.1</v>
      </c>
      <c r="BG82" s="15">
        <v>-15.54</v>
      </c>
      <c r="BH82" s="6">
        <v>-10.830000000000013</v>
      </c>
      <c r="BI82" s="15">
        <v>113.32</v>
      </c>
      <c r="BJ82" s="15">
        <v>-124.15</v>
      </c>
      <c r="BK82" s="6">
        <v>3043.1500000000005</v>
      </c>
      <c r="BL82" s="15">
        <v>0</v>
      </c>
      <c r="BM82" s="15">
        <v>115.64</v>
      </c>
      <c r="BN82" s="15">
        <v>0</v>
      </c>
      <c r="BO82" s="15">
        <v>1085.29</v>
      </c>
      <c r="BP82" s="15">
        <v>1274.46</v>
      </c>
      <c r="BQ82" s="15">
        <v>0</v>
      </c>
      <c r="BR82" s="15">
        <v>487.21</v>
      </c>
      <c r="BS82" s="15">
        <v>80.55</v>
      </c>
      <c r="BT82" s="6">
        <v>626.22</v>
      </c>
      <c r="BU82" s="15">
        <v>0</v>
      </c>
      <c r="BV82" s="15">
        <v>25.9</v>
      </c>
      <c r="BW82" s="15">
        <v>0</v>
      </c>
      <c r="BX82" s="15">
        <v>0</v>
      </c>
      <c r="BY82" s="15">
        <v>93.37</v>
      </c>
      <c r="BZ82" s="15">
        <v>0</v>
      </c>
      <c r="CA82" s="15">
        <v>506.95</v>
      </c>
      <c r="CB82" s="6">
        <v>33197.74</v>
      </c>
      <c r="CC82" s="6">
        <v>370.17999999999995</v>
      </c>
      <c r="CD82" s="6">
        <v>124.02</v>
      </c>
      <c r="CE82" s="6">
        <v>18127.689999999999</v>
      </c>
      <c r="CF82" s="6">
        <v>7405.9899999999989</v>
      </c>
      <c r="CG82" s="6">
        <v>897.35</v>
      </c>
      <c r="CH82" s="6">
        <v>6003.02</v>
      </c>
      <c r="CI82" s="6">
        <v>269.49</v>
      </c>
    </row>
    <row r="83" spans="1:87" customFormat="1" ht="15.75" x14ac:dyDescent="0.5">
      <c r="A83" s="7" t="s">
        <v>88</v>
      </c>
      <c r="B83" s="6">
        <v>42326.040000000008</v>
      </c>
      <c r="C83" s="6">
        <v>1491.26</v>
      </c>
      <c r="D83" s="6">
        <v>165.87</v>
      </c>
      <c r="E83" s="6">
        <v>17250.22</v>
      </c>
      <c r="F83" s="6">
        <v>2349.3900000000012</v>
      </c>
      <c r="G83" s="6">
        <v>12226.629999999997</v>
      </c>
      <c r="H83" s="6">
        <v>3186.83</v>
      </c>
      <c r="I83" s="6">
        <v>5180.97</v>
      </c>
      <c r="J83" s="6">
        <v>474.86999999999989</v>
      </c>
      <c r="K83" s="6">
        <v>-0.70000000000004547</v>
      </c>
      <c r="L83" s="15">
        <v>0</v>
      </c>
      <c r="M83" s="15">
        <v>1.54</v>
      </c>
      <c r="N83" s="15">
        <v>-535.55999999999995</v>
      </c>
      <c r="O83" s="15">
        <v>533.20000000000005</v>
      </c>
      <c r="P83" s="15">
        <v>95.05</v>
      </c>
      <c r="Q83" s="15">
        <v>-94.93</v>
      </c>
      <c r="R83" s="15">
        <v>-1273.6300000000001</v>
      </c>
      <c r="S83" s="15">
        <v>1273.6300000000001</v>
      </c>
      <c r="T83" s="6">
        <v>-7924.4100000000017</v>
      </c>
      <c r="U83" s="6">
        <v>-1134.8499999999999</v>
      </c>
      <c r="V83" s="6">
        <v>93.5</v>
      </c>
      <c r="W83" s="6">
        <v>-16714.66</v>
      </c>
      <c r="X83" s="6">
        <v>16542.859999999997</v>
      </c>
      <c r="Y83" s="6">
        <v>-5935.84</v>
      </c>
      <c r="Z83" s="6">
        <v>-2332.0100000000002</v>
      </c>
      <c r="AA83" s="6">
        <v>-3907.34</v>
      </c>
      <c r="AB83" s="6">
        <v>5158.76</v>
      </c>
      <c r="AC83" s="6">
        <v>305.17</v>
      </c>
      <c r="AD83" s="6">
        <v>-7323.2900000000009</v>
      </c>
      <c r="AE83" s="15">
        <v>-545.44000000000005</v>
      </c>
      <c r="AF83" s="15">
        <v>-122.45</v>
      </c>
      <c r="AG83" s="15">
        <v>-124.92</v>
      </c>
      <c r="AH83" s="15">
        <v>-5477.75</v>
      </c>
      <c r="AI83" s="15">
        <v>-2304.15</v>
      </c>
      <c r="AJ83" s="15">
        <v>-3907.34</v>
      </c>
      <c r="AK83" s="15">
        <v>5158.76</v>
      </c>
      <c r="AL83" s="6">
        <v>-193.08999999999997</v>
      </c>
      <c r="AM83" s="15">
        <v>-0.54</v>
      </c>
      <c r="AN83" s="15">
        <v>-0.28999999999999998</v>
      </c>
      <c r="AO83" s="15">
        <v>-11.48</v>
      </c>
      <c r="AP83" s="15">
        <v>-458.09</v>
      </c>
      <c r="AQ83" s="15">
        <v>-27.86</v>
      </c>
      <c r="AR83" s="15">
        <v>305.17</v>
      </c>
      <c r="AS83" s="6">
        <v>-9.1900000000023283</v>
      </c>
      <c r="AT83" s="15">
        <v>-16824.79</v>
      </c>
      <c r="AU83" s="15">
        <v>16815.599999999999</v>
      </c>
      <c r="AV83" s="6">
        <v>-20.589999999999975</v>
      </c>
      <c r="AW83" s="15">
        <v>-360.34</v>
      </c>
      <c r="AX83" s="15">
        <v>339.75</v>
      </c>
      <c r="AY83" s="15">
        <v>0</v>
      </c>
      <c r="AZ83" s="6">
        <v>-362.51</v>
      </c>
      <c r="BA83" s="15">
        <v>-205.54</v>
      </c>
      <c r="BB83" s="15">
        <v>-156.97</v>
      </c>
      <c r="BC83" s="15">
        <v>0</v>
      </c>
      <c r="BD83" s="6">
        <v>-6.4799999999999969</v>
      </c>
      <c r="BE83" s="15">
        <v>-22.99</v>
      </c>
      <c r="BF83" s="15">
        <v>33.46</v>
      </c>
      <c r="BG83" s="15">
        <v>-16.95</v>
      </c>
      <c r="BH83" s="6">
        <v>-9.2600000000000051</v>
      </c>
      <c r="BI83" s="15">
        <v>110.13</v>
      </c>
      <c r="BJ83" s="15">
        <v>-119.39</v>
      </c>
      <c r="BK83" s="6">
        <v>2961.3100000000004</v>
      </c>
      <c r="BL83" s="15">
        <v>0</v>
      </c>
      <c r="BM83" s="15">
        <v>111.17</v>
      </c>
      <c r="BN83" s="15">
        <v>0</v>
      </c>
      <c r="BO83" s="15">
        <v>1096.94</v>
      </c>
      <c r="BP83" s="15">
        <v>1183.3499999999999</v>
      </c>
      <c r="BQ83" s="15">
        <v>0</v>
      </c>
      <c r="BR83" s="15">
        <v>489.3</v>
      </c>
      <c r="BS83" s="15">
        <v>80.55</v>
      </c>
      <c r="BT83" s="6">
        <v>618.46</v>
      </c>
      <c r="BU83" s="15">
        <v>0</v>
      </c>
      <c r="BV83" s="15">
        <v>28.58</v>
      </c>
      <c r="BW83" s="15">
        <v>0</v>
      </c>
      <c r="BX83" s="15">
        <v>0</v>
      </c>
      <c r="BY83" s="15">
        <v>109.19</v>
      </c>
      <c r="BZ83" s="15">
        <v>0</v>
      </c>
      <c r="CA83" s="15">
        <v>480.69</v>
      </c>
      <c r="CB83" s="6">
        <v>30822.549999999996</v>
      </c>
      <c r="CC83" s="6">
        <v>356.41</v>
      </c>
      <c r="CD83" s="6">
        <v>121.16</v>
      </c>
      <c r="CE83" s="6">
        <v>18328.509999999998</v>
      </c>
      <c r="CF83" s="6">
        <v>5093.2999999999993</v>
      </c>
      <c r="CG83" s="6">
        <v>759.88999999999987</v>
      </c>
      <c r="CH83" s="6">
        <v>5937.27</v>
      </c>
      <c r="CI83" s="6">
        <v>226.01000000000002</v>
      </c>
    </row>
    <row r="84" spans="1:87" customFormat="1" ht="15.75" x14ac:dyDescent="0.5">
      <c r="A84" s="7" t="s">
        <v>89</v>
      </c>
      <c r="B84" s="6">
        <v>54493.88</v>
      </c>
      <c r="C84" s="6">
        <v>3144.6899999999996</v>
      </c>
      <c r="D84" s="6">
        <v>176.94</v>
      </c>
      <c r="E84" s="6">
        <v>16806.829999999998</v>
      </c>
      <c r="F84" s="6">
        <v>2833.6099999999988</v>
      </c>
      <c r="G84" s="6">
        <v>22477.1</v>
      </c>
      <c r="H84" s="6">
        <v>3604.3600000000006</v>
      </c>
      <c r="I84" s="6">
        <v>5328.54</v>
      </c>
      <c r="J84" s="6">
        <v>121.8100000000004</v>
      </c>
      <c r="K84" s="6">
        <v>7.8299999999999272</v>
      </c>
      <c r="L84" s="15">
        <v>0</v>
      </c>
      <c r="M84" s="15">
        <v>2.88</v>
      </c>
      <c r="N84" s="15">
        <v>-561.03</v>
      </c>
      <c r="O84" s="15">
        <v>565.80999999999995</v>
      </c>
      <c r="P84" s="15">
        <v>102.88</v>
      </c>
      <c r="Q84" s="15">
        <v>-102.71</v>
      </c>
      <c r="R84" s="15">
        <v>-1740.32</v>
      </c>
      <c r="S84" s="15">
        <v>1740.32</v>
      </c>
      <c r="T84" s="6">
        <v>-9436.5899999999983</v>
      </c>
      <c r="U84" s="6">
        <v>-2737.1499999999996</v>
      </c>
      <c r="V84" s="6">
        <v>102.12</v>
      </c>
      <c r="W84" s="6">
        <v>-16245.8</v>
      </c>
      <c r="X84" s="6">
        <v>16000</v>
      </c>
      <c r="Y84" s="6">
        <v>-7295.83</v>
      </c>
      <c r="Z84" s="6">
        <v>-2242.7000000000003</v>
      </c>
      <c r="AA84" s="6">
        <v>-3588.22</v>
      </c>
      <c r="AB84" s="6">
        <v>6118.89</v>
      </c>
      <c r="AC84" s="6">
        <v>452.1</v>
      </c>
      <c r="AD84" s="6">
        <v>-8657.2099999999991</v>
      </c>
      <c r="AE84" s="15">
        <v>-2096.2199999999998</v>
      </c>
      <c r="AF84" s="15">
        <v>-129.62</v>
      </c>
      <c r="AG84" s="15">
        <v>-148.72</v>
      </c>
      <c r="AH84" s="15">
        <v>-6619.15</v>
      </c>
      <c r="AI84" s="15">
        <v>-2194.17</v>
      </c>
      <c r="AJ84" s="15">
        <v>-3588.22</v>
      </c>
      <c r="AK84" s="15">
        <v>6118.89</v>
      </c>
      <c r="AL84" s="6">
        <v>-286.01999999999987</v>
      </c>
      <c r="AM84" s="15">
        <v>-1.1100000000000001</v>
      </c>
      <c r="AN84" s="15">
        <v>-0.28999999999999998</v>
      </c>
      <c r="AO84" s="15">
        <v>-11.51</v>
      </c>
      <c r="AP84" s="15">
        <v>-676.68</v>
      </c>
      <c r="AQ84" s="15">
        <v>-48.53</v>
      </c>
      <c r="AR84" s="15">
        <v>452.1</v>
      </c>
      <c r="AS84" s="6">
        <v>-60.989999999999782</v>
      </c>
      <c r="AT84" s="15">
        <v>-16355.05</v>
      </c>
      <c r="AU84" s="15">
        <v>16294.06</v>
      </c>
      <c r="AV84" s="6">
        <v>-20.960000000000036</v>
      </c>
      <c r="AW84" s="15">
        <v>-351.41</v>
      </c>
      <c r="AX84" s="15">
        <v>330.45</v>
      </c>
      <c r="AY84" s="15">
        <v>0</v>
      </c>
      <c r="AZ84" s="6">
        <v>-385.34</v>
      </c>
      <c r="BA84" s="15">
        <v>-247.95</v>
      </c>
      <c r="BB84" s="15">
        <v>-137.38999999999999</v>
      </c>
      <c r="BC84" s="15">
        <v>0</v>
      </c>
      <c r="BD84" s="6">
        <v>-16.560000000000002</v>
      </c>
      <c r="BE84" s="15">
        <v>-40.46</v>
      </c>
      <c r="BF84" s="15">
        <v>38.97</v>
      </c>
      <c r="BG84" s="15">
        <v>-15.07</v>
      </c>
      <c r="BH84" s="6">
        <v>-9.5100000000000051</v>
      </c>
      <c r="BI84" s="15">
        <v>109.25</v>
      </c>
      <c r="BJ84" s="15">
        <v>-118.76</v>
      </c>
      <c r="BK84" s="6">
        <v>2974.1000000000004</v>
      </c>
      <c r="BL84" s="15">
        <v>0</v>
      </c>
      <c r="BM84" s="15">
        <v>114.94</v>
      </c>
      <c r="BN84" s="15">
        <v>0</v>
      </c>
      <c r="BO84" s="15">
        <v>1061.97</v>
      </c>
      <c r="BP84" s="15">
        <v>1205.5899999999999</v>
      </c>
      <c r="BQ84" s="15">
        <v>0</v>
      </c>
      <c r="BR84" s="15">
        <v>511.05</v>
      </c>
      <c r="BS84" s="15">
        <v>80.55</v>
      </c>
      <c r="BT84" s="6">
        <v>694.62000000000012</v>
      </c>
      <c r="BU84" s="15">
        <v>0</v>
      </c>
      <c r="BV84" s="15">
        <v>31.55</v>
      </c>
      <c r="BW84" s="15">
        <v>0</v>
      </c>
      <c r="BX84" s="15">
        <v>0</v>
      </c>
      <c r="BY84" s="15">
        <v>119.5</v>
      </c>
      <c r="BZ84" s="15">
        <v>0</v>
      </c>
      <c r="CA84" s="15">
        <v>543.57000000000005</v>
      </c>
      <c r="CB84" s="6">
        <v>41399.369999999995</v>
      </c>
      <c r="CC84" s="6">
        <v>407.53999999999996</v>
      </c>
      <c r="CD84" s="6">
        <v>135.44999999999999</v>
      </c>
      <c r="CE84" s="6">
        <v>18337.45</v>
      </c>
      <c r="CF84" s="6">
        <v>13959.060000000001</v>
      </c>
      <c r="CG84" s="6">
        <v>1258.95</v>
      </c>
      <c r="CH84" s="6">
        <v>6926.4000000000005</v>
      </c>
      <c r="CI84" s="6">
        <v>374.52000000000004</v>
      </c>
    </row>
    <row r="85" spans="1:87" customFormat="1" ht="15.75" x14ac:dyDescent="0.5">
      <c r="A85" s="7" t="s">
        <v>90</v>
      </c>
      <c r="B85" s="6">
        <v>58821.16</v>
      </c>
      <c r="C85" s="6">
        <v>3119.1099999999997</v>
      </c>
      <c r="D85" s="6">
        <v>211.10999999999996</v>
      </c>
      <c r="E85" s="6">
        <v>14614.97</v>
      </c>
      <c r="F85" s="6">
        <v>3939.5199999999986</v>
      </c>
      <c r="G85" s="6">
        <v>26903.940000000002</v>
      </c>
      <c r="H85" s="6">
        <v>4163.32</v>
      </c>
      <c r="I85" s="6">
        <v>5389.65</v>
      </c>
      <c r="J85" s="6">
        <v>479.54000000000087</v>
      </c>
      <c r="K85" s="6">
        <v>-19.549999999999955</v>
      </c>
      <c r="L85" s="15">
        <v>0</v>
      </c>
      <c r="M85" s="15">
        <v>4.66</v>
      </c>
      <c r="N85" s="15">
        <v>-329.47</v>
      </c>
      <c r="O85" s="15">
        <v>304.97000000000003</v>
      </c>
      <c r="P85" s="15">
        <v>101.98</v>
      </c>
      <c r="Q85" s="15">
        <v>-101.69</v>
      </c>
      <c r="R85" s="15">
        <v>-1792.71</v>
      </c>
      <c r="S85" s="15">
        <v>1792.71</v>
      </c>
      <c r="T85" s="6">
        <v>-9712.1500000000015</v>
      </c>
      <c r="U85" s="6">
        <v>-2721.72</v>
      </c>
      <c r="V85" s="6">
        <v>38.740000000000045</v>
      </c>
      <c r="W85" s="6">
        <v>-14285.5</v>
      </c>
      <c r="X85" s="6">
        <v>14060.199999999999</v>
      </c>
      <c r="Y85" s="6">
        <v>-7499.65</v>
      </c>
      <c r="Z85" s="6">
        <v>-2435.4</v>
      </c>
      <c r="AA85" s="6">
        <v>-3596.94</v>
      </c>
      <c r="AB85" s="6">
        <v>6201.41</v>
      </c>
      <c r="AC85" s="6">
        <v>526.71</v>
      </c>
      <c r="AD85" s="6">
        <v>-8835.15</v>
      </c>
      <c r="AE85" s="15">
        <v>-2134.65</v>
      </c>
      <c r="AF85" s="15">
        <v>-136.44999999999999</v>
      </c>
      <c r="AG85" s="15">
        <v>-122.37</v>
      </c>
      <c r="AH85" s="15">
        <v>-6674.09</v>
      </c>
      <c r="AI85" s="15">
        <v>-2372.06</v>
      </c>
      <c r="AJ85" s="15">
        <v>-3596.94</v>
      </c>
      <c r="AK85" s="15">
        <v>6201.41</v>
      </c>
      <c r="AL85" s="6">
        <v>-375.91999999999996</v>
      </c>
      <c r="AM85" s="15">
        <v>-1.37</v>
      </c>
      <c r="AN85" s="15">
        <v>-0.28999999999999998</v>
      </c>
      <c r="AO85" s="15">
        <v>-12.07</v>
      </c>
      <c r="AP85" s="15">
        <v>-825.56</v>
      </c>
      <c r="AQ85" s="15">
        <v>-63.34</v>
      </c>
      <c r="AR85" s="15">
        <v>526.71</v>
      </c>
      <c r="AS85" s="6">
        <v>-61.559999999999491</v>
      </c>
      <c r="AT85" s="15">
        <v>-14395.32</v>
      </c>
      <c r="AU85" s="15">
        <v>14333.76</v>
      </c>
      <c r="AV85" s="6">
        <v>-17.699999999999989</v>
      </c>
      <c r="AW85" s="15">
        <v>-326.93</v>
      </c>
      <c r="AX85" s="15">
        <v>309.23</v>
      </c>
      <c r="AY85" s="15">
        <v>0</v>
      </c>
      <c r="AZ85" s="6">
        <v>-392.33</v>
      </c>
      <c r="BA85" s="15">
        <v>-215.85</v>
      </c>
      <c r="BB85" s="15">
        <v>-176.48</v>
      </c>
      <c r="BC85" s="15">
        <v>0</v>
      </c>
      <c r="BD85" s="6">
        <v>-18.780000000000005</v>
      </c>
      <c r="BE85" s="15">
        <v>-42.92</v>
      </c>
      <c r="BF85" s="15">
        <v>42.73</v>
      </c>
      <c r="BG85" s="15">
        <v>-18.59</v>
      </c>
      <c r="BH85" s="6">
        <v>-10.710000000000008</v>
      </c>
      <c r="BI85" s="15">
        <v>109.82</v>
      </c>
      <c r="BJ85" s="15">
        <v>-120.53</v>
      </c>
      <c r="BK85" s="6">
        <v>2918.95</v>
      </c>
      <c r="BL85" s="15">
        <v>0</v>
      </c>
      <c r="BM85" s="15">
        <v>111.22</v>
      </c>
      <c r="BN85" s="15">
        <v>0</v>
      </c>
      <c r="BO85" s="15">
        <v>964.47</v>
      </c>
      <c r="BP85" s="15">
        <v>1237.71</v>
      </c>
      <c r="BQ85" s="15">
        <v>0</v>
      </c>
      <c r="BR85" s="15">
        <v>520.80999999999995</v>
      </c>
      <c r="BS85" s="15">
        <v>84.74</v>
      </c>
      <c r="BT85" s="6">
        <v>872.88</v>
      </c>
      <c r="BU85" s="15">
        <v>0</v>
      </c>
      <c r="BV85" s="15">
        <v>18.29</v>
      </c>
      <c r="BW85" s="15">
        <v>0</v>
      </c>
      <c r="BX85" s="15">
        <v>0</v>
      </c>
      <c r="BY85" s="15">
        <v>97.75</v>
      </c>
      <c r="BZ85" s="15">
        <v>0</v>
      </c>
      <c r="CA85" s="15">
        <v>756.84</v>
      </c>
      <c r="CB85" s="6">
        <v>45300.61</v>
      </c>
      <c r="CC85" s="6">
        <v>397.38999999999993</v>
      </c>
      <c r="CD85" s="6">
        <v>125.00000000000001</v>
      </c>
      <c r="CE85" s="6">
        <v>17340.219999999998</v>
      </c>
      <c r="CF85" s="6">
        <v>18170.810000000001</v>
      </c>
      <c r="CG85" s="6">
        <v>1626.2299999999998</v>
      </c>
      <c r="CH85" s="6">
        <v>7196.01</v>
      </c>
      <c r="CI85" s="6">
        <v>444.95</v>
      </c>
    </row>
    <row r="86" spans="1:87" customFormat="1" ht="15.75" x14ac:dyDescent="0.5">
      <c r="A86" s="7" t="s">
        <v>91</v>
      </c>
      <c r="B86" s="6">
        <v>44653.77</v>
      </c>
      <c r="C86" s="6">
        <v>1336.24</v>
      </c>
      <c r="D86" s="6">
        <v>202.58999999999997</v>
      </c>
      <c r="E86" s="6">
        <v>15782.279999999999</v>
      </c>
      <c r="F86" s="6">
        <v>3475.26</v>
      </c>
      <c r="G86" s="6">
        <v>14713.580000000002</v>
      </c>
      <c r="H86" s="6">
        <v>3731.5199999999995</v>
      </c>
      <c r="I86" s="6">
        <v>4972.03</v>
      </c>
      <c r="J86" s="6">
        <v>440.26999999999862</v>
      </c>
      <c r="K86" s="6">
        <v>43.160000000000082</v>
      </c>
      <c r="L86" s="15">
        <v>0</v>
      </c>
      <c r="M86" s="15">
        <v>1.26</v>
      </c>
      <c r="N86" s="15">
        <v>-416.73</v>
      </c>
      <c r="O86" s="15">
        <v>458.5</v>
      </c>
      <c r="P86" s="15">
        <v>107.37</v>
      </c>
      <c r="Q86" s="15">
        <v>-107.24</v>
      </c>
      <c r="R86" s="15">
        <v>-1378.31</v>
      </c>
      <c r="S86" s="15">
        <v>1378.31</v>
      </c>
      <c r="T86" s="6">
        <v>-8021.2599999999966</v>
      </c>
      <c r="U86" s="6">
        <v>-984.14</v>
      </c>
      <c r="V86" s="6">
        <v>67.010000000000019</v>
      </c>
      <c r="W86" s="6">
        <v>-15365.55</v>
      </c>
      <c r="X86" s="6">
        <v>15205.64</v>
      </c>
      <c r="Y86" s="6">
        <v>-6284.5199999999995</v>
      </c>
      <c r="Z86" s="6">
        <v>-2611.16</v>
      </c>
      <c r="AA86" s="6">
        <v>-3593.72</v>
      </c>
      <c r="AB86" s="6">
        <v>5198.2700000000004</v>
      </c>
      <c r="AC86" s="6">
        <v>346.91</v>
      </c>
      <c r="AD86" s="6">
        <v>-7259.7699999999986</v>
      </c>
      <c r="AE86" s="15">
        <v>-334.05</v>
      </c>
      <c r="AF86" s="15">
        <v>-112.76</v>
      </c>
      <c r="AG86" s="15">
        <v>-103.42</v>
      </c>
      <c r="AH86" s="15">
        <v>-5742.03</v>
      </c>
      <c r="AI86" s="15">
        <v>-2572.06</v>
      </c>
      <c r="AJ86" s="15">
        <v>-3593.72</v>
      </c>
      <c r="AK86" s="15">
        <v>5198.2700000000004</v>
      </c>
      <c r="AL86" s="6">
        <v>-247.62000000000006</v>
      </c>
      <c r="AM86" s="15">
        <v>-0.68</v>
      </c>
      <c r="AN86" s="15">
        <v>-0.28999999999999998</v>
      </c>
      <c r="AO86" s="15">
        <v>-11.97</v>
      </c>
      <c r="AP86" s="15">
        <v>-542.49</v>
      </c>
      <c r="AQ86" s="15">
        <v>-39.1</v>
      </c>
      <c r="AR86" s="15">
        <v>346.91</v>
      </c>
      <c r="AS86" s="6">
        <v>-18.700000000000728</v>
      </c>
      <c r="AT86" s="15">
        <v>-15473.91</v>
      </c>
      <c r="AU86" s="15">
        <v>15455.21</v>
      </c>
      <c r="AV86" s="6">
        <v>-19.149999999999977</v>
      </c>
      <c r="AW86" s="15">
        <v>-358.62</v>
      </c>
      <c r="AX86" s="15">
        <v>339.47</v>
      </c>
      <c r="AY86" s="15">
        <v>0</v>
      </c>
      <c r="AZ86" s="6">
        <v>-447.9</v>
      </c>
      <c r="BA86" s="15">
        <v>-260.89999999999998</v>
      </c>
      <c r="BB86" s="15">
        <v>-187</v>
      </c>
      <c r="BC86" s="15">
        <v>0</v>
      </c>
      <c r="BD86" s="6">
        <v>-17.490000000000002</v>
      </c>
      <c r="BE86" s="15">
        <v>-29.89</v>
      </c>
      <c r="BF86" s="15">
        <v>27.59</v>
      </c>
      <c r="BG86" s="15">
        <v>-15.19</v>
      </c>
      <c r="BH86" s="6">
        <v>-10.629999999999995</v>
      </c>
      <c r="BI86" s="15">
        <v>108.36</v>
      </c>
      <c r="BJ86" s="15">
        <v>-118.99</v>
      </c>
      <c r="BK86" s="6">
        <v>2928.4599999999996</v>
      </c>
      <c r="BL86" s="15">
        <v>0</v>
      </c>
      <c r="BM86" s="15">
        <v>119.79</v>
      </c>
      <c r="BN86" s="15">
        <v>0</v>
      </c>
      <c r="BO86" s="15">
        <v>1006.78</v>
      </c>
      <c r="BP86" s="15">
        <v>1233.67</v>
      </c>
      <c r="BQ86" s="15">
        <v>0</v>
      </c>
      <c r="BR86" s="15">
        <v>483.48</v>
      </c>
      <c r="BS86" s="15">
        <v>84.74</v>
      </c>
      <c r="BT86" s="6">
        <v>603.48</v>
      </c>
      <c r="BU86" s="15">
        <v>0</v>
      </c>
      <c r="BV86" s="15">
        <v>34.869999999999997</v>
      </c>
      <c r="BW86" s="15">
        <v>0</v>
      </c>
      <c r="BX86" s="15">
        <v>0</v>
      </c>
      <c r="BY86" s="15">
        <v>68.12</v>
      </c>
      <c r="BZ86" s="15">
        <v>0</v>
      </c>
      <c r="CA86" s="15">
        <v>500.49</v>
      </c>
      <c r="CB86" s="6">
        <v>33145.399999999994</v>
      </c>
      <c r="CC86" s="6">
        <v>352.1</v>
      </c>
      <c r="CD86" s="6">
        <v>116.19999999999999</v>
      </c>
      <c r="CE86" s="6">
        <v>18132.62</v>
      </c>
      <c r="CF86" s="6">
        <v>7234.6400000000012</v>
      </c>
      <c r="CG86" s="6">
        <v>1013.1199999999999</v>
      </c>
      <c r="CH86" s="6">
        <v>6032.8799999999992</v>
      </c>
      <c r="CI86" s="6">
        <v>263.83999999999997</v>
      </c>
    </row>
    <row r="87" spans="1:87" customFormat="1" ht="15.75" x14ac:dyDescent="0.5">
      <c r="A87" s="7" t="s">
        <v>92</v>
      </c>
      <c r="B87" s="6">
        <v>42363.410000000011</v>
      </c>
      <c r="C87" s="6">
        <v>1428.3200000000002</v>
      </c>
      <c r="D87" s="6">
        <v>107.00999999999995</v>
      </c>
      <c r="E87" s="6">
        <v>17445.7</v>
      </c>
      <c r="F87" s="6">
        <v>2072.2500000000073</v>
      </c>
      <c r="G87" s="6">
        <v>12029.080000000002</v>
      </c>
      <c r="H87" s="6">
        <v>3762.43</v>
      </c>
      <c r="I87" s="6">
        <v>5097.71</v>
      </c>
      <c r="J87" s="6">
        <v>420.90999999999894</v>
      </c>
      <c r="K87" s="6">
        <v>-23.5</v>
      </c>
      <c r="L87" s="15">
        <v>0</v>
      </c>
      <c r="M87" s="15">
        <v>-6.82</v>
      </c>
      <c r="N87" s="15">
        <v>-419.5</v>
      </c>
      <c r="O87" s="15">
        <v>402.67</v>
      </c>
      <c r="P87" s="15">
        <v>112.58</v>
      </c>
      <c r="Q87" s="15">
        <v>-112.43</v>
      </c>
      <c r="R87" s="15">
        <v>-1370.42</v>
      </c>
      <c r="S87" s="15">
        <v>1370.42</v>
      </c>
      <c r="T87" s="6">
        <v>-7691.4800000000077</v>
      </c>
      <c r="U87" s="6">
        <v>-1080.8900000000001</v>
      </c>
      <c r="V87" s="6">
        <v>162.90000000000003</v>
      </c>
      <c r="W87" s="6">
        <v>-17026.2</v>
      </c>
      <c r="X87" s="6">
        <v>16900.749999999996</v>
      </c>
      <c r="Y87" s="6">
        <v>-5648.0700000000006</v>
      </c>
      <c r="Z87" s="6">
        <v>-2637.83</v>
      </c>
      <c r="AA87" s="6">
        <v>-3727.29</v>
      </c>
      <c r="AB87" s="6">
        <v>5055.8500000000004</v>
      </c>
      <c r="AC87" s="6">
        <v>309.3</v>
      </c>
      <c r="AD87" s="6">
        <v>-7144.1600000000017</v>
      </c>
      <c r="AE87" s="15">
        <v>-480.82</v>
      </c>
      <c r="AF87" s="15">
        <v>-123.14</v>
      </c>
      <c r="AG87" s="15">
        <v>-100.18</v>
      </c>
      <c r="AH87" s="15">
        <v>-5164.7700000000004</v>
      </c>
      <c r="AI87" s="15">
        <v>-2603.81</v>
      </c>
      <c r="AJ87" s="15">
        <v>-3727.29</v>
      </c>
      <c r="AK87" s="15">
        <v>5055.8500000000004</v>
      </c>
      <c r="AL87" s="6">
        <v>-220.79000000000002</v>
      </c>
      <c r="AM87" s="15">
        <v>-0.53</v>
      </c>
      <c r="AN87" s="15">
        <v>-0.28999999999999998</v>
      </c>
      <c r="AO87" s="15">
        <v>-11.95</v>
      </c>
      <c r="AP87" s="15">
        <v>-483.3</v>
      </c>
      <c r="AQ87" s="15">
        <v>-34.020000000000003</v>
      </c>
      <c r="AR87" s="15">
        <v>309.3</v>
      </c>
      <c r="AS87" s="6">
        <v>5.5299999999988358</v>
      </c>
      <c r="AT87" s="15">
        <v>-17134.54</v>
      </c>
      <c r="AU87" s="15">
        <v>17140.07</v>
      </c>
      <c r="AV87" s="6">
        <v>-17.989999999999952</v>
      </c>
      <c r="AW87" s="15">
        <v>-341.4</v>
      </c>
      <c r="AX87" s="15">
        <v>323.41000000000003</v>
      </c>
      <c r="AY87" s="15">
        <v>0</v>
      </c>
      <c r="AZ87" s="6">
        <v>-306.2</v>
      </c>
      <c r="BA87" s="15">
        <v>-231.74</v>
      </c>
      <c r="BB87" s="15">
        <v>-74.459999999999994</v>
      </c>
      <c r="BC87" s="15">
        <v>0</v>
      </c>
      <c r="BD87" s="6">
        <v>-2.3099999999999952</v>
      </c>
      <c r="BE87" s="15">
        <v>-26.4</v>
      </c>
      <c r="BF87" s="15">
        <v>37.380000000000003</v>
      </c>
      <c r="BG87" s="15">
        <v>-13.29</v>
      </c>
      <c r="BH87" s="6">
        <v>-5.5600000000000023</v>
      </c>
      <c r="BI87" s="15">
        <v>108.34</v>
      </c>
      <c r="BJ87" s="15">
        <v>-113.9</v>
      </c>
      <c r="BK87" s="6">
        <v>3047.48</v>
      </c>
      <c r="BL87" s="15">
        <v>0</v>
      </c>
      <c r="BM87" s="15">
        <v>112.32</v>
      </c>
      <c r="BN87" s="15">
        <v>0</v>
      </c>
      <c r="BO87" s="15">
        <v>1109.1400000000001</v>
      </c>
      <c r="BP87" s="15">
        <v>1258.3399999999999</v>
      </c>
      <c r="BQ87" s="15">
        <v>0</v>
      </c>
      <c r="BR87" s="15">
        <v>482.94</v>
      </c>
      <c r="BS87" s="15">
        <v>84.74</v>
      </c>
      <c r="BT87" s="6">
        <v>548.31999999999994</v>
      </c>
      <c r="BU87" s="15">
        <v>0</v>
      </c>
      <c r="BV87" s="15">
        <v>25.52</v>
      </c>
      <c r="BW87" s="15">
        <v>0</v>
      </c>
      <c r="BX87" s="15">
        <v>0</v>
      </c>
      <c r="BY87" s="15">
        <v>89.84</v>
      </c>
      <c r="BZ87" s="15">
        <v>0</v>
      </c>
      <c r="CA87" s="15">
        <v>432.96</v>
      </c>
      <c r="CB87" s="6">
        <v>31050.51</v>
      </c>
      <c r="CC87" s="6">
        <v>347.43</v>
      </c>
      <c r="CD87" s="6">
        <v>125.25</v>
      </c>
      <c r="CE87" s="6">
        <v>18266.530000000002</v>
      </c>
      <c r="CF87" s="6">
        <v>5145.41</v>
      </c>
      <c r="CG87" s="6">
        <v>1012.17</v>
      </c>
      <c r="CH87" s="6">
        <v>5931.28</v>
      </c>
      <c r="CI87" s="6">
        <v>222.44</v>
      </c>
    </row>
    <row r="88" spans="1:87" customFormat="1" ht="15.75" x14ac:dyDescent="0.5">
      <c r="A88" s="7" t="s">
        <v>93</v>
      </c>
      <c r="B88" s="6">
        <v>52663.8</v>
      </c>
      <c r="C88" s="6">
        <v>2147.9899999999998</v>
      </c>
      <c r="D88" s="6">
        <v>140.65000000000003</v>
      </c>
      <c r="E88" s="6">
        <v>16905.030000000002</v>
      </c>
      <c r="F88" s="6">
        <v>2420.6000000000004</v>
      </c>
      <c r="G88" s="6">
        <v>21244.32</v>
      </c>
      <c r="H88" s="6">
        <v>4438.01</v>
      </c>
      <c r="I88" s="6">
        <v>5052.5599999999995</v>
      </c>
      <c r="J88" s="6">
        <v>314.64000000000124</v>
      </c>
      <c r="K88" s="6">
        <v>-20.019999999999982</v>
      </c>
      <c r="L88" s="15">
        <v>0</v>
      </c>
      <c r="M88" s="15">
        <v>4.9000000000000004</v>
      </c>
      <c r="N88" s="15">
        <v>123.12</v>
      </c>
      <c r="O88" s="15">
        <v>-148.29</v>
      </c>
      <c r="P88" s="15">
        <v>117.88</v>
      </c>
      <c r="Q88" s="15">
        <v>-117.63</v>
      </c>
      <c r="R88" s="15">
        <v>-1909.86</v>
      </c>
      <c r="S88" s="15">
        <v>1909.86</v>
      </c>
      <c r="T88" s="6">
        <v>-8613.6900000000023</v>
      </c>
      <c r="U88" s="6">
        <v>-1777.83</v>
      </c>
      <c r="V88" s="6">
        <v>87.199999999999974</v>
      </c>
      <c r="W88" s="6">
        <v>-17028.150000000001</v>
      </c>
      <c r="X88" s="6">
        <v>16808.989999999998</v>
      </c>
      <c r="Y88" s="6">
        <v>-6649.74</v>
      </c>
      <c r="Z88" s="6">
        <v>-2924.79</v>
      </c>
      <c r="AA88" s="6">
        <v>-3142.7</v>
      </c>
      <c r="AB88" s="6">
        <v>5572.79</v>
      </c>
      <c r="AC88" s="6">
        <v>440.54</v>
      </c>
      <c r="AD88" s="6">
        <v>-7891.6499999999987</v>
      </c>
      <c r="AE88" s="15">
        <v>-1262.76</v>
      </c>
      <c r="AF88" s="15">
        <v>-116.94</v>
      </c>
      <c r="AG88" s="15">
        <v>-109.14</v>
      </c>
      <c r="AH88" s="15">
        <v>-5959.83</v>
      </c>
      <c r="AI88" s="15">
        <v>-2873.07</v>
      </c>
      <c r="AJ88" s="15">
        <v>-3142.7</v>
      </c>
      <c r="AK88" s="15">
        <v>5572.79</v>
      </c>
      <c r="AL88" s="6">
        <v>-314.44</v>
      </c>
      <c r="AM88" s="15">
        <v>-1.04</v>
      </c>
      <c r="AN88" s="15">
        <v>-0.28999999999999998</v>
      </c>
      <c r="AO88" s="15">
        <v>-12.02</v>
      </c>
      <c r="AP88" s="15">
        <v>-689.91</v>
      </c>
      <c r="AQ88" s="15">
        <v>-51.72</v>
      </c>
      <c r="AR88" s="15">
        <v>440.54</v>
      </c>
      <c r="AS88" s="6">
        <v>-76.369999999998981</v>
      </c>
      <c r="AT88" s="15">
        <v>-17100.09</v>
      </c>
      <c r="AU88" s="15">
        <v>17023.72</v>
      </c>
      <c r="AV88" s="6">
        <v>-29.639999999999986</v>
      </c>
      <c r="AW88" s="15">
        <v>-316.08999999999997</v>
      </c>
      <c r="AX88" s="15">
        <v>286.45</v>
      </c>
      <c r="AY88" s="15">
        <v>0</v>
      </c>
      <c r="AZ88" s="6">
        <v>-285.12</v>
      </c>
      <c r="BA88" s="15">
        <v>-170.46</v>
      </c>
      <c r="BB88" s="15">
        <v>-114.66</v>
      </c>
      <c r="BC88" s="15">
        <v>0</v>
      </c>
      <c r="BD88" s="6">
        <v>-9.17</v>
      </c>
      <c r="BE88" s="15">
        <v>-27.48</v>
      </c>
      <c r="BF88" s="15">
        <v>32.64</v>
      </c>
      <c r="BG88" s="15">
        <v>-14.33</v>
      </c>
      <c r="BH88" s="6">
        <v>-7.2999999999999972</v>
      </c>
      <c r="BI88" s="15">
        <v>71.94</v>
      </c>
      <c r="BJ88" s="15">
        <v>-79.239999999999995</v>
      </c>
      <c r="BK88" s="6">
        <v>3076.2299999999996</v>
      </c>
      <c r="BL88" s="15">
        <v>0</v>
      </c>
      <c r="BM88" s="15">
        <v>103.06</v>
      </c>
      <c r="BN88" s="15">
        <v>0</v>
      </c>
      <c r="BO88" s="15">
        <v>1066.19</v>
      </c>
      <c r="BP88" s="15">
        <v>1325.45</v>
      </c>
      <c r="BQ88" s="15">
        <v>0</v>
      </c>
      <c r="BR88" s="15">
        <v>496.79</v>
      </c>
      <c r="BS88" s="15">
        <v>84.74</v>
      </c>
      <c r="BT88" s="6">
        <v>703.06</v>
      </c>
      <c r="BU88" s="15">
        <v>0</v>
      </c>
      <c r="BV88" s="15">
        <v>11.78</v>
      </c>
      <c r="BW88" s="15">
        <v>0</v>
      </c>
      <c r="BX88" s="15">
        <v>0</v>
      </c>
      <c r="BY88" s="15">
        <v>89.12</v>
      </c>
      <c r="BZ88" s="15">
        <v>0</v>
      </c>
      <c r="CA88" s="15">
        <v>602.16</v>
      </c>
      <c r="CB88" s="6">
        <v>40248.300000000003</v>
      </c>
      <c r="CC88" s="6">
        <v>370.15999999999997</v>
      </c>
      <c r="CD88" s="6">
        <v>117.91</v>
      </c>
      <c r="CE88" s="6">
        <v>18015.109999999997</v>
      </c>
      <c r="CF88" s="6">
        <v>13297.89</v>
      </c>
      <c r="CG88" s="6">
        <v>1395.59</v>
      </c>
      <c r="CH88" s="6">
        <v>6698.3400000000011</v>
      </c>
      <c r="CI88" s="6">
        <v>353.29999999999995</v>
      </c>
    </row>
    <row r="89" spans="1:87" customFormat="1" ht="15.75" x14ac:dyDescent="0.5">
      <c r="A89" s="7" t="s">
        <v>94</v>
      </c>
      <c r="B89" s="6">
        <v>54570.32</v>
      </c>
      <c r="C89" s="6">
        <v>1680.55</v>
      </c>
      <c r="D89" s="6">
        <v>203.40000000000006</v>
      </c>
      <c r="E89" s="6">
        <v>16445.37</v>
      </c>
      <c r="F89" s="6">
        <v>2057.8500000000022</v>
      </c>
      <c r="G89" s="6">
        <v>24367.53</v>
      </c>
      <c r="H89" s="6">
        <v>4370.6500000000005</v>
      </c>
      <c r="I89" s="6">
        <v>4904.6099999999997</v>
      </c>
      <c r="J89" s="6">
        <v>540.36000000000058</v>
      </c>
      <c r="K89" s="6">
        <v>-28.879999999999882</v>
      </c>
      <c r="L89" s="15">
        <v>0</v>
      </c>
      <c r="M89" s="15">
        <v>4.74</v>
      </c>
      <c r="N89" s="15">
        <v>-491.3</v>
      </c>
      <c r="O89" s="15">
        <v>457.41</v>
      </c>
      <c r="P89" s="15">
        <v>123.38</v>
      </c>
      <c r="Q89" s="15">
        <v>-123.11</v>
      </c>
      <c r="R89" s="15">
        <v>-1913.03</v>
      </c>
      <c r="S89" s="15">
        <v>1913.03</v>
      </c>
      <c r="T89" s="6">
        <v>-8186.5700000000024</v>
      </c>
      <c r="U89" s="6">
        <v>-1342.8</v>
      </c>
      <c r="V89" s="6">
        <v>66.189999999999955</v>
      </c>
      <c r="W89" s="6">
        <v>-15954.07</v>
      </c>
      <c r="X89" s="6">
        <v>15801.349999999999</v>
      </c>
      <c r="Y89" s="6">
        <v>-7267.27</v>
      </c>
      <c r="Z89" s="6">
        <v>-2592.92</v>
      </c>
      <c r="AA89" s="6">
        <v>-2991.58</v>
      </c>
      <c r="AB89" s="6">
        <v>5616.33</v>
      </c>
      <c r="AC89" s="6">
        <v>478.2</v>
      </c>
      <c r="AD89" s="6">
        <v>-7443.7200000000012</v>
      </c>
      <c r="AE89" s="15">
        <v>-788.72</v>
      </c>
      <c r="AF89" s="15">
        <v>-113.67</v>
      </c>
      <c r="AG89" s="15">
        <v>-88.94</v>
      </c>
      <c r="AH89" s="15">
        <v>-6539.97</v>
      </c>
      <c r="AI89" s="15">
        <v>-2537.17</v>
      </c>
      <c r="AJ89" s="15">
        <v>-2991.58</v>
      </c>
      <c r="AK89" s="15">
        <v>5616.33</v>
      </c>
      <c r="AL89" s="6">
        <v>-317.29000000000002</v>
      </c>
      <c r="AM89" s="15">
        <v>-1.23</v>
      </c>
      <c r="AN89" s="15">
        <v>-0.28999999999999998</v>
      </c>
      <c r="AO89" s="15">
        <v>-10.92</v>
      </c>
      <c r="AP89" s="15">
        <v>-727.3</v>
      </c>
      <c r="AQ89" s="15">
        <v>-55.75</v>
      </c>
      <c r="AR89" s="15">
        <v>478.2</v>
      </c>
      <c r="AS89" s="6">
        <v>-35.790000000000873</v>
      </c>
      <c r="AT89" s="15">
        <v>-16067.35</v>
      </c>
      <c r="AU89" s="15">
        <v>16031.56</v>
      </c>
      <c r="AV89" s="6">
        <v>-18.600000000000023</v>
      </c>
      <c r="AW89" s="15">
        <v>-339.94</v>
      </c>
      <c r="AX89" s="15">
        <v>321.33999999999997</v>
      </c>
      <c r="AY89" s="15">
        <v>0</v>
      </c>
      <c r="AZ89" s="6">
        <v>-356.12</v>
      </c>
      <c r="BA89" s="15">
        <v>-190.35</v>
      </c>
      <c r="BB89" s="15">
        <v>-165.77</v>
      </c>
      <c r="BC89" s="15">
        <v>0</v>
      </c>
      <c r="BD89" s="6">
        <v>-4.2100000000000009</v>
      </c>
      <c r="BE89" s="15">
        <v>-22.56</v>
      </c>
      <c r="BF89" s="15">
        <v>24.58</v>
      </c>
      <c r="BG89" s="15">
        <v>-6.23</v>
      </c>
      <c r="BH89" s="6">
        <v>-10.840000000000003</v>
      </c>
      <c r="BI89" s="15">
        <v>113.28</v>
      </c>
      <c r="BJ89" s="15">
        <v>-124.12</v>
      </c>
      <c r="BK89" s="6">
        <v>3134.4300000000003</v>
      </c>
      <c r="BL89" s="15">
        <v>0</v>
      </c>
      <c r="BM89" s="15">
        <v>113.68</v>
      </c>
      <c r="BN89" s="15">
        <v>0</v>
      </c>
      <c r="BO89" s="15">
        <v>1026.07</v>
      </c>
      <c r="BP89" s="15">
        <v>1418.54</v>
      </c>
      <c r="BQ89" s="15">
        <v>0</v>
      </c>
      <c r="BR89" s="15">
        <v>490.3</v>
      </c>
      <c r="BS89" s="15">
        <v>85.84</v>
      </c>
      <c r="BT89" s="6">
        <v>769.99</v>
      </c>
      <c r="BU89" s="15">
        <v>0</v>
      </c>
      <c r="BV89" s="15">
        <v>16.79</v>
      </c>
      <c r="BW89" s="15">
        <v>0</v>
      </c>
      <c r="BX89" s="15">
        <v>0</v>
      </c>
      <c r="BY89" s="15">
        <v>90.2</v>
      </c>
      <c r="BZ89" s="15">
        <v>0</v>
      </c>
      <c r="CA89" s="15">
        <v>663</v>
      </c>
      <c r="CB89" s="6">
        <v>42451.33</v>
      </c>
      <c r="CC89" s="6">
        <v>337.75</v>
      </c>
      <c r="CD89" s="6">
        <v>143.86000000000001</v>
      </c>
      <c r="CE89" s="6">
        <v>17290.54</v>
      </c>
      <c r="CF89" s="6">
        <v>15714.9</v>
      </c>
      <c r="CG89" s="6">
        <v>1654.6200000000001</v>
      </c>
      <c r="CH89" s="6">
        <v>6916.42</v>
      </c>
      <c r="CI89" s="6">
        <v>393.24</v>
      </c>
    </row>
    <row r="90" spans="1:87" customFormat="1" ht="15.75" x14ac:dyDescent="0.5">
      <c r="A90" s="7" t="s">
        <v>95</v>
      </c>
      <c r="B90" s="6">
        <v>44776</v>
      </c>
      <c r="C90" s="6">
        <v>1046.92</v>
      </c>
      <c r="D90" s="6">
        <v>225.04</v>
      </c>
      <c r="E90" s="6">
        <v>15496.35</v>
      </c>
      <c r="F90" s="6">
        <v>3554.6499999999978</v>
      </c>
      <c r="G90" s="6">
        <v>15664.02</v>
      </c>
      <c r="H90" s="6">
        <v>3987.0800000000004</v>
      </c>
      <c r="I90" s="6">
        <v>4311.0200000000004</v>
      </c>
      <c r="J90" s="6">
        <v>490.92000000000007</v>
      </c>
      <c r="K90" s="6">
        <v>46</v>
      </c>
      <c r="L90" s="15">
        <v>0</v>
      </c>
      <c r="M90" s="15">
        <v>7.06</v>
      </c>
      <c r="N90" s="15">
        <v>-364.68</v>
      </c>
      <c r="O90" s="15">
        <v>403.28</v>
      </c>
      <c r="P90" s="15">
        <v>124.82</v>
      </c>
      <c r="Q90" s="15">
        <v>-124.48</v>
      </c>
      <c r="R90" s="15">
        <v>-1499.95</v>
      </c>
      <c r="S90" s="15">
        <v>1499.95</v>
      </c>
      <c r="T90" s="6">
        <v>-7215.170000000001</v>
      </c>
      <c r="U90" s="6">
        <v>-729.1</v>
      </c>
      <c r="V90" s="6">
        <v>45.69</v>
      </c>
      <c r="W90" s="6">
        <v>-15131.67</v>
      </c>
      <c r="X90" s="6">
        <v>14982.17</v>
      </c>
      <c r="Y90" s="6">
        <v>-6339.87</v>
      </c>
      <c r="Z90" s="6">
        <v>-2612.8300000000004</v>
      </c>
      <c r="AA90" s="6">
        <v>-2811.07</v>
      </c>
      <c r="AB90" s="6">
        <v>5027.1499999999996</v>
      </c>
      <c r="AC90" s="6">
        <v>354.36</v>
      </c>
      <c r="AD90" s="6">
        <v>-6470.8799999999992</v>
      </c>
      <c r="AE90" s="15">
        <v>-128.53</v>
      </c>
      <c r="AF90" s="15">
        <v>-112.1</v>
      </c>
      <c r="AG90" s="15">
        <v>-71.19</v>
      </c>
      <c r="AH90" s="15">
        <v>-5803.57</v>
      </c>
      <c r="AI90" s="15">
        <v>-2571.5700000000002</v>
      </c>
      <c r="AJ90" s="15">
        <v>-2811.07</v>
      </c>
      <c r="AK90" s="15">
        <v>5027.1499999999996</v>
      </c>
      <c r="AL90" s="6">
        <v>-235.12999999999988</v>
      </c>
      <c r="AM90" s="15">
        <v>-0.74</v>
      </c>
      <c r="AN90" s="15">
        <v>-0.28999999999999998</v>
      </c>
      <c r="AO90" s="15">
        <v>-10.9</v>
      </c>
      <c r="AP90" s="15">
        <v>-536.29999999999995</v>
      </c>
      <c r="AQ90" s="15">
        <v>-41.26</v>
      </c>
      <c r="AR90" s="15">
        <v>354.36</v>
      </c>
      <c r="AS90" s="6">
        <v>-52.309999999999491</v>
      </c>
      <c r="AT90" s="15">
        <v>-15209.4</v>
      </c>
      <c r="AU90" s="15">
        <v>15157.09</v>
      </c>
      <c r="AV90" s="6">
        <v>-19.490000000000009</v>
      </c>
      <c r="AW90" s="15">
        <v>-340.14</v>
      </c>
      <c r="AX90" s="15">
        <v>320.64999999999998</v>
      </c>
      <c r="AY90" s="15">
        <v>0</v>
      </c>
      <c r="AZ90" s="6">
        <v>-430.12</v>
      </c>
      <c r="BA90" s="15">
        <v>-240.46</v>
      </c>
      <c r="BB90" s="15">
        <v>-189.66</v>
      </c>
      <c r="BC90" s="15">
        <v>0</v>
      </c>
      <c r="BD90" s="6">
        <v>0.19999999999999929</v>
      </c>
      <c r="BE90" s="15">
        <v>-19.23</v>
      </c>
      <c r="BF90" s="15">
        <v>27.09</v>
      </c>
      <c r="BG90" s="15">
        <v>-7.66</v>
      </c>
      <c r="BH90" s="6">
        <v>-7.4399999999999977</v>
      </c>
      <c r="BI90" s="15">
        <v>77.73</v>
      </c>
      <c r="BJ90" s="15">
        <v>-85.17</v>
      </c>
      <c r="BK90" s="6">
        <v>3024.21</v>
      </c>
      <c r="BL90" s="15">
        <v>0</v>
      </c>
      <c r="BM90" s="15">
        <v>112.66</v>
      </c>
      <c r="BN90" s="15">
        <v>0</v>
      </c>
      <c r="BO90" s="15">
        <v>978.05</v>
      </c>
      <c r="BP90" s="15">
        <v>1362.99</v>
      </c>
      <c r="BQ90" s="15">
        <v>0</v>
      </c>
      <c r="BR90" s="15">
        <v>484.67</v>
      </c>
      <c r="BS90" s="15">
        <v>85.84</v>
      </c>
      <c r="BT90" s="6">
        <v>607.16999999999996</v>
      </c>
      <c r="BU90" s="15">
        <v>0</v>
      </c>
      <c r="BV90" s="15">
        <v>23.25</v>
      </c>
      <c r="BW90" s="15">
        <v>0</v>
      </c>
      <c r="BX90" s="15">
        <v>0</v>
      </c>
      <c r="BY90" s="15">
        <v>65.260000000000005</v>
      </c>
      <c r="BZ90" s="15">
        <v>0</v>
      </c>
      <c r="CA90" s="15">
        <v>518.66</v>
      </c>
      <c r="CB90" s="6">
        <v>33977.32</v>
      </c>
      <c r="CC90" s="6">
        <v>317.82</v>
      </c>
      <c r="CD90" s="6">
        <v>141.88</v>
      </c>
      <c r="CE90" s="6">
        <v>17962.05</v>
      </c>
      <c r="CF90" s="6">
        <v>8020.7199999999993</v>
      </c>
      <c r="CG90" s="6">
        <v>1249.77</v>
      </c>
      <c r="CH90" s="6">
        <v>6014.69</v>
      </c>
      <c r="CI90" s="6">
        <v>270.39</v>
      </c>
    </row>
    <row r="91" spans="1:87" customFormat="1" ht="15.75" x14ac:dyDescent="0.5">
      <c r="A91" s="7" t="s">
        <v>96</v>
      </c>
      <c r="B91" s="6">
        <v>40223.339999999997</v>
      </c>
      <c r="C91" s="6">
        <v>1122.4000000000001</v>
      </c>
      <c r="D91" s="6">
        <v>133.64000000000004</v>
      </c>
      <c r="E91" s="6">
        <v>15876.7</v>
      </c>
      <c r="F91" s="6">
        <v>2796.1900000000005</v>
      </c>
      <c r="G91" s="6">
        <v>11468.669999999998</v>
      </c>
      <c r="H91" s="6">
        <v>3835.7</v>
      </c>
      <c r="I91" s="6">
        <v>4633.8</v>
      </c>
      <c r="J91" s="6">
        <v>356.24000000000069</v>
      </c>
      <c r="K91" s="6">
        <v>9.7599999999999909</v>
      </c>
      <c r="L91" s="15">
        <v>0</v>
      </c>
      <c r="M91" s="15">
        <v>6.27</v>
      </c>
      <c r="N91" s="15">
        <v>279.67</v>
      </c>
      <c r="O91" s="15">
        <v>-276.41000000000003</v>
      </c>
      <c r="P91" s="15">
        <v>126.08</v>
      </c>
      <c r="Q91" s="15">
        <v>-125.85</v>
      </c>
      <c r="R91" s="15">
        <v>-1709.59</v>
      </c>
      <c r="S91" s="15">
        <v>1709.59</v>
      </c>
      <c r="T91" s="6">
        <v>-6993.22</v>
      </c>
      <c r="U91" s="6">
        <v>-811.14</v>
      </c>
      <c r="V91" s="6">
        <v>136.65999999999997</v>
      </c>
      <c r="W91" s="6">
        <v>-16156.37</v>
      </c>
      <c r="X91" s="6">
        <v>15947.93</v>
      </c>
      <c r="Y91" s="6">
        <v>-5565.71</v>
      </c>
      <c r="Z91" s="6">
        <v>-2607.41</v>
      </c>
      <c r="AA91" s="6">
        <v>-2924.21</v>
      </c>
      <c r="AB91" s="6">
        <v>4690.57</v>
      </c>
      <c r="AC91" s="6">
        <v>296.45999999999998</v>
      </c>
      <c r="AD91" s="6">
        <v>-6295.2400000000016</v>
      </c>
      <c r="AE91" s="15">
        <v>-200.23</v>
      </c>
      <c r="AF91" s="15">
        <v>-98.65</v>
      </c>
      <c r="AG91" s="15">
        <v>-71.09</v>
      </c>
      <c r="AH91" s="15">
        <v>-5118.7</v>
      </c>
      <c r="AI91" s="15">
        <v>-2572.9299999999998</v>
      </c>
      <c r="AJ91" s="15">
        <v>-2924.21</v>
      </c>
      <c r="AK91" s="15">
        <v>4690.57</v>
      </c>
      <c r="AL91" s="6">
        <v>-196.71000000000004</v>
      </c>
      <c r="AM91" s="15">
        <v>-0.5</v>
      </c>
      <c r="AN91" s="15">
        <v>-0.28999999999999998</v>
      </c>
      <c r="AO91" s="15">
        <v>-10.89</v>
      </c>
      <c r="AP91" s="15">
        <v>-447.01</v>
      </c>
      <c r="AQ91" s="15">
        <v>-34.479999999999997</v>
      </c>
      <c r="AR91" s="15">
        <v>296.45999999999998</v>
      </c>
      <c r="AS91" s="6">
        <v>-100.98999999999978</v>
      </c>
      <c r="AT91" s="15">
        <v>-16266.33</v>
      </c>
      <c r="AU91" s="15">
        <v>16165.34</v>
      </c>
      <c r="AV91" s="6">
        <v>-24.830000000000041</v>
      </c>
      <c r="AW91" s="15">
        <v>-344.48</v>
      </c>
      <c r="AX91" s="15">
        <v>319.64999999999998</v>
      </c>
      <c r="AY91" s="15">
        <v>0</v>
      </c>
      <c r="AZ91" s="6">
        <v>-362.31</v>
      </c>
      <c r="BA91" s="15">
        <v>-240.8</v>
      </c>
      <c r="BB91" s="15">
        <v>-121.51</v>
      </c>
      <c r="BC91" s="15">
        <v>0</v>
      </c>
      <c r="BD91" s="6">
        <v>-2.6199999999999974</v>
      </c>
      <c r="BE91" s="15">
        <v>-25.13</v>
      </c>
      <c r="BF91" s="15">
        <v>37.46</v>
      </c>
      <c r="BG91" s="15">
        <v>-14.95</v>
      </c>
      <c r="BH91" s="6">
        <v>-10.52000000000001</v>
      </c>
      <c r="BI91" s="15">
        <v>109.96</v>
      </c>
      <c r="BJ91" s="15">
        <v>-120.48</v>
      </c>
      <c r="BK91" s="6">
        <v>2980.7300000000005</v>
      </c>
      <c r="BL91" s="15">
        <v>0</v>
      </c>
      <c r="BM91" s="15">
        <v>107.63</v>
      </c>
      <c r="BN91" s="15">
        <v>0</v>
      </c>
      <c r="BO91" s="15">
        <v>1009.44</v>
      </c>
      <c r="BP91" s="15">
        <v>1329.03</v>
      </c>
      <c r="BQ91" s="15">
        <v>0</v>
      </c>
      <c r="BR91" s="15">
        <v>448.79</v>
      </c>
      <c r="BS91" s="15">
        <v>85.84</v>
      </c>
      <c r="BT91" s="6">
        <v>549.04999999999995</v>
      </c>
      <c r="BU91" s="15">
        <v>0</v>
      </c>
      <c r="BV91" s="15">
        <v>27.55</v>
      </c>
      <c r="BW91" s="15">
        <v>0</v>
      </c>
      <c r="BX91" s="15">
        <v>0</v>
      </c>
      <c r="BY91" s="15">
        <v>63.16</v>
      </c>
      <c r="BZ91" s="15">
        <v>0</v>
      </c>
      <c r="CA91" s="15">
        <v>458.34</v>
      </c>
      <c r="CB91" s="6">
        <v>29709.62</v>
      </c>
      <c r="CC91" s="6">
        <v>311.26000000000005</v>
      </c>
      <c r="CD91" s="6">
        <v>141.39000000000001</v>
      </c>
      <c r="CE91" s="6">
        <v>17458.27</v>
      </c>
      <c r="CF91" s="6">
        <v>4636.8499999999995</v>
      </c>
      <c r="CG91" s="6">
        <v>1102.44</v>
      </c>
      <c r="CH91" s="6">
        <v>5849.27</v>
      </c>
      <c r="CI91" s="6">
        <v>210.14000000000001</v>
      </c>
    </row>
    <row r="92" spans="1:87" customFormat="1" ht="15.75" x14ac:dyDescent="0.5">
      <c r="A92" s="7" t="s">
        <v>97</v>
      </c>
      <c r="B92" s="6">
        <v>53686.96</v>
      </c>
      <c r="C92" s="6">
        <v>1626.51</v>
      </c>
      <c r="D92" s="6">
        <v>161.08000000000001</v>
      </c>
      <c r="E92" s="6">
        <v>16810.780000000002</v>
      </c>
      <c r="F92" s="6">
        <v>2145.369999999999</v>
      </c>
      <c r="G92" s="6">
        <v>22398.66</v>
      </c>
      <c r="H92" s="6">
        <v>4802.03</v>
      </c>
      <c r="I92" s="6">
        <v>5305.3899999999994</v>
      </c>
      <c r="J92" s="6">
        <v>437.14000000000124</v>
      </c>
      <c r="K92" s="6">
        <v>-4.75</v>
      </c>
      <c r="L92" s="15">
        <v>0</v>
      </c>
      <c r="M92" s="15">
        <v>5.89</v>
      </c>
      <c r="N92" s="15">
        <v>220.78</v>
      </c>
      <c r="O92" s="15">
        <v>-231.75</v>
      </c>
      <c r="P92" s="15">
        <v>126.18</v>
      </c>
      <c r="Q92" s="15">
        <v>-125.85</v>
      </c>
      <c r="R92" s="15">
        <v>-1945.35</v>
      </c>
      <c r="S92" s="15">
        <v>1945.35</v>
      </c>
      <c r="T92" s="6">
        <v>-8329.8499999999985</v>
      </c>
      <c r="U92" s="6">
        <v>-1293.69</v>
      </c>
      <c r="V92" s="6">
        <v>98.07999999999997</v>
      </c>
      <c r="W92" s="6">
        <v>-17031.560000000001</v>
      </c>
      <c r="X92" s="6">
        <v>16879.160000000003</v>
      </c>
      <c r="Y92" s="6">
        <v>-6709.92</v>
      </c>
      <c r="Z92" s="6">
        <v>-2938.7799999999997</v>
      </c>
      <c r="AA92" s="6">
        <v>-3360.04</v>
      </c>
      <c r="AB92" s="6">
        <v>5571.81</v>
      </c>
      <c r="AC92" s="6">
        <v>455.09</v>
      </c>
      <c r="AD92" s="6">
        <v>-7602.2399999999989</v>
      </c>
      <c r="AE92" s="15">
        <v>-720.16</v>
      </c>
      <c r="AF92" s="15">
        <v>-104.3</v>
      </c>
      <c r="AG92" s="15">
        <v>-85.55</v>
      </c>
      <c r="AH92" s="15">
        <v>-6018.26</v>
      </c>
      <c r="AI92" s="15">
        <v>-2885.74</v>
      </c>
      <c r="AJ92" s="15">
        <v>-3360.04</v>
      </c>
      <c r="AK92" s="15">
        <v>5571.81</v>
      </c>
      <c r="AL92" s="6">
        <v>-301.95</v>
      </c>
      <c r="AM92" s="15">
        <v>-1.1399999999999999</v>
      </c>
      <c r="AN92" s="15">
        <v>-0.28999999999999998</v>
      </c>
      <c r="AO92" s="15">
        <v>-10.91</v>
      </c>
      <c r="AP92" s="15">
        <v>-691.66</v>
      </c>
      <c r="AQ92" s="15">
        <v>-53.04</v>
      </c>
      <c r="AR92" s="15">
        <v>455.09</v>
      </c>
      <c r="AS92" s="6">
        <v>-28.5</v>
      </c>
      <c r="AT92" s="15">
        <v>-17134.13</v>
      </c>
      <c r="AU92" s="15">
        <v>17105.63</v>
      </c>
      <c r="AV92" s="6">
        <v>-19.900000000000034</v>
      </c>
      <c r="AW92" s="15">
        <v>-350.74</v>
      </c>
      <c r="AX92" s="15">
        <v>330.84</v>
      </c>
      <c r="AY92" s="15">
        <v>0</v>
      </c>
      <c r="AZ92" s="6">
        <v>-359.82</v>
      </c>
      <c r="BA92" s="15">
        <v>-190.98</v>
      </c>
      <c r="BB92" s="15">
        <v>-168.84</v>
      </c>
      <c r="BC92" s="15">
        <v>0</v>
      </c>
      <c r="BD92" s="6">
        <v>-7.16</v>
      </c>
      <c r="BE92" s="15">
        <v>-30.67</v>
      </c>
      <c r="BF92" s="15">
        <v>40.67</v>
      </c>
      <c r="BG92" s="15">
        <v>-17.16</v>
      </c>
      <c r="BH92" s="6">
        <v>-10.280000000000001</v>
      </c>
      <c r="BI92" s="15">
        <v>102.57</v>
      </c>
      <c r="BJ92" s="15">
        <v>-112.85</v>
      </c>
      <c r="BK92" s="6">
        <v>3184.51</v>
      </c>
      <c r="BL92" s="15">
        <v>0</v>
      </c>
      <c r="BM92" s="15">
        <v>110.49</v>
      </c>
      <c r="BN92" s="15">
        <v>0</v>
      </c>
      <c r="BO92" s="15">
        <v>1105.43</v>
      </c>
      <c r="BP92" s="15">
        <v>1401.42</v>
      </c>
      <c r="BQ92" s="15">
        <v>0</v>
      </c>
      <c r="BR92" s="15">
        <v>481.33</v>
      </c>
      <c r="BS92" s="15">
        <v>85.84</v>
      </c>
      <c r="BT92" s="6">
        <v>729.36</v>
      </c>
      <c r="BU92" s="15">
        <v>0</v>
      </c>
      <c r="BV92" s="15">
        <v>16.14</v>
      </c>
      <c r="BW92" s="15">
        <v>0</v>
      </c>
      <c r="BX92" s="15">
        <v>0</v>
      </c>
      <c r="BY92" s="15">
        <v>85.72</v>
      </c>
      <c r="BZ92" s="15">
        <v>0</v>
      </c>
      <c r="CA92" s="15">
        <v>627.5</v>
      </c>
      <c r="CB92" s="6">
        <v>41436.210000000006</v>
      </c>
      <c r="CC92" s="6">
        <v>332.82</v>
      </c>
      <c r="CD92" s="6">
        <v>138.41999999999999</v>
      </c>
      <c r="CE92" s="6">
        <v>17687.350000000002</v>
      </c>
      <c r="CF92" s="6">
        <v>14327.78</v>
      </c>
      <c r="CG92" s="6">
        <v>1737.4</v>
      </c>
      <c r="CH92" s="6">
        <v>6845.4700000000012</v>
      </c>
      <c r="CI92" s="6">
        <v>366.97</v>
      </c>
    </row>
    <row r="93" spans="1:87" customFormat="1" ht="15.75" x14ac:dyDescent="0.5">
      <c r="A93" s="7" t="s">
        <v>98</v>
      </c>
      <c r="B93" s="6">
        <v>53211.289999999994</v>
      </c>
      <c r="C93" s="6">
        <v>1717.3799999999997</v>
      </c>
      <c r="D93" s="6">
        <v>205.63000000000002</v>
      </c>
      <c r="E93" s="6">
        <v>15419.660000000002</v>
      </c>
      <c r="F93" s="6">
        <v>2404.3399999999983</v>
      </c>
      <c r="G93" s="6">
        <v>22518.16</v>
      </c>
      <c r="H93" s="6">
        <v>5001.25</v>
      </c>
      <c r="I93" s="6">
        <v>5430.35</v>
      </c>
      <c r="J93" s="6">
        <v>514.51999999999953</v>
      </c>
      <c r="K93" s="6">
        <v>-3.9499999999998181</v>
      </c>
      <c r="L93" s="15">
        <v>0</v>
      </c>
      <c r="M93" s="15">
        <v>3.79</v>
      </c>
      <c r="N93" s="15">
        <v>-192.2</v>
      </c>
      <c r="O93" s="15">
        <v>184.16</v>
      </c>
      <c r="P93" s="15">
        <v>135.66</v>
      </c>
      <c r="Q93" s="15">
        <v>-135.36000000000001</v>
      </c>
      <c r="R93" s="15">
        <v>-2635.97</v>
      </c>
      <c r="S93" s="15">
        <v>2635.97</v>
      </c>
      <c r="T93" s="6">
        <v>-7456.4500000000016</v>
      </c>
      <c r="U93" s="6">
        <v>-1403.7499999999998</v>
      </c>
      <c r="V93" s="6">
        <v>57.579999999999984</v>
      </c>
      <c r="W93" s="6">
        <v>-15227.460000000001</v>
      </c>
      <c r="X93" s="6">
        <v>15131.48</v>
      </c>
      <c r="Y93" s="6">
        <v>-5634.24</v>
      </c>
      <c r="Z93" s="6">
        <v>-2927.67</v>
      </c>
      <c r="AA93" s="6">
        <v>-2794.38</v>
      </c>
      <c r="AB93" s="6">
        <v>4857.93</v>
      </c>
      <c r="AC93" s="6">
        <v>484.06</v>
      </c>
      <c r="AD93" s="6">
        <v>-6757.3100000000013</v>
      </c>
      <c r="AE93" s="15">
        <v>-864.1</v>
      </c>
      <c r="AF93" s="15">
        <v>-110.05</v>
      </c>
      <c r="AG93" s="15">
        <v>-85.26</v>
      </c>
      <c r="AH93" s="15">
        <v>-4897.47</v>
      </c>
      <c r="AI93" s="15">
        <v>-2863.98</v>
      </c>
      <c r="AJ93" s="15">
        <v>-2794.38</v>
      </c>
      <c r="AK93" s="15">
        <v>4857.93</v>
      </c>
      <c r="AL93" s="6">
        <v>-328.01999999999992</v>
      </c>
      <c r="AM93" s="15">
        <v>-1.26</v>
      </c>
      <c r="AN93" s="15">
        <v>-0.28999999999999998</v>
      </c>
      <c r="AO93" s="15">
        <v>-10.07</v>
      </c>
      <c r="AP93" s="15">
        <v>-736.77</v>
      </c>
      <c r="AQ93" s="15">
        <v>-63.69</v>
      </c>
      <c r="AR93" s="15">
        <v>484.06</v>
      </c>
      <c r="AS93" s="6">
        <v>18.6299999999992</v>
      </c>
      <c r="AT93" s="15">
        <v>-15357.35</v>
      </c>
      <c r="AU93" s="15">
        <v>15375.98</v>
      </c>
      <c r="AV93" s="6">
        <v>-16.829999999999984</v>
      </c>
      <c r="AW93" s="15">
        <v>-315.27999999999997</v>
      </c>
      <c r="AX93" s="15">
        <v>298.45</v>
      </c>
      <c r="AY93" s="15">
        <v>0</v>
      </c>
      <c r="AZ93" s="6">
        <v>-360.43</v>
      </c>
      <c r="BA93" s="15">
        <v>-199.59</v>
      </c>
      <c r="BB93" s="15">
        <v>-160.84</v>
      </c>
      <c r="BC93" s="15">
        <v>0</v>
      </c>
      <c r="BD93" s="6">
        <v>0.55999999999999872</v>
      </c>
      <c r="BE93" s="15">
        <v>-23.52</v>
      </c>
      <c r="BF93" s="15">
        <v>30.31</v>
      </c>
      <c r="BG93" s="15">
        <v>-6.23</v>
      </c>
      <c r="BH93" s="6">
        <v>-13.050000000000011</v>
      </c>
      <c r="BI93" s="15">
        <v>129.88999999999999</v>
      </c>
      <c r="BJ93" s="15">
        <v>-142.94</v>
      </c>
      <c r="BK93" s="6">
        <v>2940.1200000000003</v>
      </c>
      <c r="BL93" s="15">
        <v>0</v>
      </c>
      <c r="BM93" s="15">
        <v>99.05</v>
      </c>
      <c r="BN93" s="15">
        <v>0</v>
      </c>
      <c r="BO93" s="15">
        <v>928.97</v>
      </c>
      <c r="BP93" s="15">
        <v>1357.45</v>
      </c>
      <c r="BQ93" s="15">
        <v>0</v>
      </c>
      <c r="BR93" s="15">
        <v>471.46</v>
      </c>
      <c r="BS93" s="15">
        <v>83.19</v>
      </c>
      <c r="BT93" s="6">
        <v>818.75</v>
      </c>
      <c r="BU93" s="15">
        <v>0</v>
      </c>
      <c r="BV93" s="15">
        <v>15.36</v>
      </c>
      <c r="BW93" s="15">
        <v>0</v>
      </c>
      <c r="BX93" s="15">
        <v>0</v>
      </c>
      <c r="BY93" s="15">
        <v>87.82</v>
      </c>
      <c r="BZ93" s="15">
        <v>0</v>
      </c>
      <c r="CA93" s="15">
        <v>715.57</v>
      </c>
      <c r="CB93" s="6">
        <v>41989.82</v>
      </c>
      <c r="CC93" s="6">
        <v>313.63</v>
      </c>
      <c r="CD93" s="6">
        <v>152.59</v>
      </c>
      <c r="CE93" s="6">
        <v>16791.009999999998</v>
      </c>
      <c r="CF93" s="6">
        <v>15574.31</v>
      </c>
      <c r="CG93" s="6">
        <v>1938.2199999999998</v>
      </c>
      <c r="CH93" s="6">
        <v>6821.3899999999994</v>
      </c>
      <c r="CI93" s="6">
        <v>398.66999999999996</v>
      </c>
    </row>
    <row r="94" spans="1:87" customFormat="1" ht="15.75" x14ac:dyDescent="0.5">
      <c r="A94" s="7" t="s">
        <v>99</v>
      </c>
      <c r="B94" s="6">
        <v>33424.22</v>
      </c>
      <c r="C94" s="6">
        <v>907.03000000000009</v>
      </c>
      <c r="D94" s="6">
        <v>201.44000000000003</v>
      </c>
      <c r="E94" s="6">
        <v>11407.86</v>
      </c>
      <c r="F94" s="6">
        <v>-693.97000000000116</v>
      </c>
      <c r="G94" s="6">
        <v>12976.779999999999</v>
      </c>
      <c r="H94" s="6">
        <v>4011.7900000000004</v>
      </c>
      <c r="I94" s="6">
        <v>4213.05</v>
      </c>
      <c r="J94" s="6">
        <v>400.24000000000069</v>
      </c>
      <c r="K94" s="6">
        <v>-13.730000000000018</v>
      </c>
      <c r="L94" s="15">
        <v>0</v>
      </c>
      <c r="M94" s="15">
        <v>-11.46</v>
      </c>
      <c r="N94" s="15">
        <v>-345.76</v>
      </c>
      <c r="O94" s="15">
        <v>343.17</v>
      </c>
      <c r="P94" s="15">
        <v>135.68</v>
      </c>
      <c r="Q94" s="15">
        <v>-135.36000000000001</v>
      </c>
      <c r="R94" s="15">
        <v>-1682.02</v>
      </c>
      <c r="S94" s="15">
        <v>1682.02</v>
      </c>
      <c r="T94" s="6">
        <v>-6376.7700000000013</v>
      </c>
      <c r="U94" s="6">
        <v>-657.29000000000008</v>
      </c>
      <c r="V94" s="6">
        <v>60.969999999999985</v>
      </c>
      <c r="W94" s="6">
        <v>-11062.1</v>
      </c>
      <c r="X94" s="6">
        <v>10843.630000000001</v>
      </c>
      <c r="Y94" s="6">
        <v>-4671.76</v>
      </c>
      <c r="Z94" s="6">
        <v>-2793.88</v>
      </c>
      <c r="AA94" s="6">
        <v>-2531.0300000000002</v>
      </c>
      <c r="AB94" s="6">
        <v>4086.7</v>
      </c>
      <c r="AC94" s="6">
        <v>347.99</v>
      </c>
      <c r="AD94" s="6">
        <v>-5620.4800000000005</v>
      </c>
      <c r="AE94" s="15">
        <v>-104.23</v>
      </c>
      <c r="AF94" s="15">
        <v>-110.75</v>
      </c>
      <c r="AG94" s="15">
        <v>-68.33</v>
      </c>
      <c r="AH94" s="15">
        <v>-4145.34</v>
      </c>
      <c r="AI94" s="15">
        <v>-2747.5</v>
      </c>
      <c r="AJ94" s="15">
        <v>-2531.0300000000002</v>
      </c>
      <c r="AK94" s="15">
        <v>4086.7</v>
      </c>
      <c r="AL94" s="6">
        <v>-235.81999999999994</v>
      </c>
      <c r="AM94" s="15">
        <v>-0.71</v>
      </c>
      <c r="AN94" s="15">
        <v>-0.28999999999999998</v>
      </c>
      <c r="AO94" s="15">
        <v>-10.01</v>
      </c>
      <c r="AP94" s="15">
        <v>-526.41999999999996</v>
      </c>
      <c r="AQ94" s="15">
        <v>-46.38</v>
      </c>
      <c r="AR94" s="15">
        <v>347.99</v>
      </c>
      <c r="AS94" s="6">
        <v>-119.03000000000065</v>
      </c>
      <c r="AT94" s="15">
        <v>-11145.77</v>
      </c>
      <c r="AU94" s="15">
        <v>11026.74</v>
      </c>
      <c r="AV94" s="6">
        <v>-16.430000000000007</v>
      </c>
      <c r="AW94" s="15">
        <v>-316.37</v>
      </c>
      <c r="AX94" s="15">
        <v>299.94</v>
      </c>
      <c r="AY94" s="15">
        <v>0</v>
      </c>
      <c r="AZ94" s="6">
        <v>-371.04999999999995</v>
      </c>
      <c r="BA94" s="15">
        <v>-210.54</v>
      </c>
      <c r="BB94" s="15">
        <v>-160.51</v>
      </c>
      <c r="BC94" s="15">
        <v>0</v>
      </c>
      <c r="BD94" s="6">
        <v>-5.5800000000000036</v>
      </c>
      <c r="BE94" s="15">
        <v>-25.44</v>
      </c>
      <c r="BF94" s="15">
        <v>32.58</v>
      </c>
      <c r="BG94" s="15">
        <v>-12.72</v>
      </c>
      <c r="BH94" s="6">
        <v>-8.3799999999999955</v>
      </c>
      <c r="BI94" s="15">
        <v>83.67</v>
      </c>
      <c r="BJ94" s="15">
        <v>-92.05</v>
      </c>
      <c r="BK94" s="6">
        <v>2743.86</v>
      </c>
      <c r="BL94" s="15">
        <v>0</v>
      </c>
      <c r="BM94" s="15">
        <v>93.94</v>
      </c>
      <c r="BN94" s="15">
        <v>0</v>
      </c>
      <c r="BO94" s="15">
        <v>730.86</v>
      </c>
      <c r="BP94" s="15">
        <v>1371.72</v>
      </c>
      <c r="BQ94" s="15">
        <v>0</v>
      </c>
      <c r="BR94" s="15">
        <v>464.15</v>
      </c>
      <c r="BS94" s="15">
        <v>83.19</v>
      </c>
      <c r="BT94" s="6">
        <v>565.21</v>
      </c>
      <c r="BU94" s="15">
        <v>0</v>
      </c>
      <c r="BV94" s="15">
        <v>9.52</v>
      </c>
      <c r="BW94" s="15">
        <v>0</v>
      </c>
      <c r="BX94" s="15">
        <v>0</v>
      </c>
      <c r="BY94" s="15">
        <v>73.239999999999995</v>
      </c>
      <c r="BZ94" s="15">
        <v>0</v>
      </c>
      <c r="CA94" s="15">
        <v>482.45</v>
      </c>
      <c r="CB94" s="6">
        <v>23722.09</v>
      </c>
      <c r="CC94" s="6">
        <v>249.74</v>
      </c>
      <c r="CD94" s="6">
        <v>147.49</v>
      </c>
      <c r="CE94" s="6">
        <v>9761.9699999999993</v>
      </c>
      <c r="CF94" s="6">
        <v>6995.74</v>
      </c>
      <c r="CG94" s="6">
        <v>1082.5500000000002</v>
      </c>
      <c r="CH94" s="6">
        <v>5222.3600000000006</v>
      </c>
      <c r="CI94" s="6">
        <v>262.24</v>
      </c>
    </row>
    <row r="95" spans="1:87" customFormat="1" ht="15.75" x14ac:dyDescent="0.5">
      <c r="A95" s="7" t="s">
        <v>100</v>
      </c>
      <c r="B95" s="6">
        <v>35564.04</v>
      </c>
      <c r="C95" s="6">
        <v>990.49</v>
      </c>
      <c r="D95" s="6">
        <v>185.01</v>
      </c>
      <c r="E95" s="6">
        <v>12941.62</v>
      </c>
      <c r="F95" s="6">
        <v>1361.67</v>
      </c>
      <c r="G95" s="6">
        <v>11952.78</v>
      </c>
      <c r="H95" s="6">
        <v>3885.0699999999997</v>
      </c>
      <c r="I95" s="6">
        <v>4046.51</v>
      </c>
      <c r="J95" s="6">
        <v>200.88999999999942</v>
      </c>
      <c r="K95" s="6">
        <v>2.3900000000001</v>
      </c>
      <c r="L95" s="15">
        <v>0</v>
      </c>
      <c r="M95" s="15">
        <v>3.72</v>
      </c>
      <c r="N95" s="15">
        <v>-306.02999999999997</v>
      </c>
      <c r="O95" s="15">
        <v>304.47000000000003</v>
      </c>
      <c r="P95" s="15">
        <v>137.08000000000001</v>
      </c>
      <c r="Q95" s="15">
        <v>-136.85</v>
      </c>
      <c r="R95" s="15">
        <v>-1715.9</v>
      </c>
      <c r="S95" s="15">
        <v>1715.9</v>
      </c>
      <c r="T95" s="6">
        <v>-6531.89</v>
      </c>
      <c r="U95" s="6">
        <v>-709.16000000000008</v>
      </c>
      <c r="V95" s="6">
        <v>72.20999999999998</v>
      </c>
      <c r="W95" s="6">
        <v>-12635.59</v>
      </c>
      <c r="X95" s="6">
        <v>12546.29</v>
      </c>
      <c r="Y95" s="6">
        <v>-5797.63</v>
      </c>
      <c r="Z95" s="6">
        <v>-2610.0499999999997</v>
      </c>
      <c r="AA95" s="6">
        <v>-2330.61</v>
      </c>
      <c r="AB95" s="6">
        <v>4631.1400000000003</v>
      </c>
      <c r="AC95" s="6">
        <v>301.51</v>
      </c>
      <c r="AD95" s="6">
        <v>-5938.1799999999994</v>
      </c>
      <c r="AE95" s="15">
        <v>-150.72</v>
      </c>
      <c r="AF95" s="15">
        <v>-104.51</v>
      </c>
      <c r="AG95" s="15">
        <v>-70.819999999999993</v>
      </c>
      <c r="AH95" s="15">
        <v>-5343.08</v>
      </c>
      <c r="AI95" s="15">
        <v>-2569.58</v>
      </c>
      <c r="AJ95" s="15">
        <v>-2330.61</v>
      </c>
      <c r="AK95" s="15">
        <v>4631.1400000000003</v>
      </c>
      <c r="AL95" s="6">
        <v>-204.31000000000006</v>
      </c>
      <c r="AM95" s="15">
        <v>-0.52</v>
      </c>
      <c r="AN95" s="15">
        <v>-0.28999999999999998</v>
      </c>
      <c r="AO95" s="15">
        <v>-9.99</v>
      </c>
      <c r="AP95" s="15">
        <v>-454.55</v>
      </c>
      <c r="AQ95" s="15">
        <v>-40.47</v>
      </c>
      <c r="AR95" s="15">
        <v>301.51</v>
      </c>
      <c r="AS95" s="6">
        <v>10.1299999999992</v>
      </c>
      <c r="AT95" s="15">
        <v>-12710.7</v>
      </c>
      <c r="AU95" s="15">
        <v>12720.83</v>
      </c>
      <c r="AV95" s="6">
        <v>-20.70999999999998</v>
      </c>
      <c r="AW95" s="15">
        <v>-318.95999999999998</v>
      </c>
      <c r="AX95" s="15">
        <v>298.25</v>
      </c>
      <c r="AY95" s="15">
        <v>0</v>
      </c>
      <c r="AZ95" s="6">
        <v>-365.93</v>
      </c>
      <c r="BA95" s="15">
        <v>-203.25</v>
      </c>
      <c r="BB95" s="15">
        <v>-162.68</v>
      </c>
      <c r="BC95" s="15">
        <v>0</v>
      </c>
      <c r="BD95" s="6">
        <v>-5.8200000000000038</v>
      </c>
      <c r="BE95" s="15">
        <v>-35.71</v>
      </c>
      <c r="BF95" s="15">
        <v>41.44</v>
      </c>
      <c r="BG95" s="15">
        <v>-11.55</v>
      </c>
      <c r="BH95" s="6">
        <v>-7.0700000000000074</v>
      </c>
      <c r="BI95" s="15">
        <v>75.11</v>
      </c>
      <c r="BJ95" s="15">
        <v>-82.18</v>
      </c>
      <c r="BK95" s="6">
        <v>2654.67</v>
      </c>
      <c r="BL95" s="15">
        <v>0</v>
      </c>
      <c r="BM95" s="15">
        <v>92.14</v>
      </c>
      <c r="BN95" s="15">
        <v>0</v>
      </c>
      <c r="BO95" s="15">
        <v>824.11</v>
      </c>
      <c r="BP95" s="15">
        <v>1209.67</v>
      </c>
      <c r="BQ95" s="15">
        <v>0</v>
      </c>
      <c r="BR95" s="15">
        <v>445.56</v>
      </c>
      <c r="BS95" s="15">
        <v>83.19</v>
      </c>
      <c r="BT95" s="6">
        <v>604.90000000000009</v>
      </c>
      <c r="BU95" s="15">
        <v>0</v>
      </c>
      <c r="BV95" s="15">
        <v>20.59</v>
      </c>
      <c r="BW95" s="15">
        <v>0</v>
      </c>
      <c r="BX95" s="15">
        <v>0</v>
      </c>
      <c r="BY95" s="15">
        <v>70.599999999999994</v>
      </c>
      <c r="BZ95" s="15">
        <v>0</v>
      </c>
      <c r="CA95" s="15">
        <v>513.71</v>
      </c>
      <c r="CB95" s="6">
        <v>25770.94</v>
      </c>
      <c r="CC95" s="6">
        <v>281.33</v>
      </c>
      <c r="CD95" s="6">
        <v>148.20999999999998</v>
      </c>
      <c r="CE95" s="6">
        <v>13388.32</v>
      </c>
      <c r="CF95" s="6">
        <v>5011.96</v>
      </c>
      <c r="CG95" s="6">
        <v>1138.17</v>
      </c>
      <c r="CH95" s="6">
        <v>5588.66</v>
      </c>
      <c r="CI95" s="6">
        <v>214.29</v>
      </c>
    </row>
    <row r="96" spans="1:87" customFormat="1" ht="15.75" x14ac:dyDescent="0.5">
      <c r="A96" s="7" t="s">
        <v>101</v>
      </c>
      <c r="B96" s="6">
        <v>48561.53</v>
      </c>
      <c r="C96" s="6">
        <v>1217.19</v>
      </c>
      <c r="D96" s="6">
        <v>215.63</v>
      </c>
      <c r="E96" s="6">
        <v>13787.64</v>
      </c>
      <c r="F96" s="6">
        <v>1033.6499999999996</v>
      </c>
      <c r="G96" s="6">
        <v>21888.639999999999</v>
      </c>
      <c r="H96" s="6">
        <v>4770.8099999999995</v>
      </c>
      <c r="I96" s="6">
        <v>5178.33</v>
      </c>
      <c r="J96" s="6">
        <v>469.64000000000124</v>
      </c>
      <c r="K96" s="6">
        <v>-11.079999999999927</v>
      </c>
      <c r="L96" s="15">
        <v>0</v>
      </c>
      <c r="M96" s="15">
        <v>2.81</v>
      </c>
      <c r="N96" s="15">
        <v>-453.35</v>
      </c>
      <c r="O96" s="15">
        <v>439.19</v>
      </c>
      <c r="P96" s="15">
        <v>137.12</v>
      </c>
      <c r="Q96" s="15">
        <v>-136.85</v>
      </c>
      <c r="R96" s="15">
        <v>-2114.35</v>
      </c>
      <c r="S96" s="15">
        <v>2114.35</v>
      </c>
      <c r="T96" s="6">
        <v>-7599.12</v>
      </c>
      <c r="U96" s="6">
        <v>-919.92000000000007</v>
      </c>
      <c r="V96" s="6">
        <v>62.339999999999989</v>
      </c>
      <c r="W96" s="6">
        <v>-13334.289999999999</v>
      </c>
      <c r="X96" s="6">
        <v>13132.529999999999</v>
      </c>
      <c r="Y96" s="6">
        <v>-6296.25</v>
      </c>
      <c r="Z96" s="6">
        <v>-2828.3399999999997</v>
      </c>
      <c r="AA96" s="6">
        <v>-3063.98</v>
      </c>
      <c r="AB96" s="6">
        <v>5199.6899999999996</v>
      </c>
      <c r="AC96" s="6">
        <v>449.1</v>
      </c>
      <c r="AD96" s="6">
        <v>-6787.920000000001</v>
      </c>
      <c r="AE96" s="15">
        <v>-349.88</v>
      </c>
      <c r="AF96" s="15">
        <v>-103.4</v>
      </c>
      <c r="AG96" s="15">
        <v>-87.73</v>
      </c>
      <c r="AH96" s="15">
        <v>-5613.52</v>
      </c>
      <c r="AI96" s="15">
        <v>-2769.1</v>
      </c>
      <c r="AJ96" s="15">
        <v>-3063.98</v>
      </c>
      <c r="AK96" s="15">
        <v>5199.6899999999996</v>
      </c>
      <c r="AL96" s="6">
        <v>-304.33000000000004</v>
      </c>
      <c r="AM96" s="15">
        <v>-1.1200000000000001</v>
      </c>
      <c r="AN96" s="15">
        <v>-0.28999999999999998</v>
      </c>
      <c r="AO96" s="15">
        <v>-10.050000000000001</v>
      </c>
      <c r="AP96" s="15">
        <v>-682.73</v>
      </c>
      <c r="AQ96" s="15">
        <v>-59.24</v>
      </c>
      <c r="AR96" s="15">
        <v>449.1</v>
      </c>
      <c r="AS96" s="6">
        <v>-67.219999999999345</v>
      </c>
      <c r="AT96" s="15">
        <v>-13458.39</v>
      </c>
      <c r="AU96" s="15">
        <v>13391.17</v>
      </c>
      <c r="AV96" s="6">
        <v>-17.120000000000005</v>
      </c>
      <c r="AW96" s="15">
        <v>-322.70999999999998</v>
      </c>
      <c r="AX96" s="15">
        <v>305.58999999999997</v>
      </c>
      <c r="AY96" s="15">
        <v>0</v>
      </c>
      <c r="AZ96" s="6">
        <v>-400.81</v>
      </c>
      <c r="BA96" s="15">
        <v>-224.36</v>
      </c>
      <c r="BB96" s="15">
        <v>-176.45</v>
      </c>
      <c r="BC96" s="15">
        <v>0</v>
      </c>
      <c r="BD96" s="6">
        <v>-9.3800000000000026</v>
      </c>
      <c r="BE96" s="15">
        <v>-21.85</v>
      </c>
      <c r="BF96" s="15">
        <v>36.89</v>
      </c>
      <c r="BG96" s="15">
        <v>-24.42</v>
      </c>
      <c r="BH96" s="6">
        <v>-12.340000000000003</v>
      </c>
      <c r="BI96" s="15">
        <v>124.1</v>
      </c>
      <c r="BJ96" s="15">
        <v>-136.44</v>
      </c>
      <c r="BK96" s="6">
        <v>2917.1199999999994</v>
      </c>
      <c r="BL96" s="15">
        <v>0</v>
      </c>
      <c r="BM96" s="15">
        <v>99.31</v>
      </c>
      <c r="BN96" s="15">
        <v>0</v>
      </c>
      <c r="BO96" s="15">
        <v>902.48</v>
      </c>
      <c r="BP96" s="15">
        <v>1314.86</v>
      </c>
      <c r="BQ96" s="15">
        <v>0</v>
      </c>
      <c r="BR96" s="15">
        <v>517.28</v>
      </c>
      <c r="BS96" s="15">
        <v>83.19</v>
      </c>
      <c r="BT96" s="6">
        <v>685.99</v>
      </c>
      <c r="BU96" s="15">
        <v>0</v>
      </c>
      <c r="BV96" s="15">
        <v>34.630000000000003</v>
      </c>
      <c r="BW96" s="15">
        <v>0</v>
      </c>
      <c r="BX96" s="15">
        <v>0</v>
      </c>
      <c r="BY96" s="15">
        <v>84.85</v>
      </c>
      <c r="BZ96" s="15">
        <v>0</v>
      </c>
      <c r="CA96" s="15">
        <v>566.51</v>
      </c>
      <c r="CB96" s="6">
        <v>37357.009999999995</v>
      </c>
      <c r="CC96" s="6">
        <v>297.27</v>
      </c>
      <c r="CD96" s="6">
        <v>146.83999999999997</v>
      </c>
      <c r="CE96" s="6">
        <v>13702.89</v>
      </c>
      <c r="CF96" s="6">
        <v>14329.799999999997</v>
      </c>
      <c r="CG96" s="6">
        <v>1805.62</v>
      </c>
      <c r="CH96" s="6">
        <v>6699.89</v>
      </c>
      <c r="CI96" s="6">
        <v>374.7</v>
      </c>
    </row>
    <row r="97" spans="1:87" customFormat="1" ht="15.75" x14ac:dyDescent="0.5">
      <c r="A97" s="7" t="s">
        <v>102</v>
      </c>
      <c r="B97" s="6">
        <v>49846.520000000004</v>
      </c>
      <c r="C97" s="6">
        <v>1431.59</v>
      </c>
      <c r="D97" s="6">
        <v>203.64</v>
      </c>
      <c r="E97" s="6">
        <v>10775.09</v>
      </c>
      <c r="F97" s="6">
        <v>2201.1399999999994</v>
      </c>
      <c r="G97" s="6">
        <v>25030.06</v>
      </c>
      <c r="H97" s="6">
        <v>5068.74</v>
      </c>
      <c r="I97" s="6">
        <v>4611.9399999999996</v>
      </c>
      <c r="J97" s="6">
        <v>524.31999999999971</v>
      </c>
      <c r="K97" s="6">
        <v>-1.75</v>
      </c>
      <c r="L97" s="15">
        <v>0</v>
      </c>
      <c r="M97" s="15">
        <v>3.71</v>
      </c>
      <c r="N97" s="15">
        <v>-161.69</v>
      </c>
      <c r="O97" s="15">
        <v>155.99</v>
      </c>
      <c r="P97" s="15">
        <v>134.21</v>
      </c>
      <c r="Q97" s="15">
        <v>-133.97</v>
      </c>
      <c r="R97" s="15">
        <v>-2119.9499999999998</v>
      </c>
      <c r="S97" s="15">
        <v>2119.9499999999998</v>
      </c>
      <c r="T97" s="6">
        <v>-7773.2200000000012</v>
      </c>
      <c r="U97" s="6">
        <v>-1131.5899999999999</v>
      </c>
      <c r="V97" s="6">
        <v>69.400000000000006</v>
      </c>
      <c r="W97" s="6">
        <v>-10613.4</v>
      </c>
      <c r="X97" s="6">
        <v>10407.25</v>
      </c>
      <c r="Y97" s="6">
        <v>-6568.54</v>
      </c>
      <c r="Z97" s="6">
        <v>-3016.23</v>
      </c>
      <c r="AA97" s="6">
        <v>-2491.9899999999998</v>
      </c>
      <c r="AB97" s="6">
        <v>5079.22</v>
      </c>
      <c r="AC97" s="6">
        <v>492.66</v>
      </c>
      <c r="AD97" s="6">
        <v>-7016.37</v>
      </c>
      <c r="AE97" s="15">
        <v>-602.91</v>
      </c>
      <c r="AF97" s="15">
        <v>-101.08</v>
      </c>
      <c r="AG97" s="15">
        <v>-126.04</v>
      </c>
      <c r="AH97" s="15">
        <v>-5825.21</v>
      </c>
      <c r="AI97" s="15">
        <v>-2948.36</v>
      </c>
      <c r="AJ97" s="15">
        <v>-2491.9899999999998</v>
      </c>
      <c r="AK97" s="15">
        <v>5079.22</v>
      </c>
      <c r="AL97" s="6">
        <v>-332.38000000000005</v>
      </c>
      <c r="AM97" s="15">
        <v>-1.29</v>
      </c>
      <c r="AN97" s="15">
        <v>-0.28999999999999998</v>
      </c>
      <c r="AO97" s="15">
        <v>-12.26</v>
      </c>
      <c r="AP97" s="15">
        <v>-743.33</v>
      </c>
      <c r="AQ97" s="15">
        <v>-67.87</v>
      </c>
      <c r="AR97" s="15">
        <v>492.66</v>
      </c>
      <c r="AS97" s="6">
        <v>-38.350000000000364</v>
      </c>
      <c r="AT97" s="15">
        <v>-10707.24</v>
      </c>
      <c r="AU97" s="15">
        <v>10668.89</v>
      </c>
      <c r="AV97" s="6">
        <v>-18.930000000000007</v>
      </c>
      <c r="AW97" s="15">
        <v>-305.92</v>
      </c>
      <c r="AX97" s="15">
        <v>286.99</v>
      </c>
      <c r="AY97" s="15">
        <v>0</v>
      </c>
      <c r="AZ97" s="6">
        <v>-351.15</v>
      </c>
      <c r="BA97" s="15">
        <v>-200.43</v>
      </c>
      <c r="BB97" s="15">
        <v>-150.72</v>
      </c>
      <c r="BC97" s="15">
        <v>0</v>
      </c>
      <c r="BD97" s="6">
        <v>-6.5999999999999979</v>
      </c>
      <c r="BE97" s="15">
        <v>-21.04</v>
      </c>
      <c r="BF97" s="15">
        <v>34.5</v>
      </c>
      <c r="BG97" s="15">
        <v>-20.059999999999999</v>
      </c>
      <c r="BH97" s="6">
        <v>-9.4399999999999977</v>
      </c>
      <c r="BI97" s="15">
        <v>93.84</v>
      </c>
      <c r="BJ97" s="15">
        <v>-103.28</v>
      </c>
      <c r="BK97" s="6">
        <v>2551.0100000000002</v>
      </c>
      <c r="BL97" s="15">
        <v>0</v>
      </c>
      <c r="BM97" s="15">
        <v>94.59</v>
      </c>
      <c r="BN97" s="15">
        <v>0</v>
      </c>
      <c r="BO97" s="15">
        <v>755.39</v>
      </c>
      <c r="BP97" s="15">
        <v>1205.2</v>
      </c>
      <c r="BQ97" s="15">
        <v>0</v>
      </c>
      <c r="BR97" s="15">
        <v>413.38</v>
      </c>
      <c r="BS97" s="15">
        <v>82.45</v>
      </c>
      <c r="BT97" s="6">
        <v>785.16000000000008</v>
      </c>
      <c r="BU97" s="15">
        <v>0</v>
      </c>
      <c r="BV97" s="15">
        <v>26.9</v>
      </c>
      <c r="BW97" s="15">
        <v>0</v>
      </c>
      <c r="BX97" s="15">
        <v>0</v>
      </c>
      <c r="BY97" s="15">
        <v>73.680000000000007</v>
      </c>
      <c r="BZ97" s="15">
        <v>0</v>
      </c>
      <c r="CA97" s="15">
        <v>684.58</v>
      </c>
      <c r="CB97" s="6">
        <v>38746.520000000004</v>
      </c>
      <c r="CC97" s="6">
        <v>300</v>
      </c>
      <c r="CD97" s="6">
        <v>155.26</v>
      </c>
      <c r="CE97" s="6">
        <v>12008.99</v>
      </c>
      <c r="CF97" s="6">
        <v>17316.850000000002</v>
      </c>
      <c r="CG97" s="6">
        <v>1918.54</v>
      </c>
      <c r="CH97" s="6">
        <v>6625.53</v>
      </c>
      <c r="CI97" s="6">
        <v>421.34999999999997</v>
      </c>
    </row>
    <row r="98" spans="1:87" customFormat="1" ht="15.75" x14ac:dyDescent="0.5">
      <c r="A98" s="7" t="s">
        <v>103</v>
      </c>
      <c r="B98" s="6">
        <v>40880.780000000006</v>
      </c>
      <c r="C98" s="6">
        <v>1073.4599999999998</v>
      </c>
      <c r="D98" s="6">
        <v>222.98000000000002</v>
      </c>
      <c r="E98" s="6">
        <v>13045.710000000001</v>
      </c>
      <c r="F98" s="6">
        <v>1690.7000000000025</v>
      </c>
      <c r="G98" s="6">
        <v>16067.740000000002</v>
      </c>
      <c r="H98" s="6">
        <v>4306.58</v>
      </c>
      <c r="I98" s="6">
        <v>3950.25</v>
      </c>
      <c r="J98" s="6">
        <v>523.35999999999967</v>
      </c>
      <c r="K98" s="6">
        <v>-3.3500000000001364</v>
      </c>
      <c r="L98" s="15">
        <v>0</v>
      </c>
      <c r="M98" s="15">
        <v>3.68</v>
      </c>
      <c r="N98" s="15">
        <v>298.70999999999998</v>
      </c>
      <c r="O98" s="15">
        <v>-306</v>
      </c>
      <c r="P98" s="15">
        <v>135.72</v>
      </c>
      <c r="Q98" s="15">
        <v>-135.46</v>
      </c>
      <c r="R98" s="15">
        <v>-1488.59</v>
      </c>
      <c r="S98" s="15">
        <v>1488.59</v>
      </c>
      <c r="T98" s="6">
        <v>-7263.1300000000019</v>
      </c>
      <c r="U98" s="6">
        <v>-790.9899999999999</v>
      </c>
      <c r="V98" s="6">
        <v>52.509999999999955</v>
      </c>
      <c r="W98" s="6">
        <v>-13344.42</v>
      </c>
      <c r="X98" s="6">
        <v>13064.579999999998</v>
      </c>
      <c r="Y98" s="6">
        <v>-6034.05</v>
      </c>
      <c r="Z98" s="6">
        <v>-2862.2999999999997</v>
      </c>
      <c r="AA98" s="6">
        <v>-2461.66</v>
      </c>
      <c r="AB98" s="6">
        <v>4744.49</v>
      </c>
      <c r="AC98" s="6">
        <v>368.71</v>
      </c>
      <c r="AD98" s="6">
        <v>-6423.5499999999993</v>
      </c>
      <c r="AE98" s="15">
        <v>-209.2</v>
      </c>
      <c r="AF98" s="15">
        <v>-95.67</v>
      </c>
      <c r="AG98" s="15">
        <v>-109.32</v>
      </c>
      <c r="AH98" s="15">
        <v>-5481.88</v>
      </c>
      <c r="AI98" s="15">
        <v>-2810.31</v>
      </c>
      <c r="AJ98" s="15">
        <v>-2461.66</v>
      </c>
      <c r="AK98" s="15">
        <v>4744.49</v>
      </c>
      <c r="AL98" s="6">
        <v>-248.75999999999993</v>
      </c>
      <c r="AM98" s="15">
        <v>-0.8</v>
      </c>
      <c r="AN98" s="15">
        <v>-0.28999999999999998</v>
      </c>
      <c r="AO98" s="15">
        <v>-12.22</v>
      </c>
      <c r="AP98" s="15">
        <v>-552.16999999999996</v>
      </c>
      <c r="AQ98" s="15">
        <v>-51.99</v>
      </c>
      <c r="AR98" s="15">
        <v>368.71</v>
      </c>
      <c r="AS98" s="6">
        <v>-135.08000000000175</v>
      </c>
      <c r="AT98" s="15">
        <v>-13426.79</v>
      </c>
      <c r="AU98" s="15">
        <v>13291.71</v>
      </c>
      <c r="AV98" s="6">
        <v>-24.189999999999998</v>
      </c>
      <c r="AW98" s="15">
        <v>-312.52999999999997</v>
      </c>
      <c r="AX98" s="15">
        <v>288.33999999999997</v>
      </c>
      <c r="AY98" s="15">
        <v>0</v>
      </c>
      <c r="AZ98" s="6">
        <v>-419.39</v>
      </c>
      <c r="BA98" s="15">
        <v>-244.56</v>
      </c>
      <c r="BB98" s="15">
        <v>-174.83</v>
      </c>
      <c r="BC98" s="15">
        <v>0</v>
      </c>
      <c r="BD98" s="6">
        <v>-3.9999999999999982</v>
      </c>
      <c r="BE98" s="15">
        <v>-23.9</v>
      </c>
      <c r="BF98" s="15">
        <v>34.96</v>
      </c>
      <c r="BG98" s="15">
        <v>-15.06</v>
      </c>
      <c r="BH98" s="6">
        <v>-8.1599999999999966</v>
      </c>
      <c r="BI98" s="15">
        <v>82.37</v>
      </c>
      <c r="BJ98" s="15">
        <v>-90.53</v>
      </c>
      <c r="BK98" s="6">
        <v>2380.3399999999997</v>
      </c>
      <c r="BL98" s="15">
        <v>0</v>
      </c>
      <c r="BM98" s="15">
        <v>92.91</v>
      </c>
      <c r="BN98" s="15">
        <v>0</v>
      </c>
      <c r="BO98" s="15">
        <v>872.69</v>
      </c>
      <c r="BP98" s="15">
        <v>933.71</v>
      </c>
      <c r="BQ98" s="15">
        <v>0</v>
      </c>
      <c r="BR98" s="15">
        <v>398.58</v>
      </c>
      <c r="BS98" s="15">
        <v>82.45</v>
      </c>
      <c r="BT98" s="6">
        <v>720.94</v>
      </c>
      <c r="BU98" s="15">
        <v>0</v>
      </c>
      <c r="BV98" s="15">
        <v>40.47</v>
      </c>
      <c r="BW98" s="15">
        <v>0</v>
      </c>
      <c r="BX98" s="15">
        <v>0</v>
      </c>
      <c r="BY98" s="15">
        <v>131.1</v>
      </c>
      <c r="BZ98" s="15">
        <v>0</v>
      </c>
      <c r="CA98" s="15">
        <v>549.37</v>
      </c>
      <c r="CB98" s="6">
        <v>30515.200000000001</v>
      </c>
      <c r="CC98" s="6">
        <v>282.46999999999997</v>
      </c>
      <c r="CD98" s="6">
        <v>145.79</v>
      </c>
      <c r="CE98" s="6">
        <v>13576.59</v>
      </c>
      <c r="CF98" s="6">
        <v>9104.6</v>
      </c>
      <c r="CG98" s="6">
        <v>1308.8200000000002</v>
      </c>
      <c r="CH98" s="6">
        <v>5808.49</v>
      </c>
      <c r="CI98" s="6">
        <v>288.43999999999994</v>
      </c>
    </row>
    <row r="99" spans="1:87" customFormat="1" ht="15.75" x14ac:dyDescent="0.5">
      <c r="A99" s="7" t="s">
        <v>104</v>
      </c>
      <c r="B99" s="6">
        <v>36569.49</v>
      </c>
      <c r="C99" s="6">
        <v>1113.2</v>
      </c>
      <c r="D99" s="6">
        <v>236.76</v>
      </c>
      <c r="E99" s="6">
        <v>14595.63</v>
      </c>
      <c r="F99" s="6">
        <v>1010.9599999999991</v>
      </c>
      <c r="G99" s="6">
        <v>11446.240000000002</v>
      </c>
      <c r="H99" s="6">
        <v>3958.7799999999997</v>
      </c>
      <c r="I99" s="6">
        <v>3556.1099999999997</v>
      </c>
      <c r="J99" s="6">
        <v>651.80999999999949</v>
      </c>
      <c r="K99" s="6">
        <v>-4.0499999999999545</v>
      </c>
      <c r="L99" s="15">
        <v>0</v>
      </c>
      <c r="M99" s="15">
        <v>4.9000000000000004</v>
      </c>
      <c r="N99" s="15">
        <v>-177.52</v>
      </c>
      <c r="O99" s="15">
        <v>168.29</v>
      </c>
      <c r="P99" s="15">
        <v>144.19</v>
      </c>
      <c r="Q99" s="15">
        <v>-143.91</v>
      </c>
      <c r="R99" s="15">
        <v>-1268.26</v>
      </c>
      <c r="S99" s="15">
        <v>1268.26</v>
      </c>
      <c r="T99" s="6">
        <v>-6773.6599999999989</v>
      </c>
      <c r="U99" s="6">
        <v>-846.46000000000015</v>
      </c>
      <c r="V99" s="6">
        <v>42.68</v>
      </c>
      <c r="W99" s="6">
        <v>-14418.109999999999</v>
      </c>
      <c r="X99" s="6">
        <v>14213.539999999999</v>
      </c>
      <c r="Y99" s="6">
        <v>-5615.45</v>
      </c>
      <c r="Z99" s="6">
        <v>-2708.66</v>
      </c>
      <c r="AA99" s="6">
        <v>-2287.85</v>
      </c>
      <c r="AB99" s="6">
        <v>4552.5200000000004</v>
      </c>
      <c r="AC99" s="6">
        <v>294.13</v>
      </c>
      <c r="AD99" s="6">
        <v>-6156.48</v>
      </c>
      <c r="AE99" s="15">
        <v>-387.85</v>
      </c>
      <c r="AF99" s="15">
        <v>-80.92</v>
      </c>
      <c r="AG99" s="15">
        <v>-107.86</v>
      </c>
      <c r="AH99" s="15">
        <v>-5178.3</v>
      </c>
      <c r="AI99" s="15">
        <v>-2666.22</v>
      </c>
      <c r="AJ99" s="15">
        <v>-2287.85</v>
      </c>
      <c r="AK99" s="15">
        <v>4552.5200000000004</v>
      </c>
      <c r="AL99" s="6">
        <v>-198.45</v>
      </c>
      <c r="AM99" s="15">
        <v>-0.5</v>
      </c>
      <c r="AN99" s="15">
        <v>-0.28999999999999998</v>
      </c>
      <c r="AO99" s="15">
        <v>-12.2</v>
      </c>
      <c r="AP99" s="15">
        <v>-437.15</v>
      </c>
      <c r="AQ99" s="15">
        <v>-42.44</v>
      </c>
      <c r="AR99" s="15">
        <v>294.13</v>
      </c>
      <c r="AS99" s="6">
        <v>-56.049999999999272</v>
      </c>
      <c r="AT99" s="15">
        <v>-14493.21</v>
      </c>
      <c r="AU99" s="15">
        <v>14437.16</v>
      </c>
      <c r="AV99" s="6">
        <v>-17.839999999999975</v>
      </c>
      <c r="AW99" s="15">
        <v>-274.07</v>
      </c>
      <c r="AX99" s="15">
        <v>256.23</v>
      </c>
      <c r="AY99" s="15">
        <v>0</v>
      </c>
      <c r="AZ99" s="6">
        <v>-330.59000000000003</v>
      </c>
      <c r="BA99" s="15">
        <v>-162.6</v>
      </c>
      <c r="BB99" s="15">
        <v>-167.99</v>
      </c>
      <c r="BC99" s="15">
        <v>0</v>
      </c>
      <c r="BD99" s="6">
        <v>9.9999999999997868E-2</v>
      </c>
      <c r="BE99" s="15">
        <v>-21.44</v>
      </c>
      <c r="BF99" s="15">
        <v>35.65</v>
      </c>
      <c r="BG99" s="15">
        <v>-14.11</v>
      </c>
      <c r="BH99" s="6">
        <v>-14.350000000000009</v>
      </c>
      <c r="BI99" s="15">
        <v>75.099999999999994</v>
      </c>
      <c r="BJ99" s="15">
        <v>-89.45</v>
      </c>
      <c r="BK99" s="6">
        <v>2592.1999999999998</v>
      </c>
      <c r="BL99" s="15">
        <v>0</v>
      </c>
      <c r="BM99" s="15">
        <v>92.49</v>
      </c>
      <c r="BN99" s="15">
        <v>0</v>
      </c>
      <c r="BO99" s="15">
        <v>889.31</v>
      </c>
      <c r="BP99" s="15">
        <v>1137.8599999999999</v>
      </c>
      <c r="BQ99" s="15">
        <v>0</v>
      </c>
      <c r="BR99" s="15">
        <v>390.09</v>
      </c>
      <c r="BS99" s="15">
        <v>82.45</v>
      </c>
      <c r="BT99" s="6">
        <v>561.49</v>
      </c>
      <c r="BU99" s="15">
        <v>0</v>
      </c>
      <c r="BV99" s="15">
        <v>44.97</v>
      </c>
      <c r="BW99" s="15">
        <v>0</v>
      </c>
      <c r="BX99" s="15">
        <v>0</v>
      </c>
      <c r="BY99" s="15">
        <v>54.34</v>
      </c>
      <c r="BZ99" s="15">
        <v>0</v>
      </c>
      <c r="CA99" s="15">
        <v>462.18</v>
      </c>
      <c r="CB99" s="6">
        <v>26628.61</v>
      </c>
      <c r="CC99" s="6">
        <v>266.73999999999995</v>
      </c>
      <c r="CD99" s="6">
        <v>146.88</v>
      </c>
      <c r="CE99" s="6">
        <v>14503.48</v>
      </c>
      <c r="CF99" s="6">
        <v>4782.7800000000016</v>
      </c>
      <c r="CG99" s="6">
        <v>1106.21</v>
      </c>
      <c r="CH99" s="6">
        <v>5620.32</v>
      </c>
      <c r="CI99" s="6">
        <v>202.2</v>
      </c>
    </row>
    <row r="100" spans="1:87" customFormat="1" ht="15.75" x14ac:dyDescent="0.5">
      <c r="A100" s="7" t="s">
        <v>105</v>
      </c>
      <c r="B100" s="6">
        <v>48824.139999999992</v>
      </c>
      <c r="C100" s="6">
        <v>1224.75</v>
      </c>
      <c r="D100" s="6">
        <v>259.64</v>
      </c>
      <c r="E100" s="6">
        <v>14388.16</v>
      </c>
      <c r="F100" s="6">
        <v>2256.2300000000014</v>
      </c>
      <c r="G100" s="6">
        <v>20392.009999999998</v>
      </c>
      <c r="H100" s="6">
        <v>5051.6099999999997</v>
      </c>
      <c r="I100" s="6">
        <v>4847.38</v>
      </c>
      <c r="J100" s="6">
        <v>404.35999999999967</v>
      </c>
      <c r="K100" s="6">
        <v>-15.170000000000073</v>
      </c>
      <c r="L100" s="15">
        <v>0</v>
      </c>
      <c r="M100" s="15">
        <v>7.63</v>
      </c>
      <c r="N100" s="15">
        <v>178.76</v>
      </c>
      <c r="O100" s="15">
        <v>-201.98</v>
      </c>
      <c r="P100" s="15">
        <v>144.33000000000001</v>
      </c>
      <c r="Q100" s="15">
        <v>-143.91</v>
      </c>
      <c r="R100" s="15">
        <v>-2186.17</v>
      </c>
      <c r="S100" s="15">
        <v>2186.17</v>
      </c>
      <c r="T100" s="6">
        <v>-7609.9500000000007</v>
      </c>
      <c r="U100" s="6">
        <v>-971.56000000000006</v>
      </c>
      <c r="V100" s="6">
        <v>56.25</v>
      </c>
      <c r="W100" s="6">
        <v>-14566.92</v>
      </c>
      <c r="X100" s="6">
        <v>14285.49</v>
      </c>
      <c r="Y100" s="6">
        <v>-6024.84</v>
      </c>
      <c r="Z100" s="6">
        <v>-3110.61</v>
      </c>
      <c r="AA100" s="6">
        <v>-2661.21</v>
      </c>
      <c r="AB100" s="6">
        <v>4959.5200000000004</v>
      </c>
      <c r="AC100" s="6">
        <v>423.93</v>
      </c>
      <c r="AD100" s="6">
        <v>-6846.3100000000013</v>
      </c>
      <c r="AE100" s="15">
        <v>-470.07</v>
      </c>
      <c r="AF100" s="15">
        <v>-118.38</v>
      </c>
      <c r="AG100" s="15">
        <v>-117.11</v>
      </c>
      <c r="AH100" s="15">
        <v>-5387.51</v>
      </c>
      <c r="AI100" s="15">
        <v>-3051.55</v>
      </c>
      <c r="AJ100" s="15">
        <v>-2661.21</v>
      </c>
      <c r="AK100" s="15">
        <v>4959.5200000000004</v>
      </c>
      <c r="AL100" s="6">
        <v>-286.01000000000005</v>
      </c>
      <c r="AM100" s="15">
        <v>-1.02</v>
      </c>
      <c r="AN100" s="15">
        <v>-0.28999999999999998</v>
      </c>
      <c r="AO100" s="15">
        <v>-12.24</v>
      </c>
      <c r="AP100" s="15">
        <v>-637.33000000000004</v>
      </c>
      <c r="AQ100" s="15">
        <v>-59.06</v>
      </c>
      <c r="AR100" s="15">
        <v>423.93</v>
      </c>
      <c r="AS100" s="6">
        <v>-124.55999999999949</v>
      </c>
      <c r="AT100" s="15">
        <v>-14643.38</v>
      </c>
      <c r="AU100" s="15">
        <v>14518.82</v>
      </c>
      <c r="AV100" s="6">
        <v>-17.949999999999989</v>
      </c>
      <c r="AW100" s="15">
        <v>-281.37</v>
      </c>
      <c r="AX100" s="15">
        <v>263.42</v>
      </c>
      <c r="AY100" s="15">
        <v>0</v>
      </c>
      <c r="AZ100" s="6">
        <v>-324.58000000000004</v>
      </c>
      <c r="BA100" s="15">
        <v>-197.58</v>
      </c>
      <c r="BB100" s="15">
        <v>-127</v>
      </c>
      <c r="BC100" s="15">
        <v>0</v>
      </c>
      <c r="BD100" s="6">
        <v>7.58</v>
      </c>
      <c r="BE100" s="15">
        <v>-21.52</v>
      </c>
      <c r="BF100" s="15">
        <v>38.5</v>
      </c>
      <c r="BG100" s="15">
        <v>-9.4</v>
      </c>
      <c r="BH100" s="6">
        <v>-18.120000000000005</v>
      </c>
      <c r="BI100" s="15">
        <v>76.459999999999994</v>
      </c>
      <c r="BJ100" s="15">
        <v>-94.58</v>
      </c>
      <c r="BK100" s="6">
        <v>2646.66</v>
      </c>
      <c r="BL100" s="15">
        <v>0</v>
      </c>
      <c r="BM100" s="15">
        <v>111.71</v>
      </c>
      <c r="BN100" s="15">
        <v>0</v>
      </c>
      <c r="BO100" s="15">
        <v>854.93</v>
      </c>
      <c r="BP100" s="15">
        <v>1182.5</v>
      </c>
      <c r="BQ100" s="15">
        <v>0</v>
      </c>
      <c r="BR100" s="15">
        <v>415.07</v>
      </c>
      <c r="BS100" s="15">
        <v>82.45</v>
      </c>
      <c r="BT100" s="6">
        <v>664.01</v>
      </c>
      <c r="BU100" s="15">
        <v>0</v>
      </c>
      <c r="BV100" s="15">
        <v>34.659999999999997</v>
      </c>
      <c r="BW100" s="15">
        <v>0</v>
      </c>
      <c r="BX100" s="15">
        <v>0</v>
      </c>
      <c r="BY100" s="15">
        <v>75.16</v>
      </c>
      <c r="BZ100" s="15">
        <v>0</v>
      </c>
      <c r="CA100" s="15">
        <v>554.19000000000005</v>
      </c>
      <c r="CB100" s="6">
        <v>37884.499999999993</v>
      </c>
      <c r="CC100" s="6">
        <v>253.19000000000003</v>
      </c>
      <c r="CD100" s="6">
        <v>177.15</v>
      </c>
      <c r="CE100" s="6">
        <v>15484.810000000001</v>
      </c>
      <c r="CF100" s="6">
        <v>13253.839999999998</v>
      </c>
      <c r="CG100" s="6">
        <v>1797.09</v>
      </c>
      <c r="CH100" s="6">
        <v>6580.79</v>
      </c>
      <c r="CI100" s="6">
        <v>337.63</v>
      </c>
    </row>
    <row r="101" spans="1:87" customFormat="1" ht="15.75" x14ac:dyDescent="0.5">
      <c r="A101" s="7" t="s">
        <v>106</v>
      </c>
      <c r="B101" s="6">
        <v>50154.570000000007</v>
      </c>
      <c r="C101" s="6">
        <v>1364.71</v>
      </c>
      <c r="D101" s="6">
        <v>188.48999999999995</v>
      </c>
      <c r="E101" s="6">
        <v>14933.259999999998</v>
      </c>
      <c r="F101" s="6">
        <v>820.97000000000116</v>
      </c>
      <c r="G101" s="6">
        <v>22057.97</v>
      </c>
      <c r="H101" s="6">
        <v>5194.4799999999996</v>
      </c>
      <c r="I101" s="6">
        <v>5150.1399999999994</v>
      </c>
      <c r="J101" s="6">
        <v>444.55000000000109</v>
      </c>
      <c r="K101" s="6">
        <v>-11.809999999999945</v>
      </c>
      <c r="L101" s="15">
        <v>0</v>
      </c>
      <c r="M101" s="15">
        <v>9.06</v>
      </c>
      <c r="N101" s="15">
        <v>85.95</v>
      </c>
      <c r="O101" s="15">
        <v>-94.34</v>
      </c>
      <c r="P101" s="15">
        <v>128.58000000000001</v>
      </c>
      <c r="Q101" s="15">
        <v>-141.06</v>
      </c>
      <c r="R101" s="15">
        <v>-2440.66</v>
      </c>
      <c r="S101" s="15">
        <v>2440.66</v>
      </c>
      <c r="T101" s="6">
        <v>-7591.09</v>
      </c>
      <c r="U101" s="6">
        <v>-1036.3400000000001</v>
      </c>
      <c r="V101" s="6">
        <v>46.17</v>
      </c>
      <c r="W101" s="6">
        <v>-15019.21</v>
      </c>
      <c r="X101" s="6">
        <v>14682.56</v>
      </c>
      <c r="Y101" s="6">
        <v>-5711.63</v>
      </c>
      <c r="Z101" s="6">
        <v>-3019.9</v>
      </c>
      <c r="AA101" s="6">
        <v>-2709.48</v>
      </c>
      <c r="AB101" s="6">
        <v>4684.7299999999996</v>
      </c>
      <c r="AC101" s="6">
        <v>492.01</v>
      </c>
      <c r="AD101" s="6">
        <v>-6775.65</v>
      </c>
      <c r="AE101" s="15">
        <v>-604.13</v>
      </c>
      <c r="AF101" s="15">
        <v>-101.24</v>
      </c>
      <c r="AG101" s="15">
        <v>-123.76</v>
      </c>
      <c r="AH101" s="15">
        <v>-4974.7</v>
      </c>
      <c r="AI101" s="15">
        <v>-2947.07</v>
      </c>
      <c r="AJ101" s="15">
        <v>-2709.48</v>
      </c>
      <c r="AK101" s="15">
        <v>4684.7299999999996</v>
      </c>
      <c r="AL101" s="6">
        <v>-335.38</v>
      </c>
      <c r="AM101" s="15">
        <v>-1.32</v>
      </c>
      <c r="AN101" s="15">
        <v>-0.28999999999999998</v>
      </c>
      <c r="AO101" s="15">
        <v>-16.02</v>
      </c>
      <c r="AP101" s="15">
        <v>-736.93</v>
      </c>
      <c r="AQ101" s="15">
        <v>-72.83</v>
      </c>
      <c r="AR101" s="15">
        <v>492.01</v>
      </c>
      <c r="AS101" s="6">
        <v>-175.92000000000007</v>
      </c>
      <c r="AT101" s="15">
        <v>-15100.06</v>
      </c>
      <c r="AU101" s="15">
        <v>14924.14</v>
      </c>
      <c r="AV101" s="6">
        <v>-10.879999999999995</v>
      </c>
      <c r="AW101" s="15">
        <v>-244.73</v>
      </c>
      <c r="AX101" s="15">
        <v>233.85</v>
      </c>
      <c r="AY101" s="15">
        <v>0</v>
      </c>
      <c r="AZ101" s="6">
        <v>-284.06</v>
      </c>
      <c r="BA101" s="15">
        <v>-161.24</v>
      </c>
      <c r="BB101" s="15">
        <v>-122.82</v>
      </c>
      <c r="BC101" s="15">
        <v>0</v>
      </c>
      <c r="BD101" s="6">
        <v>0.36999999999999922</v>
      </c>
      <c r="BE101" s="15">
        <v>-24.92</v>
      </c>
      <c r="BF101" s="15">
        <v>36.67</v>
      </c>
      <c r="BG101" s="15">
        <v>-11.38</v>
      </c>
      <c r="BH101" s="6">
        <v>-9.5700000000000074</v>
      </c>
      <c r="BI101" s="15">
        <v>80.849999999999994</v>
      </c>
      <c r="BJ101" s="15">
        <v>-90.42</v>
      </c>
      <c r="BK101" s="6">
        <v>2687.7799999999997</v>
      </c>
      <c r="BL101" s="15">
        <v>0</v>
      </c>
      <c r="BM101" s="15">
        <v>84</v>
      </c>
      <c r="BN101" s="15">
        <v>0</v>
      </c>
      <c r="BO101" s="15">
        <v>955.3</v>
      </c>
      <c r="BP101" s="15">
        <v>1146.78</v>
      </c>
      <c r="BQ101" s="15">
        <v>0</v>
      </c>
      <c r="BR101" s="15">
        <v>419.27</v>
      </c>
      <c r="BS101" s="15">
        <v>82.43</v>
      </c>
      <c r="BT101" s="6">
        <v>812.6099999999999</v>
      </c>
      <c r="BU101" s="15">
        <v>0</v>
      </c>
      <c r="BV101" s="15">
        <v>17.059999999999999</v>
      </c>
      <c r="BW101" s="15">
        <v>0</v>
      </c>
      <c r="BX101" s="15">
        <v>0</v>
      </c>
      <c r="BY101" s="15">
        <v>120.63</v>
      </c>
      <c r="BZ101" s="15">
        <v>0</v>
      </c>
      <c r="CA101" s="15">
        <v>674.92</v>
      </c>
      <c r="CB101" s="6">
        <v>39066.149999999994</v>
      </c>
      <c r="CC101" s="6">
        <v>328.36999999999995</v>
      </c>
      <c r="CD101" s="6">
        <v>142.65999999999997</v>
      </c>
      <c r="CE101" s="6">
        <v>14453.890000000001</v>
      </c>
      <c r="CF101" s="6">
        <v>15207.51</v>
      </c>
      <c r="CG101" s="6">
        <v>2033.52</v>
      </c>
      <c r="CH101" s="6">
        <v>6475.75</v>
      </c>
      <c r="CI101" s="6">
        <v>424.45000000000005</v>
      </c>
    </row>
    <row r="102" spans="1:87" customFormat="1" ht="15.75" x14ac:dyDescent="0.5">
      <c r="A102" s="7" t="s">
        <v>107</v>
      </c>
      <c r="B102" s="6">
        <v>40641.57</v>
      </c>
      <c r="C102" s="6">
        <v>863.58</v>
      </c>
      <c r="D102" s="6">
        <v>316.98</v>
      </c>
      <c r="E102" s="6">
        <v>15199.7</v>
      </c>
      <c r="F102" s="6">
        <v>1420.17</v>
      </c>
      <c r="G102" s="6">
        <v>14349.16</v>
      </c>
      <c r="H102" s="6">
        <v>4096.4400000000005</v>
      </c>
      <c r="I102" s="6">
        <v>4730.78</v>
      </c>
      <c r="J102" s="6">
        <v>-335.23999999999978</v>
      </c>
      <c r="K102" s="6">
        <v>-11.309999999999945</v>
      </c>
      <c r="L102" s="15">
        <v>0</v>
      </c>
      <c r="M102" s="15">
        <v>16.04</v>
      </c>
      <c r="N102" s="15">
        <v>-5.95</v>
      </c>
      <c r="O102" s="15">
        <v>-10.32</v>
      </c>
      <c r="P102" s="15">
        <v>131.55000000000001</v>
      </c>
      <c r="Q102" s="15">
        <v>-142.63</v>
      </c>
      <c r="R102" s="15">
        <v>-1914.31</v>
      </c>
      <c r="S102" s="15">
        <v>1914.31</v>
      </c>
      <c r="T102" s="6">
        <v>-7360.1900000000023</v>
      </c>
      <c r="U102" s="6">
        <v>-587.54000000000008</v>
      </c>
      <c r="V102" s="6">
        <v>-84.72</v>
      </c>
      <c r="W102" s="6">
        <v>-15193.75</v>
      </c>
      <c r="X102" s="6">
        <v>14845.21</v>
      </c>
      <c r="Y102" s="6">
        <v>-6126.9800000000005</v>
      </c>
      <c r="Z102" s="6">
        <v>-2479.9300000000003</v>
      </c>
      <c r="AA102" s="6">
        <v>-2816.47</v>
      </c>
      <c r="AB102" s="6">
        <v>4742.24</v>
      </c>
      <c r="AC102" s="6">
        <v>341.75</v>
      </c>
      <c r="AD102" s="6">
        <v>-6471.630000000001</v>
      </c>
      <c r="AE102" s="15">
        <v>-123.46</v>
      </c>
      <c r="AF102" s="15">
        <v>-117.39</v>
      </c>
      <c r="AG102" s="15">
        <v>-107.36</v>
      </c>
      <c r="AH102" s="15">
        <v>-5622.52</v>
      </c>
      <c r="AI102" s="15">
        <v>-2426.67</v>
      </c>
      <c r="AJ102" s="15">
        <v>-2816.47</v>
      </c>
      <c r="AK102" s="15">
        <v>4742.24</v>
      </c>
      <c r="AL102" s="6">
        <v>-232.95999999999992</v>
      </c>
      <c r="AM102" s="15">
        <v>-0.72</v>
      </c>
      <c r="AN102" s="15">
        <v>-0.28999999999999998</v>
      </c>
      <c r="AO102" s="15">
        <v>-15.98</v>
      </c>
      <c r="AP102" s="15">
        <v>-504.46</v>
      </c>
      <c r="AQ102" s="15">
        <v>-53.26</v>
      </c>
      <c r="AR102" s="15">
        <v>341.75</v>
      </c>
      <c r="AS102" s="6">
        <v>-202.54999999999927</v>
      </c>
      <c r="AT102" s="15">
        <v>-15267.71</v>
      </c>
      <c r="AU102" s="15">
        <v>15065.16</v>
      </c>
      <c r="AV102" s="6">
        <v>4.8000000000000114</v>
      </c>
      <c r="AW102" s="15">
        <v>-230.88</v>
      </c>
      <c r="AX102" s="15">
        <v>235.68</v>
      </c>
      <c r="AY102" s="15">
        <v>0</v>
      </c>
      <c r="AZ102" s="6">
        <v>-449.43</v>
      </c>
      <c r="BA102" s="15">
        <v>-207.27</v>
      </c>
      <c r="BB102" s="15">
        <v>-242.16</v>
      </c>
      <c r="BC102" s="15">
        <v>0</v>
      </c>
      <c r="BD102" s="6">
        <v>0.90999999999999659</v>
      </c>
      <c r="BE102" s="15">
        <v>-25.21</v>
      </c>
      <c r="BF102" s="15">
        <v>39.44</v>
      </c>
      <c r="BG102" s="15">
        <v>-13.32</v>
      </c>
      <c r="BH102" s="6">
        <v>-9.3300000000000125</v>
      </c>
      <c r="BI102" s="15">
        <v>73.959999999999994</v>
      </c>
      <c r="BJ102" s="15">
        <v>-83.29</v>
      </c>
      <c r="BK102" s="6">
        <v>2506.0599999999995</v>
      </c>
      <c r="BL102" s="15">
        <v>0</v>
      </c>
      <c r="BM102" s="15">
        <v>93.18</v>
      </c>
      <c r="BN102" s="15">
        <v>0</v>
      </c>
      <c r="BO102" s="15">
        <v>901.93</v>
      </c>
      <c r="BP102" s="15">
        <v>1027.33</v>
      </c>
      <c r="BQ102" s="15">
        <v>0</v>
      </c>
      <c r="BR102" s="15">
        <v>401.19</v>
      </c>
      <c r="BS102" s="15">
        <v>82.43</v>
      </c>
      <c r="BT102" s="6">
        <v>598.70000000000005</v>
      </c>
      <c r="BU102" s="15">
        <v>0</v>
      </c>
      <c r="BV102" s="15">
        <v>14.59</v>
      </c>
      <c r="BW102" s="15">
        <v>0</v>
      </c>
      <c r="BX102" s="15">
        <v>0</v>
      </c>
      <c r="BY102" s="15">
        <v>92.09</v>
      </c>
      <c r="BZ102" s="15">
        <v>0</v>
      </c>
      <c r="CA102" s="15">
        <v>492.02</v>
      </c>
      <c r="CB102" s="6">
        <v>30164.829999999998</v>
      </c>
      <c r="CC102" s="6">
        <v>276.03999999999996</v>
      </c>
      <c r="CD102" s="6">
        <v>140.52999999999997</v>
      </c>
      <c r="CE102" s="6">
        <v>15353.13</v>
      </c>
      <c r="CF102" s="6">
        <v>7234.3099999999995</v>
      </c>
      <c r="CG102" s="6">
        <v>1473.88</v>
      </c>
      <c r="CH102" s="6">
        <v>5428.1</v>
      </c>
      <c r="CI102" s="6">
        <v>258.83999999999997</v>
      </c>
    </row>
    <row r="103" spans="1:87" customFormat="1" ht="15.75" x14ac:dyDescent="0.5">
      <c r="A103" s="7" t="s">
        <v>108</v>
      </c>
      <c r="B103" s="6">
        <v>37520.42</v>
      </c>
      <c r="C103" s="6">
        <v>982.67</v>
      </c>
      <c r="D103" s="6">
        <v>310.28999999999996</v>
      </c>
      <c r="E103" s="6">
        <v>14491.48</v>
      </c>
      <c r="F103" s="6">
        <v>1980.3999999999996</v>
      </c>
      <c r="G103" s="6">
        <v>11971.82</v>
      </c>
      <c r="H103" s="6">
        <v>4199.7800000000007</v>
      </c>
      <c r="I103" s="6">
        <v>3979.06</v>
      </c>
      <c r="J103" s="6">
        <v>-395.07999999999811</v>
      </c>
      <c r="K103" s="6">
        <v>-21.099999999999909</v>
      </c>
      <c r="L103" s="15">
        <v>0</v>
      </c>
      <c r="M103" s="15">
        <v>2.0099999999999998</v>
      </c>
      <c r="N103" s="15">
        <v>85.12</v>
      </c>
      <c r="O103" s="15">
        <v>-100.97</v>
      </c>
      <c r="P103" s="15">
        <v>143.16</v>
      </c>
      <c r="Q103" s="15">
        <v>-150.41999999999999</v>
      </c>
      <c r="R103" s="15">
        <v>-1621.85</v>
      </c>
      <c r="S103" s="15">
        <v>1621.85</v>
      </c>
      <c r="T103" s="6">
        <v>-7504.7300000000014</v>
      </c>
      <c r="U103" s="6">
        <v>-782.23</v>
      </c>
      <c r="V103" s="6">
        <v>-68.59</v>
      </c>
      <c r="W103" s="6">
        <v>-14576.6</v>
      </c>
      <c r="X103" s="6">
        <v>14293.07</v>
      </c>
      <c r="Y103" s="6">
        <v>-6487.95</v>
      </c>
      <c r="Z103" s="6">
        <v>-2768.73</v>
      </c>
      <c r="AA103" s="6">
        <v>-2357.21</v>
      </c>
      <c r="AB103" s="6">
        <v>4951.29</v>
      </c>
      <c r="AC103" s="6">
        <v>292.22000000000003</v>
      </c>
      <c r="AD103" s="6">
        <v>-6767.8200000000006</v>
      </c>
      <c r="AE103" s="15">
        <v>-359</v>
      </c>
      <c r="AF103" s="15">
        <v>-110.64</v>
      </c>
      <c r="AG103" s="15">
        <v>-110.23</v>
      </c>
      <c r="AH103" s="15">
        <v>-6060.11</v>
      </c>
      <c r="AI103" s="15">
        <v>-2721.92</v>
      </c>
      <c r="AJ103" s="15">
        <v>-2357.21</v>
      </c>
      <c r="AK103" s="15">
        <v>4951.29</v>
      </c>
      <c r="AL103" s="6">
        <v>-199.20999999999998</v>
      </c>
      <c r="AM103" s="15">
        <v>-0.52</v>
      </c>
      <c r="AN103" s="15">
        <v>-0.28999999999999998</v>
      </c>
      <c r="AO103" s="15">
        <v>-15.97</v>
      </c>
      <c r="AP103" s="15">
        <v>-427.84</v>
      </c>
      <c r="AQ103" s="15">
        <v>-46.81</v>
      </c>
      <c r="AR103" s="15">
        <v>292.22000000000003</v>
      </c>
      <c r="AS103" s="6">
        <v>-143.38999999999942</v>
      </c>
      <c r="AT103" s="15">
        <v>-14657.31</v>
      </c>
      <c r="AU103" s="15">
        <v>14513.92</v>
      </c>
      <c r="AV103" s="6">
        <v>2.6999999999999886</v>
      </c>
      <c r="AW103" s="15">
        <v>-232.08</v>
      </c>
      <c r="AX103" s="15">
        <v>234.78</v>
      </c>
      <c r="AY103" s="15">
        <v>0</v>
      </c>
      <c r="AZ103" s="6">
        <v>-398.72</v>
      </c>
      <c r="BA103" s="15">
        <v>-166.88</v>
      </c>
      <c r="BB103" s="15">
        <v>-231.84</v>
      </c>
      <c r="BC103" s="15">
        <v>0</v>
      </c>
      <c r="BD103" s="6">
        <v>5.0899999999999981</v>
      </c>
      <c r="BE103" s="15">
        <v>-23.75</v>
      </c>
      <c r="BF103" s="15">
        <v>39.4</v>
      </c>
      <c r="BG103" s="15">
        <v>-10.56</v>
      </c>
      <c r="BH103" s="6">
        <v>-3.3800000000000097</v>
      </c>
      <c r="BI103" s="15">
        <v>80.709999999999994</v>
      </c>
      <c r="BJ103" s="15">
        <v>-84.09</v>
      </c>
      <c r="BK103" s="6">
        <v>2481.4899999999998</v>
      </c>
      <c r="BL103" s="15">
        <v>0</v>
      </c>
      <c r="BM103" s="15">
        <v>89.71</v>
      </c>
      <c r="BN103" s="15">
        <v>0</v>
      </c>
      <c r="BO103" s="15">
        <v>900.64</v>
      </c>
      <c r="BP103" s="15">
        <v>1017.82</v>
      </c>
      <c r="BQ103" s="15">
        <v>0</v>
      </c>
      <c r="BR103" s="15">
        <v>390.89</v>
      </c>
      <c r="BS103" s="15">
        <v>82.43</v>
      </c>
      <c r="BT103" s="6">
        <v>634.11</v>
      </c>
      <c r="BU103" s="15">
        <v>0</v>
      </c>
      <c r="BV103" s="15">
        <v>12.53</v>
      </c>
      <c r="BW103" s="15">
        <v>0</v>
      </c>
      <c r="BX103" s="15">
        <v>0</v>
      </c>
      <c r="BY103" s="15">
        <v>164.98</v>
      </c>
      <c r="BZ103" s="15">
        <v>0</v>
      </c>
      <c r="CA103" s="15">
        <v>456.6</v>
      </c>
      <c r="CB103" s="6">
        <v>26866</v>
      </c>
      <c r="CC103" s="6">
        <v>200.43999999999997</v>
      </c>
      <c r="CD103" s="6">
        <v>141.47</v>
      </c>
      <c r="CE103" s="6">
        <v>15271.86</v>
      </c>
      <c r="CF103" s="6">
        <v>4444.2299999999996</v>
      </c>
      <c r="CG103" s="6">
        <v>1280.6300000000001</v>
      </c>
      <c r="CH103" s="6">
        <v>5330.5700000000006</v>
      </c>
      <c r="CI103" s="6">
        <v>196.79999999999998</v>
      </c>
    </row>
    <row r="104" spans="1:87" customFormat="1" ht="15.75" x14ac:dyDescent="0.5">
      <c r="A104" s="7" t="s">
        <v>109</v>
      </c>
      <c r="B104" s="6">
        <v>46140.469999999994</v>
      </c>
      <c r="C104" s="6">
        <v>951.32999999999993</v>
      </c>
      <c r="D104" s="6">
        <v>250.98999999999998</v>
      </c>
      <c r="E104" s="6">
        <v>14292.36</v>
      </c>
      <c r="F104" s="6">
        <v>2318.25</v>
      </c>
      <c r="G104" s="6">
        <v>18807.979999999996</v>
      </c>
      <c r="H104" s="6">
        <v>4627.96</v>
      </c>
      <c r="I104" s="6">
        <v>5026.83</v>
      </c>
      <c r="J104" s="6">
        <v>-135.23000000000047</v>
      </c>
      <c r="K104" s="6">
        <v>-28.929999999999836</v>
      </c>
      <c r="L104" s="15">
        <v>0</v>
      </c>
      <c r="M104" s="15">
        <v>3.98</v>
      </c>
      <c r="N104" s="15">
        <v>487.02</v>
      </c>
      <c r="O104" s="15">
        <v>-513.13</v>
      </c>
      <c r="P104" s="15">
        <v>143.62</v>
      </c>
      <c r="Q104" s="15">
        <v>-150.41999999999999</v>
      </c>
      <c r="R104" s="15">
        <v>-2552.12</v>
      </c>
      <c r="S104" s="15">
        <v>2552.12</v>
      </c>
      <c r="T104" s="6">
        <v>-7053.0500000000038</v>
      </c>
      <c r="U104" s="6">
        <v>-722.06</v>
      </c>
      <c r="V104" s="6">
        <v>47.290000000000006</v>
      </c>
      <c r="W104" s="6">
        <v>-14779.380000000001</v>
      </c>
      <c r="X104" s="6">
        <v>14532.97</v>
      </c>
      <c r="Y104" s="6">
        <v>-6168.24</v>
      </c>
      <c r="Z104" s="6">
        <v>-2522.6</v>
      </c>
      <c r="AA104" s="6">
        <v>-2474.71</v>
      </c>
      <c r="AB104" s="6">
        <v>4609.1499999999996</v>
      </c>
      <c r="AC104" s="6">
        <v>424.53</v>
      </c>
      <c r="AD104" s="6">
        <v>-6426.590000000002</v>
      </c>
      <c r="AE104" s="15">
        <v>-339.79</v>
      </c>
      <c r="AF104" s="15">
        <v>-116.74</v>
      </c>
      <c r="AG104" s="15">
        <v>-110.23</v>
      </c>
      <c r="AH104" s="15">
        <v>-5535.71</v>
      </c>
      <c r="AI104" s="15">
        <v>-2458.56</v>
      </c>
      <c r="AJ104" s="15">
        <v>-2474.71</v>
      </c>
      <c r="AK104" s="15">
        <v>4609.1499999999996</v>
      </c>
      <c r="AL104" s="6">
        <v>-289.38</v>
      </c>
      <c r="AM104" s="15">
        <v>-1.05</v>
      </c>
      <c r="AN104" s="15">
        <v>-0.28999999999999998</v>
      </c>
      <c r="AO104" s="15">
        <v>-16</v>
      </c>
      <c r="AP104" s="15">
        <v>-632.53</v>
      </c>
      <c r="AQ104" s="15">
        <v>-64.040000000000006</v>
      </c>
      <c r="AR104" s="15">
        <v>424.53</v>
      </c>
      <c r="AS104" s="6">
        <v>-94.860000000000582</v>
      </c>
      <c r="AT104" s="15">
        <v>-14856.11</v>
      </c>
      <c r="AU104" s="15">
        <v>14761.25</v>
      </c>
      <c r="AV104" s="6">
        <v>33.900000000000006</v>
      </c>
      <c r="AW104" s="15">
        <v>-213.92</v>
      </c>
      <c r="AX104" s="15">
        <v>247.82</v>
      </c>
      <c r="AY104" s="15">
        <v>0</v>
      </c>
      <c r="AZ104" s="6">
        <v>-284.85000000000002</v>
      </c>
      <c r="BA104" s="15">
        <v>-142.9</v>
      </c>
      <c r="BB104" s="15">
        <v>-141.94999999999999</v>
      </c>
      <c r="BC104" s="15">
        <v>0</v>
      </c>
      <c r="BD104" s="6">
        <v>18.700000000000003</v>
      </c>
      <c r="BE104" s="15">
        <v>-24.4</v>
      </c>
      <c r="BF104" s="15">
        <v>58.45</v>
      </c>
      <c r="BG104" s="15">
        <v>-15.35</v>
      </c>
      <c r="BH104" s="6">
        <v>-9.9699999999999989</v>
      </c>
      <c r="BI104" s="15">
        <v>76.73</v>
      </c>
      <c r="BJ104" s="15">
        <v>-86.7</v>
      </c>
      <c r="BK104" s="6">
        <v>2476.4899999999998</v>
      </c>
      <c r="BL104" s="15">
        <v>0</v>
      </c>
      <c r="BM104" s="15">
        <v>98.24</v>
      </c>
      <c r="BN104" s="15">
        <v>0</v>
      </c>
      <c r="BO104" s="15">
        <v>813.74</v>
      </c>
      <c r="BP104" s="15">
        <v>1102.08</v>
      </c>
      <c r="BQ104" s="15">
        <v>0</v>
      </c>
      <c r="BR104" s="15">
        <v>380</v>
      </c>
      <c r="BS104" s="15">
        <v>82.43</v>
      </c>
      <c r="BT104" s="6">
        <v>680.6</v>
      </c>
      <c r="BU104" s="15">
        <v>0</v>
      </c>
      <c r="BV104" s="15">
        <v>16.36</v>
      </c>
      <c r="BW104" s="15">
        <v>0</v>
      </c>
      <c r="BX104" s="15">
        <v>0</v>
      </c>
      <c r="BY104" s="15">
        <v>81.55</v>
      </c>
      <c r="BZ104" s="15">
        <v>0</v>
      </c>
      <c r="CA104" s="15">
        <v>582.69000000000005</v>
      </c>
      <c r="CB104" s="6">
        <v>35899.979999999996</v>
      </c>
      <c r="CC104" s="6">
        <v>229.27</v>
      </c>
      <c r="CD104" s="6">
        <v>187.66</v>
      </c>
      <c r="CE104" s="6">
        <v>15524.35</v>
      </c>
      <c r="CF104" s="6">
        <v>11599.729999999998</v>
      </c>
      <c r="CG104" s="6">
        <v>1954.94</v>
      </c>
      <c r="CH104" s="6">
        <v>6063.3499999999995</v>
      </c>
      <c r="CI104" s="6">
        <v>340.67999999999995</v>
      </c>
    </row>
    <row r="105" spans="1:87" customFormat="1" ht="15.75" x14ac:dyDescent="0.5">
      <c r="A105" s="7" t="s">
        <v>110</v>
      </c>
      <c r="B105" s="6">
        <v>48661.51</v>
      </c>
      <c r="C105" s="6">
        <v>929.86</v>
      </c>
      <c r="D105" s="6">
        <v>313.19</v>
      </c>
      <c r="E105" s="6">
        <v>14609.87</v>
      </c>
      <c r="F105" s="6">
        <v>1747.869999999999</v>
      </c>
      <c r="G105" s="6">
        <v>20799.849999999999</v>
      </c>
      <c r="H105" s="6">
        <v>5025.6399999999994</v>
      </c>
      <c r="I105" s="6">
        <v>4603.16</v>
      </c>
      <c r="J105" s="6">
        <v>632.06999999999971</v>
      </c>
      <c r="K105" s="6">
        <v>-68.460000000000036</v>
      </c>
      <c r="L105" s="15">
        <v>0</v>
      </c>
      <c r="M105" s="15">
        <v>2.66</v>
      </c>
      <c r="N105" s="15">
        <v>-19.190000000000001</v>
      </c>
      <c r="O105" s="15">
        <v>-40.61</v>
      </c>
      <c r="P105" s="15">
        <v>135.83000000000001</v>
      </c>
      <c r="Q105" s="15">
        <v>-147.15</v>
      </c>
      <c r="R105" s="15">
        <v>-2479.09</v>
      </c>
      <c r="S105" s="15">
        <v>2479.09</v>
      </c>
      <c r="T105" s="6">
        <v>-6677.0699999999979</v>
      </c>
      <c r="U105" s="6">
        <v>-651.74</v>
      </c>
      <c r="V105" s="6">
        <v>-118.99000000000001</v>
      </c>
      <c r="W105" s="6">
        <v>-14590.68</v>
      </c>
      <c r="X105" s="6">
        <v>14350.7</v>
      </c>
      <c r="Y105" s="6">
        <v>-5437.6</v>
      </c>
      <c r="Z105" s="6">
        <v>-2729.7999999999997</v>
      </c>
      <c r="AA105" s="6">
        <v>-2124.0700000000002</v>
      </c>
      <c r="AB105" s="6">
        <v>4133.1000000000004</v>
      </c>
      <c r="AC105" s="6">
        <v>492.01</v>
      </c>
      <c r="AD105" s="6">
        <v>-5872.5199999999986</v>
      </c>
      <c r="AE105" s="15">
        <v>-296.38</v>
      </c>
      <c r="AF105" s="15">
        <v>-103.77</v>
      </c>
      <c r="AG105" s="15">
        <v>-123.76</v>
      </c>
      <c r="AH105" s="15">
        <v>-4700.67</v>
      </c>
      <c r="AI105" s="15">
        <v>-2656.97</v>
      </c>
      <c r="AJ105" s="15">
        <v>-2124.0700000000002</v>
      </c>
      <c r="AK105" s="15">
        <v>4133.1000000000004</v>
      </c>
      <c r="AL105" s="6">
        <v>-335.38</v>
      </c>
      <c r="AM105" s="15">
        <v>-1.32</v>
      </c>
      <c r="AN105" s="15">
        <v>-0.28999999999999998</v>
      </c>
      <c r="AO105" s="15">
        <v>-16.02</v>
      </c>
      <c r="AP105" s="15">
        <v>-736.93</v>
      </c>
      <c r="AQ105" s="15">
        <v>-72.83</v>
      </c>
      <c r="AR105" s="15">
        <v>492.01</v>
      </c>
      <c r="AS105" s="6">
        <v>-78.139999999999418</v>
      </c>
      <c r="AT105" s="15">
        <v>-14698.39</v>
      </c>
      <c r="AU105" s="15">
        <v>14620.25</v>
      </c>
      <c r="AV105" s="6">
        <v>-6.4000000000000057</v>
      </c>
      <c r="AW105" s="15">
        <v>-180.36</v>
      </c>
      <c r="AX105" s="15">
        <v>173.96</v>
      </c>
      <c r="AY105" s="15">
        <v>0</v>
      </c>
      <c r="AZ105" s="6">
        <v>-371.02</v>
      </c>
      <c r="BA105" s="15">
        <v>-149.84</v>
      </c>
      <c r="BB105" s="15">
        <v>-221.18</v>
      </c>
      <c r="BC105" s="15">
        <v>0</v>
      </c>
      <c r="BD105" s="6">
        <v>-2.9300000000000015</v>
      </c>
      <c r="BE105" s="15">
        <v>-23.84</v>
      </c>
      <c r="BF105" s="15">
        <v>32.29</v>
      </c>
      <c r="BG105" s="15">
        <v>-11.38</v>
      </c>
      <c r="BH105" s="6">
        <v>-10.680000000000007</v>
      </c>
      <c r="BI105" s="15">
        <v>107.71</v>
      </c>
      <c r="BJ105" s="15">
        <v>-118.39</v>
      </c>
      <c r="BK105" s="6">
        <v>2807.31</v>
      </c>
      <c r="BL105" s="15">
        <v>0</v>
      </c>
      <c r="BM105" s="15">
        <v>79.3</v>
      </c>
      <c r="BN105" s="15">
        <v>0</v>
      </c>
      <c r="BO105" s="15">
        <v>1024.3699999999999</v>
      </c>
      <c r="BP105" s="15">
        <v>1243.1600000000001</v>
      </c>
      <c r="BQ105" s="15">
        <v>0</v>
      </c>
      <c r="BR105" s="15">
        <v>378.05</v>
      </c>
      <c r="BS105" s="15">
        <v>82.43</v>
      </c>
      <c r="BT105" s="6">
        <v>860.17</v>
      </c>
      <c r="BU105" s="15">
        <v>0</v>
      </c>
      <c r="BV105" s="15">
        <v>12.18</v>
      </c>
      <c r="BW105" s="15">
        <v>0</v>
      </c>
      <c r="BX105" s="15">
        <v>0</v>
      </c>
      <c r="BY105" s="15">
        <v>123.08</v>
      </c>
      <c r="BZ105" s="15">
        <v>0</v>
      </c>
      <c r="CA105" s="15">
        <v>724.91</v>
      </c>
      <c r="CB105" s="6">
        <v>38263.369999999995</v>
      </c>
      <c r="CC105" s="6">
        <v>278.12</v>
      </c>
      <c r="CD105" s="6">
        <v>105.38</v>
      </c>
      <c r="CE105" s="6">
        <v>15033.59</v>
      </c>
      <c r="CF105" s="6">
        <v>14131.84</v>
      </c>
      <c r="CG105" s="6">
        <v>2148.69</v>
      </c>
      <c r="CH105" s="6">
        <v>6141.3</v>
      </c>
      <c r="CI105" s="6">
        <v>424.45000000000005</v>
      </c>
    </row>
    <row r="106" spans="1:87" customFormat="1" ht="15.75" x14ac:dyDescent="0.5">
      <c r="A106" s="7" t="s">
        <v>111</v>
      </c>
      <c r="B106" s="6">
        <v>39000.039999999994</v>
      </c>
      <c r="C106" s="6">
        <v>680.79</v>
      </c>
      <c r="D106" s="6">
        <v>376.40999999999997</v>
      </c>
      <c r="E106" s="6">
        <v>13967.279999999999</v>
      </c>
      <c r="F106" s="6">
        <v>2974.6799999999985</v>
      </c>
      <c r="G106" s="6">
        <v>12519.329999999998</v>
      </c>
      <c r="H106" s="6">
        <v>3903.22</v>
      </c>
      <c r="I106" s="6">
        <v>3915.3</v>
      </c>
      <c r="J106" s="6">
        <v>663.03000000000065</v>
      </c>
      <c r="K106" s="6">
        <v>-147.70000000000005</v>
      </c>
      <c r="L106" s="15">
        <v>0</v>
      </c>
      <c r="M106" s="15">
        <v>0.62</v>
      </c>
      <c r="N106" s="15">
        <v>-14.22</v>
      </c>
      <c r="O106" s="15">
        <v>-123.51</v>
      </c>
      <c r="P106" s="15">
        <v>138.19999999999999</v>
      </c>
      <c r="Q106" s="15">
        <v>-148.79</v>
      </c>
      <c r="R106" s="15">
        <v>-1715.51</v>
      </c>
      <c r="S106" s="15">
        <v>1715.51</v>
      </c>
      <c r="T106" s="6">
        <v>-6227.6099999999988</v>
      </c>
      <c r="U106" s="6">
        <v>-486.88</v>
      </c>
      <c r="V106" s="6">
        <v>-172.96999999999997</v>
      </c>
      <c r="W106" s="6">
        <v>-13953.06</v>
      </c>
      <c r="X106" s="6">
        <v>13583.17</v>
      </c>
      <c r="Y106" s="6">
        <v>-4843.07</v>
      </c>
      <c r="Z106" s="6">
        <v>-2257.98</v>
      </c>
      <c r="AA106" s="6">
        <v>-2199.79</v>
      </c>
      <c r="AB106" s="6">
        <v>3761.22</v>
      </c>
      <c r="AC106" s="6">
        <v>341.75</v>
      </c>
      <c r="AD106" s="6">
        <v>-5288.1200000000008</v>
      </c>
      <c r="AE106" s="15">
        <v>-81.69</v>
      </c>
      <c r="AF106" s="15">
        <v>-117.17</v>
      </c>
      <c r="AG106" s="15">
        <v>-107.36</v>
      </c>
      <c r="AH106" s="15">
        <v>-4338.6099999999997</v>
      </c>
      <c r="AI106" s="15">
        <v>-2204.7199999999998</v>
      </c>
      <c r="AJ106" s="15">
        <v>-2199.79</v>
      </c>
      <c r="AK106" s="15">
        <v>3761.22</v>
      </c>
      <c r="AL106" s="6">
        <v>-232.95999999999992</v>
      </c>
      <c r="AM106" s="15">
        <v>-0.72</v>
      </c>
      <c r="AN106" s="15">
        <v>-0.28999999999999998</v>
      </c>
      <c r="AO106" s="15">
        <v>-15.98</v>
      </c>
      <c r="AP106" s="15">
        <v>-504.46</v>
      </c>
      <c r="AQ106" s="15">
        <v>-53.26</v>
      </c>
      <c r="AR106" s="15">
        <v>341.75</v>
      </c>
      <c r="AS106" s="6">
        <v>-231.31999999999971</v>
      </c>
      <c r="AT106" s="15">
        <v>-14018.66</v>
      </c>
      <c r="AU106" s="15">
        <v>13787.34</v>
      </c>
      <c r="AV106" s="6">
        <v>-2.6999999999999886</v>
      </c>
      <c r="AW106" s="15">
        <v>-208.69</v>
      </c>
      <c r="AX106" s="15">
        <v>205.99</v>
      </c>
      <c r="AY106" s="15">
        <v>0</v>
      </c>
      <c r="AZ106" s="6">
        <v>-454.04999999999995</v>
      </c>
      <c r="BA106" s="15">
        <v>-170.9</v>
      </c>
      <c r="BB106" s="15">
        <v>-283.14999999999998</v>
      </c>
      <c r="BC106" s="15">
        <v>0</v>
      </c>
      <c r="BD106" s="6">
        <v>-12.110000000000001</v>
      </c>
      <c r="BE106" s="15">
        <v>-24.88</v>
      </c>
      <c r="BF106" s="15">
        <v>21.65</v>
      </c>
      <c r="BG106" s="15">
        <v>-8.8800000000000008</v>
      </c>
      <c r="BH106" s="6">
        <v>-6.3500000000000085</v>
      </c>
      <c r="BI106" s="15">
        <v>65.599999999999994</v>
      </c>
      <c r="BJ106" s="15">
        <v>-71.95</v>
      </c>
      <c r="BK106" s="6">
        <v>2595.1</v>
      </c>
      <c r="BL106" s="15">
        <v>0</v>
      </c>
      <c r="BM106" s="15">
        <v>82.82</v>
      </c>
      <c r="BN106" s="15">
        <v>0</v>
      </c>
      <c r="BO106" s="15">
        <v>911.55</v>
      </c>
      <c r="BP106" s="15">
        <v>1154.8800000000001</v>
      </c>
      <c r="BQ106" s="15">
        <v>0</v>
      </c>
      <c r="BR106" s="15">
        <v>363.42</v>
      </c>
      <c r="BS106" s="15">
        <v>82.43</v>
      </c>
      <c r="BT106" s="6">
        <v>599.11</v>
      </c>
      <c r="BU106" s="15">
        <v>0</v>
      </c>
      <c r="BV106" s="15">
        <v>20.04</v>
      </c>
      <c r="BW106" s="15">
        <v>0</v>
      </c>
      <c r="BX106" s="15">
        <v>0</v>
      </c>
      <c r="BY106" s="15">
        <v>87.09</v>
      </c>
      <c r="BZ106" s="15">
        <v>0</v>
      </c>
      <c r="CA106" s="15">
        <v>491.98</v>
      </c>
      <c r="CB106" s="6">
        <v>29430.04</v>
      </c>
      <c r="CC106" s="6">
        <v>193.91000000000003</v>
      </c>
      <c r="CD106" s="6">
        <v>101.2</v>
      </c>
      <c r="CE106" s="6">
        <v>15522.789999999999</v>
      </c>
      <c r="CF106" s="6">
        <v>6572.4899999999989</v>
      </c>
      <c r="CG106" s="6">
        <v>1496.4499999999998</v>
      </c>
      <c r="CH106" s="6">
        <v>5284.3600000000006</v>
      </c>
      <c r="CI106" s="6">
        <v>258.83999999999997</v>
      </c>
    </row>
    <row r="107" spans="1:87" customFormat="1" ht="15.75" x14ac:dyDescent="0.5">
      <c r="A107" s="7" t="s">
        <v>112</v>
      </c>
      <c r="B107" s="6">
        <v>35503.949999999997</v>
      </c>
      <c r="C107" s="6">
        <v>691.04</v>
      </c>
      <c r="D107" s="6">
        <v>374.58</v>
      </c>
      <c r="E107" s="6">
        <v>13941.27</v>
      </c>
      <c r="F107" s="6">
        <v>2498.58</v>
      </c>
      <c r="G107" s="6">
        <v>9600.119999999999</v>
      </c>
      <c r="H107" s="6">
        <v>3848.9800000000005</v>
      </c>
      <c r="I107" s="6">
        <v>4196.6099999999997</v>
      </c>
      <c r="J107" s="6">
        <v>352.76999999999953</v>
      </c>
      <c r="K107" s="6">
        <v>100.88000000000011</v>
      </c>
      <c r="L107" s="15">
        <v>0</v>
      </c>
      <c r="M107" s="15">
        <v>4.29</v>
      </c>
      <c r="N107" s="15">
        <v>-72.569999999999993</v>
      </c>
      <c r="O107" s="15">
        <v>176.66</v>
      </c>
      <c r="P107" s="15">
        <v>142.91999999999999</v>
      </c>
      <c r="Q107" s="15">
        <v>-150.41999999999999</v>
      </c>
      <c r="R107" s="15">
        <v>-1907.53</v>
      </c>
      <c r="S107" s="15">
        <v>1907.53</v>
      </c>
      <c r="T107" s="6">
        <v>-6040.2600000000011</v>
      </c>
      <c r="U107" s="6">
        <v>-506.86</v>
      </c>
      <c r="V107" s="6">
        <v>-191.98000000000002</v>
      </c>
      <c r="W107" s="6">
        <v>-13868.7</v>
      </c>
      <c r="X107" s="6">
        <v>13725.45</v>
      </c>
      <c r="Y107" s="6">
        <v>-4630.47</v>
      </c>
      <c r="Z107" s="6">
        <v>-2380.65</v>
      </c>
      <c r="AA107" s="6">
        <v>-2289.08</v>
      </c>
      <c r="AB107" s="6">
        <v>3809.81</v>
      </c>
      <c r="AC107" s="6">
        <v>292.22000000000003</v>
      </c>
      <c r="AD107" s="6">
        <v>-5431.6400000000012</v>
      </c>
      <c r="AE107" s="15">
        <v>-215.13</v>
      </c>
      <c r="AF107" s="15">
        <v>-97.62</v>
      </c>
      <c r="AG107" s="15">
        <v>-103.15</v>
      </c>
      <c r="AH107" s="15">
        <v>-4202.63</v>
      </c>
      <c r="AI107" s="15">
        <v>-2333.84</v>
      </c>
      <c r="AJ107" s="15">
        <v>-2289.08</v>
      </c>
      <c r="AK107" s="15">
        <v>3809.81</v>
      </c>
      <c r="AL107" s="6">
        <v>-199.20999999999998</v>
      </c>
      <c r="AM107" s="15">
        <v>-0.52</v>
      </c>
      <c r="AN107" s="15">
        <v>-0.28999999999999998</v>
      </c>
      <c r="AO107" s="15">
        <v>-15.97</v>
      </c>
      <c r="AP107" s="15">
        <v>-427.84</v>
      </c>
      <c r="AQ107" s="15">
        <v>-46.81</v>
      </c>
      <c r="AR107" s="15">
        <v>292.22000000000003</v>
      </c>
      <c r="AS107" s="6">
        <v>-12.909999999999854</v>
      </c>
      <c r="AT107" s="15">
        <v>-13945.36</v>
      </c>
      <c r="AU107" s="15">
        <v>13932.45</v>
      </c>
      <c r="AV107" s="6">
        <v>6.2900000000000063</v>
      </c>
      <c r="AW107" s="15">
        <v>-115.46</v>
      </c>
      <c r="AX107" s="15">
        <v>121.75</v>
      </c>
      <c r="AY107" s="15">
        <v>0</v>
      </c>
      <c r="AZ107" s="6">
        <v>-395.9</v>
      </c>
      <c r="BA107" s="15">
        <v>-150.69</v>
      </c>
      <c r="BB107" s="15">
        <v>-245.21</v>
      </c>
      <c r="BC107" s="15">
        <v>0</v>
      </c>
      <c r="BD107" s="6">
        <v>-6.2299999999999986</v>
      </c>
      <c r="BE107" s="15">
        <v>-25.06</v>
      </c>
      <c r="BF107" s="15">
        <v>29.39</v>
      </c>
      <c r="BG107" s="15">
        <v>-10.56</v>
      </c>
      <c r="BH107" s="6">
        <v>-0.65999999999999659</v>
      </c>
      <c r="BI107" s="15">
        <v>76.66</v>
      </c>
      <c r="BJ107" s="15">
        <v>-77.319999999999993</v>
      </c>
      <c r="BK107" s="6">
        <v>2337.15</v>
      </c>
      <c r="BL107" s="15">
        <v>0</v>
      </c>
      <c r="BM107" s="15">
        <v>70.55</v>
      </c>
      <c r="BN107" s="15">
        <v>0</v>
      </c>
      <c r="BO107" s="15">
        <v>881.74</v>
      </c>
      <c r="BP107" s="15">
        <v>942.36</v>
      </c>
      <c r="BQ107" s="15">
        <v>0</v>
      </c>
      <c r="BR107" s="15">
        <v>360.07</v>
      </c>
      <c r="BS107" s="15">
        <v>82.43</v>
      </c>
      <c r="BT107" s="6">
        <v>659.56</v>
      </c>
      <c r="BU107" s="15">
        <v>0</v>
      </c>
      <c r="BV107" s="15">
        <v>18.149999999999999</v>
      </c>
      <c r="BW107" s="15">
        <v>0</v>
      </c>
      <c r="BX107" s="15">
        <v>0</v>
      </c>
      <c r="BY107" s="15">
        <v>106.87</v>
      </c>
      <c r="BZ107" s="15">
        <v>0</v>
      </c>
      <c r="CA107" s="15">
        <v>534.54</v>
      </c>
      <c r="CB107" s="6">
        <v>26554.870000000003</v>
      </c>
      <c r="CC107" s="6">
        <v>184.17999999999998</v>
      </c>
      <c r="CD107" s="6">
        <v>98.19</v>
      </c>
      <c r="CE107" s="6">
        <v>15518.95</v>
      </c>
      <c r="CF107" s="6">
        <v>4063.34</v>
      </c>
      <c r="CG107" s="6">
        <v>1317.91</v>
      </c>
      <c r="CH107" s="6">
        <v>5175.5</v>
      </c>
      <c r="CI107" s="6">
        <v>196.79999999999998</v>
      </c>
    </row>
    <row r="108" spans="1:87" customFormat="1" ht="15.75" x14ac:dyDescent="0.5">
      <c r="A108" s="7" t="s">
        <v>113</v>
      </c>
      <c r="B108" s="6">
        <v>45215.229999999996</v>
      </c>
      <c r="C108" s="6">
        <v>826.33999999999992</v>
      </c>
      <c r="D108" s="6">
        <v>382.77000000000004</v>
      </c>
      <c r="E108" s="6">
        <v>12970.33</v>
      </c>
      <c r="F108" s="6">
        <v>3609.6599999999962</v>
      </c>
      <c r="G108" s="6">
        <v>17191.03</v>
      </c>
      <c r="H108" s="6">
        <v>4971.5199999999995</v>
      </c>
      <c r="I108" s="6">
        <v>4815.3999999999996</v>
      </c>
      <c r="J108" s="6">
        <v>448.18000000000029</v>
      </c>
      <c r="K108" s="6">
        <v>-72.900000000000091</v>
      </c>
      <c r="L108" s="15">
        <v>0</v>
      </c>
      <c r="M108" s="15">
        <v>2.64</v>
      </c>
      <c r="N108" s="15">
        <v>-36.83</v>
      </c>
      <c r="O108" s="15">
        <v>-31.21</v>
      </c>
      <c r="P108" s="15">
        <v>142.91999999999999</v>
      </c>
      <c r="Q108" s="15">
        <v>-150.41999999999999</v>
      </c>
      <c r="R108" s="15">
        <v>-2584.21</v>
      </c>
      <c r="S108" s="15">
        <v>2584.21</v>
      </c>
      <c r="T108" s="6">
        <v>-6721.2599999999993</v>
      </c>
      <c r="U108" s="6">
        <v>-595.81999999999994</v>
      </c>
      <c r="V108" s="6">
        <v>-189.17000000000002</v>
      </c>
      <c r="W108" s="6">
        <v>-12933.5</v>
      </c>
      <c r="X108" s="6">
        <v>12630.81</v>
      </c>
      <c r="Y108" s="6">
        <v>-4907.45</v>
      </c>
      <c r="Z108" s="6">
        <v>-2929.83</v>
      </c>
      <c r="AA108" s="6">
        <v>-2231.19</v>
      </c>
      <c r="AB108" s="6">
        <v>4010.36</v>
      </c>
      <c r="AC108" s="6">
        <v>424.53</v>
      </c>
      <c r="AD108" s="6">
        <v>-5913.41</v>
      </c>
      <c r="AE108" s="15">
        <v>-335.3</v>
      </c>
      <c r="AF108" s="15">
        <v>-106.34</v>
      </c>
      <c r="AG108" s="15">
        <v>-110.23</v>
      </c>
      <c r="AH108" s="15">
        <v>-4274.92</v>
      </c>
      <c r="AI108" s="15">
        <v>-2865.79</v>
      </c>
      <c r="AJ108" s="15">
        <v>-2231.19</v>
      </c>
      <c r="AK108" s="15">
        <v>4010.36</v>
      </c>
      <c r="AL108" s="6">
        <v>-289.38</v>
      </c>
      <c r="AM108" s="15">
        <v>-1.05</v>
      </c>
      <c r="AN108" s="15">
        <v>-0.28999999999999998</v>
      </c>
      <c r="AO108" s="15">
        <v>-16</v>
      </c>
      <c r="AP108" s="15">
        <v>-632.53</v>
      </c>
      <c r="AQ108" s="15">
        <v>-64.040000000000006</v>
      </c>
      <c r="AR108" s="15">
        <v>424.53</v>
      </c>
      <c r="AS108" s="6">
        <v>-151.21000000000095</v>
      </c>
      <c r="AT108" s="15">
        <v>-13022.27</v>
      </c>
      <c r="AU108" s="15">
        <v>12871.06</v>
      </c>
      <c r="AV108" s="6">
        <v>-5.6700000000000017</v>
      </c>
      <c r="AW108" s="15">
        <v>-101.01</v>
      </c>
      <c r="AX108" s="15">
        <v>95.34</v>
      </c>
      <c r="AY108" s="15">
        <v>0</v>
      </c>
      <c r="AZ108" s="6">
        <v>-357.34000000000003</v>
      </c>
      <c r="BA108" s="15">
        <v>-133.53</v>
      </c>
      <c r="BB108" s="15">
        <v>-223.81</v>
      </c>
      <c r="BC108" s="15">
        <v>0</v>
      </c>
      <c r="BD108" s="6">
        <v>5.65</v>
      </c>
      <c r="BE108" s="15">
        <v>-24.93</v>
      </c>
      <c r="BF108" s="15">
        <v>45.93</v>
      </c>
      <c r="BG108" s="15">
        <v>-15.35</v>
      </c>
      <c r="BH108" s="6">
        <v>-9.9000000000000057</v>
      </c>
      <c r="BI108" s="15">
        <v>88.77</v>
      </c>
      <c r="BJ108" s="15">
        <v>-98.67</v>
      </c>
      <c r="BK108" s="6">
        <v>2279.23</v>
      </c>
      <c r="BL108" s="15">
        <v>0</v>
      </c>
      <c r="BM108" s="15">
        <v>77.56</v>
      </c>
      <c r="BN108" s="15">
        <v>0</v>
      </c>
      <c r="BO108" s="15">
        <v>805.13</v>
      </c>
      <c r="BP108" s="15">
        <v>952.13</v>
      </c>
      <c r="BQ108" s="15">
        <v>0</v>
      </c>
      <c r="BR108" s="15">
        <v>361.98</v>
      </c>
      <c r="BS108" s="15">
        <v>82.43</v>
      </c>
      <c r="BT108" s="6">
        <v>812.13</v>
      </c>
      <c r="BU108" s="15">
        <v>0</v>
      </c>
      <c r="BV108" s="15">
        <v>16.79</v>
      </c>
      <c r="BW108" s="15">
        <v>0</v>
      </c>
      <c r="BX108" s="15">
        <v>0</v>
      </c>
      <c r="BY108" s="15">
        <v>120.46</v>
      </c>
      <c r="BZ108" s="15">
        <v>0</v>
      </c>
      <c r="CA108" s="15">
        <v>674.88</v>
      </c>
      <c r="CB108" s="6">
        <v>35328.29</v>
      </c>
      <c r="CC108" s="6">
        <v>230.52</v>
      </c>
      <c r="CD108" s="6">
        <v>101.89</v>
      </c>
      <c r="CE108" s="6">
        <v>15404.129999999997</v>
      </c>
      <c r="CF108" s="6">
        <v>11353.91</v>
      </c>
      <c r="CG108" s="6">
        <v>1891.2699999999998</v>
      </c>
      <c r="CH108" s="6">
        <v>6005.89</v>
      </c>
      <c r="CI108" s="6">
        <v>340.67999999999995</v>
      </c>
    </row>
    <row r="109" spans="1:87" x14ac:dyDescent="0.4">
      <c r="AT109" s="18"/>
      <c r="AU109" s="18"/>
      <c r="AV109" s="18"/>
      <c r="AW109" s="18"/>
      <c r="AX109" s="18"/>
      <c r="AY109" s="18"/>
    </row>
    <row r="110" spans="1:87" x14ac:dyDescent="0.4">
      <c r="AT110" s="18"/>
      <c r="AU110" s="18"/>
      <c r="AV110" s="18"/>
      <c r="AW110" s="18"/>
      <c r="AX110" s="18"/>
      <c r="AY110" s="18"/>
    </row>
    <row r="111" spans="1:87" x14ac:dyDescent="0.4">
      <c r="AT111" s="18"/>
      <c r="AU111" s="18"/>
      <c r="AV111" s="18"/>
      <c r="AW111" s="18"/>
      <c r="AX111" s="18"/>
      <c r="AY111" s="18"/>
    </row>
    <row r="112" spans="1:87" x14ac:dyDescent="0.4">
      <c r="AT112" s="18"/>
      <c r="AU112" s="18"/>
      <c r="AV112" s="18"/>
      <c r="AW112" s="18"/>
      <c r="AX112" s="18"/>
      <c r="AY112" s="18"/>
    </row>
    <row r="113" spans="45:45" s="18" customFormat="1" x14ac:dyDescent="0.4">
      <c r="AS113" s="19"/>
    </row>
    <row r="114" spans="45:45" s="18" customFormat="1" x14ac:dyDescent="0.4">
      <c r="AS114" s="19"/>
    </row>
    <row r="115" spans="45:45" s="18" customFormat="1" x14ac:dyDescent="0.4">
      <c r="AS115" s="19"/>
    </row>
    <row r="116" spans="45:45" s="18" customFormat="1" x14ac:dyDescent="0.4">
      <c r="AS116" s="19"/>
    </row>
    <row r="117" spans="45:45" s="18" customFormat="1" x14ac:dyDescent="0.4">
      <c r="AS117" s="19"/>
    </row>
    <row r="118" spans="45:45" s="18" customFormat="1" x14ac:dyDescent="0.4">
      <c r="AS118" s="19"/>
    </row>
    <row r="119" spans="45:45" s="18" customFormat="1" x14ac:dyDescent="0.4">
      <c r="AS119" s="19"/>
    </row>
    <row r="120" spans="45:45" s="18" customFormat="1" x14ac:dyDescent="0.4">
      <c r="AS120" s="19"/>
    </row>
    <row r="121" spans="45:45" s="18" customFormat="1" x14ac:dyDescent="0.4">
      <c r="AS121" s="19"/>
    </row>
    <row r="122" spans="45:45" s="18" customFormat="1" x14ac:dyDescent="0.4">
      <c r="AS122" s="19"/>
    </row>
    <row r="123" spans="45:45" s="18" customFormat="1" x14ac:dyDescent="0.4">
      <c r="AS123" s="19"/>
    </row>
    <row r="124" spans="45:45" s="18" customFormat="1" x14ac:dyDescent="0.4">
      <c r="AS124" s="19"/>
    </row>
    <row r="125" spans="45:45" s="18" customFormat="1" x14ac:dyDescent="0.4">
      <c r="AS125" s="19"/>
    </row>
    <row r="126" spans="45:45" s="18" customFormat="1" x14ac:dyDescent="0.4">
      <c r="AS126" s="19"/>
    </row>
    <row r="127" spans="45:45" s="18" customFormat="1" x14ac:dyDescent="0.4">
      <c r="AS127" s="19"/>
    </row>
    <row r="128" spans="45:45" s="18" customFormat="1" x14ac:dyDescent="0.4">
      <c r="AS128" s="19"/>
    </row>
    <row r="129" spans="45:45" s="18" customFormat="1" x14ac:dyDescent="0.4">
      <c r="AS129" s="19"/>
    </row>
    <row r="130" spans="45:45" s="18" customFormat="1" x14ac:dyDescent="0.4">
      <c r="AS130" s="19"/>
    </row>
    <row r="131" spans="45:45" s="18" customFormat="1" x14ac:dyDescent="0.4">
      <c r="AS131" s="19"/>
    </row>
    <row r="132" spans="45:45" s="18" customFormat="1" x14ac:dyDescent="0.4">
      <c r="AS132" s="19"/>
    </row>
    <row r="133" spans="45:45" s="18" customFormat="1" x14ac:dyDescent="0.4">
      <c r="AS133" s="19"/>
    </row>
    <row r="134" spans="45:45" s="18" customFormat="1" x14ac:dyDescent="0.4">
      <c r="AS134" s="19"/>
    </row>
    <row r="135" spans="45:45" s="18" customFormat="1" x14ac:dyDescent="0.4">
      <c r="AS135" s="19"/>
    </row>
    <row r="136" spans="45:45" s="18" customFormat="1" x14ac:dyDescent="0.4">
      <c r="AS136" s="19"/>
    </row>
    <row r="137" spans="45:45" s="18" customFormat="1" x14ac:dyDescent="0.4">
      <c r="AS137" s="19"/>
    </row>
    <row r="138" spans="45:45" s="18" customFormat="1" x14ac:dyDescent="0.4">
      <c r="AS138" s="19"/>
    </row>
    <row r="139" spans="45:45" s="18" customFormat="1" x14ac:dyDescent="0.4">
      <c r="AS139" s="19"/>
    </row>
    <row r="140" spans="45:45" s="18" customFormat="1" x14ac:dyDescent="0.4">
      <c r="AS140" s="19"/>
    </row>
    <row r="141" spans="45:45" s="18" customFormat="1" x14ac:dyDescent="0.4">
      <c r="AS141" s="19"/>
    </row>
    <row r="142" spans="45:45" s="18" customFormat="1" x14ac:dyDescent="0.4">
      <c r="AS142" s="19"/>
    </row>
    <row r="143" spans="45:45" s="18" customFormat="1" x14ac:dyDescent="0.4">
      <c r="AS143" s="19"/>
    </row>
    <row r="144" spans="45:45" s="18" customFormat="1" x14ac:dyDescent="0.4">
      <c r="AS144" s="19"/>
    </row>
    <row r="145" spans="45:45" s="18" customFormat="1" x14ac:dyDescent="0.4">
      <c r="AS145" s="19"/>
    </row>
    <row r="146" spans="45:45" s="18" customFormat="1" x14ac:dyDescent="0.4">
      <c r="AS146" s="19"/>
    </row>
    <row r="147" spans="45:45" s="18" customFormat="1" x14ac:dyDescent="0.4">
      <c r="AS147" s="19"/>
    </row>
    <row r="148" spans="45:45" s="18" customFormat="1" x14ac:dyDescent="0.4">
      <c r="AS148" s="19"/>
    </row>
    <row r="149" spans="45:45" s="18" customFormat="1" x14ac:dyDescent="0.4">
      <c r="AS149" s="19"/>
    </row>
    <row r="150" spans="45:45" s="18" customFormat="1" x14ac:dyDescent="0.4">
      <c r="AS150" s="19"/>
    </row>
    <row r="151" spans="45:45" s="18" customFormat="1" x14ac:dyDescent="0.4">
      <c r="AS151" s="19"/>
    </row>
    <row r="152" spans="45:45" s="18" customFormat="1" x14ac:dyDescent="0.4">
      <c r="AS152" s="19"/>
    </row>
    <row r="153" spans="45:45" s="18" customFormat="1" x14ac:dyDescent="0.4">
      <c r="AS153" s="19"/>
    </row>
    <row r="154" spans="45:45" s="18" customFormat="1" x14ac:dyDescent="0.4">
      <c r="AS154" s="19"/>
    </row>
    <row r="155" spans="45:45" s="18" customFormat="1" x14ac:dyDescent="0.4">
      <c r="AS155" s="19"/>
    </row>
    <row r="156" spans="45:45" s="18" customFormat="1" x14ac:dyDescent="0.4">
      <c r="AS156" s="19"/>
    </row>
    <row r="157" spans="45:45" s="18" customFormat="1" x14ac:dyDescent="0.4">
      <c r="AS157" s="19"/>
    </row>
    <row r="158" spans="45:45" s="18" customFormat="1" x14ac:dyDescent="0.4">
      <c r="AS158" s="19"/>
    </row>
    <row r="159" spans="45:45" s="18" customFormat="1" x14ac:dyDescent="0.4">
      <c r="AS159" s="19"/>
    </row>
    <row r="160" spans="45:45" s="18" customFormat="1" x14ac:dyDescent="0.4">
      <c r="AS160" s="19"/>
    </row>
    <row r="161" spans="45:45" s="18" customFormat="1" x14ac:dyDescent="0.4">
      <c r="AS161" s="19"/>
    </row>
    <row r="162" spans="45:45" s="18" customFormat="1" x14ac:dyDescent="0.4">
      <c r="AS162" s="19"/>
    </row>
    <row r="163" spans="45:45" s="18" customFormat="1" x14ac:dyDescent="0.4">
      <c r="AS163" s="19"/>
    </row>
    <row r="164" spans="45:45" s="18" customFormat="1" x14ac:dyDescent="0.4">
      <c r="AS164" s="19"/>
    </row>
    <row r="165" spans="45:45" s="18" customFormat="1" x14ac:dyDescent="0.4">
      <c r="AS165" s="19"/>
    </row>
    <row r="166" spans="45:45" s="18" customFormat="1" x14ac:dyDescent="0.4">
      <c r="AS166" s="19"/>
    </row>
    <row r="167" spans="45:45" s="18" customFormat="1" x14ac:dyDescent="0.4">
      <c r="AS167" s="19"/>
    </row>
    <row r="168" spans="45:45" s="18" customFormat="1" x14ac:dyDescent="0.4">
      <c r="AS168" s="19"/>
    </row>
    <row r="169" spans="45:45" s="18" customFormat="1" x14ac:dyDescent="0.4">
      <c r="AS169" s="19"/>
    </row>
    <row r="170" spans="45:45" s="18" customFormat="1" x14ac:dyDescent="0.4">
      <c r="AS170" s="19"/>
    </row>
    <row r="171" spans="45:45" s="18" customFormat="1" x14ac:dyDescent="0.4">
      <c r="AS171" s="19"/>
    </row>
    <row r="172" spans="45:45" s="18" customFormat="1" x14ac:dyDescent="0.4">
      <c r="AS172" s="19"/>
    </row>
    <row r="173" spans="45:45" s="18" customFormat="1" x14ac:dyDescent="0.4">
      <c r="AS173" s="19"/>
    </row>
    <row r="174" spans="45:45" s="18" customFormat="1" x14ac:dyDescent="0.4">
      <c r="AS174" s="19"/>
    </row>
    <row r="175" spans="45:45" s="18" customFormat="1" x14ac:dyDescent="0.4">
      <c r="AS175" s="19"/>
    </row>
    <row r="176" spans="45:45" s="18" customFormat="1" x14ac:dyDescent="0.4">
      <c r="AS176" s="19"/>
    </row>
    <row r="177" spans="45:45" s="18" customFormat="1" x14ac:dyDescent="0.4">
      <c r="AS177" s="19"/>
    </row>
    <row r="178" spans="45:45" s="18" customFormat="1" x14ac:dyDescent="0.4">
      <c r="AS178" s="19"/>
    </row>
    <row r="179" spans="45:45" s="18" customFormat="1" x14ac:dyDescent="0.4">
      <c r="AS179" s="19"/>
    </row>
    <row r="180" spans="45:45" s="18" customFormat="1" x14ac:dyDescent="0.4">
      <c r="AS180" s="19"/>
    </row>
    <row r="181" spans="45:45" s="18" customFormat="1" x14ac:dyDescent="0.4">
      <c r="AS181" s="19"/>
    </row>
    <row r="182" spans="45:45" s="18" customFormat="1" x14ac:dyDescent="0.4">
      <c r="AS182" s="19"/>
    </row>
    <row r="183" spans="45:45" s="18" customFormat="1" x14ac:dyDescent="0.4">
      <c r="AS183" s="19"/>
    </row>
    <row r="184" spans="45:45" s="18" customFormat="1" x14ac:dyDescent="0.4">
      <c r="AS184" s="19"/>
    </row>
    <row r="185" spans="45:45" s="18" customFormat="1" x14ac:dyDescent="0.4">
      <c r="AS185" s="19"/>
    </row>
    <row r="186" spans="45:45" s="18" customFormat="1" x14ac:dyDescent="0.4">
      <c r="AS186" s="19"/>
    </row>
    <row r="187" spans="45:45" s="18" customFormat="1" x14ac:dyDescent="0.4">
      <c r="AS187" s="19"/>
    </row>
    <row r="188" spans="45:45" s="18" customFormat="1" x14ac:dyDescent="0.4">
      <c r="AS188" s="19"/>
    </row>
    <row r="189" spans="45:45" s="18" customFormat="1" x14ac:dyDescent="0.4">
      <c r="AS189" s="19"/>
    </row>
    <row r="190" spans="45:45" s="18" customFormat="1" x14ac:dyDescent="0.4">
      <c r="AS190" s="19"/>
    </row>
    <row r="191" spans="45:45" s="18" customFormat="1" x14ac:dyDescent="0.4">
      <c r="AS191" s="19"/>
    </row>
    <row r="192" spans="45:45" s="18" customFormat="1" x14ac:dyDescent="0.4">
      <c r="AS192" s="19"/>
    </row>
    <row r="193" spans="45:45" s="18" customFormat="1" x14ac:dyDescent="0.4">
      <c r="AS193" s="19"/>
    </row>
    <row r="194" spans="45:45" s="18" customFormat="1" x14ac:dyDescent="0.4">
      <c r="AS194" s="19"/>
    </row>
    <row r="195" spans="45:45" s="18" customFormat="1" x14ac:dyDescent="0.4">
      <c r="AS195" s="19"/>
    </row>
    <row r="196" spans="45:45" s="18" customFormat="1" x14ac:dyDescent="0.4">
      <c r="AS196" s="19"/>
    </row>
    <row r="197" spans="45:45" s="18" customFormat="1" x14ac:dyDescent="0.4">
      <c r="AS197" s="19"/>
    </row>
    <row r="198" spans="45:45" s="18" customFormat="1" x14ac:dyDescent="0.4">
      <c r="AS198" s="19"/>
    </row>
    <row r="199" spans="45:45" s="18" customFormat="1" x14ac:dyDescent="0.4">
      <c r="AS199" s="19"/>
    </row>
    <row r="200" spans="45:45" s="18" customFormat="1" x14ac:dyDescent="0.4">
      <c r="AS200" s="19"/>
    </row>
    <row r="201" spans="45:45" s="18" customFormat="1" x14ac:dyDescent="0.4">
      <c r="AS201" s="19"/>
    </row>
    <row r="202" spans="45:45" s="18" customFormat="1" x14ac:dyDescent="0.4">
      <c r="AS202" s="19"/>
    </row>
    <row r="203" spans="45:45" s="18" customFormat="1" x14ac:dyDescent="0.4">
      <c r="AS203" s="19"/>
    </row>
    <row r="204" spans="45:45" s="18" customFormat="1" x14ac:dyDescent="0.4">
      <c r="AS204" s="19"/>
    </row>
    <row r="205" spans="45:45" s="18" customFormat="1" x14ac:dyDescent="0.4">
      <c r="AS205" s="19"/>
    </row>
    <row r="206" spans="45:45" s="18" customFormat="1" x14ac:dyDescent="0.4">
      <c r="AS206" s="19"/>
    </row>
    <row r="207" spans="45:45" s="18" customFormat="1" x14ac:dyDescent="0.4">
      <c r="AS207" s="19"/>
    </row>
    <row r="208" spans="45:45" s="18" customFormat="1" x14ac:dyDescent="0.4">
      <c r="AS208" s="19"/>
    </row>
    <row r="209" spans="45:45" s="18" customFormat="1" x14ac:dyDescent="0.4">
      <c r="AS209" s="19"/>
    </row>
    <row r="210" spans="45:45" s="18" customFormat="1" x14ac:dyDescent="0.4">
      <c r="AS210" s="19"/>
    </row>
    <row r="211" spans="45:45" s="18" customFormat="1" x14ac:dyDescent="0.4">
      <c r="AS211" s="19"/>
    </row>
    <row r="212" spans="45:45" s="18" customFormat="1" x14ac:dyDescent="0.4">
      <c r="AS212" s="19"/>
    </row>
    <row r="213" spans="45:45" s="18" customFormat="1" x14ac:dyDescent="0.4">
      <c r="AS213" s="19"/>
    </row>
    <row r="214" spans="45:45" s="18" customFormat="1" x14ac:dyDescent="0.4">
      <c r="AS214" s="19"/>
    </row>
    <row r="215" spans="45:45" s="18" customFormat="1" x14ac:dyDescent="0.4">
      <c r="AS215" s="19"/>
    </row>
    <row r="216" spans="45:45" s="18" customFormat="1" x14ac:dyDescent="0.4">
      <c r="AS216" s="19"/>
    </row>
    <row r="217" spans="45:45" s="18" customFormat="1" x14ac:dyDescent="0.4">
      <c r="AS217" s="19"/>
    </row>
    <row r="218" spans="45:45" s="18" customFormat="1" x14ac:dyDescent="0.4">
      <c r="AS218" s="19"/>
    </row>
    <row r="219" spans="45:45" s="18" customFormat="1" x14ac:dyDescent="0.4">
      <c r="AS219" s="19"/>
    </row>
    <row r="220" spans="45:45" s="18" customFormat="1" x14ac:dyDescent="0.4">
      <c r="AS220" s="19"/>
    </row>
    <row r="221" spans="45:45" s="18" customFormat="1" x14ac:dyDescent="0.4">
      <c r="AS221" s="19"/>
    </row>
    <row r="222" spans="45:45" s="18" customFormat="1" x14ac:dyDescent="0.4">
      <c r="AS222" s="19"/>
    </row>
    <row r="223" spans="45:45" s="18" customFormat="1" x14ac:dyDescent="0.4">
      <c r="AS223" s="19"/>
    </row>
    <row r="224" spans="45:45" s="18" customFormat="1" x14ac:dyDescent="0.4">
      <c r="AS224" s="19"/>
    </row>
    <row r="225" spans="45:45" s="18" customFormat="1" x14ac:dyDescent="0.4">
      <c r="AS225" s="19"/>
    </row>
    <row r="226" spans="45:45" s="18" customFormat="1" x14ac:dyDescent="0.4">
      <c r="AS226" s="19"/>
    </row>
    <row r="227" spans="45:45" s="18" customFormat="1" x14ac:dyDescent="0.4">
      <c r="AS227" s="19"/>
    </row>
    <row r="228" spans="45:45" s="18" customFormat="1" x14ac:dyDescent="0.4">
      <c r="AS228" s="19"/>
    </row>
    <row r="229" spans="45:45" s="18" customFormat="1" x14ac:dyDescent="0.4">
      <c r="AS229" s="19"/>
    </row>
    <row r="230" spans="45:45" s="18" customFormat="1" x14ac:dyDescent="0.4">
      <c r="AS230" s="19"/>
    </row>
    <row r="231" spans="45:45" s="18" customFormat="1" x14ac:dyDescent="0.4">
      <c r="AS231" s="19"/>
    </row>
    <row r="232" spans="45:45" s="18" customFormat="1" x14ac:dyDescent="0.4">
      <c r="AS232" s="19"/>
    </row>
    <row r="233" spans="45:45" s="18" customFormat="1" x14ac:dyDescent="0.4">
      <c r="AS233" s="19"/>
    </row>
    <row r="234" spans="45:45" s="18" customFormat="1" x14ac:dyDescent="0.4">
      <c r="AS234" s="19"/>
    </row>
    <row r="235" spans="45:45" s="18" customFormat="1" x14ac:dyDescent="0.4">
      <c r="AS235" s="19"/>
    </row>
    <row r="236" spans="45:45" s="18" customFormat="1" x14ac:dyDescent="0.4">
      <c r="AS236" s="19"/>
    </row>
    <row r="237" spans="45:45" s="18" customFormat="1" x14ac:dyDescent="0.4">
      <c r="AS237" s="19"/>
    </row>
    <row r="238" spans="45:45" s="18" customFormat="1" x14ac:dyDescent="0.4">
      <c r="AS238" s="19"/>
    </row>
    <row r="239" spans="45:45" s="18" customFormat="1" x14ac:dyDescent="0.4">
      <c r="AS239" s="19"/>
    </row>
    <row r="240" spans="45:45" s="18" customFormat="1" x14ac:dyDescent="0.4">
      <c r="AS240" s="19"/>
    </row>
    <row r="241" spans="45:45" s="18" customFormat="1" x14ac:dyDescent="0.4">
      <c r="AS241" s="19"/>
    </row>
    <row r="242" spans="45:45" s="18" customFormat="1" x14ac:dyDescent="0.4">
      <c r="AS242" s="19"/>
    </row>
    <row r="243" spans="45:45" s="18" customFormat="1" x14ac:dyDescent="0.4">
      <c r="AS243" s="19"/>
    </row>
    <row r="244" spans="45:45" s="18" customFormat="1" x14ac:dyDescent="0.4">
      <c r="AS244" s="19"/>
    </row>
    <row r="245" spans="45:45" s="18" customFormat="1" x14ac:dyDescent="0.4">
      <c r="AS245" s="19"/>
    </row>
    <row r="246" spans="45:45" s="18" customFormat="1" x14ac:dyDescent="0.4">
      <c r="AS246" s="19"/>
    </row>
    <row r="247" spans="45:45" s="18" customFormat="1" x14ac:dyDescent="0.4">
      <c r="AS247" s="19"/>
    </row>
    <row r="248" spans="45:45" s="18" customFormat="1" x14ac:dyDescent="0.4">
      <c r="AS248" s="19"/>
    </row>
    <row r="249" spans="45:45" s="18" customFormat="1" x14ac:dyDescent="0.4">
      <c r="AS249" s="19"/>
    </row>
    <row r="250" spans="45:45" s="18" customFormat="1" x14ac:dyDescent="0.4">
      <c r="AS250" s="19"/>
    </row>
    <row r="251" spans="45:45" s="18" customFormat="1" x14ac:dyDescent="0.4">
      <c r="AS251" s="19"/>
    </row>
    <row r="252" spans="45:45" s="18" customFormat="1" x14ac:dyDescent="0.4">
      <c r="AS252" s="19"/>
    </row>
    <row r="253" spans="45:45" s="18" customFormat="1" x14ac:dyDescent="0.4">
      <c r="AS253" s="19"/>
    </row>
    <row r="254" spans="45:45" s="18" customFormat="1" x14ac:dyDescent="0.4">
      <c r="AS254" s="19"/>
    </row>
    <row r="255" spans="45:45" s="18" customFormat="1" x14ac:dyDescent="0.4">
      <c r="AS255" s="19"/>
    </row>
    <row r="256" spans="45:45" s="18" customFormat="1" x14ac:dyDescent="0.4">
      <c r="AS256" s="19"/>
    </row>
    <row r="257" spans="45:45" s="18" customFormat="1" x14ac:dyDescent="0.4">
      <c r="AS257" s="19"/>
    </row>
    <row r="258" spans="45:45" s="18" customFormat="1" x14ac:dyDescent="0.4">
      <c r="AS258" s="19"/>
    </row>
    <row r="259" spans="45:45" s="18" customFormat="1" x14ac:dyDescent="0.4">
      <c r="AS259" s="19"/>
    </row>
    <row r="260" spans="45:45" s="18" customFormat="1" x14ac:dyDescent="0.4">
      <c r="AS260" s="19"/>
    </row>
    <row r="261" spans="45:45" s="18" customFormat="1" x14ac:dyDescent="0.4">
      <c r="AS261" s="19"/>
    </row>
    <row r="262" spans="45:45" s="18" customFormat="1" x14ac:dyDescent="0.4">
      <c r="AS262" s="19"/>
    </row>
    <row r="263" spans="45:45" s="18" customFormat="1" x14ac:dyDescent="0.4">
      <c r="AS263" s="19"/>
    </row>
    <row r="264" spans="45:45" s="18" customFormat="1" x14ac:dyDescent="0.4">
      <c r="AS264" s="19"/>
    </row>
    <row r="265" spans="45:45" s="18" customFormat="1" x14ac:dyDescent="0.4">
      <c r="AS265" s="19"/>
    </row>
    <row r="266" spans="45:45" s="18" customFormat="1" x14ac:dyDescent="0.4">
      <c r="AS266" s="19"/>
    </row>
    <row r="267" spans="45:45" s="18" customFormat="1" x14ac:dyDescent="0.4">
      <c r="AS267" s="19"/>
    </row>
    <row r="268" spans="45:45" s="18" customFormat="1" x14ac:dyDescent="0.4">
      <c r="AS268" s="19"/>
    </row>
    <row r="269" spans="45:45" s="18" customFormat="1" x14ac:dyDescent="0.4">
      <c r="AS269" s="19"/>
    </row>
    <row r="270" spans="45:45" s="18" customFormat="1" x14ac:dyDescent="0.4">
      <c r="AS270" s="19"/>
    </row>
    <row r="271" spans="45:45" s="18" customFormat="1" x14ac:dyDescent="0.4">
      <c r="AS271" s="19"/>
    </row>
    <row r="272" spans="45:45" s="18" customFormat="1" x14ac:dyDescent="0.4">
      <c r="AS272" s="19"/>
    </row>
    <row r="273" spans="45:45" s="18" customFormat="1" x14ac:dyDescent="0.4">
      <c r="AS273" s="19"/>
    </row>
    <row r="274" spans="45:45" s="18" customFormat="1" x14ac:dyDescent="0.4">
      <c r="AS274" s="19"/>
    </row>
    <row r="275" spans="45:45" s="18" customFormat="1" x14ac:dyDescent="0.4">
      <c r="AS275" s="19"/>
    </row>
    <row r="276" spans="45:45" s="18" customFormat="1" x14ac:dyDescent="0.4">
      <c r="AS276" s="19"/>
    </row>
    <row r="277" spans="45:45" s="18" customFormat="1" x14ac:dyDescent="0.4">
      <c r="AS277" s="19"/>
    </row>
    <row r="278" spans="45:45" s="18" customFormat="1" x14ac:dyDescent="0.4">
      <c r="AS278" s="19"/>
    </row>
    <row r="279" spans="45:45" s="18" customFormat="1" x14ac:dyDescent="0.4">
      <c r="AS279" s="19"/>
    </row>
    <row r="280" spans="45:45" s="18" customFormat="1" x14ac:dyDescent="0.4">
      <c r="AS280" s="19"/>
    </row>
    <row r="281" spans="45:45" s="18" customFormat="1" x14ac:dyDescent="0.4">
      <c r="AS281" s="19"/>
    </row>
    <row r="282" spans="45:45" s="18" customFormat="1" x14ac:dyDescent="0.4">
      <c r="AS282" s="19"/>
    </row>
    <row r="283" spans="45:45" s="18" customFormat="1" x14ac:dyDescent="0.4">
      <c r="AS283" s="19"/>
    </row>
    <row r="284" spans="45:45" s="18" customFormat="1" x14ac:dyDescent="0.4">
      <c r="AS284" s="19"/>
    </row>
    <row r="285" spans="45:45" s="18" customFormat="1" x14ac:dyDescent="0.4">
      <c r="AS285" s="19"/>
    </row>
    <row r="286" spans="45:45" s="18" customFormat="1" x14ac:dyDescent="0.4">
      <c r="AS286" s="19"/>
    </row>
    <row r="287" spans="45:45" s="18" customFormat="1" x14ac:dyDescent="0.4">
      <c r="AS287" s="19"/>
    </row>
    <row r="288" spans="45:45" s="18" customFormat="1" x14ac:dyDescent="0.4">
      <c r="AS288" s="19"/>
    </row>
    <row r="289" spans="45:45" s="18" customFormat="1" x14ac:dyDescent="0.4">
      <c r="AS289" s="19"/>
    </row>
    <row r="290" spans="45:45" s="18" customFormat="1" x14ac:dyDescent="0.4">
      <c r="AS290" s="19"/>
    </row>
    <row r="291" spans="45:45" s="18" customFormat="1" x14ac:dyDescent="0.4">
      <c r="AS291" s="19"/>
    </row>
    <row r="292" spans="45:45" s="18" customFormat="1" x14ac:dyDescent="0.4">
      <c r="AS292" s="19"/>
    </row>
    <row r="293" spans="45:45" s="18" customFormat="1" x14ac:dyDescent="0.4">
      <c r="AS293" s="19"/>
    </row>
    <row r="294" spans="45:45" s="18" customFormat="1" x14ac:dyDescent="0.4">
      <c r="AS294" s="19"/>
    </row>
    <row r="295" spans="45:45" s="18" customFormat="1" x14ac:dyDescent="0.4">
      <c r="AS295" s="19"/>
    </row>
    <row r="296" spans="45:45" s="18" customFormat="1" x14ac:dyDescent="0.4">
      <c r="AS296" s="19"/>
    </row>
    <row r="297" spans="45:45" s="18" customFormat="1" x14ac:dyDescent="0.4">
      <c r="AS297" s="19"/>
    </row>
    <row r="298" spans="45:45" s="18" customFormat="1" x14ac:dyDescent="0.4">
      <c r="AS298" s="19"/>
    </row>
    <row r="299" spans="45:45" s="18" customFormat="1" x14ac:dyDescent="0.4">
      <c r="AS299" s="19"/>
    </row>
    <row r="300" spans="45:45" s="18" customFormat="1" x14ac:dyDescent="0.4">
      <c r="AS300" s="19"/>
    </row>
    <row r="301" spans="45:45" s="18" customFormat="1" x14ac:dyDescent="0.4">
      <c r="AS301" s="19"/>
    </row>
    <row r="302" spans="45:45" s="18" customFormat="1" x14ac:dyDescent="0.4">
      <c r="AS302" s="19"/>
    </row>
    <row r="303" spans="45:45" s="18" customFormat="1" x14ac:dyDescent="0.4">
      <c r="AS303" s="19"/>
    </row>
    <row r="304" spans="45:45" s="18" customFormat="1" x14ac:dyDescent="0.4">
      <c r="AS304" s="19"/>
    </row>
    <row r="305" spans="45:45" s="18" customFormat="1" x14ac:dyDescent="0.4">
      <c r="AS305" s="19"/>
    </row>
    <row r="306" spans="45:45" s="18" customFormat="1" x14ac:dyDescent="0.4">
      <c r="AS306" s="19"/>
    </row>
    <row r="307" spans="45:45" s="18" customFormat="1" x14ac:dyDescent="0.4">
      <c r="AS307" s="19"/>
    </row>
    <row r="308" spans="45:45" s="18" customFormat="1" x14ac:dyDescent="0.4">
      <c r="AS308" s="19"/>
    </row>
    <row r="309" spans="45:45" s="18" customFormat="1" x14ac:dyDescent="0.4">
      <c r="AS309" s="19"/>
    </row>
    <row r="310" spans="45:45" s="18" customFormat="1" x14ac:dyDescent="0.4">
      <c r="AS310" s="19"/>
    </row>
    <row r="311" spans="45:45" s="18" customFormat="1" x14ac:dyDescent="0.4">
      <c r="AS311" s="19"/>
    </row>
    <row r="312" spans="45:45" s="18" customFormat="1" x14ac:dyDescent="0.4">
      <c r="AS312" s="19"/>
    </row>
    <row r="313" spans="45:45" s="18" customFormat="1" x14ac:dyDescent="0.4">
      <c r="AS313" s="19"/>
    </row>
    <row r="314" spans="45:45" s="18" customFormat="1" x14ac:dyDescent="0.4">
      <c r="AS314" s="19"/>
    </row>
    <row r="315" spans="45:45" s="18" customFormat="1" x14ac:dyDescent="0.4">
      <c r="AS315" s="19"/>
    </row>
    <row r="316" spans="45:45" s="18" customFormat="1" x14ac:dyDescent="0.4">
      <c r="AS316" s="19"/>
    </row>
    <row r="317" spans="45:45" s="18" customFormat="1" x14ac:dyDescent="0.4">
      <c r="AS317" s="19"/>
    </row>
    <row r="318" spans="45:45" s="18" customFormat="1" x14ac:dyDescent="0.4">
      <c r="AS318" s="19"/>
    </row>
    <row r="319" spans="45:45" s="18" customFormat="1" x14ac:dyDescent="0.4">
      <c r="AS319" s="19"/>
    </row>
    <row r="320" spans="45:45" s="18" customFormat="1" x14ac:dyDescent="0.4">
      <c r="AS320" s="19"/>
    </row>
    <row r="321" spans="45:45" s="18" customFormat="1" x14ac:dyDescent="0.4">
      <c r="AS321" s="19"/>
    </row>
    <row r="322" spans="45:45" s="18" customFormat="1" x14ac:dyDescent="0.4">
      <c r="AS322" s="19"/>
    </row>
    <row r="323" spans="45:45" s="18" customFormat="1" x14ac:dyDescent="0.4">
      <c r="AS323" s="19"/>
    </row>
    <row r="324" spans="45:45" s="18" customFormat="1" x14ac:dyDescent="0.4">
      <c r="AS324" s="19"/>
    </row>
    <row r="325" spans="45:45" s="18" customFormat="1" x14ac:dyDescent="0.4">
      <c r="AS325" s="19"/>
    </row>
    <row r="326" spans="45:45" s="18" customFormat="1" x14ac:dyDescent="0.4">
      <c r="AS326" s="19"/>
    </row>
    <row r="327" spans="45:45" s="18" customFormat="1" x14ac:dyDescent="0.4">
      <c r="AS327" s="19"/>
    </row>
    <row r="328" spans="45:45" s="18" customFormat="1" x14ac:dyDescent="0.4">
      <c r="AS328" s="19"/>
    </row>
    <row r="329" spans="45:45" s="18" customFormat="1" x14ac:dyDescent="0.4">
      <c r="AS329" s="19"/>
    </row>
    <row r="330" spans="45:45" s="18" customFormat="1" x14ac:dyDescent="0.4">
      <c r="AS330" s="19"/>
    </row>
    <row r="331" spans="45:45" s="18" customFormat="1" x14ac:dyDescent="0.4">
      <c r="AS331" s="19"/>
    </row>
    <row r="332" spans="45:45" s="18" customFormat="1" x14ac:dyDescent="0.4">
      <c r="AS332" s="19"/>
    </row>
    <row r="333" spans="45:45" s="18" customFormat="1" x14ac:dyDescent="0.4">
      <c r="AS333" s="19"/>
    </row>
    <row r="334" spans="45:45" s="18" customFormat="1" x14ac:dyDescent="0.4">
      <c r="AS334" s="19"/>
    </row>
    <row r="335" spans="45:45" s="18" customFormat="1" x14ac:dyDescent="0.4">
      <c r="AS335" s="19"/>
    </row>
    <row r="336" spans="45:45" s="18" customFormat="1" x14ac:dyDescent="0.4">
      <c r="AS336" s="19"/>
    </row>
    <row r="337" spans="45:45" s="18" customFormat="1" x14ac:dyDescent="0.4">
      <c r="AS337" s="19"/>
    </row>
    <row r="338" spans="45:45" s="18" customFormat="1" x14ac:dyDescent="0.4">
      <c r="AS338" s="19"/>
    </row>
    <row r="339" spans="45:45" s="18" customFormat="1" x14ac:dyDescent="0.4">
      <c r="AS339" s="19"/>
    </row>
    <row r="340" spans="45:45" s="18" customFormat="1" x14ac:dyDescent="0.4">
      <c r="AS340" s="19"/>
    </row>
    <row r="341" spans="45:45" s="18" customFormat="1" x14ac:dyDescent="0.4">
      <c r="AS341" s="19"/>
    </row>
    <row r="342" spans="45:45" s="18" customFormat="1" x14ac:dyDescent="0.4">
      <c r="AS342" s="19"/>
    </row>
    <row r="343" spans="45:45" s="18" customFormat="1" x14ac:dyDescent="0.4">
      <c r="AS343" s="19"/>
    </row>
    <row r="344" spans="45:45" s="18" customFormat="1" x14ac:dyDescent="0.4">
      <c r="AS344" s="19"/>
    </row>
    <row r="345" spans="45:45" s="18" customFormat="1" x14ac:dyDescent="0.4">
      <c r="AS345" s="19"/>
    </row>
    <row r="346" spans="45:45" s="18" customFormat="1" x14ac:dyDescent="0.4">
      <c r="AS346" s="19"/>
    </row>
    <row r="347" spans="45:45" s="18" customFormat="1" x14ac:dyDescent="0.4">
      <c r="AS347" s="19"/>
    </row>
    <row r="348" spans="45:45" s="18" customFormat="1" x14ac:dyDescent="0.4">
      <c r="AS348" s="19"/>
    </row>
    <row r="349" spans="45:45" s="18" customFormat="1" x14ac:dyDescent="0.4">
      <c r="AS349" s="19"/>
    </row>
    <row r="350" spans="45:45" s="18" customFormat="1" x14ac:dyDescent="0.4">
      <c r="AS350" s="19"/>
    </row>
    <row r="351" spans="45:45" s="18" customFormat="1" x14ac:dyDescent="0.4">
      <c r="AS351" s="19"/>
    </row>
    <row r="352" spans="45:45" s="18" customFormat="1" x14ac:dyDescent="0.4">
      <c r="AS352" s="19"/>
    </row>
    <row r="353" spans="45:45" s="18" customFormat="1" x14ac:dyDescent="0.4">
      <c r="AS353" s="19"/>
    </row>
    <row r="354" spans="45:45" s="18" customFormat="1" x14ac:dyDescent="0.4">
      <c r="AS354" s="19"/>
    </row>
    <row r="355" spans="45:45" s="18" customFormat="1" x14ac:dyDescent="0.4">
      <c r="AS355" s="19"/>
    </row>
    <row r="356" spans="45:45" s="18" customFormat="1" x14ac:dyDescent="0.4">
      <c r="AS356" s="19"/>
    </row>
    <row r="357" spans="45:45" s="18" customFormat="1" x14ac:dyDescent="0.4">
      <c r="AS357" s="19"/>
    </row>
    <row r="358" spans="45:45" s="18" customFormat="1" x14ac:dyDescent="0.4">
      <c r="AS358" s="19"/>
    </row>
    <row r="359" spans="45:45" s="18" customFormat="1" x14ac:dyDescent="0.4">
      <c r="AS359" s="19"/>
    </row>
    <row r="360" spans="45:45" s="18" customFormat="1" x14ac:dyDescent="0.4">
      <c r="AS360" s="19"/>
    </row>
    <row r="361" spans="45:45" s="18" customFormat="1" x14ac:dyDescent="0.4">
      <c r="AS361" s="19"/>
    </row>
    <row r="362" spans="45:45" s="18" customFormat="1" x14ac:dyDescent="0.4">
      <c r="AS362" s="19"/>
    </row>
    <row r="363" spans="45:45" s="18" customFormat="1" x14ac:dyDescent="0.4">
      <c r="AS363" s="19"/>
    </row>
    <row r="364" spans="45:45" s="18" customFormat="1" x14ac:dyDescent="0.4">
      <c r="AS364" s="19"/>
    </row>
    <row r="365" spans="45:45" s="18" customFormat="1" x14ac:dyDescent="0.4">
      <c r="AS365" s="19"/>
    </row>
    <row r="366" spans="45:45" s="18" customFormat="1" x14ac:dyDescent="0.4">
      <c r="AS366" s="19"/>
    </row>
    <row r="367" spans="45:45" s="18" customFormat="1" x14ac:dyDescent="0.4">
      <c r="AS367" s="19"/>
    </row>
    <row r="368" spans="45:45" s="18" customFormat="1" x14ac:dyDescent="0.4">
      <c r="AS368" s="19"/>
    </row>
    <row r="369" spans="45:45" s="18" customFormat="1" x14ac:dyDescent="0.4">
      <c r="AS369" s="19"/>
    </row>
    <row r="370" spans="45:45" s="18" customFormat="1" x14ac:dyDescent="0.4">
      <c r="AS370" s="19"/>
    </row>
    <row r="371" spans="45:45" s="18" customFormat="1" x14ac:dyDescent="0.4">
      <c r="AS371" s="19"/>
    </row>
    <row r="372" spans="45:45" s="18" customFormat="1" x14ac:dyDescent="0.4">
      <c r="AS372" s="19"/>
    </row>
    <row r="373" spans="45:45" s="18" customFormat="1" x14ac:dyDescent="0.4">
      <c r="AS373" s="19"/>
    </row>
    <row r="374" spans="45:45" s="18" customFormat="1" x14ac:dyDescent="0.4">
      <c r="AS374" s="19"/>
    </row>
    <row r="375" spans="45:45" s="18" customFormat="1" x14ac:dyDescent="0.4">
      <c r="AS375" s="19"/>
    </row>
    <row r="376" spans="45:45" s="18" customFormat="1" x14ac:dyDescent="0.4">
      <c r="AS376" s="19"/>
    </row>
    <row r="377" spans="45:45" s="18" customFormat="1" x14ac:dyDescent="0.4">
      <c r="AS377" s="19"/>
    </row>
    <row r="378" spans="45:45" s="18" customFormat="1" x14ac:dyDescent="0.4">
      <c r="AS378" s="19"/>
    </row>
    <row r="379" spans="45:45" s="18" customFormat="1" x14ac:dyDescent="0.4">
      <c r="AS379" s="19"/>
    </row>
    <row r="380" spans="45:45" s="18" customFormat="1" x14ac:dyDescent="0.4">
      <c r="AS380" s="19"/>
    </row>
    <row r="381" spans="45:45" s="18" customFormat="1" x14ac:dyDescent="0.4">
      <c r="AS381" s="19"/>
    </row>
    <row r="382" spans="45:45" s="18" customFormat="1" x14ac:dyDescent="0.4">
      <c r="AS382" s="19"/>
    </row>
    <row r="383" spans="45:45" s="18" customFormat="1" x14ac:dyDescent="0.4">
      <c r="AS383" s="19"/>
    </row>
    <row r="384" spans="45:45" s="18" customFormat="1" x14ac:dyDescent="0.4">
      <c r="AS384" s="19"/>
    </row>
    <row r="385" spans="45:45" s="18" customFormat="1" x14ac:dyDescent="0.4">
      <c r="AS385" s="19"/>
    </row>
    <row r="386" spans="45:45" s="18" customFormat="1" x14ac:dyDescent="0.4">
      <c r="AS386" s="19"/>
    </row>
    <row r="387" spans="45:45" s="18" customFormat="1" x14ac:dyDescent="0.4">
      <c r="AS387" s="19"/>
    </row>
    <row r="388" spans="45:45" s="18" customFormat="1" x14ac:dyDescent="0.4">
      <c r="AS388" s="19"/>
    </row>
    <row r="389" spans="45:45" s="18" customFormat="1" x14ac:dyDescent="0.4">
      <c r="AS389" s="19"/>
    </row>
    <row r="390" spans="45:45" s="18" customFormat="1" x14ac:dyDescent="0.4">
      <c r="AS390" s="19"/>
    </row>
    <row r="391" spans="45:45" s="18" customFormat="1" x14ac:dyDescent="0.4">
      <c r="AS391" s="19"/>
    </row>
    <row r="392" spans="45:45" s="18" customFormat="1" x14ac:dyDescent="0.4">
      <c r="AS392" s="19"/>
    </row>
    <row r="393" spans="45:45" s="18" customFormat="1" x14ac:dyDescent="0.4">
      <c r="AS393" s="19"/>
    </row>
    <row r="394" spans="45:45" s="18" customFormat="1" x14ac:dyDescent="0.4">
      <c r="AS394" s="19"/>
    </row>
    <row r="395" spans="45:45" s="18" customFormat="1" x14ac:dyDescent="0.4">
      <c r="AS395" s="19"/>
    </row>
    <row r="396" spans="45:45" s="18" customFormat="1" x14ac:dyDescent="0.4">
      <c r="AS396" s="19"/>
    </row>
    <row r="397" spans="45:45" s="18" customFormat="1" x14ac:dyDescent="0.4">
      <c r="AS397" s="19"/>
    </row>
    <row r="398" spans="45:45" s="18" customFormat="1" x14ac:dyDescent="0.4">
      <c r="AS398" s="19"/>
    </row>
    <row r="399" spans="45:45" s="18" customFormat="1" x14ac:dyDescent="0.4">
      <c r="AS399" s="19"/>
    </row>
    <row r="400" spans="45:45" s="18" customFormat="1" x14ac:dyDescent="0.4">
      <c r="AS400" s="19"/>
    </row>
    <row r="401" spans="45:45" s="18" customFormat="1" x14ac:dyDescent="0.4">
      <c r="AS401" s="19"/>
    </row>
    <row r="402" spans="45:45" s="18" customFormat="1" x14ac:dyDescent="0.4">
      <c r="AS402" s="19"/>
    </row>
    <row r="403" spans="45:45" s="18" customFormat="1" x14ac:dyDescent="0.4">
      <c r="AS403" s="19"/>
    </row>
    <row r="404" spans="45:45" s="18" customFormat="1" x14ac:dyDescent="0.4">
      <c r="AS404" s="19"/>
    </row>
    <row r="405" spans="45:45" s="18" customFormat="1" x14ac:dyDescent="0.4">
      <c r="AS405" s="19"/>
    </row>
    <row r="406" spans="45:45" s="18" customFormat="1" x14ac:dyDescent="0.4">
      <c r="AS406" s="19"/>
    </row>
    <row r="407" spans="45:45" s="18" customFormat="1" x14ac:dyDescent="0.4">
      <c r="AS407" s="19"/>
    </row>
    <row r="408" spans="45:45" s="18" customFormat="1" x14ac:dyDescent="0.4">
      <c r="AS408" s="19"/>
    </row>
    <row r="409" spans="45:45" s="18" customFormat="1" x14ac:dyDescent="0.4">
      <c r="AS409" s="19"/>
    </row>
    <row r="410" spans="45:45" s="18" customFormat="1" x14ac:dyDescent="0.4">
      <c r="AS410" s="19"/>
    </row>
    <row r="411" spans="45:45" s="18" customFormat="1" x14ac:dyDescent="0.4">
      <c r="AS411" s="19"/>
    </row>
    <row r="412" spans="45:45" s="18" customFormat="1" x14ac:dyDescent="0.4">
      <c r="AS412" s="19"/>
    </row>
    <row r="413" spans="45:45" s="18" customFormat="1" x14ac:dyDescent="0.4">
      <c r="AS413" s="19"/>
    </row>
    <row r="414" spans="45:45" s="18" customFormat="1" x14ac:dyDescent="0.4">
      <c r="AS414" s="19"/>
    </row>
    <row r="415" spans="45:45" s="18" customFormat="1" x14ac:dyDescent="0.4">
      <c r="AS415" s="19"/>
    </row>
    <row r="416" spans="45:45" s="18" customFormat="1" x14ac:dyDescent="0.4">
      <c r="AS416" s="19"/>
    </row>
    <row r="417" spans="45:45" s="18" customFormat="1" x14ac:dyDescent="0.4">
      <c r="AS417" s="19"/>
    </row>
    <row r="418" spans="45:45" s="18" customFormat="1" x14ac:dyDescent="0.4">
      <c r="AS418" s="19"/>
    </row>
    <row r="419" spans="45:45" s="18" customFormat="1" x14ac:dyDescent="0.4">
      <c r="AS419" s="19"/>
    </row>
    <row r="420" spans="45:45" s="18" customFormat="1" x14ac:dyDescent="0.4">
      <c r="AS420" s="19"/>
    </row>
    <row r="421" spans="45:45" s="18" customFormat="1" x14ac:dyDescent="0.4">
      <c r="AS421" s="19"/>
    </row>
    <row r="422" spans="45:45" s="18" customFormat="1" x14ac:dyDescent="0.4">
      <c r="AS422" s="19"/>
    </row>
    <row r="423" spans="45:45" s="18" customFormat="1" x14ac:dyDescent="0.4">
      <c r="AS423" s="19"/>
    </row>
    <row r="424" spans="45:45" s="18" customFormat="1" x14ac:dyDescent="0.4">
      <c r="AS424" s="19"/>
    </row>
    <row r="425" spans="45:45" s="18" customFormat="1" x14ac:dyDescent="0.4">
      <c r="AS425" s="19"/>
    </row>
    <row r="426" spans="45:45" s="18" customFormat="1" x14ac:dyDescent="0.4">
      <c r="AS426" s="19"/>
    </row>
    <row r="427" spans="45:45" s="18" customFormat="1" x14ac:dyDescent="0.4">
      <c r="AS427" s="19"/>
    </row>
    <row r="428" spans="45:45" s="18" customFormat="1" x14ac:dyDescent="0.4">
      <c r="AS428" s="19"/>
    </row>
    <row r="429" spans="45:45" s="18" customFormat="1" x14ac:dyDescent="0.4">
      <c r="AS429" s="19"/>
    </row>
    <row r="430" spans="45:45" s="18" customFormat="1" x14ac:dyDescent="0.4">
      <c r="AS430" s="19"/>
    </row>
    <row r="431" spans="45:45" s="18" customFormat="1" x14ac:dyDescent="0.4">
      <c r="AS431" s="19"/>
    </row>
    <row r="432" spans="45:45" s="18" customFormat="1" x14ac:dyDescent="0.4">
      <c r="AS432" s="19"/>
    </row>
    <row r="433" spans="45:45" s="18" customFormat="1" x14ac:dyDescent="0.4">
      <c r="AS433" s="19"/>
    </row>
    <row r="434" spans="45:45" s="18" customFormat="1" x14ac:dyDescent="0.4">
      <c r="AS434" s="19"/>
    </row>
    <row r="435" spans="45:45" s="18" customFormat="1" x14ac:dyDescent="0.4">
      <c r="AS435" s="19"/>
    </row>
    <row r="436" spans="45:45" s="18" customFormat="1" x14ac:dyDescent="0.4">
      <c r="AS436" s="19"/>
    </row>
    <row r="437" spans="45:45" s="18" customFormat="1" x14ac:dyDescent="0.4">
      <c r="AS437" s="19"/>
    </row>
    <row r="438" spans="45:45" s="18" customFormat="1" x14ac:dyDescent="0.4">
      <c r="AS438" s="19"/>
    </row>
    <row r="439" spans="45:45" s="18" customFormat="1" x14ac:dyDescent="0.4">
      <c r="AS439" s="19"/>
    </row>
    <row r="440" spans="45:45" s="18" customFormat="1" x14ac:dyDescent="0.4">
      <c r="AS440" s="19"/>
    </row>
    <row r="441" spans="45:45" s="18" customFormat="1" x14ac:dyDescent="0.4">
      <c r="AS441" s="19"/>
    </row>
    <row r="442" spans="45:45" s="18" customFormat="1" x14ac:dyDescent="0.4">
      <c r="AS442" s="19"/>
    </row>
    <row r="443" spans="45:45" s="18" customFormat="1" x14ac:dyDescent="0.4">
      <c r="AS443" s="19"/>
    </row>
    <row r="444" spans="45:45" s="18" customFormat="1" x14ac:dyDescent="0.4">
      <c r="AS444" s="19"/>
    </row>
    <row r="445" spans="45:45" s="18" customFormat="1" x14ac:dyDescent="0.4">
      <c r="AS445" s="19"/>
    </row>
    <row r="446" spans="45:45" s="18" customFormat="1" x14ac:dyDescent="0.4">
      <c r="AS446" s="19"/>
    </row>
    <row r="447" spans="45:45" s="18" customFormat="1" x14ac:dyDescent="0.4">
      <c r="AS447" s="19"/>
    </row>
    <row r="448" spans="45:45" s="18" customFormat="1" x14ac:dyDescent="0.4">
      <c r="AS448" s="19"/>
    </row>
    <row r="449" spans="45:45" s="18" customFormat="1" x14ac:dyDescent="0.4">
      <c r="AS449" s="19"/>
    </row>
    <row r="450" spans="45:45" s="18" customFormat="1" x14ac:dyDescent="0.4">
      <c r="AS450" s="19"/>
    </row>
    <row r="451" spans="45:45" s="18" customFormat="1" x14ac:dyDescent="0.4">
      <c r="AS451" s="19"/>
    </row>
    <row r="452" spans="45:45" s="18" customFormat="1" x14ac:dyDescent="0.4">
      <c r="AS452" s="19"/>
    </row>
    <row r="453" spans="45:45" s="18" customFormat="1" x14ac:dyDescent="0.4">
      <c r="AS453" s="19"/>
    </row>
    <row r="454" spans="45:45" s="18" customFormat="1" x14ac:dyDescent="0.4">
      <c r="AS454" s="19"/>
    </row>
    <row r="455" spans="45:45" s="18" customFormat="1" x14ac:dyDescent="0.4">
      <c r="AS455" s="19"/>
    </row>
    <row r="456" spans="45:45" s="18" customFormat="1" x14ac:dyDescent="0.4">
      <c r="AS456" s="19"/>
    </row>
    <row r="457" spans="45:45" s="18" customFormat="1" x14ac:dyDescent="0.4">
      <c r="AS457" s="19"/>
    </row>
    <row r="458" spans="45:45" s="18" customFormat="1" x14ac:dyDescent="0.4">
      <c r="AS458" s="19"/>
    </row>
    <row r="459" spans="45:45" s="18" customFormat="1" x14ac:dyDescent="0.4">
      <c r="AS459" s="19"/>
    </row>
    <row r="460" spans="45:45" s="18" customFormat="1" x14ac:dyDescent="0.4">
      <c r="AS460" s="19"/>
    </row>
    <row r="461" spans="45:45" s="18" customFormat="1" x14ac:dyDescent="0.4">
      <c r="AS461" s="19"/>
    </row>
    <row r="462" spans="45:45" s="18" customFormat="1" x14ac:dyDescent="0.4">
      <c r="AS462" s="19"/>
    </row>
    <row r="463" spans="45:45" s="18" customFormat="1" x14ac:dyDescent="0.4">
      <c r="AS463" s="19"/>
    </row>
    <row r="464" spans="45:45" s="18" customFormat="1" x14ac:dyDescent="0.4">
      <c r="AS464" s="19"/>
    </row>
    <row r="465" spans="45:45" s="18" customFormat="1" x14ac:dyDescent="0.4">
      <c r="AS465" s="19"/>
    </row>
    <row r="466" spans="45:45" s="18" customFormat="1" x14ac:dyDescent="0.4">
      <c r="AS466" s="19"/>
    </row>
    <row r="467" spans="45:45" s="18" customFormat="1" x14ac:dyDescent="0.4">
      <c r="AS467" s="19"/>
    </row>
    <row r="468" spans="45:45" s="18" customFormat="1" x14ac:dyDescent="0.4">
      <c r="AS468" s="19"/>
    </row>
    <row r="469" spans="45:45" s="18" customFormat="1" x14ac:dyDescent="0.4">
      <c r="AS469" s="19"/>
    </row>
    <row r="470" spans="45:45" s="18" customFormat="1" x14ac:dyDescent="0.4">
      <c r="AS470" s="19"/>
    </row>
    <row r="471" spans="45:45" s="18" customFormat="1" x14ac:dyDescent="0.4">
      <c r="AS471" s="19"/>
    </row>
    <row r="472" spans="45:45" s="18" customFormat="1" x14ac:dyDescent="0.4">
      <c r="AS472" s="19"/>
    </row>
    <row r="473" spans="45:45" s="18" customFormat="1" x14ac:dyDescent="0.4">
      <c r="AS473" s="19"/>
    </row>
    <row r="474" spans="45:45" s="18" customFormat="1" x14ac:dyDescent="0.4">
      <c r="AS474" s="19"/>
    </row>
    <row r="475" spans="45:45" s="18" customFormat="1" x14ac:dyDescent="0.4">
      <c r="AS475" s="19"/>
    </row>
    <row r="476" spans="45:45" s="18" customFormat="1" x14ac:dyDescent="0.4">
      <c r="AS476" s="19"/>
    </row>
    <row r="477" spans="45:45" s="18" customFormat="1" x14ac:dyDescent="0.4">
      <c r="AS477" s="19"/>
    </row>
    <row r="478" spans="45:45" s="18" customFormat="1" x14ac:dyDescent="0.4">
      <c r="AS478" s="19"/>
    </row>
    <row r="479" spans="45:45" s="18" customFormat="1" x14ac:dyDescent="0.4">
      <c r="AS479" s="19"/>
    </row>
    <row r="480" spans="45:45" s="18" customFormat="1" x14ac:dyDescent="0.4">
      <c r="AS480" s="19"/>
    </row>
    <row r="481" spans="45:45" s="18" customFormat="1" x14ac:dyDescent="0.4">
      <c r="AS481" s="19"/>
    </row>
    <row r="482" spans="45:45" s="18" customFormat="1" x14ac:dyDescent="0.4">
      <c r="AS482" s="19"/>
    </row>
    <row r="483" spans="45:45" s="18" customFormat="1" x14ac:dyDescent="0.4">
      <c r="AS483" s="19"/>
    </row>
    <row r="484" spans="45:45" s="18" customFormat="1" x14ac:dyDescent="0.4">
      <c r="AS484" s="19"/>
    </row>
    <row r="485" spans="45:45" s="18" customFormat="1" x14ac:dyDescent="0.4">
      <c r="AS485" s="19"/>
    </row>
    <row r="486" spans="45:45" s="18" customFormat="1" x14ac:dyDescent="0.4">
      <c r="AS486" s="19"/>
    </row>
    <row r="487" spans="45:45" s="18" customFormat="1" x14ac:dyDescent="0.4">
      <c r="AS487" s="19"/>
    </row>
    <row r="488" spans="45:45" s="18" customFormat="1" x14ac:dyDescent="0.4">
      <c r="AS488" s="19"/>
    </row>
    <row r="489" spans="45:45" s="18" customFormat="1" x14ac:dyDescent="0.4">
      <c r="AS489" s="19"/>
    </row>
    <row r="490" spans="45:45" s="18" customFormat="1" x14ac:dyDescent="0.4">
      <c r="AS490" s="19"/>
    </row>
    <row r="491" spans="45:45" s="18" customFormat="1" x14ac:dyDescent="0.4">
      <c r="AS491" s="19"/>
    </row>
    <row r="492" spans="45:45" s="18" customFormat="1" x14ac:dyDescent="0.4">
      <c r="AS492" s="19"/>
    </row>
    <row r="493" spans="45:45" s="18" customFormat="1" x14ac:dyDescent="0.4">
      <c r="AS493" s="19"/>
    </row>
    <row r="494" spans="45:45" s="18" customFormat="1" x14ac:dyDescent="0.4">
      <c r="AS494" s="19"/>
    </row>
    <row r="495" spans="45:45" s="18" customFormat="1" x14ac:dyDescent="0.4">
      <c r="AS495" s="19"/>
    </row>
    <row r="496" spans="45:45" s="18" customFormat="1" x14ac:dyDescent="0.4">
      <c r="AS496" s="19"/>
    </row>
    <row r="497" spans="45:45" s="18" customFormat="1" x14ac:dyDescent="0.4">
      <c r="AS497" s="19"/>
    </row>
    <row r="498" spans="45:45" s="18" customFormat="1" x14ac:dyDescent="0.4">
      <c r="AS498" s="19"/>
    </row>
    <row r="499" spans="45:45" s="18" customFormat="1" x14ac:dyDescent="0.4">
      <c r="AS499" s="19"/>
    </row>
    <row r="500" spans="45:45" s="18" customFormat="1" x14ac:dyDescent="0.4">
      <c r="AS500" s="19"/>
    </row>
    <row r="501" spans="45:45" s="18" customFormat="1" x14ac:dyDescent="0.4">
      <c r="AS501" s="19"/>
    </row>
    <row r="502" spans="45:45" s="18" customFormat="1" x14ac:dyDescent="0.4">
      <c r="AS502" s="19"/>
    </row>
    <row r="503" spans="45:45" s="18" customFormat="1" x14ac:dyDescent="0.4">
      <c r="AS503" s="19"/>
    </row>
    <row r="504" spans="45:45" s="18" customFormat="1" x14ac:dyDescent="0.4">
      <c r="AS504" s="19"/>
    </row>
    <row r="505" spans="45:45" s="18" customFormat="1" x14ac:dyDescent="0.4">
      <c r="AS505" s="19"/>
    </row>
    <row r="506" spans="45:45" s="18" customFormat="1" x14ac:dyDescent="0.4">
      <c r="AS506" s="19"/>
    </row>
    <row r="507" spans="45:45" s="18" customFormat="1" x14ac:dyDescent="0.4">
      <c r="AS507" s="19"/>
    </row>
    <row r="508" spans="45:45" s="18" customFormat="1" x14ac:dyDescent="0.4">
      <c r="AS508" s="19"/>
    </row>
    <row r="509" spans="45:45" s="18" customFormat="1" x14ac:dyDescent="0.4">
      <c r="AS509" s="19"/>
    </row>
    <row r="510" spans="45:45" s="18" customFormat="1" x14ac:dyDescent="0.4">
      <c r="AS510" s="19"/>
    </row>
    <row r="511" spans="45:45" s="18" customFormat="1" x14ac:dyDescent="0.4">
      <c r="AS511" s="19"/>
    </row>
    <row r="512" spans="45:45" s="18" customFormat="1" x14ac:dyDescent="0.4">
      <c r="AS512" s="19"/>
    </row>
    <row r="513" spans="45:45" s="18" customFormat="1" x14ac:dyDescent="0.4">
      <c r="AS513" s="19"/>
    </row>
    <row r="514" spans="45:45" s="18" customFormat="1" x14ac:dyDescent="0.4">
      <c r="AS514" s="19"/>
    </row>
    <row r="515" spans="45:45" s="18" customFormat="1" x14ac:dyDescent="0.4">
      <c r="AS515" s="19"/>
    </row>
    <row r="516" spans="45:45" s="18" customFormat="1" x14ac:dyDescent="0.4">
      <c r="AS516" s="19"/>
    </row>
    <row r="517" spans="45:45" s="18" customFormat="1" x14ac:dyDescent="0.4">
      <c r="AS517" s="19"/>
    </row>
    <row r="518" spans="45:45" s="18" customFormat="1" x14ac:dyDescent="0.4">
      <c r="AS518" s="19"/>
    </row>
    <row r="519" spans="45:45" s="18" customFormat="1" x14ac:dyDescent="0.4">
      <c r="AS519" s="19"/>
    </row>
    <row r="520" spans="45:45" s="18" customFormat="1" x14ac:dyDescent="0.4">
      <c r="AS520" s="19"/>
    </row>
    <row r="521" spans="45:45" s="18" customFormat="1" x14ac:dyDescent="0.4">
      <c r="AS521" s="19"/>
    </row>
    <row r="522" spans="45:45" s="18" customFormat="1" x14ac:dyDescent="0.4">
      <c r="AS522" s="19"/>
    </row>
    <row r="523" spans="45:45" s="18" customFormat="1" x14ac:dyDescent="0.4">
      <c r="AS523" s="19"/>
    </row>
    <row r="524" spans="45:45" s="18" customFormat="1" x14ac:dyDescent="0.4">
      <c r="AS524" s="19"/>
    </row>
    <row r="525" spans="45:45" s="18" customFormat="1" x14ac:dyDescent="0.4">
      <c r="AS525" s="19"/>
    </row>
    <row r="526" spans="45:45" s="18" customFormat="1" x14ac:dyDescent="0.4">
      <c r="AS526" s="19"/>
    </row>
    <row r="527" spans="45:45" s="18" customFormat="1" x14ac:dyDescent="0.4">
      <c r="AS527" s="19"/>
    </row>
    <row r="528" spans="45:45" s="18" customFormat="1" x14ac:dyDescent="0.4">
      <c r="AS528" s="19"/>
    </row>
    <row r="529" spans="45:45" s="18" customFormat="1" x14ac:dyDescent="0.4">
      <c r="AS529" s="19"/>
    </row>
    <row r="530" spans="45:45" s="18" customFormat="1" x14ac:dyDescent="0.4">
      <c r="AS530" s="19"/>
    </row>
    <row r="531" spans="45:45" s="18" customFormat="1" x14ac:dyDescent="0.4">
      <c r="AS531" s="19"/>
    </row>
    <row r="532" spans="45:45" s="18" customFormat="1" x14ac:dyDescent="0.4">
      <c r="AS532" s="19"/>
    </row>
    <row r="533" spans="45:45" s="18" customFormat="1" x14ac:dyDescent="0.4">
      <c r="AS533" s="19"/>
    </row>
    <row r="534" spans="45:45" s="18" customFormat="1" x14ac:dyDescent="0.4">
      <c r="AS534" s="19"/>
    </row>
    <row r="535" spans="45:45" s="18" customFormat="1" x14ac:dyDescent="0.4">
      <c r="AS535" s="19"/>
    </row>
    <row r="536" spans="45:45" s="18" customFormat="1" x14ac:dyDescent="0.4">
      <c r="AS536" s="19"/>
    </row>
    <row r="537" spans="45:45" s="18" customFormat="1" x14ac:dyDescent="0.4">
      <c r="AS537" s="19"/>
    </row>
    <row r="538" spans="45:45" s="18" customFormat="1" x14ac:dyDescent="0.4">
      <c r="AS538" s="19"/>
    </row>
    <row r="539" spans="45:45" s="18" customFormat="1" x14ac:dyDescent="0.4">
      <c r="AS539" s="19"/>
    </row>
    <row r="540" spans="45:45" s="18" customFormat="1" x14ac:dyDescent="0.4">
      <c r="AS540" s="19"/>
    </row>
    <row r="541" spans="45:45" s="18" customFormat="1" x14ac:dyDescent="0.4">
      <c r="AS541" s="19"/>
    </row>
    <row r="542" spans="45:45" s="18" customFormat="1" x14ac:dyDescent="0.4">
      <c r="AS542" s="19"/>
    </row>
    <row r="543" spans="45:45" s="18" customFormat="1" x14ac:dyDescent="0.4">
      <c r="AS543" s="19"/>
    </row>
    <row r="544" spans="45:45" s="18" customFormat="1" x14ac:dyDescent="0.4">
      <c r="AS544" s="19"/>
    </row>
    <row r="545" spans="45:45" s="18" customFormat="1" x14ac:dyDescent="0.4">
      <c r="AS545" s="19"/>
    </row>
    <row r="546" spans="45:45" s="18" customFormat="1" x14ac:dyDescent="0.4">
      <c r="AS546" s="19"/>
    </row>
    <row r="547" spans="45:45" s="18" customFormat="1" x14ac:dyDescent="0.4">
      <c r="AS547" s="19"/>
    </row>
    <row r="548" spans="45:45" s="18" customFormat="1" x14ac:dyDescent="0.4">
      <c r="AS548" s="19"/>
    </row>
    <row r="549" spans="45:45" s="18" customFormat="1" x14ac:dyDescent="0.4">
      <c r="AS549" s="19"/>
    </row>
    <row r="550" spans="45:45" s="18" customFormat="1" x14ac:dyDescent="0.4">
      <c r="AS550" s="19"/>
    </row>
    <row r="551" spans="45:45" s="18" customFormat="1" x14ac:dyDescent="0.4">
      <c r="AS551" s="19"/>
    </row>
    <row r="552" spans="45:45" s="18" customFormat="1" x14ac:dyDescent="0.4">
      <c r="AS552" s="19"/>
    </row>
    <row r="553" spans="45:45" s="18" customFormat="1" x14ac:dyDescent="0.4">
      <c r="AS553" s="19"/>
    </row>
    <row r="554" spans="45:45" s="18" customFormat="1" x14ac:dyDescent="0.4">
      <c r="AS554" s="19"/>
    </row>
    <row r="555" spans="45:45" s="18" customFormat="1" x14ac:dyDescent="0.4">
      <c r="AS555" s="19"/>
    </row>
    <row r="556" spans="45:45" s="18" customFormat="1" x14ac:dyDescent="0.4">
      <c r="AS556" s="19"/>
    </row>
    <row r="557" spans="45:45" s="18" customFormat="1" x14ac:dyDescent="0.4">
      <c r="AS557" s="19"/>
    </row>
    <row r="558" spans="45:45" s="18" customFormat="1" x14ac:dyDescent="0.4">
      <c r="AS558" s="19"/>
    </row>
    <row r="559" spans="45:45" s="18" customFormat="1" x14ac:dyDescent="0.4">
      <c r="AS559" s="19"/>
    </row>
    <row r="560" spans="45:45" s="18" customFormat="1" x14ac:dyDescent="0.4">
      <c r="AS560" s="19"/>
    </row>
    <row r="561" spans="45:45" s="18" customFormat="1" x14ac:dyDescent="0.4">
      <c r="AS561" s="19"/>
    </row>
    <row r="562" spans="45:45" s="18" customFormat="1" x14ac:dyDescent="0.4">
      <c r="AS562" s="19"/>
    </row>
    <row r="563" spans="45:45" s="18" customFormat="1" x14ac:dyDescent="0.4">
      <c r="AS563" s="19"/>
    </row>
    <row r="564" spans="45:45" s="18" customFormat="1" x14ac:dyDescent="0.4">
      <c r="AS564" s="19"/>
    </row>
    <row r="565" spans="45:45" s="18" customFormat="1" x14ac:dyDescent="0.4">
      <c r="AS565" s="19"/>
    </row>
    <row r="566" spans="45:45" s="18" customFormat="1" x14ac:dyDescent="0.4">
      <c r="AS566" s="19"/>
    </row>
    <row r="567" spans="45:45" s="18" customFormat="1" x14ac:dyDescent="0.4">
      <c r="AS567" s="19"/>
    </row>
    <row r="568" spans="45:45" s="18" customFormat="1" x14ac:dyDescent="0.4">
      <c r="AS568" s="19"/>
    </row>
    <row r="569" spans="45:45" s="18" customFormat="1" x14ac:dyDescent="0.4">
      <c r="AS569" s="19"/>
    </row>
    <row r="570" spans="45:45" s="18" customFormat="1" x14ac:dyDescent="0.4">
      <c r="AS570" s="19"/>
    </row>
    <row r="571" spans="45:45" s="18" customFormat="1" x14ac:dyDescent="0.4">
      <c r="AS571" s="19"/>
    </row>
    <row r="572" spans="45:45" s="18" customFormat="1" x14ac:dyDescent="0.4">
      <c r="AS572" s="19"/>
    </row>
    <row r="573" spans="45:45" s="18" customFormat="1" x14ac:dyDescent="0.4">
      <c r="AS573" s="19"/>
    </row>
    <row r="574" spans="45:45" s="18" customFormat="1" x14ac:dyDescent="0.4">
      <c r="AS574" s="19"/>
    </row>
    <row r="575" spans="45:45" s="18" customFormat="1" x14ac:dyDescent="0.4">
      <c r="AS575" s="19"/>
    </row>
    <row r="576" spans="45:45" s="18" customFormat="1" x14ac:dyDescent="0.4">
      <c r="AS576" s="19"/>
    </row>
    <row r="577" spans="45:45" s="18" customFormat="1" x14ac:dyDescent="0.4">
      <c r="AS577" s="19"/>
    </row>
    <row r="578" spans="45:45" s="18" customFormat="1" x14ac:dyDescent="0.4">
      <c r="AS578" s="19"/>
    </row>
    <row r="579" spans="45:45" s="18" customFormat="1" x14ac:dyDescent="0.4">
      <c r="AS579" s="19"/>
    </row>
    <row r="580" spans="45:45" s="18" customFormat="1" x14ac:dyDescent="0.4">
      <c r="AS580" s="19"/>
    </row>
    <row r="581" spans="45:45" s="18" customFormat="1" x14ac:dyDescent="0.4">
      <c r="AS581" s="19"/>
    </row>
    <row r="582" spans="45:45" s="18" customFormat="1" x14ac:dyDescent="0.4">
      <c r="AS582" s="19"/>
    </row>
    <row r="583" spans="45:45" s="18" customFormat="1" x14ac:dyDescent="0.4">
      <c r="AS583" s="19"/>
    </row>
    <row r="584" spans="45:45" s="18" customFormat="1" x14ac:dyDescent="0.4">
      <c r="AS584" s="19"/>
    </row>
    <row r="585" spans="45:45" s="18" customFormat="1" x14ac:dyDescent="0.4">
      <c r="AS585" s="19"/>
    </row>
    <row r="586" spans="45:45" s="18" customFormat="1" x14ac:dyDescent="0.4">
      <c r="AS586" s="19"/>
    </row>
    <row r="587" spans="45:45" s="18" customFormat="1" x14ac:dyDescent="0.4">
      <c r="AS587" s="19"/>
    </row>
    <row r="588" spans="45:45" s="18" customFormat="1" x14ac:dyDescent="0.4">
      <c r="AS588" s="19"/>
    </row>
    <row r="589" spans="45:45" s="18" customFormat="1" x14ac:dyDescent="0.4">
      <c r="AS589" s="19"/>
    </row>
    <row r="590" spans="45:45" s="18" customFormat="1" x14ac:dyDescent="0.4">
      <c r="AS590" s="19"/>
    </row>
    <row r="591" spans="45:45" s="18" customFormat="1" x14ac:dyDescent="0.4">
      <c r="AS591" s="19"/>
    </row>
    <row r="592" spans="45:45" s="18" customFormat="1" x14ac:dyDescent="0.4">
      <c r="AS592" s="19"/>
    </row>
    <row r="593" spans="45:45" s="18" customFormat="1" x14ac:dyDescent="0.4">
      <c r="AS593" s="19"/>
    </row>
    <row r="594" spans="45:45" s="18" customFormat="1" x14ac:dyDescent="0.4">
      <c r="AS594" s="19"/>
    </row>
    <row r="595" spans="45:45" s="18" customFormat="1" x14ac:dyDescent="0.4">
      <c r="AS595" s="19"/>
    </row>
    <row r="596" spans="45:45" s="18" customFormat="1" x14ac:dyDescent="0.4">
      <c r="AS596" s="19"/>
    </row>
    <row r="597" spans="45:45" s="18" customFormat="1" x14ac:dyDescent="0.4">
      <c r="AS597" s="19"/>
    </row>
    <row r="598" spans="45:45" s="18" customFormat="1" x14ac:dyDescent="0.4">
      <c r="AS598" s="19"/>
    </row>
    <row r="599" spans="45:45" s="18" customFormat="1" x14ac:dyDescent="0.4">
      <c r="AS599" s="19"/>
    </row>
    <row r="600" spans="45:45" s="18" customFormat="1" x14ac:dyDescent="0.4">
      <c r="AS600" s="19"/>
    </row>
    <row r="601" spans="45:45" s="18" customFormat="1" x14ac:dyDescent="0.4">
      <c r="AS601" s="19"/>
    </row>
    <row r="602" spans="45:45" s="18" customFormat="1" x14ac:dyDescent="0.4">
      <c r="AS602" s="19"/>
    </row>
    <row r="603" spans="45:45" s="18" customFormat="1" x14ac:dyDescent="0.4">
      <c r="AS603" s="19"/>
    </row>
    <row r="604" spans="45:45" s="18" customFormat="1" x14ac:dyDescent="0.4">
      <c r="AS604" s="19"/>
    </row>
    <row r="605" spans="45:45" s="18" customFormat="1" x14ac:dyDescent="0.4">
      <c r="AS605" s="19"/>
    </row>
    <row r="606" spans="45:45" s="18" customFormat="1" x14ac:dyDescent="0.4">
      <c r="AS606" s="19"/>
    </row>
    <row r="607" spans="45:45" s="18" customFormat="1" x14ac:dyDescent="0.4">
      <c r="AS607" s="19"/>
    </row>
    <row r="608" spans="45:45" s="18" customFormat="1" x14ac:dyDescent="0.4">
      <c r="AS608" s="19"/>
    </row>
    <row r="609" spans="45:45" s="18" customFormat="1" x14ac:dyDescent="0.4">
      <c r="AS609" s="19"/>
    </row>
    <row r="610" spans="45:45" s="18" customFormat="1" x14ac:dyDescent="0.4">
      <c r="AS610" s="19"/>
    </row>
    <row r="611" spans="45:45" s="18" customFormat="1" x14ac:dyDescent="0.4">
      <c r="AS611" s="19"/>
    </row>
    <row r="612" spans="45:45" s="18" customFormat="1" x14ac:dyDescent="0.4">
      <c r="AS612" s="19"/>
    </row>
    <row r="613" spans="45:45" s="18" customFormat="1" x14ac:dyDescent="0.4">
      <c r="AS613" s="19"/>
    </row>
    <row r="614" spans="45:45" s="18" customFormat="1" x14ac:dyDescent="0.4">
      <c r="AS614" s="19"/>
    </row>
    <row r="615" spans="45:45" s="18" customFormat="1" x14ac:dyDescent="0.4">
      <c r="AS615" s="19"/>
    </row>
    <row r="616" spans="45:45" s="18" customFormat="1" x14ac:dyDescent="0.4">
      <c r="AS616" s="19"/>
    </row>
    <row r="617" spans="45:45" s="18" customFormat="1" x14ac:dyDescent="0.4">
      <c r="AS617" s="19"/>
    </row>
    <row r="618" spans="45:45" s="18" customFormat="1" x14ac:dyDescent="0.4">
      <c r="AS618" s="19"/>
    </row>
    <row r="619" spans="45:45" s="18" customFormat="1" x14ac:dyDescent="0.4">
      <c r="AS619" s="19"/>
    </row>
    <row r="620" spans="45:45" s="18" customFormat="1" x14ac:dyDescent="0.4">
      <c r="AS620" s="19"/>
    </row>
    <row r="621" spans="45:45" s="18" customFormat="1" x14ac:dyDescent="0.4">
      <c r="AS621" s="19"/>
    </row>
    <row r="622" spans="45:45" s="18" customFormat="1" x14ac:dyDescent="0.4">
      <c r="AS622" s="19"/>
    </row>
    <row r="623" spans="45:45" s="18" customFormat="1" x14ac:dyDescent="0.4">
      <c r="AS623" s="19"/>
    </row>
    <row r="624" spans="45:45" s="18" customFormat="1" x14ac:dyDescent="0.4">
      <c r="AS624" s="19"/>
    </row>
    <row r="625" spans="45:45" s="18" customFormat="1" x14ac:dyDescent="0.4">
      <c r="AS625" s="19"/>
    </row>
    <row r="626" spans="45:45" s="18" customFormat="1" x14ac:dyDescent="0.4">
      <c r="AS626" s="19"/>
    </row>
    <row r="627" spans="45:45" s="18" customFormat="1" x14ac:dyDescent="0.4">
      <c r="AS627" s="19"/>
    </row>
    <row r="628" spans="45:45" s="18" customFormat="1" x14ac:dyDescent="0.4">
      <c r="AS628" s="19"/>
    </row>
    <row r="629" spans="45:45" s="18" customFormat="1" x14ac:dyDescent="0.4">
      <c r="AS629" s="19"/>
    </row>
    <row r="630" spans="45:45" s="18" customFormat="1" x14ac:dyDescent="0.4">
      <c r="AS630" s="19"/>
    </row>
    <row r="631" spans="45:45" s="18" customFormat="1" x14ac:dyDescent="0.4">
      <c r="AS631" s="19"/>
    </row>
    <row r="632" spans="45:45" s="18" customFormat="1" x14ac:dyDescent="0.4">
      <c r="AS632" s="19"/>
    </row>
    <row r="633" spans="45:45" s="18" customFormat="1" x14ac:dyDescent="0.4">
      <c r="AS633" s="19"/>
    </row>
    <row r="634" spans="45:45" s="18" customFormat="1" x14ac:dyDescent="0.4">
      <c r="AS634" s="19"/>
    </row>
    <row r="635" spans="45:45" s="18" customFormat="1" x14ac:dyDescent="0.4">
      <c r="AS635" s="19"/>
    </row>
    <row r="636" spans="45:45" s="18" customFormat="1" x14ac:dyDescent="0.4">
      <c r="AS636" s="19"/>
    </row>
    <row r="637" spans="45:45" s="18" customFormat="1" x14ac:dyDescent="0.4">
      <c r="AS637" s="19"/>
    </row>
    <row r="638" spans="45:45" s="18" customFormat="1" x14ac:dyDescent="0.4">
      <c r="AS638" s="19"/>
    </row>
    <row r="639" spans="45:45" s="18" customFormat="1" x14ac:dyDescent="0.4">
      <c r="AS639" s="19"/>
    </row>
    <row r="640" spans="45:45" s="18" customFormat="1" x14ac:dyDescent="0.4">
      <c r="AS640" s="19"/>
    </row>
    <row r="641" spans="45:45" s="18" customFormat="1" x14ac:dyDescent="0.4">
      <c r="AS641" s="19"/>
    </row>
    <row r="642" spans="45:45" s="18" customFormat="1" x14ac:dyDescent="0.4">
      <c r="AS642" s="19"/>
    </row>
    <row r="643" spans="45:45" s="18" customFormat="1" x14ac:dyDescent="0.4">
      <c r="AS643" s="19"/>
    </row>
    <row r="644" spans="45:45" s="18" customFormat="1" x14ac:dyDescent="0.4">
      <c r="AS644" s="19"/>
    </row>
    <row r="645" spans="45:45" s="18" customFormat="1" x14ac:dyDescent="0.4">
      <c r="AS645" s="19"/>
    </row>
    <row r="646" spans="45:45" s="18" customFormat="1" x14ac:dyDescent="0.4">
      <c r="AS646" s="19"/>
    </row>
    <row r="647" spans="45:45" s="18" customFormat="1" x14ac:dyDescent="0.4">
      <c r="AS647" s="19"/>
    </row>
    <row r="648" spans="45:45" s="18" customFormat="1" x14ac:dyDescent="0.4">
      <c r="AS648" s="19"/>
    </row>
    <row r="649" spans="45:45" s="18" customFormat="1" x14ac:dyDescent="0.4">
      <c r="AS649" s="19"/>
    </row>
    <row r="650" spans="45:45" s="18" customFormat="1" x14ac:dyDescent="0.4">
      <c r="AS650" s="19"/>
    </row>
    <row r="651" spans="45:45" s="18" customFormat="1" x14ac:dyDescent="0.4">
      <c r="AS651" s="19"/>
    </row>
    <row r="652" spans="45:45" s="18" customFormat="1" x14ac:dyDescent="0.4">
      <c r="AS652" s="19"/>
    </row>
    <row r="653" spans="45:45" s="18" customFormat="1" x14ac:dyDescent="0.4">
      <c r="AS653" s="19"/>
    </row>
    <row r="654" spans="45:45" s="18" customFormat="1" x14ac:dyDescent="0.4">
      <c r="AS654" s="19"/>
    </row>
    <row r="655" spans="45:45" s="18" customFormat="1" x14ac:dyDescent="0.4">
      <c r="AS655" s="19"/>
    </row>
    <row r="656" spans="45:45" s="18" customFormat="1" x14ac:dyDescent="0.4">
      <c r="AS656" s="19"/>
    </row>
    <row r="657" spans="45:45" s="18" customFormat="1" x14ac:dyDescent="0.4">
      <c r="AS657" s="19"/>
    </row>
    <row r="658" spans="45:45" s="18" customFormat="1" x14ac:dyDescent="0.4">
      <c r="AS658" s="19"/>
    </row>
    <row r="659" spans="45:45" s="18" customFormat="1" x14ac:dyDescent="0.4">
      <c r="AS659" s="19"/>
    </row>
    <row r="660" spans="45:45" s="18" customFormat="1" x14ac:dyDescent="0.4">
      <c r="AS660" s="19"/>
    </row>
    <row r="661" spans="45:45" s="18" customFormat="1" x14ac:dyDescent="0.4">
      <c r="AS661" s="19"/>
    </row>
    <row r="662" spans="45:45" s="18" customFormat="1" x14ac:dyDescent="0.4">
      <c r="AS662" s="19"/>
    </row>
    <row r="663" spans="45:45" s="18" customFormat="1" x14ac:dyDescent="0.4">
      <c r="AS663" s="19"/>
    </row>
    <row r="664" spans="45:45" s="18" customFormat="1" x14ac:dyDescent="0.4">
      <c r="AS664" s="19"/>
    </row>
    <row r="665" spans="45:45" s="18" customFormat="1" x14ac:dyDescent="0.4">
      <c r="AS665" s="19"/>
    </row>
    <row r="666" spans="45:45" s="18" customFormat="1" x14ac:dyDescent="0.4">
      <c r="AS666" s="19"/>
    </row>
    <row r="667" spans="45:45" s="18" customFormat="1" x14ac:dyDescent="0.4">
      <c r="AS667" s="19"/>
    </row>
    <row r="668" spans="45:45" s="18" customFormat="1" x14ac:dyDescent="0.4">
      <c r="AS668" s="19"/>
    </row>
    <row r="669" spans="45:45" s="18" customFormat="1" x14ac:dyDescent="0.4">
      <c r="AS669" s="19"/>
    </row>
    <row r="670" spans="45:45" s="18" customFormat="1" x14ac:dyDescent="0.4">
      <c r="AS670" s="19"/>
    </row>
    <row r="671" spans="45:45" s="18" customFormat="1" x14ac:dyDescent="0.4">
      <c r="AS671" s="19"/>
    </row>
    <row r="672" spans="45:45" s="18" customFormat="1" x14ac:dyDescent="0.4">
      <c r="AS672" s="19"/>
    </row>
    <row r="673" spans="45:45" s="18" customFormat="1" x14ac:dyDescent="0.4">
      <c r="AS673" s="19"/>
    </row>
    <row r="674" spans="45:45" s="18" customFormat="1" x14ac:dyDescent="0.4">
      <c r="AS674" s="19"/>
    </row>
    <row r="675" spans="45:45" s="18" customFormat="1" x14ac:dyDescent="0.4">
      <c r="AS675" s="19"/>
    </row>
    <row r="676" spans="45:45" s="18" customFormat="1" x14ac:dyDescent="0.4">
      <c r="AS676" s="19"/>
    </row>
    <row r="677" spans="45:45" s="18" customFormat="1" x14ac:dyDescent="0.4">
      <c r="AS677" s="19"/>
    </row>
    <row r="678" spans="45:45" s="18" customFormat="1" x14ac:dyDescent="0.4">
      <c r="AS678" s="19"/>
    </row>
    <row r="679" spans="45:45" s="18" customFormat="1" x14ac:dyDescent="0.4">
      <c r="AS679" s="19"/>
    </row>
    <row r="680" spans="45:45" s="18" customFormat="1" x14ac:dyDescent="0.4">
      <c r="AS680" s="19"/>
    </row>
    <row r="681" spans="45:45" s="18" customFormat="1" x14ac:dyDescent="0.4">
      <c r="AS681" s="19"/>
    </row>
    <row r="682" spans="45:45" s="18" customFormat="1" x14ac:dyDescent="0.4">
      <c r="AS682" s="19"/>
    </row>
    <row r="683" spans="45:45" s="18" customFormat="1" x14ac:dyDescent="0.4">
      <c r="AS683" s="19"/>
    </row>
    <row r="684" spans="45:45" s="18" customFormat="1" x14ac:dyDescent="0.4">
      <c r="AS684" s="19"/>
    </row>
    <row r="685" spans="45:45" s="18" customFormat="1" x14ac:dyDescent="0.4">
      <c r="AS685" s="19"/>
    </row>
    <row r="686" spans="45:45" s="18" customFormat="1" x14ac:dyDescent="0.4">
      <c r="AS686" s="19"/>
    </row>
    <row r="687" spans="45:45" s="18" customFormat="1" x14ac:dyDescent="0.4">
      <c r="AS687" s="19"/>
    </row>
    <row r="688" spans="45:45" s="18" customFormat="1" x14ac:dyDescent="0.4">
      <c r="AS688" s="19"/>
    </row>
    <row r="689" spans="45:45" s="18" customFormat="1" x14ac:dyDescent="0.4">
      <c r="AS689" s="19"/>
    </row>
    <row r="690" spans="45:45" s="18" customFormat="1" x14ac:dyDescent="0.4">
      <c r="AS690" s="19"/>
    </row>
    <row r="691" spans="45:45" s="18" customFormat="1" x14ac:dyDescent="0.4">
      <c r="AS691" s="19"/>
    </row>
    <row r="692" spans="45:45" s="18" customFormat="1" x14ac:dyDescent="0.4">
      <c r="AS692" s="19"/>
    </row>
    <row r="693" spans="45:45" s="18" customFormat="1" x14ac:dyDescent="0.4">
      <c r="AS693" s="19"/>
    </row>
    <row r="694" spans="45:45" s="18" customFormat="1" x14ac:dyDescent="0.4">
      <c r="AS694" s="19"/>
    </row>
    <row r="695" spans="45:45" s="18" customFormat="1" x14ac:dyDescent="0.4">
      <c r="AS695" s="19"/>
    </row>
    <row r="696" spans="45:45" s="18" customFormat="1" x14ac:dyDescent="0.4">
      <c r="AS696" s="19"/>
    </row>
    <row r="697" spans="45:45" s="18" customFormat="1" x14ac:dyDescent="0.4">
      <c r="AS697" s="19"/>
    </row>
    <row r="698" spans="45:45" s="18" customFormat="1" x14ac:dyDescent="0.4">
      <c r="AS698" s="19"/>
    </row>
    <row r="699" spans="45:45" s="18" customFormat="1" x14ac:dyDescent="0.4">
      <c r="AS699" s="19"/>
    </row>
    <row r="700" spans="45:45" s="18" customFormat="1" x14ac:dyDescent="0.4">
      <c r="AS700" s="19"/>
    </row>
    <row r="701" spans="45:45" s="18" customFormat="1" x14ac:dyDescent="0.4">
      <c r="AS701" s="19"/>
    </row>
    <row r="702" spans="45:45" s="18" customFormat="1" x14ac:dyDescent="0.4">
      <c r="AS702" s="19"/>
    </row>
    <row r="703" spans="45:45" s="18" customFormat="1" x14ac:dyDescent="0.4">
      <c r="AS703" s="19"/>
    </row>
    <row r="704" spans="45:45" s="18" customFormat="1" x14ac:dyDescent="0.4">
      <c r="AS704" s="19"/>
    </row>
    <row r="705" spans="45:45" s="18" customFormat="1" x14ac:dyDescent="0.4">
      <c r="AS705" s="19"/>
    </row>
    <row r="706" spans="45:45" s="18" customFormat="1" x14ac:dyDescent="0.4">
      <c r="AS706" s="19"/>
    </row>
    <row r="707" spans="45:45" s="18" customFormat="1" x14ac:dyDescent="0.4">
      <c r="AS707" s="19"/>
    </row>
    <row r="708" spans="45:45" s="18" customFormat="1" x14ac:dyDescent="0.4">
      <c r="AS708" s="19"/>
    </row>
    <row r="709" spans="45:45" s="18" customFormat="1" x14ac:dyDescent="0.4">
      <c r="AS709" s="19"/>
    </row>
    <row r="710" spans="45:45" s="18" customFormat="1" x14ac:dyDescent="0.4">
      <c r="AS710" s="19"/>
    </row>
    <row r="711" spans="45:45" s="18" customFormat="1" x14ac:dyDescent="0.4">
      <c r="AS711" s="19"/>
    </row>
    <row r="712" spans="45:45" s="18" customFormat="1" x14ac:dyDescent="0.4">
      <c r="AS712" s="19"/>
    </row>
    <row r="713" spans="45:45" s="18" customFormat="1" x14ac:dyDescent="0.4">
      <c r="AS713" s="19"/>
    </row>
    <row r="714" spans="45:45" s="18" customFormat="1" x14ac:dyDescent="0.4">
      <c r="AS714" s="19"/>
    </row>
    <row r="715" spans="45:45" s="18" customFormat="1" x14ac:dyDescent="0.4">
      <c r="AS715" s="19"/>
    </row>
    <row r="716" spans="45:45" s="18" customFormat="1" x14ac:dyDescent="0.4">
      <c r="AS716" s="19"/>
    </row>
    <row r="717" spans="45:45" s="18" customFormat="1" x14ac:dyDescent="0.4">
      <c r="AS717" s="19"/>
    </row>
    <row r="718" spans="45:45" s="18" customFormat="1" x14ac:dyDescent="0.4">
      <c r="AS718" s="19"/>
    </row>
    <row r="719" spans="45:45" s="18" customFormat="1" x14ac:dyDescent="0.4">
      <c r="AS719" s="19"/>
    </row>
    <row r="720" spans="45:45" s="18" customFormat="1" x14ac:dyDescent="0.4">
      <c r="AS720" s="19"/>
    </row>
    <row r="721" spans="45:45" s="18" customFormat="1" x14ac:dyDescent="0.4">
      <c r="AS721" s="19"/>
    </row>
    <row r="722" spans="45:45" s="18" customFormat="1" x14ac:dyDescent="0.4">
      <c r="AS722" s="19"/>
    </row>
    <row r="723" spans="45:45" s="18" customFormat="1" x14ac:dyDescent="0.4">
      <c r="AS723" s="19"/>
    </row>
    <row r="724" spans="45:45" s="18" customFormat="1" x14ac:dyDescent="0.4">
      <c r="AS724" s="19"/>
    </row>
    <row r="725" spans="45:45" s="18" customFormat="1" x14ac:dyDescent="0.4">
      <c r="AS725" s="19"/>
    </row>
    <row r="726" spans="45:45" s="18" customFormat="1" x14ac:dyDescent="0.4">
      <c r="AS726" s="19"/>
    </row>
    <row r="727" spans="45:45" s="18" customFormat="1" x14ac:dyDescent="0.4">
      <c r="AS727" s="19"/>
    </row>
    <row r="728" spans="45:45" s="18" customFormat="1" x14ac:dyDescent="0.4">
      <c r="AS728" s="19"/>
    </row>
    <row r="729" spans="45:45" s="18" customFormat="1" x14ac:dyDescent="0.4">
      <c r="AS729" s="19"/>
    </row>
    <row r="730" spans="45:45" s="18" customFormat="1" x14ac:dyDescent="0.4">
      <c r="AS730" s="19"/>
    </row>
    <row r="731" spans="45:45" s="18" customFormat="1" x14ac:dyDescent="0.4">
      <c r="AS731" s="19"/>
    </row>
    <row r="732" spans="45:45" s="18" customFormat="1" x14ac:dyDescent="0.4">
      <c r="AS732" s="19"/>
    </row>
    <row r="733" spans="45:45" s="18" customFormat="1" x14ac:dyDescent="0.4">
      <c r="AS733" s="19"/>
    </row>
    <row r="734" spans="45:45" s="18" customFormat="1" x14ac:dyDescent="0.4">
      <c r="AS734" s="19"/>
    </row>
    <row r="735" spans="45:45" s="18" customFormat="1" x14ac:dyDescent="0.4">
      <c r="AS735" s="19"/>
    </row>
    <row r="736" spans="45:45" s="18" customFormat="1" x14ac:dyDescent="0.4">
      <c r="AS736" s="19"/>
    </row>
    <row r="737" spans="45:45" s="18" customFormat="1" x14ac:dyDescent="0.4">
      <c r="AS737" s="19"/>
    </row>
    <row r="738" spans="45:45" s="18" customFormat="1" x14ac:dyDescent="0.4">
      <c r="AS738" s="19"/>
    </row>
    <row r="739" spans="45:45" s="18" customFormat="1" x14ac:dyDescent="0.4">
      <c r="AS739" s="19"/>
    </row>
    <row r="740" spans="45:45" s="18" customFormat="1" x14ac:dyDescent="0.4">
      <c r="AS740" s="19"/>
    </row>
    <row r="741" spans="45:45" s="18" customFormat="1" x14ac:dyDescent="0.4">
      <c r="AS741" s="19"/>
    </row>
    <row r="742" spans="45:45" s="18" customFormat="1" x14ac:dyDescent="0.4">
      <c r="AS742" s="19"/>
    </row>
    <row r="743" spans="45:45" s="18" customFormat="1" x14ac:dyDescent="0.4">
      <c r="AS743" s="19"/>
    </row>
    <row r="744" spans="45:45" s="18" customFormat="1" x14ac:dyDescent="0.4">
      <c r="AS744" s="19"/>
    </row>
    <row r="745" spans="45:45" s="18" customFormat="1" x14ac:dyDescent="0.4">
      <c r="AS745" s="19"/>
    </row>
    <row r="746" spans="45:45" s="18" customFormat="1" x14ac:dyDescent="0.4">
      <c r="AS746" s="19"/>
    </row>
    <row r="747" spans="45:45" s="18" customFormat="1" x14ac:dyDescent="0.4">
      <c r="AS747" s="19"/>
    </row>
    <row r="748" spans="45:45" s="18" customFormat="1" x14ac:dyDescent="0.4">
      <c r="AS748" s="19"/>
    </row>
    <row r="749" spans="45:45" s="18" customFormat="1" x14ac:dyDescent="0.4">
      <c r="AS749" s="19"/>
    </row>
    <row r="750" spans="45:45" s="18" customFormat="1" x14ac:dyDescent="0.4">
      <c r="AS750" s="19"/>
    </row>
    <row r="751" spans="45:45" s="18" customFormat="1" x14ac:dyDescent="0.4">
      <c r="AS751" s="19"/>
    </row>
    <row r="752" spans="45:45" s="18" customFormat="1" x14ac:dyDescent="0.4">
      <c r="AS752" s="19"/>
    </row>
    <row r="753" spans="45:45" s="18" customFormat="1" x14ac:dyDescent="0.4">
      <c r="AS753" s="19"/>
    </row>
    <row r="754" spans="45:45" s="18" customFormat="1" x14ac:dyDescent="0.4">
      <c r="AS754" s="19"/>
    </row>
    <row r="755" spans="45:45" s="18" customFormat="1" x14ac:dyDescent="0.4">
      <c r="AS755" s="19"/>
    </row>
    <row r="756" spans="45:45" s="18" customFormat="1" x14ac:dyDescent="0.4">
      <c r="AS756" s="19"/>
    </row>
    <row r="757" spans="45:45" s="18" customFormat="1" x14ac:dyDescent="0.4">
      <c r="AS757" s="19"/>
    </row>
    <row r="758" spans="45:45" s="18" customFormat="1" x14ac:dyDescent="0.4">
      <c r="AS758" s="19"/>
    </row>
    <row r="759" spans="45:45" s="18" customFormat="1" x14ac:dyDescent="0.4">
      <c r="AS759" s="19"/>
    </row>
    <row r="760" spans="45:45" s="18" customFormat="1" x14ac:dyDescent="0.4">
      <c r="AS760" s="19"/>
    </row>
    <row r="761" spans="45:45" s="18" customFormat="1" x14ac:dyDescent="0.4">
      <c r="AS761" s="19"/>
    </row>
    <row r="762" spans="45:45" s="18" customFormat="1" x14ac:dyDescent="0.4">
      <c r="AS762" s="19"/>
    </row>
    <row r="763" spans="45:45" s="18" customFormat="1" x14ac:dyDescent="0.4">
      <c r="AS763" s="19"/>
    </row>
    <row r="764" spans="45:45" s="18" customFormat="1" x14ac:dyDescent="0.4">
      <c r="AS764" s="19"/>
    </row>
    <row r="765" spans="45:45" s="18" customFormat="1" x14ac:dyDescent="0.4">
      <c r="AS765" s="19"/>
    </row>
    <row r="766" spans="45:45" s="18" customFormat="1" x14ac:dyDescent="0.4">
      <c r="AS766" s="19"/>
    </row>
    <row r="767" spans="45:45" s="18" customFormat="1" x14ac:dyDescent="0.4">
      <c r="AS767" s="19"/>
    </row>
    <row r="768" spans="45:45" s="18" customFormat="1" x14ac:dyDescent="0.4">
      <c r="AS768" s="19"/>
    </row>
    <row r="769" spans="45:45" s="18" customFormat="1" x14ac:dyDescent="0.4">
      <c r="AS769" s="19"/>
    </row>
    <row r="770" spans="45:45" s="18" customFormat="1" x14ac:dyDescent="0.4">
      <c r="AS770" s="19"/>
    </row>
    <row r="771" spans="45:45" s="18" customFormat="1" x14ac:dyDescent="0.4">
      <c r="AS771" s="19"/>
    </row>
    <row r="772" spans="45:45" s="18" customFormat="1" x14ac:dyDescent="0.4">
      <c r="AS772" s="19"/>
    </row>
    <row r="773" spans="45:45" s="18" customFormat="1" x14ac:dyDescent="0.4">
      <c r="AS773" s="19"/>
    </row>
    <row r="774" spans="45:45" s="18" customFormat="1" x14ac:dyDescent="0.4">
      <c r="AS774" s="19"/>
    </row>
    <row r="775" spans="45:45" s="18" customFormat="1" x14ac:dyDescent="0.4">
      <c r="AS775" s="19"/>
    </row>
    <row r="776" spans="45:45" s="18" customFormat="1" x14ac:dyDescent="0.4">
      <c r="AS776" s="19"/>
    </row>
    <row r="777" spans="45:45" s="18" customFormat="1" x14ac:dyDescent="0.4">
      <c r="AS777" s="19"/>
    </row>
    <row r="778" spans="45:45" s="18" customFormat="1" x14ac:dyDescent="0.4">
      <c r="AS778" s="19"/>
    </row>
    <row r="779" spans="45:45" s="18" customFormat="1" x14ac:dyDescent="0.4">
      <c r="AS779" s="19"/>
    </row>
    <row r="780" spans="45:45" s="18" customFormat="1" x14ac:dyDescent="0.4">
      <c r="AS780" s="19"/>
    </row>
    <row r="781" spans="45:45" s="18" customFormat="1" x14ac:dyDescent="0.4">
      <c r="AS781" s="19"/>
    </row>
    <row r="782" spans="45:45" s="18" customFormat="1" x14ac:dyDescent="0.4">
      <c r="AS782" s="19"/>
    </row>
    <row r="783" spans="45:45" s="18" customFormat="1" x14ac:dyDescent="0.4">
      <c r="AS783" s="19"/>
    </row>
    <row r="784" spans="45:45" s="18" customFormat="1" x14ac:dyDescent="0.4">
      <c r="AS784" s="19"/>
    </row>
    <row r="785" spans="45:45" s="18" customFormat="1" x14ac:dyDescent="0.4">
      <c r="AS785" s="19"/>
    </row>
    <row r="786" spans="45:45" s="18" customFormat="1" x14ac:dyDescent="0.4">
      <c r="AS786" s="19"/>
    </row>
    <row r="787" spans="45:45" s="18" customFormat="1" x14ac:dyDescent="0.4">
      <c r="AS787" s="19"/>
    </row>
    <row r="788" spans="45:45" s="18" customFormat="1" x14ac:dyDescent="0.4">
      <c r="AS788" s="19"/>
    </row>
    <row r="789" spans="45:45" s="18" customFormat="1" x14ac:dyDescent="0.4">
      <c r="AS789" s="19"/>
    </row>
    <row r="790" spans="45:45" s="18" customFormat="1" x14ac:dyDescent="0.4">
      <c r="AS790" s="19"/>
    </row>
    <row r="791" spans="45:45" s="18" customFormat="1" x14ac:dyDescent="0.4">
      <c r="AS791" s="19"/>
    </row>
    <row r="792" spans="45:45" s="18" customFormat="1" x14ac:dyDescent="0.4">
      <c r="AS792" s="19"/>
    </row>
    <row r="793" spans="45:45" s="18" customFormat="1" x14ac:dyDescent="0.4">
      <c r="AS793" s="19"/>
    </row>
    <row r="794" spans="45:45" s="18" customFormat="1" x14ac:dyDescent="0.4">
      <c r="AS794" s="19"/>
    </row>
    <row r="795" spans="45:45" s="18" customFormat="1" x14ac:dyDescent="0.4">
      <c r="AS795" s="19"/>
    </row>
    <row r="796" spans="45:45" s="18" customFormat="1" x14ac:dyDescent="0.4">
      <c r="AS796" s="19"/>
    </row>
    <row r="797" spans="45:45" s="18" customFormat="1" x14ac:dyDescent="0.4">
      <c r="AS797" s="19"/>
    </row>
    <row r="798" spans="45:45" s="18" customFormat="1" x14ac:dyDescent="0.4">
      <c r="AS798" s="19"/>
    </row>
    <row r="799" spans="45:45" s="18" customFormat="1" x14ac:dyDescent="0.4">
      <c r="AS799" s="19"/>
    </row>
    <row r="800" spans="45:45" s="18" customFormat="1" x14ac:dyDescent="0.4">
      <c r="AS800" s="19"/>
    </row>
    <row r="801" spans="45:45" s="18" customFormat="1" x14ac:dyDescent="0.4">
      <c r="AS801" s="19"/>
    </row>
    <row r="802" spans="45:45" s="18" customFormat="1" x14ac:dyDescent="0.4">
      <c r="AS802" s="19"/>
    </row>
    <row r="803" spans="45:45" s="18" customFormat="1" x14ac:dyDescent="0.4">
      <c r="AS803" s="19"/>
    </row>
    <row r="804" spans="45:45" s="18" customFormat="1" x14ac:dyDescent="0.4">
      <c r="AS804" s="19"/>
    </row>
    <row r="805" spans="45:45" s="18" customFormat="1" x14ac:dyDescent="0.4">
      <c r="AS805" s="19"/>
    </row>
    <row r="806" spans="45:45" s="18" customFormat="1" x14ac:dyDescent="0.4">
      <c r="AS806" s="19"/>
    </row>
    <row r="807" spans="45:45" s="18" customFormat="1" x14ac:dyDescent="0.4">
      <c r="AS807" s="19"/>
    </row>
    <row r="808" spans="45:45" s="18" customFormat="1" x14ac:dyDescent="0.4">
      <c r="AS808" s="19"/>
    </row>
    <row r="809" spans="45:45" s="18" customFormat="1" x14ac:dyDescent="0.4">
      <c r="AS809" s="19"/>
    </row>
    <row r="810" spans="45:45" s="18" customFormat="1" x14ac:dyDescent="0.4">
      <c r="AS810" s="19"/>
    </row>
    <row r="811" spans="45:45" s="18" customFormat="1" x14ac:dyDescent="0.4">
      <c r="AS811" s="19"/>
    </row>
    <row r="812" spans="45:45" s="18" customFormat="1" x14ac:dyDescent="0.4">
      <c r="AS812" s="19"/>
    </row>
    <row r="813" spans="45:45" s="18" customFormat="1" x14ac:dyDescent="0.4">
      <c r="AS813" s="19"/>
    </row>
    <row r="814" spans="45:45" s="18" customFormat="1" x14ac:dyDescent="0.4">
      <c r="AS814" s="19"/>
    </row>
    <row r="815" spans="45:45" s="18" customFormat="1" x14ac:dyDescent="0.4">
      <c r="AS815" s="19"/>
    </row>
    <row r="816" spans="45:45" s="18" customFormat="1" x14ac:dyDescent="0.4">
      <c r="AS816" s="19"/>
    </row>
    <row r="817" spans="45:45" s="18" customFormat="1" x14ac:dyDescent="0.4">
      <c r="AS817" s="19"/>
    </row>
    <row r="818" spans="45:45" s="18" customFormat="1" x14ac:dyDescent="0.4">
      <c r="AS818" s="19"/>
    </row>
    <row r="819" spans="45:45" s="18" customFormat="1" x14ac:dyDescent="0.4">
      <c r="AS819" s="19"/>
    </row>
    <row r="820" spans="45:45" s="18" customFormat="1" x14ac:dyDescent="0.4">
      <c r="AS820" s="19"/>
    </row>
    <row r="821" spans="45:45" s="18" customFormat="1" x14ac:dyDescent="0.4">
      <c r="AS821" s="19"/>
    </row>
    <row r="822" spans="45:45" s="18" customFormat="1" x14ac:dyDescent="0.4">
      <c r="AS822" s="19"/>
    </row>
    <row r="823" spans="45:45" s="18" customFormat="1" x14ac:dyDescent="0.4">
      <c r="AS823" s="19"/>
    </row>
    <row r="824" spans="45:45" s="18" customFormat="1" x14ac:dyDescent="0.4">
      <c r="AS824" s="19"/>
    </row>
    <row r="825" spans="45:45" s="18" customFormat="1" x14ac:dyDescent="0.4">
      <c r="AS825" s="19"/>
    </row>
    <row r="826" spans="45:45" s="18" customFormat="1" x14ac:dyDescent="0.4">
      <c r="AS826" s="19"/>
    </row>
    <row r="827" spans="45:45" s="18" customFormat="1" x14ac:dyDescent="0.4">
      <c r="AS827" s="19"/>
    </row>
    <row r="828" spans="45:45" s="18" customFormat="1" x14ac:dyDescent="0.4">
      <c r="AS828" s="19"/>
    </row>
    <row r="829" spans="45:45" s="18" customFormat="1" x14ac:dyDescent="0.4">
      <c r="AS829" s="19"/>
    </row>
    <row r="830" spans="45:45" s="18" customFormat="1" x14ac:dyDescent="0.4">
      <c r="AS830" s="19"/>
    </row>
    <row r="831" spans="45:45" s="18" customFormat="1" x14ac:dyDescent="0.4">
      <c r="AS831" s="19"/>
    </row>
    <row r="832" spans="45:45" s="18" customFormat="1" x14ac:dyDescent="0.4">
      <c r="AS832" s="19"/>
    </row>
    <row r="833" spans="45:45" s="18" customFormat="1" x14ac:dyDescent="0.4">
      <c r="AS833" s="19"/>
    </row>
    <row r="834" spans="45:45" s="18" customFormat="1" x14ac:dyDescent="0.4">
      <c r="AS834" s="19"/>
    </row>
    <row r="835" spans="45:45" s="18" customFormat="1" x14ac:dyDescent="0.4">
      <c r="AS835" s="19"/>
    </row>
    <row r="836" spans="45:45" s="18" customFormat="1" x14ac:dyDescent="0.4">
      <c r="AS836" s="19"/>
    </row>
    <row r="837" spans="45:45" s="18" customFormat="1" x14ac:dyDescent="0.4">
      <c r="AS837" s="19"/>
    </row>
    <row r="838" spans="45:45" s="18" customFormat="1" x14ac:dyDescent="0.4">
      <c r="AS838" s="19"/>
    </row>
    <row r="839" spans="45:45" s="18" customFormat="1" x14ac:dyDescent="0.4">
      <c r="AS839" s="19"/>
    </row>
    <row r="840" spans="45:45" s="18" customFormat="1" x14ac:dyDescent="0.4">
      <c r="AS840" s="19"/>
    </row>
    <row r="841" spans="45:45" s="18" customFormat="1" x14ac:dyDescent="0.4">
      <c r="AS841" s="19"/>
    </row>
    <row r="842" spans="45:45" s="18" customFormat="1" x14ac:dyDescent="0.4">
      <c r="AS842" s="19"/>
    </row>
    <row r="843" spans="45:45" s="18" customFormat="1" x14ac:dyDescent="0.4">
      <c r="AS843" s="19"/>
    </row>
    <row r="844" spans="45:45" s="18" customFormat="1" x14ac:dyDescent="0.4">
      <c r="AS844" s="19"/>
    </row>
    <row r="845" spans="45:45" s="18" customFormat="1" x14ac:dyDescent="0.4">
      <c r="AS845" s="19"/>
    </row>
    <row r="846" spans="45:45" s="18" customFormat="1" x14ac:dyDescent="0.4">
      <c r="AS846" s="19"/>
    </row>
    <row r="847" spans="45:45" s="18" customFormat="1" x14ac:dyDescent="0.4">
      <c r="AS847" s="19"/>
    </row>
    <row r="848" spans="45:45" s="18" customFormat="1" x14ac:dyDescent="0.4">
      <c r="AS848" s="19"/>
    </row>
    <row r="849" spans="45:45" s="18" customFormat="1" x14ac:dyDescent="0.4">
      <c r="AS849" s="19"/>
    </row>
    <row r="850" spans="45:45" s="18" customFormat="1" x14ac:dyDescent="0.4">
      <c r="AS850" s="19"/>
    </row>
    <row r="851" spans="45:45" s="18" customFormat="1" x14ac:dyDescent="0.4">
      <c r="AS851" s="19"/>
    </row>
    <row r="852" spans="45:45" s="18" customFormat="1" x14ac:dyDescent="0.4">
      <c r="AS852" s="19"/>
    </row>
    <row r="853" spans="45:45" s="18" customFormat="1" x14ac:dyDescent="0.4">
      <c r="AS853" s="19"/>
    </row>
    <row r="854" spans="45:45" s="18" customFormat="1" x14ac:dyDescent="0.4">
      <c r="AS854" s="19"/>
    </row>
    <row r="855" spans="45:45" s="18" customFormat="1" x14ac:dyDescent="0.4">
      <c r="AS855" s="19"/>
    </row>
    <row r="856" spans="45:45" s="18" customFormat="1" x14ac:dyDescent="0.4">
      <c r="AS856" s="19"/>
    </row>
    <row r="857" spans="45:45" s="18" customFormat="1" x14ac:dyDescent="0.4">
      <c r="AS857" s="19"/>
    </row>
    <row r="858" spans="45:45" s="18" customFormat="1" x14ac:dyDescent="0.4">
      <c r="AS858" s="19"/>
    </row>
    <row r="859" spans="45:45" s="18" customFormat="1" x14ac:dyDescent="0.4">
      <c r="AS859" s="19"/>
    </row>
    <row r="860" spans="45:45" s="18" customFormat="1" x14ac:dyDescent="0.4">
      <c r="AS860" s="19"/>
    </row>
    <row r="861" spans="45:45" s="18" customFormat="1" x14ac:dyDescent="0.4">
      <c r="AS861" s="19"/>
    </row>
    <row r="862" spans="45:45" s="18" customFormat="1" x14ac:dyDescent="0.4">
      <c r="AS862" s="19"/>
    </row>
    <row r="863" spans="45:45" s="18" customFormat="1" x14ac:dyDescent="0.4">
      <c r="AS863" s="19"/>
    </row>
    <row r="864" spans="45:45" s="18" customFormat="1" x14ac:dyDescent="0.4">
      <c r="AS864" s="19"/>
    </row>
    <row r="865" spans="45:45" s="18" customFormat="1" x14ac:dyDescent="0.4">
      <c r="AS865" s="19"/>
    </row>
    <row r="866" spans="45:45" s="18" customFormat="1" x14ac:dyDescent="0.4">
      <c r="AS866" s="19"/>
    </row>
    <row r="867" spans="45:45" s="18" customFormat="1" x14ac:dyDescent="0.4">
      <c r="AS867" s="19"/>
    </row>
    <row r="868" spans="45:45" s="18" customFormat="1" x14ac:dyDescent="0.4">
      <c r="AS868" s="19"/>
    </row>
    <row r="869" spans="45:45" s="18" customFormat="1" x14ac:dyDescent="0.4">
      <c r="AS869" s="19"/>
    </row>
    <row r="870" spans="45:45" s="18" customFormat="1" x14ac:dyDescent="0.4">
      <c r="AS870" s="19"/>
    </row>
    <row r="871" spans="45:45" s="18" customFormat="1" x14ac:dyDescent="0.4">
      <c r="AS871" s="19"/>
    </row>
    <row r="872" spans="45:45" s="18" customFormat="1" x14ac:dyDescent="0.4">
      <c r="AS872" s="19"/>
    </row>
    <row r="873" spans="45:45" s="18" customFormat="1" x14ac:dyDescent="0.4">
      <c r="AS873" s="19"/>
    </row>
    <row r="874" spans="45:45" s="18" customFormat="1" x14ac:dyDescent="0.4">
      <c r="AS874" s="19"/>
    </row>
    <row r="875" spans="45:45" s="18" customFormat="1" x14ac:dyDescent="0.4">
      <c r="AS875" s="19"/>
    </row>
    <row r="876" spans="45:45" s="18" customFormat="1" x14ac:dyDescent="0.4">
      <c r="AS876" s="19"/>
    </row>
    <row r="877" spans="45:45" s="18" customFormat="1" x14ac:dyDescent="0.4">
      <c r="AS877" s="19"/>
    </row>
    <row r="878" spans="45:45" s="18" customFormat="1" x14ac:dyDescent="0.4">
      <c r="AS878" s="19"/>
    </row>
    <row r="879" spans="45:45" s="18" customFormat="1" x14ac:dyDescent="0.4">
      <c r="AS879" s="19"/>
    </row>
    <row r="880" spans="45:45" s="18" customFormat="1" x14ac:dyDescent="0.4">
      <c r="AS880" s="19"/>
    </row>
    <row r="881" spans="45:45" s="18" customFormat="1" x14ac:dyDescent="0.4">
      <c r="AS881" s="19"/>
    </row>
    <row r="882" spans="45:45" s="18" customFormat="1" x14ac:dyDescent="0.4">
      <c r="AS882" s="19"/>
    </row>
    <row r="883" spans="45:45" s="18" customFormat="1" x14ac:dyDescent="0.4">
      <c r="AS883" s="19"/>
    </row>
    <row r="884" spans="45:45" s="18" customFormat="1" x14ac:dyDescent="0.4">
      <c r="AS884" s="19"/>
    </row>
    <row r="885" spans="45:45" s="18" customFormat="1" x14ac:dyDescent="0.4">
      <c r="AS885" s="19"/>
    </row>
    <row r="886" spans="45:45" s="18" customFormat="1" x14ac:dyDescent="0.4">
      <c r="AS886" s="19"/>
    </row>
    <row r="887" spans="45:45" s="18" customFormat="1" x14ac:dyDescent="0.4">
      <c r="AS887" s="19"/>
    </row>
    <row r="888" spans="45:45" s="18" customFormat="1" x14ac:dyDescent="0.4">
      <c r="AS888" s="19"/>
    </row>
    <row r="889" spans="45:45" s="18" customFormat="1" x14ac:dyDescent="0.4">
      <c r="AS889" s="19"/>
    </row>
    <row r="890" spans="45:45" s="18" customFormat="1" x14ac:dyDescent="0.4">
      <c r="AS890" s="19"/>
    </row>
    <row r="891" spans="45:45" s="18" customFormat="1" x14ac:dyDescent="0.4">
      <c r="AS891" s="19"/>
    </row>
    <row r="892" spans="45:45" s="18" customFormat="1" x14ac:dyDescent="0.4">
      <c r="AS892" s="19"/>
    </row>
    <row r="893" spans="45:45" s="18" customFormat="1" x14ac:dyDescent="0.4">
      <c r="AS893" s="19"/>
    </row>
    <row r="894" spans="45:45" s="18" customFormat="1" x14ac:dyDescent="0.4">
      <c r="AS894" s="19"/>
    </row>
    <row r="895" spans="45:45" s="18" customFormat="1" x14ac:dyDescent="0.4">
      <c r="AS895" s="19"/>
    </row>
    <row r="896" spans="45:45" s="18" customFormat="1" x14ac:dyDescent="0.4">
      <c r="AS896" s="19"/>
    </row>
    <row r="897" spans="45:45" s="18" customFormat="1" x14ac:dyDescent="0.4">
      <c r="AS897" s="19"/>
    </row>
    <row r="898" spans="45:45" s="18" customFormat="1" x14ac:dyDescent="0.4">
      <c r="AS898" s="19"/>
    </row>
    <row r="899" spans="45:45" s="18" customFormat="1" x14ac:dyDescent="0.4">
      <c r="AS899" s="19"/>
    </row>
    <row r="900" spans="45:45" s="18" customFormat="1" x14ac:dyDescent="0.4">
      <c r="AS900" s="19"/>
    </row>
    <row r="901" spans="45:45" s="18" customFormat="1" x14ac:dyDescent="0.4">
      <c r="AS901" s="19"/>
    </row>
    <row r="902" spans="45:45" s="18" customFormat="1" x14ac:dyDescent="0.4">
      <c r="AS902" s="19"/>
    </row>
    <row r="903" spans="45:45" s="18" customFormat="1" x14ac:dyDescent="0.4">
      <c r="AS903" s="19"/>
    </row>
    <row r="904" spans="45:45" s="18" customFormat="1" x14ac:dyDescent="0.4">
      <c r="AS904" s="19"/>
    </row>
    <row r="905" spans="45:45" s="18" customFormat="1" x14ac:dyDescent="0.4">
      <c r="AS905" s="19"/>
    </row>
    <row r="906" spans="45:45" s="18" customFormat="1" x14ac:dyDescent="0.4">
      <c r="AS906" s="19"/>
    </row>
    <row r="907" spans="45:45" s="18" customFormat="1" x14ac:dyDescent="0.4">
      <c r="AS907" s="19"/>
    </row>
    <row r="908" spans="45:45" s="18" customFormat="1" x14ac:dyDescent="0.4">
      <c r="AS908" s="19"/>
    </row>
    <row r="909" spans="45:45" s="18" customFormat="1" x14ac:dyDescent="0.4">
      <c r="AS909" s="19"/>
    </row>
    <row r="910" spans="45:45" s="18" customFormat="1" x14ac:dyDescent="0.4">
      <c r="AS910" s="19"/>
    </row>
    <row r="911" spans="45:45" s="18" customFormat="1" x14ac:dyDescent="0.4">
      <c r="AS911" s="19"/>
    </row>
    <row r="912" spans="45:45" s="18" customFormat="1" x14ac:dyDescent="0.4">
      <c r="AS912" s="19"/>
    </row>
    <row r="913" spans="45:45" s="18" customFormat="1" x14ac:dyDescent="0.4">
      <c r="AS913" s="19"/>
    </row>
    <row r="914" spans="45:45" s="18" customFormat="1" x14ac:dyDescent="0.4">
      <c r="AS914" s="19"/>
    </row>
    <row r="915" spans="45:45" s="18" customFormat="1" x14ac:dyDescent="0.4">
      <c r="AS915" s="19"/>
    </row>
    <row r="916" spans="45:45" s="18" customFormat="1" x14ac:dyDescent="0.4">
      <c r="AS916" s="19"/>
    </row>
    <row r="917" spans="45:45" s="18" customFormat="1" x14ac:dyDescent="0.4">
      <c r="AS917" s="19"/>
    </row>
    <row r="918" spans="45:45" s="18" customFormat="1" x14ac:dyDescent="0.4">
      <c r="AS918" s="19"/>
    </row>
    <row r="919" spans="45:45" s="18" customFormat="1" x14ac:dyDescent="0.4">
      <c r="AS919" s="19"/>
    </row>
    <row r="920" spans="45:45" s="18" customFormat="1" x14ac:dyDescent="0.4">
      <c r="AS920" s="19"/>
    </row>
    <row r="921" spans="45:45" s="18" customFormat="1" x14ac:dyDescent="0.4">
      <c r="AS921" s="19"/>
    </row>
    <row r="922" spans="45:45" s="18" customFormat="1" x14ac:dyDescent="0.4">
      <c r="AS922" s="19"/>
    </row>
    <row r="923" spans="45:45" s="18" customFormat="1" x14ac:dyDescent="0.4">
      <c r="AS923" s="19"/>
    </row>
    <row r="924" spans="45:45" s="18" customFormat="1" x14ac:dyDescent="0.4">
      <c r="AS924" s="19"/>
    </row>
    <row r="925" spans="45:45" s="18" customFormat="1" x14ac:dyDescent="0.4">
      <c r="AS925" s="19"/>
    </row>
    <row r="926" spans="45:45" s="18" customFormat="1" x14ac:dyDescent="0.4">
      <c r="AS926" s="19"/>
    </row>
    <row r="927" spans="45:45" s="18" customFormat="1" x14ac:dyDescent="0.4">
      <c r="AS927" s="19"/>
    </row>
    <row r="928" spans="45:45" s="18" customFormat="1" x14ac:dyDescent="0.4">
      <c r="AS928" s="19"/>
    </row>
    <row r="929" spans="45:45" s="18" customFormat="1" x14ac:dyDescent="0.4">
      <c r="AS929" s="19"/>
    </row>
    <row r="930" spans="45:45" s="18" customFormat="1" x14ac:dyDescent="0.4">
      <c r="AS930" s="19"/>
    </row>
    <row r="931" spans="45:45" s="18" customFormat="1" x14ac:dyDescent="0.4">
      <c r="AS931" s="19"/>
    </row>
    <row r="932" spans="45:45" s="18" customFormat="1" x14ac:dyDescent="0.4">
      <c r="AS932" s="19"/>
    </row>
    <row r="933" spans="45:45" s="18" customFormat="1" x14ac:dyDescent="0.4">
      <c r="AS933" s="19"/>
    </row>
    <row r="934" spans="45:45" s="18" customFormat="1" x14ac:dyDescent="0.4">
      <c r="AS934" s="19"/>
    </row>
    <row r="935" spans="45:45" s="18" customFormat="1" x14ac:dyDescent="0.4">
      <c r="AS935" s="19"/>
    </row>
    <row r="936" spans="45:45" s="18" customFormat="1" x14ac:dyDescent="0.4">
      <c r="AS936" s="19"/>
    </row>
    <row r="937" spans="45:45" s="18" customFormat="1" x14ac:dyDescent="0.4">
      <c r="AS937" s="19"/>
    </row>
    <row r="938" spans="45:45" s="18" customFormat="1" x14ac:dyDescent="0.4">
      <c r="AS938" s="19"/>
    </row>
    <row r="939" spans="45:45" s="18" customFormat="1" x14ac:dyDescent="0.4">
      <c r="AS939" s="19"/>
    </row>
    <row r="940" spans="45:45" s="18" customFormat="1" x14ac:dyDescent="0.4">
      <c r="AS940" s="19"/>
    </row>
    <row r="941" spans="45:45" s="18" customFormat="1" x14ac:dyDescent="0.4">
      <c r="AS941" s="19"/>
    </row>
    <row r="942" spans="45:45" s="18" customFormat="1" x14ac:dyDescent="0.4">
      <c r="AS942" s="19"/>
    </row>
    <row r="943" spans="45:45" s="18" customFormat="1" x14ac:dyDescent="0.4">
      <c r="AS943" s="19"/>
    </row>
    <row r="944" spans="45:45" s="18" customFormat="1" x14ac:dyDescent="0.4">
      <c r="AS944" s="19"/>
    </row>
    <row r="945" spans="45:45" s="18" customFormat="1" x14ac:dyDescent="0.4">
      <c r="AS945" s="19"/>
    </row>
    <row r="946" spans="45:45" s="18" customFormat="1" x14ac:dyDescent="0.4">
      <c r="AS946" s="19"/>
    </row>
    <row r="947" spans="45:45" s="18" customFormat="1" x14ac:dyDescent="0.4">
      <c r="AS947" s="19"/>
    </row>
    <row r="948" spans="45:45" s="18" customFormat="1" x14ac:dyDescent="0.4">
      <c r="AS948" s="19"/>
    </row>
    <row r="949" spans="45:45" s="18" customFormat="1" x14ac:dyDescent="0.4">
      <c r="AS949" s="19"/>
    </row>
    <row r="950" spans="45:45" s="18" customFormat="1" x14ac:dyDescent="0.4">
      <c r="AS950" s="19"/>
    </row>
    <row r="951" spans="45:45" s="18" customFormat="1" x14ac:dyDescent="0.4">
      <c r="AS951" s="19"/>
    </row>
    <row r="952" spans="45:45" s="18" customFormat="1" x14ac:dyDescent="0.4">
      <c r="AS952" s="19"/>
    </row>
    <row r="953" spans="45:45" s="18" customFormat="1" x14ac:dyDescent="0.4">
      <c r="AS953" s="19"/>
    </row>
    <row r="954" spans="45:45" s="18" customFormat="1" x14ac:dyDescent="0.4">
      <c r="AS954" s="19"/>
    </row>
    <row r="955" spans="45:45" s="18" customFormat="1" x14ac:dyDescent="0.4">
      <c r="AS955" s="19"/>
    </row>
    <row r="956" spans="45:45" s="18" customFormat="1" x14ac:dyDescent="0.4">
      <c r="AS956" s="19"/>
    </row>
    <row r="957" spans="45:45" s="18" customFormat="1" x14ac:dyDescent="0.4">
      <c r="AS957" s="19"/>
    </row>
    <row r="958" spans="45:45" s="18" customFormat="1" x14ac:dyDescent="0.4">
      <c r="AS958" s="19"/>
    </row>
    <row r="959" spans="45:45" s="18" customFormat="1" x14ac:dyDescent="0.4">
      <c r="AS959" s="19"/>
    </row>
    <row r="960" spans="45:45" s="18" customFormat="1" x14ac:dyDescent="0.4">
      <c r="AS960" s="19"/>
    </row>
    <row r="961" spans="45:45" s="18" customFormat="1" x14ac:dyDescent="0.4">
      <c r="AS961" s="19"/>
    </row>
    <row r="962" spans="45:45" s="18" customFormat="1" x14ac:dyDescent="0.4">
      <c r="AS962" s="19"/>
    </row>
    <row r="963" spans="45:45" s="18" customFormat="1" x14ac:dyDescent="0.4">
      <c r="AS963" s="19"/>
    </row>
    <row r="964" spans="45:45" s="18" customFormat="1" x14ac:dyDescent="0.4">
      <c r="AS964" s="19"/>
    </row>
    <row r="965" spans="45:45" s="18" customFormat="1" x14ac:dyDescent="0.4">
      <c r="AS965" s="19"/>
    </row>
    <row r="966" spans="45:45" s="18" customFormat="1" x14ac:dyDescent="0.4">
      <c r="AS966" s="19"/>
    </row>
    <row r="967" spans="45:45" s="18" customFormat="1" x14ac:dyDescent="0.4">
      <c r="AS967" s="19"/>
    </row>
    <row r="968" spans="45:45" s="18" customFormat="1" x14ac:dyDescent="0.4">
      <c r="AS968" s="19"/>
    </row>
    <row r="969" spans="45:45" s="18" customFormat="1" x14ac:dyDescent="0.4">
      <c r="AS969" s="19"/>
    </row>
    <row r="970" spans="45:45" s="18" customFormat="1" x14ac:dyDescent="0.4">
      <c r="AS970" s="19"/>
    </row>
    <row r="971" spans="45:45" s="18" customFormat="1" x14ac:dyDescent="0.4">
      <c r="AS971" s="19"/>
    </row>
    <row r="972" spans="45:45" s="18" customFormat="1" x14ac:dyDescent="0.4">
      <c r="AS972" s="19"/>
    </row>
    <row r="973" spans="45:45" s="18" customFormat="1" x14ac:dyDescent="0.4">
      <c r="AS973" s="19"/>
    </row>
    <row r="974" spans="45:45" s="18" customFormat="1" x14ac:dyDescent="0.4">
      <c r="AS974" s="19"/>
    </row>
    <row r="975" spans="45:45" s="18" customFormat="1" x14ac:dyDescent="0.4">
      <c r="AS975" s="19"/>
    </row>
    <row r="976" spans="45:45" s="18" customFormat="1" x14ac:dyDescent="0.4">
      <c r="AS976" s="19"/>
    </row>
    <row r="977" spans="45:45" s="18" customFormat="1" x14ac:dyDescent="0.4">
      <c r="AS977" s="19"/>
    </row>
    <row r="978" spans="45:45" s="18" customFormat="1" x14ac:dyDescent="0.4">
      <c r="AS978" s="19"/>
    </row>
    <row r="979" spans="45:45" s="18" customFormat="1" x14ac:dyDescent="0.4">
      <c r="AS979" s="19"/>
    </row>
    <row r="980" spans="45:45" s="18" customFormat="1" x14ac:dyDescent="0.4">
      <c r="AS980" s="19"/>
    </row>
    <row r="981" spans="45:45" s="18" customFormat="1" x14ac:dyDescent="0.4">
      <c r="AS981" s="19"/>
    </row>
    <row r="982" spans="45:45" s="18" customFormat="1" x14ac:dyDescent="0.4">
      <c r="AS982" s="19"/>
    </row>
    <row r="983" spans="45:45" s="18" customFormat="1" x14ac:dyDescent="0.4">
      <c r="AS983" s="19"/>
    </row>
    <row r="984" spans="45:45" s="18" customFormat="1" x14ac:dyDescent="0.4">
      <c r="AS984" s="19"/>
    </row>
    <row r="985" spans="45:45" s="18" customFormat="1" x14ac:dyDescent="0.4">
      <c r="AS985" s="19"/>
    </row>
    <row r="986" spans="45:45" s="18" customFormat="1" x14ac:dyDescent="0.4">
      <c r="AS986" s="19"/>
    </row>
    <row r="987" spans="45:45" s="18" customFormat="1" x14ac:dyDescent="0.4">
      <c r="AS987" s="19"/>
    </row>
    <row r="988" spans="45:45" s="18" customFormat="1" x14ac:dyDescent="0.4">
      <c r="AS988" s="19"/>
    </row>
    <row r="989" spans="45:45" s="18" customFormat="1" x14ac:dyDescent="0.4">
      <c r="AS989" s="19"/>
    </row>
    <row r="990" spans="45:45" s="18" customFormat="1" x14ac:dyDescent="0.4">
      <c r="AS990" s="19"/>
    </row>
    <row r="991" spans="45:45" s="18" customFormat="1" x14ac:dyDescent="0.4">
      <c r="AS991" s="19"/>
    </row>
    <row r="992" spans="45:45" s="18" customFormat="1" x14ac:dyDescent="0.4">
      <c r="AS992" s="19"/>
    </row>
    <row r="993" spans="45:45" s="18" customFormat="1" x14ac:dyDescent="0.4">
      <c r="AS993" s="19"/>
    </row>
    <row r="994" spans="45:45" s="18" customFormat="1" x14ac:dyDescent="0.4">
      <c r="AS994" s="19"/>
    </row>
    <row r="995" spans="45:45" s="18" customFormat="1" x14ac:dyDescent="0.4">
      <c r="AS995" s="19"/>
    </row>
    <row r="996" spans="45:45" s="18" customFormat="1" x14ac:dyDescent="0.4">
      <c r="AS996" s="19"/>
    </row>
    <row r="997" spans="45:45" s="18" customFormat="1" x14ac:dyDescent="0.4">
      <c r="AS997" s="19"/>
    </row>
    <row r="998" spans="45:45" s="18" customFormat="1" x14ac:dyDescent="0.4">
      <c r="AS998" s="19"/>
    </row>
    <row r="999" spans="45:45" s="18" customFormat="1" x14ac:dyDescent="0.4">
      <c r="AS999" s="19"/>
    </row>
    <row r="1000" spans="45:45" s="18" customFormat="1" x14ac:dyDescent="0.4">
      <c r="AS1000" s="19"/>
    </row>
    <row r="1001" spans="45:45" s="18" customFormat="1" x14ac:dyDescent="0.4">
      <c r="AS1001" s="19"/>
    </row>
    <row r="1002" spans="45:45" s="18" customFormat="1" x14ac:dyDescent="0.4">
      <c r="AS1002" s="19"/>
    </row>
    <row r="1003" spans="45:45" s="18" customFormat="1" x14ac:dyDescent="0.4">
      <c r="AS1003" s="19"/>
    </row>
    <row r="1004" spans="45:45" s="18" customFormat="1" x14ac:dyDescent="0.4">
      <c r="AS1004" s="19"/>
    </row>
    <row r="1005" spans="45:45" s="18" customFormat="1" x14ac:dyDescent="0.4">
      <c r="AS1005" s="19"/>
    </row>
    <row r="1006" spans="45:45" s="18" customFormat="1" x14ac:dyDescent="0.4">
      <c r="AS1006" s="19"/>
    </row>
    <row r="1007" spans="45:45" s="18" customFormat="1" x14ac:dyDescent="0.4">
      <c r="AS1007" s="19"/>
    </row>
    <row r="1008" spans="45:45" s="18" customFormat="1" x14ac:dyDescent="0.4">
      <c r="AS1008" s="19"/>
    </row>
    <row r="1009" spans="45:45" s="18" customFormat="1" x14ac:dyDescent="0.4">
      <c r="AS1009" s="19"/>
    </row>
    <row r="1010" spans="45:45" s="18" customFormat="1" x14ac:dyDescent="0.4">
      <c r="AS1010" s="19"/>
    </row>
    <row r="1011" spans="45:45" s="18" customFormat="1" x14ac:dyDescent="0.4">
      <c r="AS1011" s="19"/>
    </row>
    <row r="1012" spans="45:45" s="18" customFormat="1" x14ac:dyDescent="0.4">
      <c r="AS1012" s="19"/>
    </row>
    <row r="1013" spans="45:45" s="18" customFormat="1" x14ac:dyDescent="0.4">
      <c r="AS1013" s="19"/>
    </row>
    <row r="1014" spans="45:45" s="18" customFormat="1" x14ac:dyDescent="0.4">
      <c r="AS1014" s="19"/>
    </row>
    <row r="1015" spans="45:45" s="18" customFormat="1" x14ac:dyDescent="0.4">
      <c r="AS1015" s="19"/>
    </row>
    <row r="1016" spans="45:45" s="18" customFormat="1" x14ac:dyDescent="0.4">
      <c r="AS1016" s="19"/>
    </row>
    <row r="1017" spans="45:45" s="18" customFormat="1" x14ac:dyDescent="0.4">
      <c r="AS1017" s="19"/>
    </row>
    <row r="1018" spans="45:45" s="18" customFormat="1" x14ac:dyDescent="0.4">
      <c r="AS1018" s="19"/>
    </row>
    <row r="1019" spans="45:45" s="18" customFormat="1" x14ac:dyDescent="0.4">
      <c r="AS1019" s="19"/>
    </row>
    <row r="1020" spans="45:45" s="18" customFormat="1" x14ac:dyDescent="0.4">
      <c r="AS1020" s="19"/>
    </row>
    <row r="1021" spans="45:45" s="18" customFormat="1" x14ac:dyDescent="0.4">
      <c r="AS1021" s="19"/>
    </row>
    <row r="1022" spans="45:45" s="18" customFormat="1" x14ac:dyDescent="0.4">
      <c r="AS1022" s="19"/>
    </row>
    <row r="1023" spans="45:45" s="18" customFormat="1" x14ac:dyDescent="0.4">
      <c r="AS1023" s="19"/>
    </row>
    <row r="1024" spans="45:45" s="18" customFormat="1" x14ac:dyDescent="0.4">
      <c r="AS1024" s="19"/>
    </row>
    <row r="1025" spans="45:45" s="18" customFormat="1" x14ac:dyDescent="0.4">
      <c r="AS1025" s="19"/>
    </row>
    <row r="1026" spans="45:45" s="18" customFormat="1" x14ac:dyDescent="0.4">
      <c r="AS1026" s="19"/>
    </row>
    <row r="1027" spans="45:45" s="18" customFormat="1" x14ac:dyDescent="0.4">
      <c r="AS1027" s="19"/>
    </row>
    <row r="1028" spans="45:45" s="18" customFormat="1" x14ac:dyDescent="0.4">
      <c r="AS1028" s="19"/>
    </row>
    <row r="1029" spans="45:45" s="18" customFormat="1" x14ac:dyDescent="0.4">
      <c r="AS1029" s="19"/>
    </row>
    <row r="1030" spans="45:45" s="18" customFormat="1" x14ac:dyDescent="0.4">
      <c r="AS1030" s="19"/>
    </row>
    <row r="1031" spans="45:45" s="18" customFormat="1" x14ac:dyDescent="0.4">
      <c r="AS1031" s="19"/>
    </row>
    <row r="1032" spans="45:45" s="18" customFormat="1" x14ac:dyDescent="0.4">
      <c r="AS1032" s="19"/>
    </row>
    <row r="1033" spans="45:45" s="18" customFormat="1" x14ac:dyDescent="0.4">
      <c r="AS1033" s="19"/>
    </row>
    <row r="1034" spans="45:45" s="18" customFormat="1" x14ac:dyDescent="0.4">
      <c r="AS1034" s="19"/>
    </row>
    <row r="1035" spans="45:45" s="18" customFormat="1" x14ac:dyDescent="0.4">
      <c r="AS1035" s="19"/>
    </row>
    <row r="1036" spans="45:45" s="18" customFormat="1" x14ac:dyDescent="0.4">
      <c r="AS1036" s="19"/>
    </row>
    <row r="1037" spans="45:45" s="18" customFormat="1" x14ac:dyDescent="0.4">
      <c r="AS1037" s="19"/>
    </row>
    <row r="1038" spans="45:45" s="18" customFormat="1" x14ac:dyDescent="0.4">
      <c r="AS1038" s="19"/>
    </row>
    <row r="1039" spans="45:45" s="18" customFormat="1" x14ac:dyDescent="0.4">
      <c r="AS1039" s="19"/>
    </row>
    <row r="1040" spans="45:45" s="18" customFormat="1" x14ac:dyDescent="0.4">
      <c r="AS1040" s="19"/>
    </row>
    <row r="1041" spans="45:45" s="18" customFormat="1" x14ac:dyDescent="0.4">
      <c r="AS1041" s="19"/>
    </row>
    <row r="1042" spans="45:45" s="18" customFormat="1" x14ac:dyDescent="0.4">
      <c r="AS1042" s="19"/>
    </row>
    <row r="1043" spans="45:45" s="18" customFormat="1" x14ac:dyDescent="0.4">
      <c r="AS1043" s="19"/>
    </row>
    <row r="1044" spans="45:45" s="18" customFormat="1" x14ac:dyDescent="0.4">
      <c r="AS1044" s="19"/>
    </row>
    <row r="1045" spans="45:45" s="18" customFormat="1" x14ac:dyDescent="0.4">
      <c r="AS1045" s="19"/>
    </row>
    <row r="1046" spans="45:45" s="18" customFormat="1" x14ac:dyDescent="0.4">
      <c r="AS1046" s="19"/>
    </row>
    <row r="1047" spans="45:45" s="18" customFormat="1" x14ac:dyDescent="0.4">
      <c r="AS1047" s="19"/>
    </row>
    <row r="1048" spans="45:45" s="18" customFormat="1" x14ac:dyDescent="0.4">
      <c r="AS1048" s="19"/>
    </row>
    <row r="1049" spans="45:45" s="18" customFormat="1" x14ac:dyDescent="0.4">
      <c r="AS1049" s="19"/>
    </row>
    <row r="1050" spans="45:45" s="18" customFormat="1" x14ac:dyDescent="0.4">
      <c r="AS1050" s="19"/>
    </row>
    <row r="1051" spans="45:45" s="18" customFormat="1" x14ac:dyDescent="0.4">
      <c r="AS1051" s="19"/>
    </row>
    <row r="1052" spans="45:45" s="18" customFormat="1" x14ac:dyDescent="0.4">
      <c r="AS1052" s="19"/>
    </row>
    <row r="1053" spans="45:45" s="18" customFormat="1" x14ac:dyDescent="0.4">
      <c r="AS1053" s="19"/>
    </row>
    <row r="1054" spans="45:45" s="18" customFormat="1" x14ac:dyDescent="0.4">
      <c r="AS1054" s="19"/>
    </row>
    <row r="1055" spans="45:45" s="18" customFormat="1" x14ac:dyDescent="0.4">
      <c r="AS1055" s="19"/>
    </row>
    <row r="1056" spans="45:45" s="18" customFormat="1" x14ac:dyDescent="0.4">
      <c r="AS1056" s="19"/>
    </row>
    <row r="1057" spans="45:45" s="18" customFormat="1" x14ac:dyDescent="0.4">
      <c r="AS1057" s="19"/>
    </row>
    <row r="1058" spans="45:45" s="18" customFormat="1" x14ac:dyDescent="0.4">
      <c r="AS1058" s="19"/>
    </row>
    <row r="1059" spans="45:45" s="18" customFormat="1" x14ac:dyDescent="0.4">
      <c r="AS1059" s="19"/>
    </row>
    <row r="1060" spans="45:45" s="18" customFormat="1" x14ac:dyDescent="0.4">
      <c r="AS1060" s="19"/>
    </row>
    <row r="1061" spans="45:45" s="18" customFormat="1" x14ac:dyDescent="0.4">
      <c r="AS1061" s="19"/>
    </row>
    <row r="1062" spans="45:45" s="18" customFormat="1" x14ac:dyDescent="0.4">
      <c r="AS1062" s="19"/>
    </row>
    <row r="1063" spans="45:45" s="18" customFormat="1" x14ac:dyDescent="0.4">
      <c r="AS1063" s="19"/>
    </row>
    <row r="1064" spans="45:45" s="18" customFormat="1" x14ac:dyDescent="0.4">
      <c r="AS1064" s="19"/>
    </row>
    <row r="1065" spans="45:45" s="18" customFormat="1" x14ac:dyDescent="0.4">
      <c r="AS1065" s="19"/>
    </row>
    <row r="1066" spans="45:45" s="18" customFormat="1" x14ac:dyDescent="0.4">
      <c r="AS1066" s="19"/>
    </row>
    <row r="1067" spans="45:45" s="18" customFormat="1" x14ac:dyDescent="0.4">
      <c r="AS1067" s="19"/>
    </row>
    <row r="1068" spans="45:45" s="18" customFormat="1" x14ac:dyDescent="0.4">
      <c r="AS1068" s="19"/>
    </row>
    <row r="1069" spans="45:45" s="18" customFormat="1" x14ac:dyDescent="0.4">
      <c r="AS1069" s="19"/>
    </row>
    <row r="1070" spans="45:45" s="18" customFormat="1" x14ac:dyDescent="0.4">
      <c r="AS1070" s="19"/>
    </row>
    <row r="1071" spans="45:45" s="18" customFormat="1" x14ac:dyDescent="0.4">
      <c r="AS1071" s="19"/>
    </row>
    <row r="1072" spans="45:45" s="18" customFormat="1" x14ac:dyDescent="0.4">
      <c r="AS1072" s="19"/>
    </row>
    <row r="1073" spans="45:45" s="18" customFormat="1" x14ac:dyDescent="0.4">
      <c r="AS1073" s="19"/>
    </row>
    <row r="1074" spans="45:45" s="18" customFormat="1" x14ac:dyDescent="0.4">
      <c r="AS1074" s="19"/>
    </row>
    <row r="1075" spans="45:45" s="18" customFormat="1" x14ac:dyDescent="0.4">
      <c r="AS1075" s="19"/>
    </row>
    <row r="1076" spans="45:45" s="18" customFormat="1" x14ac:dyDescent="0.4">
      <c r="AS1076" s="19"/>
    </row>
    <row r="1077" spans="45:45" s="18" customFormat="1" x14ac:dyDescent="0.4">
      <c r="AS1077" s="19"/>
    </row>
    <row r="1078" spans="45:45" s="18" customFormat="1" x14ac:dyDescent="0.4">
      <c r="AS1078" s="19"/>
    </row>
    <row r="1079" spans="45:45" s="18" customFormat="1" x14ac:dyDescent="0.4">
      <c r="AS1079" s="19"/>
    </row>
    <row r="1080" spans="45:45" s="18" customFormat="1" x14ac:dyDescent="0.4">
      <c r="AS1080" s="19"/>
    </row>
    <row r="1081" spans="45:45" s="18" customFormat="1" x14ac:dyDescent="0.4">
      <c r="AS1081" s="19"/>
    </row>
    <row r="1082" spans="45:45" s="18" customFormat="1" x14ac:dyDescent="0.4">
      <c r="AS1082" s="19"/>
    </row>
    <row r="1083" spans="45:45" s="18" customFormat="1" x14ac:dyDescent="0.4">
      <c r="AS1083" s="19"/>
    </row>
    <row r="1084" spans="45:45" s="18" customFormat="1" x14ac:dyDescent="0.4">
      <c r="AS1084" s="19"/>
    </row>
    <row r="1085" spans="45:45" s="18" customFormat="1" x14ac:dyDescent="0.4">
      <c r="AS1085" s="19"/>
    </row>
    <row r="1086" spans="45:45" s="18" customFormat="1" x14ac:dyDescent="0.4">
      <c r="AS1086" s="19"/>
    </row>
    <row r="1087" spans="45:45" s="18" customFormat="1" x14ac:dyDescent="0.4">
      <c r="AS1087" s="19"/>
    </row>
    <row r="1088" spans="45:45" s="18" customFormat="1" x14ac:dyDescent="0.4">
      <c r="AS1088" s="19"/>
    </row>
    <row r="1089" spans="45:45" s="18" customFormat="1" x14ac:dyDescent="0.4">
      <c r="AS1089" s="19"/>
    </row>
    <row r="1090" spans="45:45" s="18" customFormat="1" x14ac:dyDescent="0.4">
      <c r="AS1090" s="19"/>
    </row>
    <row r="1091" spans="45:45" s="18" customFormat="1" x14ac:dyDescent="0.4">
      <c r="AS1091" s="19"/>
    </row>
    <row r="1092" spans="45:45" s="18" customFormat="1" x14ac:dyDescent="0.4">
      <c r="AS1092" s="19"/>
    </row>
    <row r="1093" spans="45:45" s="18" customFormat="1" x14ac:dyDescent="0.4">
      <c r="AS1093" s="19"/>
    </row>
    <row r="1094" spans="45:45" s="18" customFormat="1" x14ac:dyDescent="0.4">
      <c r="AS1094" s="19"/>
    </row>
    <row r="1095" spans="45:45" s="18" customFormat="1" x14ac:dyDescent="0.4">
      <c r="AS1095" s="19"/>
    </row>
    <row r="1096" spans="45:45" s="18" customFormat="1" x14ac:dyDescent="0.4">
      <c r="AS1096" s="19"/>
    </row>
    <row r="1097" spans="45:45" s="18" customFormat="1" x14ac:dyDescent="0.4">
      <c r="AS1097" s="19"/>
    </row>
    <row r="1098" spans="45:45" s="18" customFormat="1" x14ac:dyDescent="0.4">
      <c r="AS1098" s="19"/>
    </row>
    <row r="1099" spans="45:45" s="18" customFormat="1" x14ac:dyDescent="0.4">
      <c r="AS1099" s="19"/>
    </row>
    <row r="1100" spans="45:45" s="18" customFormat="1" x14ac:dyDescent="0.4">
      <c r="AS1100" s="19"/>
    </row>
    <row r="1101" spans="45:45" s="18" customFormat="1" x14ac:dyDescent="0.4">
      <c r="AS1101" s="19"/>
    </row>
    <row r="1102" spans="45:45" s="18" customFormat="1" x14ac:dyDescent="0.4">
      <c r="AS1102" s="19"/>
    </row>
    <row r="1103" spans="45:45" s="18" customFormat="1" x14ac:dyDescent="0.4">
      <c r="AS1103" s="19"/>
    </row>
    <row r="1104" spans="45:45" s="18" customFormat="1" x14ac:dyDescent="0.4">
      <c r="AS1104" s="19"/>
    </row>
    <row r="1105" spans="45:45" s="18" customFormat="1" x14ac:dyDescent="0.4">
      <c r="AS1105" s="19"/>
    </row>
    <row r="1106" spans="45:45" s="18" customFormat="1" x14ac:dyDescent="0.4">
      <c r="AS1106" s="19"/>
    </row>
    <row r="1107" spans="45:45" s="18" customFormat="1" x14ac:dyDescent="0.4">
      <c r="AS1107" s="19"/>
    </row>
    <row r="1108" spans="45:45" s="18" customFormat="1" x14ac:dyDescent="0.4">
      <c r="AS1108" s="19"/>
    </row>
    <row r="1109" spans="45:45" s="18" customFormat="1" x14ac:dyDescent="0.4">
      <c r="AS1109" s="19"/>
    </row>
    <row r="1110" spans="45:45" s="18" customFormat="1" x14ac:dyDescent="0.4">
      <c r="AS1110" s="19"/>
    </row>
    <row r="1111" spans="45:45" s="18" customFormat="1" x14ac:dyDescent="0.4">
      <c r="AS1111" s="19"/>
    </row>
    <row r="1112" spans="45:45" s="18" customFormat="1" x14ac:dyDescent="0.4">
      <c r="AS1112" s="19"/>
    </row>
    <row r="1113" spans="45:45" s="18" customFormat="1" x14ac:dyDescent="0.4">
      <c r="AS1113" s="19"/>
    </row>
    <row r="1114" spans="45:45" s="18" customFormat="1" x14ac:dyDescent="0.4">
      <c r="AS1114" s="19"/>
    </row>
    <row r="1115" spans="45:45" s="18" customFormat="1" x14ac:dyDescent="0.4">
      <c r="AS1115" s="19"/>
    </row>
    <row r="1116" spans="45:45" s="18" customFormat="1" x14ac:dyDescent="0.4">
      <c r="AS1116" s="19"/>
    </row>
    <row r="1117" spans="45:45" s="18" customFormat="1" x14ac:dyDescent="0.4">
      <c r="AS1117" s="19"/>
    </row>
    <row r="1118" spans="45:45" s="18" customFormat="1" x14ac:dyDescent="0.4">
      <c r="AS1118" s="19"/>
    </row>
    <row r="1119" spans="45:45" s="18" customFormat="1" x14ac:dyDescent="0.4">
      <c r="AS1119" s="19"/>
    </row>
    <row r="1120" spans="45:45" s="18" customFormat="1" x14ac:dyDescent="0.4">
      <c r="AS1120" s="19"/>
    </row>
    <row r="1121" spans="45:45" s="18" customFormat="1" x14ac:dyDescent="0.4">
      <c r="AS1121" s="19"/>
    </row>
    <row r="1122" spans="45:45" s="18" customFormat="1" x14ac:dyDescent="0.4">
      <c r="AS1122" s="19"/>
    </row>
    <row r="1123" spans="45:45" s="18" customFormat="1" x14ac:dyDescent="0.4">
      <c r="AS1123" s="19"/>
    </row>
    <row r="1124" spans="45:45" s="18" customFormat="1" x14ac:dyDescent="0.4">
      <c r="AS1124" s="19"/>
    </row>
    <row r="1125" spans="45:45" s="18" customFormat="1" x14ac:dyDescent="0.4">
      <c r="AS1125" s="19"/>
    </row>
    <row r="1126" spans="45:45" s="18" customFormat="1" x14ac:dyDescent="0.4">
      <c r="AS1126" s="19"/>
    </row>
    <row r="1127" spans="45:45" s="18" customFormat="1" x14ac:dyDescent="0.4">
      <c r="AS1127" s="19"/>
    </row>
    <row r="1128" spans="45:45" s="18" customFormat="1" x14ac:dyDescent="0.4">
      <c r="AS1128" s="19"/>
    </row>
    <row r="1129" spans="45:45" s="18" customFormat="1" x14ac:dyDescent="0.4">
      <c r="AS1129" s="19"/>
    </row>
    <row r="1130" spans="45:45" s="18" customFormat="1" x14ac:dyDescent="0.4">
      <c r="AS1130" s="19"/>
    </row>
    <row r="1131" spans="45:45" s="18" customFormat="1" x14ac:dyDescent="0.4">
      <c r="AS1131" s="19"/>
    </row>
    <row r="1132" spans="45:45" s="18" customFormat="1" x14ac:dyDescent="0.4">
      <c r="AS1132" s="19"/>
    </row>
    <row r="1133" spans="45:45" s="18" customFormat="1" x14ac:dyDescent="0.4">
      <c r="AS1133" s="19"/>
    </row>
    <row r="1134" spans="45:45" s="18" customFormat="1" x14ac:dyDescent="0.4">
      <c r="AS1134" s="19"/>
    </row>
    <row r="1135" spans="45:45" s="18" customFormat="1" x14ac:dyDescent="0.4">
      <c r="AS1135" s="19"/>
    </row>
    <row r="1136" spans="45:45" s="18" customFormat="1" x14ac:dyDescent="0.4">
      <c r="AS1136" s="19"/>
    </row>
    <row r="1137" spans="45:45" s="18" customFormat="1" x14ac:dyDescent="0.4">
      <c r="AS1137" s="19"/>
    </row>
    <row r="1138" spans="45:45" s="18" customFormat="1" x14ac:dyDescent="0.4">
      <c r="AS1138" s="19"/>
    </row>
    <row r="1139" spans="45:45" s="18" customFormat="1" x14ac:dyDescent="0.4">
      <c r="AS1139" s="19"/>
    </row>
    <row r="1140" spans="45:45" s="18" customFormat="1" x14ac:dyDescent="0.4">
      <c r="AS1140" s="19"/>
    </row>
    <row r="1141" spans="45:45" s="18" customFormat="1" x14ac:dyDescent="0.4">
      <c r="AS1141" s="19"/>
    </row>
    <row r="1142" spans="45:45" s="18" customFormat="1" x14ac:dyDescent="0.4">
      <c r="AS1142" s="19"/>
    </row>
    <row r="1143" spans="45:45" s="18" customFormat="1" x14ac:dyDescent="0.4">
      <c r="AS1143" s="19"/>
    </row>
    <row r="1144" spans="45:45" s="18" customFormat="1" x14ac:dyDescent="0.4">
      <c r="AS1144" s="19"/>
    </row>
    <row r="1145" spans="45:45" s="18" customFormat="1" x14ac:dyDescent="0.4">
      <c r="AS1145" s="19"/>
    </row>
    <row r="1146" spans="45:45" s="18" customFormat="1" x14ac:dyDescent="0.4">
      <c r="AS1146" s="19"/>
    </row>
    <row r="1147" spans="45:45" s="18" customFormat="1" x14ac:dyDescent="0.4">
      <c r="AS1147" s="19"/>
    </row>
    <row r="1148" spans="45:45" s="18" customFormat="1" x14ac:dyDescent="0.4">
      <c r="AS1148" s="19"/>
    </row>
    <row r="1149" spans="45:45" s="18" customFormat="1" x14ac:dyDescent="0.4">
      <c r="AS1149" s="19"/>
    </row>
    <row r="1150" spans="45:45" s="18" customFormat="1" x14ac:dyDescent="0.4">
      <c r="AS1150" s="19"/>
    </row>
    <row r="1151" spans="45:45" s="18" customFormat="1" x14ac:dyDescent="0.4">
      <c r="AS1151" s="19"/>
    </row>
    <row r="1152" spans="45:45" s="18" customFormat="1" x14ac:dyDescent="0.4">
      <c r="AS1152" s="19"/>
    </row>
    <row r="1153" spans="45:45" s="18" customFormat="1" x14ac:dyDescent="0.4">
      <c r="AS1153" s="19"/>
    </row>
    <row r="1154" spans="45:45" s="18" customFormat="1" x14ac:dyDescent="0.4">
      <c r="AS1154" s="19"/>
    </row>
    <row r="1155" spans="45:45" s="18" customFormat="1" x14ac:dyDescent="0.4">
      <c r="AS1155" s="19"/>
    </row>
    <row r="1156" spans="45:45" s="18" customFormat="1" x14ac:dyDescent="0.4">
      <c r="AS1156" s="19"/>
    </row>
    <row r="1157" spans="45:45" s="18" customFormat="1" x14ac:dyDescent="0.4">
      <c r="AS1157" s="19"/>
    </row>
    <row r="1158" spans="45:45" s="18" customFormat="1" x14ac:dyDescent="0.4">
      <c r="AS1158" s="19"/>
    </row>
    <row r="1159" spans="45:45" s="18" customFormat="1" x14ac:dyDescent="0.4">
      <c r="AS1159" s="19"/>
    </row>
    <row r="1160" spans="45:45" s="18" customFormat="1" x14ac:dyDescent="0.4">
      <c r="AS1160" s="19"/>
    </row>
    <row r="1161" spans="45:45" s="18" customFormat="1" x14ac:dyDescent="0.4">
      <c r="AS1161" s="19"/>
    </row>
    <row r="1162" spans="45:45" s="18" customFormat="1" x14ac:dyDescent="0.4">
      <c r="AS1162" s="19"/>
    </row>
    <row r="1163" spans="45:45" s="18" customFormat="1" x14ac:dyDescent="0.4">
      <c r="AS1163" s="19"/>
    </row>
    <row r="1164" spans="45:45" s="18" customFormat="1" x14ac:dyDescent="0.4">
      <c r="AS1164" s="19"/>
    </row>
    <row r="1165" spans="45:45" s="18" customFormat="1" x14ac:dyDescent="0.4">
      <c r="AS1165" s="19"/>
    </row>
    <row r="1166" spans="45:45" s="18" customFormat="1" x14ac:dyDescent="0.4">
      <c r="AS1166" s="19"/>
    </row>
    <row r="1167" spans="45:45" s="18" customFormat="1" x14ac:dyDescent="0.4">
      <c r="AS1167" s="19"/>
    </row>
    <row r="1168" spans="45:45" s="18" customFormat="1" x14ac:dyDescent="0.4">
      <c r="AS1168" s="19"/>
    </row>
    <row r="1169" spans="45:45" s="18" customFormat="1" x14ac:dyDescent="0.4">
      <c r="AS1169" s="19"/>
    </row>
    <row r="1170" spans="45:45" s="18" customFormat="1" x14ac:dyDescent="0.4">
      <c r="AS1170" s="19"/>
    </row>
    <row r="1171" spans="45:45" s="18" customFormat="1" x14ac:dyDescent="0.4">
      <c r="AS1171" s="19"/>
    </row>
    <row r="1172" spans="45:45" s="18" customFormat="1" x14ac:dyDescent="0.4">
      <c r="AS1172" s="19"/>
    </row>
    <row r="1173" spans="45:45" s="18" customFormat="1" x14ac:dyDescent="0.4">
      <c r="AS1173" s="19"/>
    </row>
    <row r="1174" spans="45:45" s="18" customFormat="1" x14ac:dyDescent="0.4">
      <c r="AS1174" s="19"/>
    </row>
    <row r="1175" spans="45:45" s="18" customFormat="1" x14ac:dyDescent="0.4">
      <c r="AS1175" s="19"/>
    </row>
    <row r="1176" spans="45:45" s="18" customFormat="1" x14ac:dyDescent="0.4">
      <c r="AS1176" s="19"/>
    </row>
    <row r="1177" spans="45:45" s="18" customFormat="1" x14ac:dyDescent="0.4">
      <c r="AS1177" s="19"/>
    </row>
    <row r="1178" spans="45:45" s="18" customFormat="1" x14ac:dyDescent="0.4">
      <c r="AS1178" s="19"/>
    </row>
    <row r="1179" spans="45:45" s="18" customFormat="1" x14ac:dyDescent="0.4">
      <c r="AS1179" s="19"/>
    </row>
    <row r="1180" spans="45:45" s="18" customFormat="1" x14ac:dyDescent="0.4">
      <c r="AS1180" s="19"/>
    </row>
    <row r="1181" spans="45:45" s="18" customFormat="1" x14ac:dyDescent="0.4">
      <c r="AS1181" s="19"/>
    </row>
    <row r="1182" spans="45:45" s="18" customFormat="1" x14ac:dyDescent="0.4">
      <c r="AS1182" s="19"/>
    </row>
    <row r="1183" spans="45:45" s="18" customFormat="1" x14ac:dyDescent="0.4">
      <c r="AS1183" s="19"/>
    </row>
    <row r="1184" spans="45:45" s="18" customFormat="1" x14ac:dyDescent="0.4">
      <c r="AS1184" s="19"/>
    </row>
    <row r="1185" spans="45:45" s="18" customFormat="1" x14ac:dyDescent="0.4">
      <c r="AS1185" s="19"/>
    </row>
    <row r="1186" spans="45:45" s="18" customFormat="1" x14ac:dyDescent="0.4">
      <c r="AS1186" s="19"/>
    </row>
    <row r="1187" spans="45:45" s="18" customFormat="1" x14ac:dyDescent="0.4">
      <c r="AS1187" s="19"/>
    </row>
    <row r="1188" spans="45:45" s="18" customFormat="1" x14ac:dyDescent="0.4">
      <c r="AS1188" s="19"/>
    </row>
    <row r="1189" spans="45:45" s="18" customFormat="1" x14ac:dyDescent="0.4">
      <c r="AS1189" s="19"/>
    </row>
    <row r="1190" spans="45:45" s="18" customFormat="1" x14ac:dyDescent="0.4">
      <c r="AS1190" s="19"/>
    </row>
    <row r="1191" spans="45:45" s="18" customFormat="1" x14ac:dyDescent="0.4">
      <c r="AS1191" s="19"/>
    </row>
    <row r="1192" spans="45:45" s="18" customFormat="1" x14ac:dyDescent="0.4">
      <c r="AS1192" s="19"/>
    </row>
    <row r="1193" spans="45:45" s="18" customFormat="1" x14ac:dyDescent="0.4">
      <c r="AS1193" s="19"/>
    </row>
    <row r="1194" spans="45:45" s="18" customFormat="1" x14ac:dyDescent="0.4">
      <c r="AS1194" s="19"/>
    </row>
    <row r="1195" spans="45:45" s="18" customFormat="1" x14ac:dyDescent="0.4">
      <c r="AS1195" s="19"/>
    </row>
    <row r="1196" spans="45:45" s="18" customFormat="1" x14ac:dyDescent="0.4">
      <c r="AS1196" s="19"/>
    </row>
    <row r="1197" spans="45:45" s="18" customFormat="1" x14ac:dyDescent="0.4">
      <c r="AS1197" s="19"/>
    </row>
    <row r="1198" spans="45:45" s="18" customFormat="1" x14ac:dyDescent="0.4">
      <c r="AS1198" s="19"/>
    </row>
    <row r="1199" spans="45:45" s="18" customFormat="1" x14ac:dyDescent="0.4">
      <c r="AS1199" s="19"/>
    </row>
    <row r="1200" spans="45:45" s="18" customFormat="1" x14ac:dyDescent="0.4">
      <c r="AS1200" s="19"/>
    </row>
    <row r="1201" spans="45:45" s="18" customFormat="1" x14ac:dyDescent="0.4">
      <c r="AS1201" s="19"/>
    </row>
    <row r="1202" spans="45:45" s="18" customFormat="1" x14ac:dyDescent="0.4">
      <c r="AS1202" s="19"/>
    </row>
    <row r="1203" spans="45:45" s="18" customFormat="1" x14ac:dyDescent="0.4">
      <c r="AS1203" s="19"/>
    </row>
    <row r="1204" spans="45:45" s="18" customFormat="1" x14ac:dyDescent="0.4">
      <c r="AS1204" s="19"/>
    </row>
    <row r="1205" spans="45:45" s="18" customFormat="1" x14ac:dyDescent="0.4">
      <c r="AS1205" s="19"/>
    </row>
    <row r="1206" spans="45:45" s="18" customFormat="1" x14ac:dyDescent="0.4">
      <c r="AS1206" s="19"/>
    </row>
    <row r="1207" spans="45:45" s="18" customFormat="1" x14ac:dyDescent="0.4">
      <c r="AS1207" s="19"/>
    </row>
    <row r="1208" spans="45:45" s="18" customFormat="1" x14ac:dyDescent="0.4">
      <c r="AS1208" s="19"/>
    </row>
    <row r="1209" spans="45:45" s="18" customFormat="1" x14ac:dyDescent="0.4">
      <c r="AS1209" s="19"/>
    </row>
    <row r="1210" spans="45:45" s="18" customFormat="1" x14ac:dyDescent="0.4">
      <c r="AS1210" s="19"/>
    </row>
    <row r="1211" spans="45:45" s="18" customFormat="1" x14ac:dyDescent="0.4">
      <c r="AS1211" s="19"/>
    </row>
    <row r="1212" spans="45:45" s="18" customFormat="1" x14ac:dyDescent="0.4">
      <c r="AS1212" s="19"/>
    </row>
    <row r="1213" spans="45:45" s="18" customFormat="1" x14ac:dyDescent="0.4">
      <c r="AS1213" s="19"/>
    </row>
    <row r="1214" spans="45:45" s="18" customFormat="1" x14ac:dyDescent="0.4">
      <c r="AS1214" s="19"/>
    </row>
    <row r="1215" spans="45:45" s="18" customFormat="1" x14ac:dyDescent="0.4">
      <c r="AS1215" s="19"/>
    </row>
    <row r="1216" spans="45:45" s="18" customFormat="1" x14ac:dyDescent="0.4">
      <c r="AS1216" s="19"/>
    </row>
    <row r="1217" spans="45:45" s="18" customFormat="1" x14ac:dyDescent="0.4">
      <c r="AS1217" s="19"/>
    </row>
    <row r="1218" spans="45:45" s="18" customFormat="1" x14ac:dyDescent="0.4">
      <c r="AS1218" s="19"/>
    </row>
    <row r="1219" spans="45:45" s="18" customFormat="1" x14ac:dyDescent="0.4">
      <c r="AS1219" s="19"/>
    </row>
    <row r="1220" spans="45:45" s="18" customFormat="1" x14ac:dyDescent="0.4">
      <c r="AS1220" s="19"/>
    </row>
    <row r="1221" spans="45:45" s="18" customFormat="1" x14ac:dyDescent="0.4">
      <c r="AS1221" s="19"/>
    </row>
    <row r="1222" spans="45:45" s="18" customFormat="1" x14ac:dyDescent="0.4">
      <c r="AS1222" s="19"/>
    </row>
    <row r="1223" spans="45:45" s="18" customFormat="1" x14ac:dyDescent="0.4">
      <c r="AS1223" s="19"/>
    </row>
    <row r="1224" spans="45:45" s="18" customFormat="1" x14ac:dyDescent="0.4">
      <c r="AS1224" s="19"/>
    </row>
    <row r="1225" spans="45:45" s="18" customFormat="1" x14ac:dyDescent="0.4">
      <c r="AS1225" s="19"/>
    </row>
    <row r="1226" spans="45:45" s="18" customFormat="1" x14ac:dyDescent="0.4">
      <c r="AS1226" s="19"/>
    </row>
    <row r="1227" spans="45:45" s="18" customFormat="1" x14ac:dyDescent="0.4">
      <c r="AS1227" s="19"/>
    </row>
    <row r="1228" spans="45:45" s="18" customFormat="1" x14ac:dyDescent="0.4">
      <c r="AS1228" s="19"/>
    </row>
    <row r="1229" spans="45:45" s="18" customFormat="1" x14ac:dyDescent="0.4">
      <c r="AS1229" s="19"/>
    </row>
    <row r="1230" spans="45:45" s="18" customFormat="1" x14ac:dyDescent="0.4">
      <c r="AS1230" s="19"/>
    </row>
    <row r="1231" spans="45:45" s="18" customFormat="1" x14ac:dyDescent="0.4">
      <c r="AS1231" s="19"/>
    </row>
    <row r="1232" spans="45:45" s="18" customFormat="1" x14ac:dyDescent="0.4">
      <c r="AS1232" s="19"/>
    </row>
    <row r="1233" spans="45:45" s="18" customFormat="1" x14ac:dyDescent="0.4">
      <c r="AS1233" s="19"/>
    </row>
    <row r="1234" spans="45:45" s="18" customFormat="1" x14ac:dyDescent="0.4">
      <c r="AS1234" s="19"/>
    </row>
    <row r="1235" spans="45:45" s="18" customFormat="1" x14ac:dyDescent="0.4">
      <c r="AS1235" s="19"/>
    </row>
    <row r="1236" spans="45:45" s="18" customFormat="1" x14ac:dyDescent="0.4">
      <c r="AS1236" s="19"/>
    </row>
    <row r="1237" spans="45:45" s="18" customFormat="1" x14ac:dyDescent="0.4">
      <c r="AS1237" s="19"/>
    </row>
    <row r="1238" spans="45:45" s="18" customFormat="1" x14ac:dyDescent="0.4">
      <c r="AS1238" s="19"/>
    </row>
    <row r="1239" spans="45:45" s="18" customFormat="1" x14ac:dyDescent="0.4">
      <c r="AS1239" s="19"/>
    </row>
    <row r="1240" spans="45:45" s="18" customFormat="1" x14ac:dyDescent="0.4">
      <c r="AS1240" s="19"/>
    </row>
    <row r="1241" spans="45:45" s="18" customFormat="1" x14ac:dyDescent="0.4">
      <c r="AS1241" s="19"/>
    </row>
    <row r="1242" spans="45:45" s="18" customFormat="1" x14ac:dyDescent="0.4">
      <c r="AS1242" s="19"/>
    </row>
    <row r="1243" spans="45:45" s="18" customFormat="1" x14ac:dyDescent="0.4">
      <c r="AS1243" s="19"/>
    </row>
    <row r="1244" spans="45:45" s="18" customFormat="1" x14ac:dyDescent="0.4">
      <c r="AS1244" s="19"/>
    </row>
    <row r="1245" spans="45:45" s="18" customFormat="1" x14ac:dyDescent="0.4">
      <c r="AS1245" s="19"/>
    </row>
    <row r="1246" spans="45:45" s="18" customFormat="1" x14ac:dyDescent="0.4">
      <c r="AS1246" s="19"/>
    </row>
    <row r="1247" spans="45:45" s="18" customFormat="1" x14ac:dyDescent="0.4">
      <c r="AS1247" s="19"/>
    </row>
    <row r="1248" spans="45:45" s="18" customFormat="1" x14ac:dyDescent="0.4">
      <c r="AS1248" s="19"/>
    </row>
    <row r="1249" spans="45:45" s="18" customFormat="1" x14ac:dyDescent="0.4">
      <c r="AS1249" s="19"/>
    </row>
    <row r="1250" spans="45:45" s="18" customFormat="1" x14ac:dyDescent="0.4">
      <c r="AS1250" s="19"/>
    </row>
    <row r="1251" spans="45:45" s="18" customFormat="1" x14ac:dyDescent="0.4">
      <c r="AS1251" s="19"/>
    </row>
    <row r="1252" spans="45:45" s="18" customFormat="1" x14ac:dyDescent="0.4">
      <c r="AS1252" s="19"/>
    </row>
    <row r="1253" spans="45:45" s="18" customFormat="1" x14ac:dyDescent="0.4">
      <c r="AS1253" s="19"/>
    </row>
    <row r="1254" spans="45:45" s="18" customFormat="1" x14ac:dyDescent="0.4">
      <c r="AS1254" s="19"/>
    </row>
    <row r="1255" spans="45:45" s="18" customFormat="1" x14ac:dyDescent="0.4">
      <c r="AS1255" s="19"/>
    </row>
    <row r="1256" spans="45:45" s="18" customFormat="1" x14ac:dyDescent="0.4">
      <c r="AS1256" s="19"/>
    </row>
    <row r="1257" spans="45:45" s="18" customFormat="1" x14ac:dyDescent="0.4">
      <c r="AS1257" s="19"/>
    </row>
    <row r="1258" spans="45:45" s="18" customFormat="1" x14ac:dyDescent="0.4">
      <c r="AS1258" s="19"/>
    </row>
    <row r="1259" spans="45:45" s="18" customFormat="1" x14ac:dyDescent="0.4">
      <c r="AS1259" s="19"/>
    </row>
    <row r="1260" spans="45:45" s="18" customFormat="1" x14ac:dyDescent="0.4">
      <c r="AS1260" s="19"/>
    </row>
    <row r="1261" spans="45:45" s="18" customFormat="1" x14ac:dyDescent="0.4">
      <c r="AS1261" s="19"/>
    </row>
    <row r="1262" spans="45:45" s="18" customFormat="1" x14ac:dyDescent="0.4">
      <c r="AS1262" s="19"/>
    </row>
    <row r="1263" spans="45:45" s="18" customFormat="1" x14ac:dyDescent="0.4">
      <c r="AS1263" s="19"/>
    </row>
    <row r="1264" spans="45:45" s="18" customFormat="1" x14ac:dyDescent="0.4">
      <c r="AS1264" s="19"/>
    </row>
    <row r="1265" spans="45:45" s="18" customFormat="1" x14ac:dyDescent="0.4">
      <c r="AS1265" s="19"/>
    </row>
    <row r="1266" spans="45:45" s="18" customFormat="1" x14ac:dyDescent="0.4">
      <c r="AS1266" s="19"/>
    </row>
    <row r="1267" spans="45:45" s="18" customFormat="1" x14ac:dyDescent="0.4">
      <c r="AS1267" s="19"/>
    </row>
    <row r="1268" spans="45:45" s="18" customFormat="1" x14ac:dyDescent="0.4">
      <c r="AS1268" s="19"/>
    </row>
    <row r="1269" spans="45:45" s="18" customFormat="1" x14ac:dyDescent="0.4">
      <c r="AS1269" s="19"/>
    </row>
    <row r="1270" spans="45:45" s="18" customFormat="1" x14ac:dyDescent="0.4">
      <c r="AS1270" s="19"/>
    </row>
    <row r="1271" spans="45:45" s="18" customFormat="1" x14ac:dyDescent="0.4">
      <c r="AS1271" s="19"/>
    </row>
    <row r="1272" spans="45:45" s="18" customFormat="1" x14ac:dyDescent="0.4">
      <c r="AS1272" s="19"/>
    </row>
    <row r="1273" spans="45:45" s="18" customFormat="1" x14ac:dyDescent="0.4">
      <c r="AS1273" s="19"/>
    </row>
    <row r="1274" spans="45:45" s="18" customFormat="1" x14ac:dyDescent="0.4">
      <c r="AS1274" s="19"/>
    </row>
    <row r="1275" spans="45:45" s="18" customFormat="1" x14ac:dyDescent="0.4">
      <c r="AS1275" s="19"/>
    </row>
    <row r="1276" spans="45:45" s="18" customFormat="1" x14ac:dyDescent="0.4">
      <c r="AS1276" s="19"/>
    </row>
    <row r="1277" spans="45:45" s="18" customFormat="1" x14ac:dyDescent="0.4">
      <c r="AS1277" s="19"/>
    </row>
    <row r="1278" spans="45:45" s="18" customFormat="1" x14ac:dyDescent="0.4">
      <c r="AS1278" s="19"/>
    </row>
    <row r="1279" spans="45:45" s="18" customFormat="1" x14ac:dyDescent="0.4">
      <c r="AS1279" s="19"/>
    </row>
    <row r="1280" spans="45:45" s="18" customFormat="1" x14ac:dyDescent="0.4">
      <c r="AS1280" s="19"/>
    </row>
    <row r="1281" spans="45:45" s="18" customFormat="1" x14ac:dyDescent="0.4">
      <c r="AS1281" s="19"/>
    </row>
    <row r="1282" spans="45:45" s="18" customFormat="1" x14ac:dyDescent="0.4">
      <c r="AS1282" s="19"/>
    </row>
    <row r="1283" spans="45:45" s="18" customFormat="1" x14ac:dyDescent="0.4">
      <c r="AS1283" s="19"/>
    </row>
    <row r="1284" spans="45:45" s="18" customFormat="1" x14ac:dyDescent="0.4">
      <c r="AS1284" s="19"/>
    </row>
    <row r="1285" spans="45:45" s="18" customFormat="1" x14ac:dyDescent="0.4">
      <c r="AS1285" s="19"/>
    </row>
    <row r="1286" spans="45:45" s="18" customFormat="1" x14ac:dyDescent="0.4">
      <c r="AS1286" s="19"/>
    </row>
    <row r="1287" spans="45:45" s="18" customFormat="1" x14ac:dyDescent="0.4">
      <c r="AS1287" s="19"/>
    </row>
    <row r="1288" spans="45:45" s="18" customFormat="1" x14ac:dyDescent="0.4">
      <c r="AS1288" s="19"/>
    </row>
    <row r="1289" spans="45:45" s="18" customFormat="1" x14ac:dyDescent="0.4">
      <c r="AS1289" s="19"/>
    </row>
    <row r="1290" spans="45:45" s="18" customFormat="1" x14ac:dyDescent="0.4">
      <c r="AS1290" s="19"/>
    </row>
    <row r="1291" spans="45:45" s="18" customFormat="1" x14ac:dyDescent="0.4">
      <c r="AS1291" s="19"/>
    </row>
    <row r="1292" spans="45:45" s="18" customFormat="1" x14ac:dyDescent="0.4">
      <c r="AS1292" s="19"/>
    </row>
    <row r="1293" spans="45:45" s="18" customFormat="1" x14ac:dyDescent="0.4">
      <c r="AS1293" s="19"/>
    </row>
    <row r="1294" spans="45:45" s="18" customFormat="1" x14ac:dyDescent="0.4">
      <c r="AS1294" s="19"/>
    </row>
    <row r="1295" spans="45:45" s="18" customFormat="1" x14ac:dyDescent="0.4">
      <c r="AS1295" s="19"/>
    </row>
    <row r="1296" spans="45:45" s="18" customFormat="1" x14ac:dyDescent="0.4">
      <c r="AS1296" s="19"/>
    </row>
    <row r="1297" spans="45:45" s="18" customFormat="1" x14ac:dyDescent="0.4">
      <c r="AS1297" s="19"/>
    </row>
    <row r="1298" spans="45:45" s="18" customFormat="1" x14ac:dyDescent="0.4">
      <c r="AS1298" s="19"/>
    </row>
    <row r="1299" spans="45:45" s="18" customFormat="1" x14ac:dyDescent="0.4">
      <c r="AS1299" s="19"/>
    </row>
    <row r="1300" spans="45:45" s="18" customFormat="1" x14ac:dyDescent="0.4">
      <c r="AS1300" s="19"/>
    </row>
    <row r="1301" spans="45:45" s="18" customFormat="1" x14ac:dyDescent="0.4">
      <c r="AS1301" s="19"/>
    </row>
    <row r="1302" spans="45:45" s="18" customFormat="1" x14ac:dyDescent="0.4">
      <c r="AS1302" s="19"/>
    </row>
    <row r="1303" spans="45:45" s="18" customFormat="1" x14ac:dyDescent="0.4">
      <c r="AS1303" s="19"/>
    </row>
    <row r="1304" spans="45:45" s="18" customFormat="1" x14ac:dyDescent="0.4">
      <c r="AS1304" s="19"/>
    </row>
    <row r="1305" spans="45:45" s="18" customFormat="1" x14ac:dyDescent="0.4">
      <c r="AS1305" s="19"/>
    </row>
    <row r="1306" spans="45:45" s="18" customFormat="1" x14ac:dyDescent="0.4">
      <c r="AS1306" s="19"/>
    </row>
    <row r="1307" spans="45:45" s="18" customFormat="1" x14ac:dyDescent="0.4">
      <c r="AS1307" s="19"/>
    </row>
    <row r="1308" spans="45:45" s="18" customFormat="1" x14ac:dyDescent="0.4">
      <c r="AS1308" s="19"/>
    </row>
    <row r="1309" spans="45:45" s="18" customFormat="1" x14ac:dyDescent="0.4">
      <c r="AS1309" s="19"/>
    </row>
    <row r="1310" spans="45:45" s="18" customFormat="1" x14ac:dyDescent="0.4">
      <c r="AS1310" s="19"/>
    </row>
    <row r="1311" spans="45:45" s="18" customFormat="1" x14ac:dyDescent="0.4">
      <c r="AS1311" s="19"/>
    </row>
    <row r="1312" spans="45:45" s="18" customFormat="1" x14ac:dyDescent="0.4">
      <c r="AS1312" s="19"/>
    </row>
    <row r="1313" spans="45:45" s="18" customFormat="1" x14ac:dyDescent="0.4">
      <c r="AS1313" s="19"/>
    </row>
    <row r="1314" spans="45:45" s="18" customFormat="1" x14ac:dyDescent="0.4">
      <c r="AS1314" s="19"/>
    </row>
    <row r="1315" spans="45:45" s="18" customFormat="1" x14ac:dyDescent="0.4">
      <c r="AS1315" s="19"/>
    </row>
    <row r="1316" spans="45:45" s="18" customFormat="1" x14ac:dyDescent="0.4">
      <c r="AS1316" s="19"/>
    </row>
    <row r="1317" spans="45:45" s="18" customFormat="1" x14ac:dyDescent="0.4">
      <c r="AS1317" s="19"/>
    </row>
    <row r="1318" spans="45:45" s="18" customFormat="1" x14ac:dyDescent="0.4">
      <c r="AS1318" s="19"/>
    </row>
    <row r="1319" spans="45:45" s="18" customFormat="1" x14ac:dyDescent="0.4">
      <c r="AS1319" s="19"/>
    </row>
    <row r="1320" spans="45:45" s="18" customFormat="1" x14ac:dyDescent="0.4">
      <c r="AS1320" s="19"/>
    </row>
    <row r="1321" spans="45:45" s="18" customFormat="1" x14ac:dyDescent="0.4">
      <c r="AS1321" s="19"/>
    </row>
    <row r="1322" spans="45:45" s="18" customFormat="1" x14ac:dyDescent="0.4">
      <c r="AS1322" s="19"/>
    </row>
    <row r="1323" spans="45:45" s="18" customFormat="1" x14ac:dyDescent="0.4">
      <c r="AS1323" s="19"/>
    </row>
    <row r="1324" spans="45:45" s="18" customFormat="1" x14ac:dyDescent="0.4">
      <c r="AS1324" s="19"/>
    </row>
    <row r="1325" spans="45:45" s="18" customFormat="1" x14ac:dyDescent="0.4">
      <c r="AS1325" s="19"/>
    </row>
    <row r="1326" spans="45:45" s="18" customFormat="1" x14ac:dyDescent="0.4">
      <c r="AS1326" s="19"/>
    </row>
    <row r="1327" spans="45:45" s="18" customFormat="1" x14ac:dyDescent="0.4">
      <c r="AS1327" s="19"/>
    </row>
    <row r="1328" spans="45:45" s="18" customFormat="1" x14ac:dyDescent="0.4">
      <c r="AS1328" s="19"/>
    </row>
    <row r="1329" spans="45:45" s="18" customFormat="1" x14ac:dyDescent="0.4">
      <c r="AS1329" s="19"/>
    </row>
    <row r="1330" spans="45:45" s="18" customFormat="1" x14ac:dyDescent="0.4">
      <c r="AS1330" s="19"/>
    </row>
    <row r="1331" spans="45:45" s="18" customFormat="1" x14ac:dyDescent="0.4">
      <c r="AS1331" s="19"/>
    </row>
    <row r="1332" spans="45:45" s="18" customFormat="1" x14ac:dyDescent="0.4">
      <c r="AS1332" s="19"/>
    </row>
    <row r="1333" spans="45:45" s="18" customFormat="1" x14ac:dyDescent="0.4">
      <c r="AS1333" s="19"/>
    </row>
    <row r="1334" spans="45:45" s="18" customFormat="1" x14ac:dyDescent="0.4">
      <c r="AS1334" s="19"/>
    </row>
    <row r="1335" spans="45:45" s="18" customFormat="1" x14ac:dyDescent="0.4">
      <c r="AS1335" s="19"/>
    </row>
    <row r="1336" spans="45:45" s="18" customFormat="1" x14ac:dyDescent="0.4">
      <c r="AS1336" s="19"/>
    </row>
    <row r="1337" spans="45:45" s="18" customFormat="1" x14ac:dyDescent="0.4">
      <c r="AS1337" s="19"/>
    </row>
    <row r="1338" spans="45:45" s="18" customFormat="1" x14ac:dyDescent="0.4">
      <c r="AS1338" s="19"/>
    </row>
    <row r="1339" spans="45:45" s="18" customFormat="1" x14ac:dyDescent="0.4">
      <c r="AS1339" s="19"/>
    </row>
    <row r="1340" spans="45:45" s="18" customFormat="1" x14ac:dyDescent="0.4">
      <c r="AS1340" s="19"/>
    </row>
    <row r="1341" spans="45:45" s="18" customFormat="1" x14ac:dyDescent="0.4">
      <c r="AS1341" s="19"/>
    </row>
    <row r="1342" spans="45:45" s="18" customFormat="1" x14ac:dyDescent="0.4">
      <c r="AS1342" s="19"/>
    </row>
    <row r="1343" spans="45:45" s="18" customFormat="1" x14ac:dyDescent="0.4">
      <c r="AS1343" s="19"/>
    </row>
    <row r="1344" spans="45:45" s="18" customFormat="1" x14ac:dyDescent="0.4">
      <c r="AS1344" s="19"/>
    </row>
    <row r="1345" spans="45:45" s="18" customFormat="1" x14ac:dyDescent="0.4">
      <c r="AS1345" s="19"/>
    </row>
    <row r="1346" spans="45:45" s="18" customFormat="1" x14ac:dyDescent="0.4">
      <c r="AS1346" s="19"/>
    </row>
    <row r="1347" spans="45:45" s="18" customFormat="1" x14ac:dyDescent="0.4">
      <c r="AS1347" s="19"/>
    </row>
    <row r="1348" spans="45:45" s="18" customFormat="1" x14ac:dyDescent="0.4">
      <c r="AS1348" s="19"/>
    </row>
    <row r="1349" spans="45:45" s="18" customFormat="1" x14ac:dyDescent="0.4">
      <c r="AS1349" s="19"/>
    </row>
    <row r="1350" spans="45:45" s="18" customFormat="1" x14ac:dyDescent="0.4">
      <c r="AS1350" s="19"/>
    </row>
    <row r="1351" spans="45:45" s="18" customFormat="1" x14ac:dyDescent="0.4">
      <c r="AS1351" s="19"/>
    </row>
    <row r="1352" spans="45:45" s="18" customFormat="1" x14ac:dyDescent="0.4">
      <c r="AS1352" s="19"/>
    </row>
    <row r="1353" spans="45:45" s="18" customFormat="1" x14ac:dyDescent="0.4">
      <c r="AS1353" s="19"/>
    </row>
    <row r="1354" spans="45:45" s="18" customFormat="1" x14ac:dyDescent="0.4">
      <c r="AS1354" s="19"/>
    </row>
    <row r="1355" spans="45:45" s="18" customFormat="1" x14ac:dyDescent="0.4">
      <c r="AS1355" s="19"/>
    </row>
    <row r="1356" spans="45:45" s="18" customFormat="1" x14ac:dyDescent="0.4">
      <c r="AS1356" s="19"/>
    </row>
    <row r="1357" spans="45:45" s="18" customFormat="1" x14ac:dyDescent="0.4">
      <c r="AS1357" s="19"/>
    </row>
    <row r="1358" spans="45:45" s="18" customFormat="1" x14ac:dyDescent="0.4">
      <c r="AS1358" s="19"/>
    </row>
    <row r="1359" spans="45:45" s="18" customFormat="1" x14ac:dyDescent="0.4">
      <c r="AS1359" s="19"/>
    </row>
    <row r="1360" spans="45:45" s="18" customFormat="1" x14ac:dyDescent="0.4">
      <c r="AS1360" s="19"/>
    </row>
    <row r="1361" spans="45:45" s="18" customFormat="1" x14ac:dyDescent="0.4">
      <c r="AS1361" s="19"/>
    </row>
    <row r="1362" spans="45:45" s="18" customFormat="1" x14ac:dyDescent="0.4">
      <c r="AS1362" s="19"/>
    </row>
    <row r="1363" spans="45:45" s="18" customFormat="1" x14ac:dyDescent="0.4">
      <c r="AS1363" s="19"/>
    </row>
    <row r="1364" spans="45:45" s="18" customFormat="1" x14ac:dyDescent="0.4">
      <c r="AS1364" s="19"/>
    </row>
    <row r="1365" spans="45:45" s="18" customFormat="1" x14ac:dyDescent="0.4">
      <c r="AS1365" s="19"/>
    </row>
    <row r="1366" spans="45:45" s="18" customFormat="1" x14ac:dyDescent="0.4">
      <c r="AS1366" s="19"/>
    </row>
    <row r="1367" spans="45:45" s="18" customFormat="1" x14ac:dyDescent="0.4">
      <c r="AS1367" s="19"/>
    </row>
    <row r="1368" spans="45:45" s="18" customFormat="1" x14ac:dyDescent="0.4">
      <c r="AS1368" s="19"/>
    </row>
    <row r="1369" spans="45:45" s="18" customFormat="1" x14ac:dyDescent="0.4">
      <c r="AS1369" s="19"/>
    </row>
    <row r="1370" spans="45:45" s="18" customFormat="1" x14ac:dyDescent="0.4">
      <c r="AS1370" s="19"/>
    </row>
    <row r="1371" spans="45:45" s="18" customFormat="1" x14ac:dyDescent="0.4">
      <c r="AS1371" s="19"/>
    </row>
    <row r="1372" spans="45:45" s="18" customFormat="1" x14ac:dyDescent="0.4">
      <c r="AS1372" s="19"/>
    </row>
    <row r="1373" spans="45:45" s="18" customFormat="1" x14ac:dyDescent="0.4">
      <c r="AS1373" s="19"/>
    </row>
    <row r="1374" spans="45:45" s="18" customFormat="1" x14ac:dyDescent="0.4">
      <c r="AS1374" s="1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3792A-18A9-4E18-8E59-ABDB553F54CF}">
  <dimension ref="A1:A25"/>
  <sheetViews>
    <sheetView workbookViewId="0">
      <selection sqref="A1:XFD1048576"/>
    </sheetView>
  </sheetViews>
  <sheetFormatPr defaultColWidth="8.265625" defaultRowHeight="15.75" x14ac:dyDescent="0.5"/>
  <cols>
    <col min="1" max="1" width="143.53125" style="31" bestFit="1" customWidth="1"/>
    <col min="2" max="16384" width="8.265625" style="23"/>
  </cols>
  <sheetData>
    <row r="1" spans="1:1" s="22" customFormat="1" ht="28.5" x14ac:dyDescent="0.45">
      <c r="A1" s="21" t="s">
        <v>225</v>
      </c>
    </row>
    <row r="2" spans="1:1" s="22" customFormat="1" ht="63" x14ac:dyDescent="0.45">
      <c r="A2" s="23" t="s">
        <v>226</v>
      </c>
    </row>
    <row r="3" spans="1:1" s="25" customFormat="1" ht="23.25" x14ac:dyDescent="0.7">
      <c r="A3" s="24" t="s">
        <v>227</v>
      </c>
    </row>
    <row r="4" spans="1:1" s="22" customFormat="1" ht="31.5" x14ac:dyDescent="0.45">
      <c r="A4" s="23" t="s">
        <v>228</v>
      </c>
    </row>
    <row r="5" spans="1:1" s="25" customFormat="1" ht="23.25" x14ac:dyDescent="0.7">
      <c r="A5" s="24" t="s">
        <v>229</v>
      </c>
    </row>
    <row r="6" spans="1:1" s="22" customFormat="1" x14ac:dyDescent="0.45">
      <c r="A6" s="26" t="s">
        <v>230</v>
      </c>
    </row>
    <row r="7" spans="1:1" s="22" customFormat="1" ht="23.25" x14ac:dyDescent="0.7">
      <c r="A7" s="24" t="s">
        <v>231</v>
      </c>
    </row>
    <row r="8" spans="1:1" s="22" customFormat="1" x14ac:dyDescent="0.45">
      <c r="A8" s="23" t="s">
        <v>232</v>
      </c>
    </row>
    <row r="9" spans="1:1" s="22" customFormat="1" ht="23.25" x14ac:dyDescent="0.7">
      <c r="A9" s="27" t="s">
        <v>233</v>
      </c>
    </row>
    <row r="10" spans="1:1" s="22" customFormat="1" ht="31.5" x14ac:dyDescent="0.45">
      <c r="A10" s="23" t="s">
        <v>234</v>
      </c>
    </row>
    <row r="11" spans="1:1" s="22" customFormat="1" x14ac:dyDescent="0.45">
      <c r="A11" s="28" t="s">
        <v>235</v>
      </c>
    </row>
    <row r="12" spans="1:1" s="22" customFormat="1" ht="31.5" x14ac:dyDescent="0.45">
      <c r="A12" s="23" t="s">
        <v>236</v>
      </c>
    </row>
    <row r="13" spans="1:1" s="22" customFormat="1" ht="31.5" x14ac:dyDescent="0.45">
      <c r="A13" s="23" t="s">
        <v>237</v>
      </c>
    </row>
    <row r="14" spans="1:1" s="22" customFormat="1" x14ac:dyDescent="0.45">
      <c r="A14" s="23" t="s">
        <v>238</v>
      </c>
    </row>
    <row r="15" spans="1:1" s="22" customFormat="1" x14ac:dyDescent="0.45">
      <c r="A15" s="28" t="s">
        <v>239</v>
      </c>
    </row>
    <row r="16" spans="1:1" s="29" customFormat="1" x14ac:dyDescent="0.45">
      <c r="A16" s="28" t="s">
        <v>240</v>
      </c>
    </row>
    <row r="17" spans="1:1" s="22" customFormat="1" x14ac:dyDescent="0.45">
      <c r="A17" s="28" t="s">
        <v>241</v>
      </c>
    </row>
    <row r="18" spans="1:1" s="25" customFormat="1" ht="23.25" x14ac:dyDescent="0.7">
      <c r="A18" s="27" t="s">
        <v>242</v>
      </c>
    </row>
    <row r="19" spans="1:1" s="22" customFormat="1" ht="18" x14ac:dyDescent="0.55000000000000004">
      <c r="A19" s="30" t="s">
        <v>243</v>
      </c>
    </row>
    <row r="20" spans="1:1" s="22" customFormat="1" x14ac:dyDescent="0.45">
      <c r="A20" s="23" t="s">
        <v>244</v>
      </c>
    </row>
    <row r="21" spans="1:1" s="22" customFormat="1" x14ac:dyDescent="0.45">
      <c r="A21" s="28" t="s">
        <v>235</v>
      </c>
    </row>
    <row r="22" spans="1:1" s="22" customFormat="1" x14ac:dyDescent="0.45">
      <c r="A22" s="22" t="s">
        <v>245</v>
      </c>
    </row>
    <row r="23" spans="1:1" s="22" customFormat="1" ht="18" x14ac:dyDescent="0.55000000000000004">
      <c r="A23" s="30" t="s">
        <v>246</v>
      </c>
    </row>
    <row r="24" spans="1:1" s="22" customFormat="1" x14ac:dyDescent="0.45">
      <c r="A24" s="28" t="s">
        <v>247</v>
      </c>
    </row>
    <row r="25" spans="1:1" s="22" customFormat="1" x14ac:dyDescent="0.45">
      <c r="A25" s="22" t="s">
        <v>248</v>
      </c>
    </row>
  </sheetData>
  <hyperlinks>
    <hyperlink ref="A11" r:id="rId1" xr:uid="{2E9F1027-6262-437E-8E52-B92D26791C68}"/>
    <hyperlink ref="A15" r:id="rId2" xr:uid="{99FB6737-A30F-402B-92BB-D3998F1AD737}"/>
    <hyperlink ref="A16" r:id="rId3" xr:uid="{2BCF0245-63E3-4670-B7E5-C213DD3C1A3A}"/>
    <hyperlink ref="A17" r:id="rId4" xr:uid="{0D6D604D-25F5-40CE-9B28-E4A16ED7D056}"/>
    <hyperlink ref="A21" r:id="rId5" xr:uid="{04A51419-E32D-41C8-8444-5E20F69E8B3A}"/>
    <hyperlink ref="A24" r:id="rId6" xr:uid="{B5284EF3-0D50-419A-AFEC-0326D41461E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B3DE5-71AB-490E-87AF-23854751E128}">
  <dimension ref="A1:D35"/>
  <sheetViews>
    <sheetView workbookViewId="0"/>
  </sheetViews>
  <sheetFormatPr defaultColWidth="8.33203125" defaultRowHeight="12.75" x14ac:dyDescent="0.35"/>
  <cols>
    <col min="1" max="1" width="91.1328125" style="35" bestFit="1" customWidth="1"/>
    <col min="2" max="3" width="28.59765625" style="35" customWidth="1"/>
    <col min="4" max="4" width="149.86328125" style="35" customWidth="1"/>
    <col min="5" max="16384" width="8.33203125" style="35"/>
  </cols>
  <sheetData>
    <row r="1" spans="1:4" s="33" customFormat="1" ht="28.5" x14ac:dyDescent="0.45">
      <c r="A1" s="32" t="s">
        <v>249</v>
      </c>
      <c r="C1" s="34"/>
      <c r="D1" s="35"/>
    </row>
    <row r="2" spans="1:4" s="33" customFormat="1" ht="15.75" x14ac:dyDescent="0.45">
      <c r="A2" s="36" t="s">
        <v>146</v>
      </c>
      <c r="C2" s="37"/>
      <c r="D2" s="35"/>
    </row>
    <row r="3" spans="1:4" s="39" customFormat="1" ht="23.25" x14ac:dyDescent="0.7">
      <c r="A3" s="38" t="s">
        <v>250</v>
      </c>
      <c r="B3" s="38" t="s">
        <v>251</v>
      </c>
      <c r="C3" s="38" t="s">
        <v>252</v>
      </c>
      <c r="D3" s="38" t="s">
        <v>253</v>
      </c>
    </row>
    <row r="4" spans="1:4" s="33" customFormat="1" ht="15.75" x14ac:dyDescent="0.45">
      <c r="A4" s="36" t="s">
        <v>254</v>
      </c>
      <c r="B4" s="36">
        <v>1.1000000000000001</v>
      </c>
      <c r="C4" s="36" t="s">
        <v>255</v>
      </c>
      <c r="D4" s="40" t="s">
        <v>256</v>
      </c>
    </row>
    <row r="5" spans="1:4" s="33" customFormat="1" ht="15.75" x14ac:dyDescent="0.45">
      <c r="A5" s="36" t="s">
        <v>254</v>
      </c>
      <c r="B5" s="36">
        <v>1.1000000000000001</v>
      </c>
      <c r="C5" s="36" t="s">
        <v>257</v>
      </c>
      <c r="D5" s="40" t="s">
        <v>258</v>
      </c>
    </row>
    <row r="6" spans="1:4" s="33" customFormat="1" ht="15.75" x14ac:dyDescent="0.45">
      <c r="A6" s="36" t="s">
        <v>254</v>
      </c>
      <c r="B6" s="36">
        <v>1.1000000000000001</v>
      </c>
      <c r="C6" s="36" t="s">
        <v>259</v>
      </c>
      <c r="D6" s="40" t="s">
        <v>260</v>
      </c>
    </row>
    <row r="7" spans="1:4" s="33" customFormat="1" ht="31.5" x14ac:dyDescent="0.45">
      <c r="A7" s="36" t="s">
        <v>254</v>
      </c>
      <c r="B7" s="36">
        <v>1.1000000000000001</v>
      </c>
      <c r="C7" s="36" t="s">
        <v>261</v>
      </c>
      <c r="D7" s="40" t="s">
        <v>262</v>
      </c>
    </row>
    <row r="8" spans="1:4" s="33" customFormat="1" ht="15.75" x14ac:dyDescent="0.45">
      <c r="A8" s="36" t="s">
        <v>254</v>
      </c>
      <c r="B8" s="36">
        <v>1.1000000000000001</v>
      </c>
      <c r="C8" s="36" t="s">
        <v>263</v>
      </c>
      <c r="D8" s="41" t="s">
        <v>264</v>
      </c>
    </row>
    <row r="9" spans="1:4" s="33" customFormat="1" ht="15.75" x14ac:dyDescent="0.45">
      <c r="A9" s="36" t="s">
        <v>254</v>
      </c>
      <c r="B9" s="36">
        <v>1.1000000000000001</v>
      </c>
      <c r="C9" s="36" t="s">
        <v>265</v>
      </c>
      <c r="D9" s="40" t="s">
        <v>266</v>
      </c>
    </row>
    <row r="10" spans="1:4" s="33" customFormat="1" ht="63" x14ac:dyDescent="0.45">
      <c r="A10" s="36" t="s">
        <v>254</v>
      </c>
      <c r="B10" s="36">
        <v>1.1000000000000001</v>
      </c>
      <c r="C10" s="36" t="s">
        <v>267</v>
      </c>
      <c r="D10" s="40" t="s">
        <v>268</v>
      </c>
    </row>
    <row r="11" spans="1:4" s="33" customFormat="1" ht="15.75" x14ac:dyDescent="0.45">
      <c r="A11" s="36" t="s">
        <v>254</v>
      </c>
      <c r="B11" s="36">
        <v>1.1000000000000001</v>
      </c>
      <c r="C11" s="36" t="s">
        <v>269</v>
      </c>
      <c r="D11" s="40" t="s">
        <v>270</v>
      </c>
    </row>
    <row r="12" spans="1:4" s="33" customFormat="1" ht="15.75" x14ac:dyDescent="0.45">
      <c r="A12" s="36" t="s">
        <v>254</v>
      </c>
      <c r="B12" s="36">
        <v>1.1000000000000001</v>
      </c>
      <c r="C12" s="36" t="s">
        <v>271</v>
      </c>
      <c r="D12" s="40" t="s">
        <v>272</v>
      </c>
    </row>
    <row r="13" spans="1:4" s="33" customFormat="1" ht="15.75" x14ac:dyDescent="0.45">
      <c r="A13" s="36" t="s">
        <v>273</v>
      </c>
      <c r="B13" s="36">
        <v>1.2</v>
      </c>
      <c r="C13" s="36" t="s">
        <v>255</v>
      </c>
      <c r="D13" s="40" t="s">
        <v>274</v>
      </c>
    </row>
    <row r="14" spans="1:4" s="33" customFormat="1" ht="15.75" x14ac:dyDescent="0.45">
      <c r="A14" s="36" t="s">
        <v>273</v>
      </c>
      <c r="B14" s="36">
        <v>1.2</v>
      </c>
      <c r="C14" s="36" t="s">
        <v>257</v>
      </c>
      <c r="D14" s="40" t="s">
        <v>275</v>
      </c>
    </row>
    <row r="15" spans="1:4" s="33" customFormat="1" ht="15.75" x14ac:dyDescent="0.45">
      <c r="A15" s="36" t="s">
        <v>273</v>
      </c>
      <c r="B15" s="36">
        <v>1.2</v>
      </c>
      <c r="C15" s="36" t="s">
        <v>259</v>
      </c>
      <c r="D15" s="40" t="s">
        <v>276</v>
      </c>
    </row>
    <row r="16" spans="1:4" s="33" customFormat="1" ht="15.75" x14ac:dyDescent="0.45">
      <c r="A16" s="36" t="s">
        <v>273</v>
      </c>
      <c r="B16" s="36">
        <v>1.2</v>
      </c>
      <c r="C16" s="36" t="s">
        <v>261</v>
      </c>
      <c r="D16" s="40" t="s">
        <v>277</v>
      </c>
    </row>
    <row r="17" spans="1:4" s="33" customFormat="1" ht="31.5" x14ac:dyDescent="0.45">
      <c r="A17" s="36" t="s">
        <v>273</v>
      </c>
      <c r="B17" s="36">
        <v>1.2</v>
      </c>
      <c r="C17" s="36" t="s">
        <v>263</v>
      </c>
      <c r="D17" s="40" t="s">
        <v>278</v>
      </c>
    </row>
    <row r="18" spans="1:4" s="33" customFormat="1" ht="15.75" x14ac:dyDescent="0.45">
      <c r="A18" s="36" t="s">
        <v>273</v>
      </c>
      <c r="B18" s="36">
        <v>1.2</v>
      </c>
      <c r="C18" s="36" t="s">
        <v>265</v>
      </c>
      <c r="D18" s="42" t="s">
        <v>264</v>
      </c>
    </row>
    <row r="19" spans="1:4" s="33" customFormat="1" ht="15.75" x14ac:dyDescent="0.45">
      <c r="A19" s="36" t="s">
        <v>273</v>
      </c>
      <c r="B19" s="36">
        <v>1.2</v>
      </c>
      <c r="C19" s="36" t="s">
        <v>267</v>
      </c>
      <c r="D19" s="40" t="s">
        <v>279</v>
      </c>
    </row>
    <row r="20" spans="1:4" s="33" customFormat="1" ht="15.75" x14ac:dyDescent="0.45">
      <c r="A20" s="36" t="s">
        <v>273</v>
      </c>
      <c r="B20" s="36">
        <v>1.2</v>
      </c>
      <c r="C20" s="36" t="s">
        <v>269</v>
      </c>
      <c r="D20" s="40" t="s">
        <v>280</v>
      </c>
    </row>
    <row r="21" spans="1:4" s="33" customFormat="1" ht="31.5" x14ac:dyDescent="0.45">
      <c r="A21" s="36" t="s">
        <v>273</v>
      </c>
      <c r="B21" s="36">
        <v>1.2</v>
      </c>
      <c r="C21" s="36" t="s">
        <v>271</v>
      </c>
      <c r="D21" s="40" t="s">
        <v>281</v>
      </c>
    </row>
    <row r="22" spans="1:4" customFormat="1" ht="15.75" x14ac:dyDescent="0.45">
      <c r="A22" s="36" t="s">
        <v>273</v>
      </c>
      <c r="B22" s="36">
        <v>1.2</v>
      </c>
      <c r="C22" s="36" t="s">
        <v>282</v>
      </c>
      <c r="D22" s="42" t="s">
        <v>283</v>
      </c>
    </row>
    <row r="23" spans="1:4" customFormat="1" ht="15.75" x14ac:dyDescent="0.45">
      <c r="A23" s="36" t="s">
        <v>273</v>
      </c>
      <c r="B23" s="36">
        <v>1.2</v>
      </c>
      <c r="C23" s="36" t="s">
        <v>284</v>
      </c>
      <c r="D23" s="40" t="s">
        <v>270</v>
      </c>
    </row>
    <row r="24" spans="1:4" customFormat="1" ht="15.75" x14ac:dyDescent="0.45">
      <c r="A24" s="36" t="s">
        <v>273</v>
      </c>
      <c r="B24" s="36">
        <v>1.2</v>
      </c>
      <c r="C24" s="36" t="s">
        <v>285</v>
      </c>
      <c r="D24" s="40" t="s">
        <v>272</v>
      </c>
    </row>
    <row r="25" spans="1:4" customFormat="1" ht="15.75" x14ac:dyDescent="0.45">
      <c r="A25" s="36" t="s">
        <v>286</v>
      </c>
      <c r="B25" s="36">
        <v>1.3</v>
      </c>
      <c r="C25" s="36" t="s">
        <v>255</v>
      </c>
      <c r="D25" s="40" t="s">
        <v>287</v>
      </c>
    </row>
    <row r="26" spans="1:4" customFormat="1" ht="15.75" x14ac:dyDescent="0.45">
      <c r="A26" s="36" t="s">
        <v>286</v>
      </c>
      <c r="B26" s="36">
        <v>1.3</v>
      </c>
      <c r="C26" s="36" t="s">
        <v>257</v>
      </c>
      <c r="D26" s="40" t="s">
        <v>288</v>
      </c>
    </row>
    <row r="27" spans="1:4" customFormat="1" ht="15.75" x14ac:dyDescent="0.45">
      <c r="A27" s="36" t="s">
        <v>286</v>
      </c>
      <c r="B27" s="36">
        <v>1.3</v>
      </c>
      <c r="C27" s="36" t="s">
        <v>259</v>
      </c>
      <c r="D27" s="40" t="s">
        <v>289</v>
      </c>
    </row>
    <row r="28" spans="1:4" customFormat="1" ht="31.5" x14ac:dyDescent="0.45">
      <c r="A28" s="36" t="s">
        <v>286</v>
      </c>
      <c r="B28" s="36">
        <v>1.3</v>
      </c>
      <c r="C28" s="36" t="s">
        <v>261</v>
      </c>
      <c r="D28" s="40" t="s">
        <v>290</v>
      </c>
    </row>
    <row r="29" spans="1:4" customFormat="1" ht="15.75" x14ac:dyDescent="0.45">
      <c r="A29" s="36" t="s">
        <v>286</v>
      </c>
      <c r="B29" s="36">
        <v>1.3</v>
      </c>
      <c r="C29" s="36" t="s">
        <v>263</v>
      </c>
      <c r="D29" s="41" t="s">
        <v>291</v>
      </c>
    </row>
    <row r="30" spans="1:4" customFormat="1" ht="15.75" x14ac:dyDescent="0.45">
      <c r="A30" s="36" t="s">
        <v>286</v>
      </c>
      <c r="B30" s="36">
        <v>1.3</v>
      </c>
      <c r="C30" s="36" t="s">
        <v>265</v>
      </c>
      <c r="D30" s="41" t="s">
        <v>292</v>
      </c>
    </row>
    <row r="31" spans="1:4" customFormat="1" ht="15.75" x14ac:dyDescent="0.45">
      <c r="A31" s="36" t="s">
        <v>286</v>
      </c>
      <c r="B31" s="36">
        <v>1.3</v>
      </c>
      <c r="C31" s="36" t="s">
        <v>267</v>
      </c>
      <c r="D31" s="40" t="s">
        <v>293</v>
      </c>
    </row>
    <row r="32" spans="1:4" customFormat="1" ht="15.75" x14ac:dyDescent="0.45">
      <c r="A32" s="36" t="s">
        <v>286</v>
      </c>
      <c r="B32" s="36">
        <v>1.3</v>
      </c>
      <c r="C32" s="36" t="s">
        <v>269</v>
      </c>
      <c r="D32" s="40" t="s">
        <v>294</v>
      </c>
    </row>
    <row r="33" spans="1:4" customFormat="1" ht="15.75" x14ac:dyDescent="0.45">
      <c r="A33" s="36" t="s">
        <v>286</v>
      </c>
      <c r="B33" s="36">
        <v>1.3</v>
      </c>
      <c r="C33" s="36" t="s">
        <v>271</v>
      </c>
      <c r="D33" s="40" t="s">
        <v>295</v>
      </c>
    </row>
    <row r="34" spans="1:4" customFormat="1" ht="15.75" x14ac:dyDescent="0.45">
      <c r="A34" s="36" t="s">
        <v>286</v>
      </c>
      <c r="B34" s="36">
        <v>1.3</v>
      </c>
      <c r="C34" s="36" t="s">
        <v>282</v>
      </c>
      <c r="D34" s="40" t="s">
        <v>296</v>
      </c>
    </row>
    <row r="35" spans="1:4" customFormat="1" ht="15.75" x14ac:dyDescent="0.45">
      <c r="A35" s="36" t="s">
        <v>286</v>
      </c>
      <c r="B35" s="36">
        <v>1.3</v>
      </c>
      <c r="C35" s="36" t="s">
        <v>284</v>
      </c>
      <c r="D35" s="40" t="s">
        <v>297</v>
      </c>
    </row>
  </sheetData>
  <hyperlinks>
    <hyperlink ref="D8" r:id="rId1" xr:uid="{8CFE2AF9-5A51-400C-A9E0-1188BAE580A6}"/>
    <hyperlink ref="D18" r:id="rId2" xr:uid="{ADDC4EB7-F750-42FE-956A-0DC9C8A9243A}"/>
    <hyperlink ref="D22" r:id="rId3" xr:uid="{73ED6733-F15A-4E58-843F-0F3C4B73D52E}"/>
    <hyperlink ref="D29" r:id="rId4" xr:uid="{40B8263D-D141-42C3-8C12-AC66289BBE2D}"/>
    <hyperlink ref="D30" r:id="rId5" xr:uid="{F1A6B5BD-F404-463E-A314-E940DE5B8C32}"/>
  </hyperlinks>
  <pageMargins left="0.7" right="0.7" top="0.75" bottom="0.75" header="0.3" footer="0.3"/>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Data_Quarter</vt:lpstr>
      <vt:lpstr>Data_Year</vt:lpstr>
      <vt:lpstr>Raw&gt;</vt:lpstr>
      <vt:lpstr>1_3_demand</vt:lpstr>
      <vt:lpstr>Cover_Sheet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Jung</dc:creator>
  <cp:lastModifiedBy>Sola Jung</cp:lastModifiedBy>
  <dcterms:created xsi:type="dcterms:W3CDTF">2024-06-17T15:09:21Z</dcterms:created>
  <dcterms:modified xsi:type="dcterms:W3CDTF">2024-06-18T13:53:09Z</dcterms:modified>
</cp:coreProperties>
</file>