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<sst xmlns="http://schemas.openxmlformats.org/spreadsheetml/2006/main" count="83" uniqueCount="59">
  <si>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</si>
  <si>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</si>
  <si>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</si>
  <si>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</si>
  <si>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</si>
  <si>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</si>
  <si>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</si>
  <si>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</si>
  <si>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</si>
  <si>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</si>
  <si>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</si>
  <si>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</si>
  <si>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</si>
  <si>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</si>
  <si>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</si>
  <si>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</si>
  <si>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</si>
  <si>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</si>
  <si>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</si>
  <si>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</si>
  <si>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</si>
  <si>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</si>
  <si>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</si>
  <si>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</si>
  <si>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</si>
  <si>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</si>
  <si>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</si>
  <si>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</si>
  <si>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</si>
  <si>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</si>
  <si>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</si>
  <si>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</si>
  <si>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</si>
  <si>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</si>
  <si>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</si>
  <si>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</si>
  <si>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</si>
  <si>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</si>
  <si>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</si>
  <si>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</si>
  <si>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</si>
  <si>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</si>
  <si>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</si>
  <si>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</si>
  <si>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</si>
  <si>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</si>
  <si>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P1</t>
  </si>
  <si>
    <t>P2</t>
  </si>
  <si>
    <t>P3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</si>
  <si>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</si>
  <si>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</si>
  <si>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</si>
  <si>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</si>
  <si>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中断响应</t>
  </si>
  <si>
    <t>第1步： 在第1列安排微程序，通常取指令部分放置在0号单元，同一指令的微程序中的微指令顺序存放</t>
  </si>
  <si>
    <t>第2步： 填写C到AF列的微指令控制信号，注意第2列和下址字段列填10进制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</si>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</sst>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_ "/>
  </numFmts>
  <fonts count="3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29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25" borderId="32" applyNumberFormat="0" applyAlignment="0" applyProtection="0">
      <alignment vertical="center"/>
    </xf>
    <xf numFmtId="0" fontId="33" fillId="25" borderId="28" applyNumberFormat="0" applyAlignment="0" applyProtection="0">
      <alignment vertical="center"/>
    </xf>
    <xf numFmtId="0" fontId="34" fillId="26" borderId="33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49" fontId="7" fillId="9" borderId="1" xfId="0" applyNumberFormat="1" applyFont="1" applyFill="1" applyBorder="1" applyAlignment="1">
      <alignment horizontal="center" shrinkToFit="1"/>
    </xf>
    <xf numFmtId="49" fontId="2" fillId="0" borderId="4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8" fillId="0" borderId="0" xfId="0" applyFont="1" applyAlignment="1"/>
    <xf numFmtId="0" fontId="4" fillId="3" borderId="3" xfId="0" applyFont="1" applyFill="1" applyBorder="1" applyAlignment="1" applyProtection="1">
      <alignment horizontal="center" vertical="center" shrinkToFit="1"/>
    </xf>
    <xf numFmtId="49" fontId="9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 shrinkToFit="1"/>
    </xf>
    <xf numFmtId="49" fontId="3" fillId="0" borderId="1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0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1" xfId="0" applyFont="1" applyFill="1" applyBorder="1" applyAlignment="1">
      <alignment horizontal="center" vertical="center" shrinkToFit="1"/>
    </xf>
    <xf numFmtId="0" fontId="11" fillId="11" borderId="14" xfId="0" applyFont="1" applyFill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 shrinkToFit="1"/>
    </xf>
    <xf numFmtId="0" fontId="13" fillId="0" borderId="16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6" fontId="4" fillId="11" borderId="17" xfId="0" applyNumberFormat="1" applyFont="1" applyFill="1" applyBorder="1" applyAlignment="1">
      <alignment horizontal="center" vertical="center" shrinkToFit="1"/>
    </xf>
    <xf numFmtId="176" fontId="4" fillId="12" borderId="3" xfId="0" applyNumberFormat="1" applyFont="1" applyFill="1" applyBorder="1" applyAlignment="1">
      <alignment horizontal="center" vertical="center" shrinkToFit="1"/>
    </xf>
    <xf numFmtId="176" fontId="12" fillId="0" borderId="18" xfId="0" applyNumberFormat="1" applyFont="1" applyBorder="1" applyAlignment="1">
      <alignment vertical="center" shrinkToFit="1"/>
    </xf>
    <xf numFmtId="176" fontId="12" fillId="13" borderId="13" xfId="0" applyNumberFormat="1" applyFont="1" applyFill="1" applyBorder="1" applyAlignment="1">
      <alignment horizontal="center" vertical="center" shrinkToFit="1"/>
    </xf>
    <xf numFmtId="176" fontId="12" fillId="13" borderId="19" xfId="0" applyNumberFormat="1" applyFont="1" applyFill="1" applyBorder="1" applyAlignment="1">
      <alignment horizontal="center" vertical="center" shrinkToFit="1"/>
    </xf>
    <xf numFmtId="176" fontId="12" fillId="13" borderId="20" xfId="0" applyNumberFormat="1" applyFont="1" applyFill="1" applyBorder="1" applyAlignment="1">
      <alignment horizontal="center" vertical="center" shrinkToFit="1"/>
    </xf>
    <xf numFmtId="0" fontId="13" fillId="0" borderId="21" xfId="0" applyFont="1" applyBorder="1" applyAlignment="1">
      <alignment horizontal="right" vertical="center"/>
    </xf>
    <xf numFmtId="176" fontId="14" fillId="10" borderId="22" xfId="0" applyNumberFormat="1" applyFont="1" applyFill="1" applyBorder="1" applyAlignment="1">
      <alignment horizontal="center" vertical="center" shrinkToFit="1"/>
    </xf>
    <xf numFmtId="176" fontId="12" fillId="2" borderId="0" xfId="0" applyNumberFormat="1" applyFont="1" applyFill="1" applyAlignment="1">
      <alignment vertical="center" shrinkToFit="1"/>
    </xf>
    <xf numFmtId="176" fontId="14" fillId="2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23" xfId="0" applyFont="1" applyFill="1" applyBorder="1" applyAlignment="1">
      <alignment horizontal="center" vertical="center"/>
    </xf>
    <xf numFmtId="0" fontId="16" fillId="11" borderId="1" xfId="0" applyFont="1" applyFill="1" applyBorder="1" applyAlignment="1" applyProtection="1">
      <alignment horizontal="center" vertical="center" shrinkToFit="1"/>
    </xf>
    <xf numFmtId="0" fontId="16" fillId="11" borderId="1" xfId="0" applyFont="1" applyFill="1" applyBorder="1" applyAlignment="1">
      <alignment horizontal="center" vertical="center" shrinkToFit="1"/>
    </xf>
    <xf numFmtId="0" fontId="16" fillId="11" borderId="14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23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>
      <alignment horizontal="center" vertical="center" wrapText="1"/>
    </xf>
    <xf numFmtId="0" fontId="17" fillId="15" borderId="26" xfId="0" applyFont="1" applyFill="1" applyBorder="1" applyAlignment="1" applyProtection="1">
      <alignment horizontal="center" vertical="center"/>
    </xf>
    <xf numFmtId="0" fontId="17" fillId="15" borderId="2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6" xfId="0" applyFont="1" applyBorder="1" applyAlignment="1" applyProtection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 applyProtection="1">
      <alignment horizontal="center" vertical="center"/>
    </xf>
    <xf numFmtId="0" fontId="19" fillId="5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070225" y="2804795"/>
          <a:ext cx="1057910" cy="599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9910" y="6075045"/>
          <a:ext cx="105727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U36" sqref="U36"/>
    </sheetView>
  </sheetViews>
  <sheetFormatPr defaultColWidth="9" defaultRowHeight="14"/>
  <cols>
    <col min="1" max="1" width="7.625" style="72" customWidth="1"/>
    <col min="2" max="6" width="6.625" style="72" customWidth="1"/>
    <col min="7" max="7" width="6.625" style="72" hidden="1" customWidth="1"/>
    <col min="8" max="8" width="6.5" style="72" hidden="1" customWidth="1"/>
    <col min="9" max="9" width="10.375" style="72" customWidth="1"/>
    <col min="10" max="13" width="3.625" style="73" customWidth="1"/>
    <col min="14" max="14" width="3.625" style="72" customWidth="1"/>
  </cols>
  <sheetData>
    <row r="1" ht="27" customHeight="1" spans="1:14">
      <c r="A1" s="74" t="s">
        <v>0</v>
      </c>
      <c r="B1" s="75"/>
      <c r="C1" s="75"/>
      <c r="D1" s="75"/>
      <c r="E1" s="75"/>
      <c r="F1" s="75"/>
      <c r="G1" s="75"/>
      <c r="H1" s="76"/>
      <c r="I1" s="90" t="s">
        <v>1</v>
      </c>
      <c r="J1" s="91"/>
      <c r="K1" s="91"/>
      <c r="L1" s="91"/>
      <c r="M1" s="91"/>
      <c r="N1" s="92"/>
    </row>
    <row r="2" ht="28.75" spans="1:14">
      <c r="A2" s="77" t="s">
        <v>2</v>
      </c>
      <c r="B2" s="77" t="s">
        <v>3</v>
      </c>
      <c r="C2" s="77" t="s">
        <v>4</v>
      </c>
      <c r="D2" s="78" t="s">
        <v>5</v>
      </c>
      <c r="E2" s="78" t="s">
        <v>6</v>
      </c>
      <c r="F2" s="78" t="s">
        <v>7</v>
      </c>
      <c r="G2" s="78"/>
      <c r="H2" s="79"/>
      <c r="I2" s="93" t="s">
        <v>8</v>
      </c>
      <c r="J2" s="94" t="s">
        <v>9</v>
      </c>
      <c r="K2" s="94" t="s">
        <v>10</v>
      </c>
      <c r="L2" s="94" t="s">
        <v>11</v>
      </c>
      <c r="M2" s="94" t="s">
        <v>12</v>
      </c>
      <c r="N2" s="95" t="s">
        <v>13</v>
      </c>
    </row>
    <row r="3" ht="17.25" spans="1:14">
      <c r="A3" s="80">
        <v>1</v>
      </c>
      <c r="B3" s="81"/>
      <c r="C3" s="81"/>
      <c r="D3" s="81"/>
      <c r="E3" s="81"/>
      <c r="F3" s="81"/>
      <c r="G3" s="81"/>
      <c r="H3" s="82"/>
      <c r="I3" s="96">
        <v>4</v>
      </c>
      <c r="J3" s="97">
        <f>IF(ISNUMBER($I3),IF(MOD($I3,32)/16&gt;=1,1,0),"")</f>
        <v>0</v>
      </c>
      <c r="K3" s="97">
        <f>IF(ISNUMBER($I3),IF(MOD($I3,16)/8&gt;=1,1,0),"")</f>
        <v>0</v>
      </c>
      <c r="L3" s="97">
        <f>IF(ISNUMBER($I3),IF(MOD($I3,8)/4&gt;=1,1,0),"")</f>
        <v>1</v>
      </c>
      <c r="M3" s="97">
        <f>IF(ISNUMBER($I3),IF(MOD($I3,4)/2&gt;=1,1,0),"")</f>
        <v>0</v>
      </c>
      <c r="N3" s="98">
        <f>IF(ISNUMBER($I3),MOD($I3,2),"")</f>
        <v>0</v>
      </c>
    </row>
    <row r="4" ht="16.5" spans="1:14">
      <c r="A4" s="83"/>
      <c r="B4" s="84">
        <v>1</v>
      </c>
      <c r="C4" s="84"/>
      <c r="D4" s="84"/>
      <c r="E4" s="84"/>
      <c r="F4" s="84"/>
      <c r="G4" s="84"/>
      <c r="H4" s="85"/>
      <c r="I4" s="99">
        <v>9</v>
      </c>
      <c r="J4" s="100">
        <f t="shared" ref="J4:J31" si="0">IF(ISNUMBER($I4),IF(MOD($I4,32)/16&gt;=1,1,0),"")</f>
        <v>0</v>
      </c>
      <c r="K4" s="100">
        <f t="shared" ref="K4:K31" si="1">IF(ISNUMBER($I4),IF(MOD($I4,16)/8&gt;=1,1,0),"")</f>
        <v>1</v>
      </c>
      <c r="L4" s="100">
        <f t="shared" ref="L4:L31" si="2">IF(ISNUMBER($I4),IF(MOD($I4,8)/4&gt;=1,1,0),"")</f>
        <v>0</v>
      </c>
      <c r="M4" s="100">
        <f t="shared" ref="M4:M5" si="3">IF(ISNUMBER($I4),IF(MOD($I4,4)/2&gt;=1,1,0),"")</f>
        <v>0</v>
      </c>
      <c r="N4" s="101">
        <f t="shared" ref="N4:N31" si="4">IF(ISNUMBER($I4),MOD($I4,2),"")</f>
        <v>1</v>
      </c>
    </row>
    <row r="5" ht="16.5" spans="1:14">
      <c r="A5" s="86"/>
      <c r="B5" s="87"/>
      <c r="C5" s="87">
        <v>1</v>
      </c>
      <c r="D5" s="87"/>
      <c r="E5" s="87"/>
      <c r="F5" s="87"/>
      <c r="G5" s="87"/>
      <c r="H5" s="88"/>
      <c r="I5" s="96">
        <v>14</v>
      </c>
      <c r="J5" s="97">
        <f t="shared" si="0"/>
        <v>0</v>
      </c>
      <c r="K5" s="97">
        <f t="shared" si="1"/>
        <v>1</v>
      </c>
      <c r="L5" s="97">
        <f t="shared" si="2"/>
        <v>1</v>
      </c>
      <c r="M5" s="97">
        <f t="shared" si="3"/>
        <v>1</v>
      </c>
      <c r="N5" s="98">
        <f t="shared" si="4"/>
        <v>0</v>
      </c>
    </row>
    <row r="6" ht="16.5" spans="1:14">
      <c r="A6" s="83"/>
      <c r="B6" s="84"/>
      <c r="C6" s="84"/>
      <c r="D6" s="84">
        <v>1</v>
      </c>
      <c r="E6" s="84"/>
      <c r="F6" s="84"/>
      <c r="G6" s="84"/>
      <c r="H6" s="85"/>
      <c r="I6" s="99">
        <v>19</v>
      </c>
      <c r="J6" s="100">
        <f t="shared" si="0"/>
        <v>1</v>
      </c>
      <c r="K6" s="100">
        <f t="shared" si="1"/>
        <v>0</v>
      </c>
      <c r="L6" s="100">
        <f t="shared" si="2"/>
        <v>0</v>
      </c>
      <c r="M6" s="100">
        <f t="shared" ref="M6:M31" si="5">IF(ISNUMBER($I6),IF(MOD($I6,4)/2&gt;=1,1,0),"")</f>
        <v>1</v>
      </c>
      <c r="N6" s="101">
        <f t="shared" si="4"/>
        <v>1</v>
      </c>
    </row>
    <row r="7" ht="16.5" spans="1:14">
      <c r="A7" s="86"/>
      <c r="B7" s="87"/>
      <c r="C7" s="87"/>
      <c r="D7" s="87"/>
      <c r="E7" s="87">
        <v>1</v>
      </c>
      <c r="F7" s="87"/>
      <c r="G7" s="87"/>
      <c r="H7" s="88"/>
      <c r="I7" s="96">
        <v>22</v>
      </c>
      <c r="J7" s="97">
        <f t="shared" si="0"/>
        <v>1</v>
      </c>
      <c r="K7" s="97">
        <f t="shared" si="1"/>
        <v>0</v>
      </c>
      <c r="L7" s="97">
        <f t="shared" si="2"/>
        <v>1</v>
      </c>
      <c r="M7" s="97">
        <f t="shared" si="5"/>
        <v>1</v>
      </c>
      <c r="N7" s="98">
        <f t="shared" si="4"/>
        <v>0</v>
      </c>
    </row>
    <row r="8" ht="16.5" spans="1:14">
      <c r="A8" s="83"/>
      <c r="B8" s="84"/>
      <c r="C8" s="84"/>
      <c r="D8" s="84"/>
      <c r="E8" s="84"/>
      <c r="F8" s="84">
        <v>1</v>
      </c>
      <c r="G8" s="84"/>
      <c r="H8" s="85"/>
      <c r="I8" s="99">
        <v>25</v>
      </c>
      <c r="J8" s="100">
        <f t="shared" si="0"/>
        <v>1</v>
      </c>
      <c r="K8" s="100">
        <f t="shared" si="1"/>
        <v>1</v>
      </c>
      <c r="L8" s="100">
        <f t="shared" si="2"/>
        <v>0</v>
      </c>
      <c r="M8" s="100">
        <f t="shared" si="5"/>
        <v>0</v>
      </c>
      <c r="N8" s="101">
        <f t="shared" si="4"/>
        <v>1</v>
      </c>
    </row>
    <row r="9" ht="16.5" spans="1:14">
      <c r="A9" s="86"/>
      <c r="B9" s="87"/>
      <c r="C9" s="87"/>
      <c r="D9" s="87"/>
      <c r="E9" s="87"/>
      <c r="F9" s="87"/>
      <c r="G9" s="87"/>
      <c r="H9" s="88"/>
      <c r="I9" s="96"/>
      <c r="J9" s="97" t="str">
        <f t="shared" si="0"/>
        <v/>
      </c>
      <c r="K9" s="97" t="str">
        <f t="shared" si="1"/>
        <v/>
      </c>
      <c r="L9" s="97" t="str">
        <f t="shared" si="2"/>
        <v/>
      </c>
      <c r="M9" s="97" t="str">
        <f t="shared" si="5"/>
        <v/>
      </c>
      <c r="N9" s="98" t="str">
        <f t="shared" si="4"/>
        <v/>
      </c>
    </row>
    <row r="10" ht="16.5" spans="1:14">
      <c r="A10" s="83"/>
      <c r="B10" s="84"/>
      <c r="C10" s="84"/>
      <c r="D10" s="84"/>
      <c r="E10" s="84"/>
      <c r="F10" s="84"/>
      <c r="G10" s="84"/>
      <c r="H10" s="85"/>
      <c r="I10" s="99"/>
      <c r="J10" s="100" t="str">
        <f t="shared" si="0"/>
        <v/>
      </c>
      <c r="K10" s="100" t="str">
        <f t="shared" si="1"/>
        <v/>
      </c>
      <c r="L10" s="100" t="str">
        <f t="shared" si="2"/>
        <v/>
      </c>
      <c r="M10" s="100" t="str">
        <f t="shared" si="5"/>
        <v/>
      </c>
      <c r="N10" s="101" t="str">
        <f t="shared" si="4"/>
        <v/>
      </c>
    </row>
    <row r="11" ht="16.5" spans="1:14">
      <c r="A11" s="86"/>
      <c r="B11" s="87"/>
      <c r="C11" s="87"/>
      <c r="D11" s="87"/>
      <c r="E11" s="87"/>
      <c r="F11" s="87"/>
      <c r="G11" s="87"/>
      <c r="H11" s="88"/>
      <c r="I11" s="96"/>
      <c r="J11" s="97" t="str">
        <f t="shared" si="0"/>
        <v/>
      </c>
      <c r="K11" s="97" t="str">
        <f t="shared" si="1"/>
        <v/>
      </c>
      <c r="L11" s="97" t="str">
        <f t="shared" si="2"/>
        <v/>
      </c>
      <c r="M11" s="97" t="str">
        <f t="shared" si="5"/>
        <v/>
      </c>
      <c r="N11" s="98" t="str">
        <f t="shared" si="4"/>
        <v/>
      </c>
    </row>
    <row r="12" ht="16.5" spans="1:14">
      <c r="A12" s="83"/>
      <c r="B12" s="84"/>
      <c r="C12" s="84"/>
      <c r="D12" s="84"/>
      <c r="E12" s="84"/>
      <c r="F12" s="84"/>
      <c r="G12" s="84"/>
      <c r="H12" s="85"/>
      <c r="I12" s="99"/>
      <c r="J12" s="100" t="str">
        <f t="shared" si="0"/>
        <v/>
      </c>
      <c r="K12" s="100" t="str">
        <f t="shared" si="1"/>
        <v/>
      </c>
      <c r="L12" s="100" t="str">
        <f t="shared" si="2"/>
        <v/>
      </c>
      <c r="M12" s="100" t="str">
        <f t="shared" si="5"/>
        <v/>
      </c>
      <c r="N12" s="101" t="str">
        <f t="shared" si="4"/>
        <v/>
      </c>
    </row>
    <row r="13" ht="16.5" spans="1:14">
      <c r="A13" s="86"/>
      <c r="B13" s="87"/>
      <c r="C13" s="87"/>
      <c r="D13" s="87"/>
      <c r="E13" s="87"/>
      <c r="F13" s="87"/>
      <c r="G13" s="87"/>
      <c r="H13" s="88"/>
      <c r="I13" s="96"/>
      <c r="J13" s="97" t="str">
        <f t="shared" si="0"/>
        <v/>
      </c>
      <c r="K13" s="97" t="str">
        <f t="shared" si="1"/>
        <v/>
      </c>
      <c r="L13" s="97" t="str">
        <f t="shared" si="2"/>
        <v/>
      </c>
      <c r="M13" s="97" t="str">
        <f t="shared" si="5"/>
        <v/>
      </c>
      <c r="N13" s="98" t="str">
        <f t="shared" si="4"/>
        <v/>
      </c>
    </row>
    <row r="14" ht="16.5" spans="1:14">
      <c r="A14" s="83"/>
      <c r="B14" s="84"/>
      <c r="C14" s="84"/>
      <c r="D14" s="84"/>
      <c r="E14" s="84"/>
      <c r="F14" s="84"/>
      <c r="G14" s="84"/>
      <c r="H14" s="85"/>
      <c r="I14" s="99"/>
      <c r="J14" s="100" t="str">
        <f t="shared" si="0"/>
        <v/>
      </c>
      <c r="K14" s="100" t="str">
        <f t="shared" si="1"/>
        <v/>
      </c>
      <c r="L14" s="100" t="str">
        <f t="shared" si="2"/>
        <v/>
      </c>
      <c r="M14" s="100" t="str">
        <f t="shared" si="5"/>
        <v/>
      </c>
      <c r="N14" s="101" t="str">
        <f t="shared" si="4"/>
        <v/>
      </c>
    </row>
    <row r="15" ht="16.5" spans="1:14">
      <c r="A15" s="86"/>
      <c r="B15" s="87"/>
      <c r="C15" s="87"/>
      <c r="D15" s="87"/>
      <c r="E15" s="87"/>
      <c r="F15" s="87"/>
      <c r="G15" s="87"/>
      <c r="H15" s="88"/>
      <c r="I15" s="96"/>
      <c r="J15" s="97" t="str">
        <f t="shared" si="0"/>
        <v/>
      </c>
      <c r="K15" s="97" t="str">
        <f t="shared" si="1"/>
        <v/>
      </c>
      <c r="L15" s="97" t="str">
        <f t="shared" si="2"/>
        <v/>
      </c>
      <c r="M15" s="97" t="str">
        <f t="shared" si="5"/>
        <v/>
      </c>
      <c r="N15" s="98" t="str">
        <f t="shared" si="4"/>
        <v/>
      </c>
    </row>
    <row r="16" ht="16.5" hidden="1" spans="1:14">
      <c r="A16" s="83"/>
      <c r="B16" s="84"/>
      <c r="C16" s="84"/>
      <c r="D16" s="84"/>
      <c r="E16" s="84"/>
      <c r="F16" s="84"/>
      <c r="G16" s="84"/>
      <c r="H16" s="85"/>
      <c r="I16" s="99"/>
      <c r="J16" s="100" t="str">
        <f t="shared" si="0"/>
        <v/>
      </c>
      <c r="K16" s="100" t="str">
        <f t="shared" si="1"/>
        <v/>
      </c>
      <c r="L16" s="100" t="str">
        <f t="shared" si="2"/>
        <v/>
      </c>
      <c r="M16" s="100" t="str">
        <f t="shared" si="5"/>
        <v/>
      </c>
      <c r="N16" s="101" t="str">
        <f t="shared" si="4"/>
        <v/>
      </c>
    </row>
    <row r="17" ht="16.5" hidden="1" spans="1:14">
      <c r="A17" s="86"/>
      <c r="B17" s="87"/>
      <c r="C17" s="87"/>
      <c r="D17" s="87"/>
      <c r="E17" s="87"/>
      <c r="F17" s="87"/>
      <c r="G17" s="87"/>
      <c r="H17" s="88"/>
      <c r="I17" s="96"/>
      <c r="J17" s="97" t="str">
        <f t="shared" si="0"/>
        <v/>
      </c>
      <c r="K17" s="97" t="str">
        <f t="shared" si="1"/>
        <v/>
      </c>
      <c r="L17" s="97" t="str">
        <f t="shared" si="2"/>
        <v/>
      </c>
      <c r="M17" s="97" t="str">
        <f t="shared" si="5"/>
        <v/>
      </c>
      <c r="N17" s="98" t="str">
        <f t="shared" si="4"/>
        <v/>
      </c>
    </row>
    <row r="18" ht="16.5" hidden="1" spans="1:14">
      <c r="A18" s="83"/>
      <c r="B18" s="84"/>
      <c r="C18" s="84"/>
      <c r="D18" s="84"/>
      <c r="E18" s="84"/>
      <c r="F18" s="84"/>
      <c r="G18" s="84"/>
      <c r="H18" s="85"/>
      <c r="I18" s="99"/>
      <c r="J18" s="100" t="str">
        <f t="shared" si="0"/>
        <v/>
      </c>
      <c r="K18" s="100" t="str">
        <f t="shared" si="1"/>
        <v/>
      </c>
      <c r="L18" s="100" t="str">
        <f t="shared" si="2"/>
        <v/>
      </c>
      <c r="M18" s="100" t="str">
        <f t="shared" si="5"/>
        <v/>
      </c>
      <c r="N18" s="101" t="str">
        <f t="shared" si="4"/>
        <v/>
      </c>
    </row>
    <row r="19" ht="16.5" hidden="1" spans="1:14">
      <c r="A19" s="86"/>
      <c r="B19" s="87"/>
      <c r="C19" s="87"/>
      <c r="D19" s="87"/>
      <c r="E19" s="87"/>
      <c r="F19" s="87"/>
      <c r="G19" s="87"/>
      <c r="H19" s="88"/>
      <c r="I19" s="96"/>
      <c r="J19" s="97" t="str">
        <f t="shared" si="0"/>
        <v/>
      </c>
      <c r="K19" s="97" t="str">
        <f t="shared" si="1"/>
        <v/>
      </c>
      <c r="L19" s="97" t="str">
        <f t="shared" si="2"/>
        <v/>
      </c>
      <c r="M19" s="97" t="str">
        <f t="shared" si="5"/>
        <v/>
      </c>
      <c r="N19" s="98" t="str">
        <f t="shared" si="4"/>
        <v/>
      </c>
    </row>
    <row r="20" ht="16.5" hidden="1" spans="1:14">
      <c r="A20" s="83"/>
      <c r="B20" s="84"/>
      <c r="C20" s="84"/>
      <c r="D20" s="84"/>
      <c r="E20" s="84"/>
      <c r="F20" s="84"/>
      <c r="G20" s="84"/>
      <c r="H20" s="85"/>
      <c r="I20" s="99"/>
      <c r="J20" s="100" t="str">
        <f t="shared" si="0"/>
        <v/>
      </c>
      <c r="K20" s="100" t="str">
        <f t="shared" si="1"/>
        <v/>
      </c>
      <c r="L20" s="100" t="str">
        <f t="shared" si="2"/>
        <v/>
      </c>
      <c r="M20" s="100" t="str">
        <f t="shared" si="5"/>
        <v/>
      </c>
      <c r="N20" s="101" t="str">
        <f t="shared" si="4"/>
        <v/>
      </c>
    </row>
    <row r="21" ht="16.5" hidden="1" spans="1:14">
      <c r="A21" s="86"/>
      <c r="B21" s="87"/>
      <c r="C21" s="87"/>
      <c r="D21" s="87"/>
      <c r="E21" s="87"/>
      <c r="F21" s="87"/>
      <c r="G21" s="87"/>
      <c r="H21" s="88"/>
      <c r="I21" s="96"/>
      <c r="J21" s="97" t="str">
        <f t="shared" si="0"/>
        <v/>
      </c>
      <c r="K21" s="97" t="str">
        <f t="shared" si="1"/>
        <v/>
      </c>
      <c r="L21" s="97" t="str">
        <f t="shared" si="2"/>
        <v/>
      </c>
      <c r="M21" s="97" t="str">
        <f t="shared" si="5"/>
        <v/>
      </c>
      <c r="N21" s="98" t="str">
        <f t="shared" si="4"/>
        <v/>
      </c>
    </row>
    <row r="22" ht="16.5" hidden="1" spans="1:14">
      <c r="A22" s="83"/>
      <c r="B22" s="84"/>
      <c r="C22" s="84"/>
      <c r="D22" s="84"/>
      <c r="E22" s="84"/>
      <c r="F22" s="84"/>
      <c r="G22" s="84"/>
      <c r="H22" s="85"/>
      <c r="I22" s="99"/>
      <c r="J22" s="100" t="str">
        <f t="shared" si="0"/>
        <v/>
      </c>
      <c r="K22" s="100" t="str">
        <f t="shared" si="1"/>
        <v/>
      </c>
      <c r="L22" s="100" t="str">
        <f t="shared" si="2"/>
        <v/>
      </c>
      <c r="M22" s="100" t="str">
        <f t="shared" si="5"/>
        <v/>
      </c>
      <c r="N22" s="101" t="str">
        <f t="shared" si="4"/>
        <v/>
      </c>
    </row>
    <row r="23" ht="16.5" hidden="1" spans="1:14">
      <c r="A23" s="86"/>
      <c r="B23" s="87"/>
      <c r="C23" s="87"/>
      <c r="D23" s="87"/>
      <c r="E23" s="87"/>
      <c r="F23" s="87"/>
      <c r="G23" s="87"/>
      <c r="H23" s="88"/>
      <c r="I23" s="96"/>
      <c r="J23" s="97" t="str">
        <f t="shared" si="0"/>
        <v/>
      </c>
      <c r="K23" s="97" t="str">
        <f t="shared" si="1"/>
        <v/>
      </c>
      <c r="L23" s="97" t="str">
        <f t="shared" si="2"/>
        <v/>
      </c>
      <c r="M23" s="97" t="str">
        <f t="shared" si="5"/>
        <v/>
      </c>
      <c r="N23" s="98" t="str">
        <f t="shared" si="4"/>
        <v/>
      </c>
    </row>
    <row r="24" ht="16.5" hidden="1" spans="1:14">
      <c r="A24" s="83"/>
      <c r="B24" s="84"/>
      <c r="C24" s="84"/>
      <c r="D24" s="84"/>
      <c r="E24" s="84"/>
      <c r="F24" s="84"/>
      <c r="G24" s="84"/>
      <c r="H24" s="85"/>
      <c r="I24" s="99"/>
      <c r="J24" s="100" t="str">
        <f t="shared" si="0"/>
        <v/>
      </c>
      <c r="K24" s="100" t="str">
        <f t="shared" si="1"/>
        <v/>
      </c>
      <c r="L24" s="100" t="str">
        <f t="shared" si="2"/>
        <v/>
      </c>
      <c r="M24" s="100" t="str">
        <f t="shared" si="5"/>
        <v/>
      </c>
      <c r="N24" s="101" t="str">
        <f t="shared" si="4"/>
        <v/>
      </c>
    </row>
    <row r="25" ht="16.5" hidden="1" spans="1:14">
      <c r="A25" s="86"/>
      <c r="B25" s="87"/>
      <c r="C25" s="87"/>
      <c r="D25" s="87"/>
      <c r="E25" s="87"/>
      <c r="F25" s="87"/>
      <c r="G25" s="87"/>
      <c r="H25" s="88"/>
      <c r="I25" s="96"/>
      <c r="J25" s="97" t="str">
        <f t="shared" si="0"/>
        <v/>
      </c>
      <c r="K25" s="97" t="str">
        <f t="shared" si="1"/>
        <v/>
      </c>
      <c r="L25" s="97" t="str">
        <f t="shared" si="2"/>
        <v/>
      </c>
      <c r="M25" s="97" t="str">
        <f t="shared" si="5"/>
        <v/>
      </c>
      <c r="N25" s="98" t="str">
        <f t="shared" si="4"/>
        <v/>
      </c>
    </row>
    <row r="26" ht="16.5" hidden="1" spans="1:14">
      <c r="A26" s="83"/>
      <c r="B26" s="84"/>
      <c r="C26" s="84"/>
      <c r="D26" s="84"/>
      <c r="E26" s="84"/>
      <c r="F26" s="84"/>
      <c r="G26" s="84"/>
      <c r="H26" s="85"/>
      <c r="I26" s="99"/>
      <c r="J26" s="100" t="str">
        <f t="shared" si="0"/>
        <v/>
      </c>
      <c r="K26" s="100" t="str">
        <f t="shared" si="1"/>
        <v/>
      </c>
      <c r="L26" s="100" t="str">
        <f t="shared" si="2"/>
        <v/>
      </c>
      <c r="M26" s="100" t="str">
        <f t="shared" si="5"/>
        <v/>
      </c>
      <c r="N26" s="101" t="str">
        <f t="shared" si="4"/>
        <v/>
      </c>
    </row>
    <row r="27" ht="16.5" hidden="1" spans="1:14">
      <c r="A27" s="86"/>
      <c r="B27" s="87"/>
      <c r="C27" s="87"/>
      <c r="D27" s="87"/>
      <c r="E27" s="87"/>
      <c r="F27" s="87"/>
      <c r="G27" s="87"/>
      <c r="H27" s="88"/>
      <c r="I27" s="96"/>
      <c r="J27" s="97" t="str">
        <f t="shared" si="0"/>
        <v/>
      </c>
      <c r="K27" s="97" t="str">
        <f t="shared" si="1"/>
        <v/>
      </c>
      <c r="L27" s="97" t="str">
        <f t="shared" si="2"/>
        <v/>
      </c>
      <c r="M27" s="97" t="str">
        <f t="shared" si="5"/>
        <v/>
      </c>
      <c r="N27" s="98" t="str">
        <f t="shared" si="4"/>
        <v/>
      </c>
    </row>
    <row r="28" ht="16.5" hidden="1" spans="1:14">
      <c r="A28" s="83"/>
      <c r="B28" s="84"/>
      <c r="C28" s="84"/>
      <c r="D28" s="84"/>
      <c r="E28" s="84"/>
      <c r="F28" s="84"/>
      <c r="G28" s="84"/>
      <c r="H28" s="85"/>
      <c r="I28" s="99"/>
      <c r="J28" s="100" t="str">
        <f t="shared" si="0"/>
        <v/>
      </c>
      <c r="K28" s="100" t="str">
        <f t="shared" si="1"/>
        <v/>
      </c>
      <c r="L28" s="100" t="str">
        <f t="shared" si="2"/>
        <v/>
      </c>
      <c r="M28" s="100" t="str">
        <f t="shared" si="5"/>
        <v/>
      </c>
      <c r="N28" s="101" t="str">
        <f t="shared" si="4"/>
        <v/>
      </c>
    </row>
    <row r="29" ht="16.5" hidden="1" spans="1:14">
      <c r="A29" s="86"/>
      <c r="B29" s="87"/>
      <c r="C29" s="87"/>
      <c r="D29" s="87"/>
      <c r="E29" s="87"/>
      <c r="F29" s="87"/>
      <c r="G29" s="87"/>
      <c r="H29" s="88"/>
      <c r="I29" s="96"/>
      <c r="J29" s="97" t="str">
        <f t="shared" si="0"/>
        <v/>
      </c>
      <c r="K29" s="97" t="str">
        <f t="shared" si="1"/>
        <v/>
      </c>
      <c r="L29" s="97" t="str">
        <f t="shared" si="2"/>
        <v/>
      </c>
      <c r="M29" s="97" t="str">
        <f t="shared" si="5"/>
        <v/>
      </c>
      <c r="N29" s="98" t="str">
        <f t="shared" si="4"/>
        <v/>
      </c>
    </row>
    <row r="30" ht="16.5" hidden="1" spans="1:14">
      <c r="A30" s="83"/>
      <c r="B30" s="84"/>
      <c r="C30" s="84"/>
      <c r="D30" s="84"/>
      <c r="E30" s="84"/>
      <c r="F30" s="84"/>
      <c r="G30" s="84"/>
      <c r="H30" s="85"/>
      <c r="I30" s="99"/>
      <c r="J30" s="100" t="str">
        <f t="shared" si="0"/>
        <v/>
      </c>
      <c r="K30" s="100" t="str">
        <f t="shared" si="1"/>
        <v/>
      </c>
      <c r="L30" s="100" t="str">
        <f t="shared" si="2"/>
        <v/>
      </c>
      <c r="M30" s="100" t="str">
        <f t="shared" si="5"/>
        <v/>
      </c>
      <c r="N30" s="101" t="str">
        <f t="shared" si="4"/>
        <v/>
      </c>
    </row>
    <row r="31" ht="16.5" hidden="1" spans="1:14">
      <c r="A31" s="86"/>
      <c r="B31" s="87"/>
      <c r="C31" s="87"/>
      <c r="D31" s="87"/>
      <c r="E31" s="87"/>
      <c r="F31" s="87"/>
      <c r="G31" s="87"/>
      <c r="H31" s="88"/>
      <c r="I31" s="96"/>
      <c r="J31" s="97" t="str">
        <f t="shared" si="0"/>
        <v/>
      </c>
      <c r="K31" s="97" t="str">
        <f t="shared" si="1"/>
        <v/>
      </c>
      <c r="L31" s="97" t="str">
        <f t="shared" si="2"/>
        <v/>
      </c>
      <c r="M31" s="97" t="str">
        <f t="shared" si="5"/>
        <v/>
      </c>
      <c r="N31" s="98" t="str">
        <f t="shared" si="4"/>
        <v/>
      </c>
    </row>
    <row r="32" ht="16.5" spans="1:8">
      <c r="A32" s="89" t="s">
        <v>14</v>
      </c>
      <c r="B32" s="89"/>
      <c r="C32" s="89"/>
      <c r="D32" s="89"/>
      <c r="E32" s="89"/>
      <c r="F32" s="89"/>
      <c r="G32" s="89"/>
      <c r="H32" s="89"/>
    </row>
  </sheetData>
  <protectedRanges>
    <protectedRange sqref="A3:I15" name="区域1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"/>
  <cols>
    <col min="1" max="5" width="4.625" customWidth="1"/>
    <col min="6" max="8" width="4.625" hidden="1" customWidth="1"/>
    <col min="9" max="9" width="13.25" style="48" customWidth="1"/>
    <col min="10" max="11" width="10.5" style="48" customWidth="1"/>
    <col min="12" max="12" width="9.5" style="48" customWidth="1"/>
    <col min="13" max="13" width="10.125" style="48" customWidth="1"/>
    <col min="14" max="14" width="11.125" style="48" customWidth="1"/>
  </cols>
  <sheetData>
    <row r="1" s="47" customFormat="1" ht="17.25" spans="1:14">
      <c r="A1" s="49" t="str">
        <f>微程序地址入口表!A2</f>
        <v>LW</v>
      </c>
      <c r="B1" s="50" t="str">
        <f>微程序地址入口表!B2</f>
        <v>SW</v>
      </c>
      <c r="C1" s="50" t="str">
        <f>微程序地址入口表!C2</f>
        <v>BEQ</v>
      </c>
      <c r="D1" s="50" t="str">
        <f>微程序地址入口表!D2</f>
        <v>SLT</v>
      </c>
      <c r="E1" s="50" t="str">
        <f>微程序地址入口表!E2</f>
        <v>ADDI</v>
      </c>
      <c r="F1" s="50" t="str">
        <f>微程序地址入口表!F2</f>
        <v>ERET</v>
      </c>
      <c r="G1" s="50">
        <f>微程序地址入口表!G2</f>
        <v>0</v>
      </c>
      <c r="H1" s="51">
        <f>微程序地址入口表!H2</f>
        <v>0</v>
      </c>
      <c r="I1" s="61" t="s">
        <v>15</v>
      </c>
      <c r="J1" s="62" t="str">
        <f>微程序地址入口表!J2</f>
        <v>S4</v>
      </c>
      <c r="K1" s="62" t="str">
        <f>微程序地址入口表!K2</f>
        <v>S3</v>
      </c>
      <c r="L1" s="62" t="str">
        <f>微程序地址入口表!L2</f>
        <v>S2</v>
      </c>
      <c r="M1" s="62" t="str">
        <f>微程序地址入口表!M2</f>
        <v>S1</v>
      </c>
      <c r="N1" s="62" t="str">
        <f>微程序地址入口表!N2</f>
        <v>S0</v>
      </c>
    </row>
    <row r="2" ht="14.75" spans="1:14">
      <c r="A2" s="52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53" t="str">
        <f>IF(微程序地址入口表!B3&lt;&gt;"",IF(微程序地址入口表!B3=1,微程序地址入口表!B$2&amp;"&amp;",IF(微程序地址入口表!B3=0,"~"&amp;微程序地址入口表!B$2&amp;"&amp;","")),"")</f>
        <v/>
      </c>
      <c r="C2" s="53" t="str">
        <f>IF(微程序地址入口表!C3&lt;&gt;"",IF(微程序地址入口表!C3=1,微程序地址入口表!C$2&amp;"&amp;",IF(微程序地址入口表!C3=0,"~"&amp;微程序地址入口表!C$2&amp;"&amp;","")),"")</f>
        <v/>
      </c>
      <c r="D2" s="53" t="str">
        <f>IF(微程序地址入口表!D3&lt;&gt;"",IF(微程序地址入口表!D3=1,微程序地址入口表!D$2&amp;"&amp;",IF(微程序地址入口表!D3=0,"~"&amp;微程序地址入口表!D$2&amp;"&amp;","")),"")</f>
        <v/>
      </c>
      <c r="E2" s="53" t="str">
        <f>IF(微程序地址入口表!E3&lt;&gt;"",IF(微程序地址入口表!E3=1,微程序地址入口表!E$2&amp;"&amp;",IF(微程序地址入口表!E3=0,"~"&amp;微程序地址入口表!E$2&amp;"&amp;","")),"")</f>
        <v/>
      </c>
      <c r="F2" s="53" t="str">
        <f>IF(微程序地址入口表!F3&lt;&gt;"",IF(微程序地址入口表!F3=1,微程序地址入口表!F$2&amp;"&amp;",IF(微程序地址入口表!F3=0,"~"&amp;微程序地址入口表!F$2&amp;"&amp;","")),"")</f>
        <v/>
      </c>
      <c r="G2" s="53" t="str">
        <f>IF(微程序地址入口表!G3&lt;&gt;"",IF(微程序地址入口表!G3=1,微程序地址入口表!G$2&amp;"&amp;",IF(微程序地址入口表!G3=0,"~"&amp;微程序地址入口表!G$2&amp;"&amp;","")),"")</f>
        <v/>
      </c>
      <c r="H2" s="54" t="str">
        <f>IF(微程序地址入口表!H3&lt;&gt;"",IF(微程序地址入口表!H3=1,微程序地址入口表!H$2&amp;"&amp;",IF(微程序地址入口表!H3=0,"~"&amp;微程序地址入口表!H$2&amp;"&amp;","")),"")</f>
        <v/>
      </c>
      <c r="I2" s="63" t="str">
        <f>IF(LEN(CONCATENATE(A2,B2,C2,D2,E2,F2,G2,H2))=0,"",LEFT(CONCATENATE(A2,B2,C2,D2,E2,F2,G2,H2),LEN(CONCATENATE(A2,B2,C2,D2,E2,F2,G2,H2))-1))</f>
        <v>LW</v>
      </c>
      <c r="J2" s="64" t="str">
        <f>IF(微程序地址入口表!J3=1,$I2&amp;"+","")</f>
        <v/>
      </c>
      <c r="K2" s="64" t="str">
        <f>IF(微程序地址入口表!K3=1,$I2&amp;"+","")</f>
        <v/>
      </c>
      <c r="L2" s="64" t="str">
        <f>IF(微程序地址入口表!L3=1,$I2&amp;"+","")</f>
        <v>LW+</v>
      </c>
      <c r="M2" s="64" t="str">
        <f>IF(微程序地址入口表!M3=1,$I2&amp;"+","")</f>
        <v/>
      </c>
      <c r="N2" s="64" t="str">
        <f>IF(微程序地址入口表!N3=1,$I2&amp;"+","")</f>
        <v/>
      </c>
    </row>
    <row r="3" spans="1:14">
      <c r="A3" s="55" t="str">
        <f>IF(微程序地址入口表!A4&lt;&gt;"",IF(微程序地址入口表!A4=1,微程序地址入口表!A$2&amp;"&amp;",IF(微程序地址入口表!A4=0,"~"&amp;微程序地址入口表!A$2&amp;"&amp;","")),"")</f>
        <v/>
      </c>
      <c r="B3" s="56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56" t="str">
        <f>IF(微程序地址入口表!C4&lt;&gt;"",IF(微程序地址入口表!C4=1,微程序地址入口表!C$2&amp;"&amp;",IF(微程序地址入口表!C4=0,"~"&amp;微程序地址入口表!C$2&amp;"&amp;","")),"")</f>
        <v/>
      </c>
      <c r="D3" s="56" t="str">
        <f>IF(微程序地址入口表!D4&lt;&gt;"",IF(微程序地址入口表!D4=1,微程序地址入口表!D$2&amp;"&amp;",IF(微程序地址入口表!D4=0,"~"&amp;微程序地址入口表!D$2&amp;"&amp;","")),"")</f>
        <v/>
      </c>
      <c r="E3" s="56" t="str">
        <f>IF(微程序地址入口表!E4&lt;&gt;"",IF(微程序地址入口表!E4=1,微程序地址入口表!E$2&amp;"&amp;",IF(微程序地址入口表!E4=0,"~"&amp;微程序地址入口表!E$2&amp;"&amp;","")),"")</f>
        <v/>
      </c>
      <c r="F3" s="56" t="str">
        <f>IF(微程序地址入口表!F4&lt;&gt;"",IF(微程序地址入口表!F4=1,微程序地址入口表!F$2&amp;"&amp;",IF(微程序地址入口表!F4=0,"~"&amp;微程序地址入口表!F$2&amp;"&amp;","")),"")</f>
        <v/>
      </c>
      <c r="G3" s="56" t="str">
        <f>IF(微程序地址入口表!G4&lt;&gt;"",IF(微程序地址入口表!G4=1,微程序地址入口表!G$2&amp;"&amp;",IF(微程序地址入口表!G4=0,"~"&amp;微程序地址入口表!G$2&amp;"&amp;","")),"")</f>
        <v/>
      </c>
      <c r="H3" s="57" t="str">
        <f>IF(微程序地址入口表!H4&lt;&gt;"",IF(微程序地址入口表!H4=1,微程序地址入口表!H$2&amp;"&amp;",IF(微程序地址入口表!H4=0,"~"&amp;微程序地址入口表!H$2&amp;"&amp;","")),"")</f>
        <v/>
      </c>
      <c r="I3" s="63" t="str">
        <f t="shared" ref="I3:I30" si="0">IF(LEN(CONCATENATE(A3,B3,C3,D3,E3,F3,G3,H3))=0,"",LEFT(CONCATENATE(A3,B3,C3,D3,E3,F3,G3,H3),LEN(CONCATENATE(A3,B3,C3,D3,E3,F3,G3,H3))-1))</f>
        <v>SW</v>
      </c>
      <c r="J3" s="65" t="str">
        <f>IF(微程序地址入口表!J4=1,$I3&amp;"+","")</f>
        <v/>
      </c>
      <c r="K3" s="64" t="str">
        <f>IF(微程序地址入口表!K4=1,$I3&amp;"+","")</f>
        <v>SW+</v>
      </c>
      <c r="L3" s="65" t="str">
        <f>IF(微程序地址入口表!L4=1,$I3&amp;"+","")</f>
        <v/>
      </c>
      <c r="M3" s="65" t="str">
        <f>IF(微程序地址入口表!M4=1,$I3&amp;"+","")</f>
        <v/>
      </c>
      <c r="N3" s="65" t="str">
        <f>IF(微程序地址入口表!N4=1,$I3&amp;"+","")</f>
        <v>SW+</v>
      </c>
    </row>
    <row r="4" spans="1:14">
      <c r="A4" s="55" t="str">
        <f>IF(微程序地址入口表!A5&lt;&gt;"",IF(微程序地址入口表!A5=1,微程序地址入口表!A$2&amp;"&amp;",IF(微程序地址入口表!A5=0,"~"&amp;微程序地址入口表!A$2&amp;"&amp;","")),"")</f>
        <v/>
      </c>
      <c r="B4" s="56" t="str">
        <f>IF(微程序地址入口表!B5&lt;&gt;"",IF(微程序地址入口表!B5=1,微程序地址入口表!B$2&amp;"&amp;",IF(微程序地址入口表!B5=0,"~"&amp;微程序地址入口表!B$2&amp;"&amp;","")),"")</f>
        <v/>
      </c>
      <c r="C4" s="56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56" t="str">
        <f>IF(微程序地址入口表!D5&lt;&gt;"",IF(微程序地址入口表!D5=1,微程序地址入口表!D$2&amp;"&amp;",IF(微程序地址入口表!D5=0,"~"&amp;微程序地址入口表!D$2&amp;"&amp;","")),"")</f>
        <v/>
      </c>
      <c r="E4" s="56" t="str">
        <f>IF(微程序地址入口表!E5&lt;&gt;"",IF(微程序地址入口表!E5=1,微程序地址入口表!E$2&amp;"&amp;",IF(微程序地址入口表!E5=0,"~"&amp;微程序地址入口表!E$2&amp;"&amp;","")),"")</f>
        <v/>
      </c>
      <c r="F4" s="56" t="str">
        <f>IF(微程序地址入口表!F5&lt;&gt;"",IF(微程序地址入口表!F5=1,微程序地址入口表!F$2&amp;"&amp;",IF(微程序地址入口表!F5=0,"~"&amp;微程序地址入口表!F$2&amp;"&amp;","")),"")</f>
        <v/>
      </c>
      <c r="G4" s="56" t="str">
        <f>IF(微程序地址入口表!G5&lt;&gt;"",IF(微程序地址入口表!G5=1,微程序地址入口表!G$2&amp;"&amp;",IF(微程序地址入口表!G5=0,"~"&amp;微程序地址入口表!G$2&amp;"&amp;","")),"")</f>
        <v/>
      </c>
      <c r="H4" s="57" t="str">
        <f>IF(微程序地址入口表!H5&lt;&gt;"",IF(微程序地址入口表!H5=1,微程序地址入口表!H$2&amp;"&amp;",IF(微程序地址入口表!H5=0,"~"&amp;微程序地址入口表!H$2&amp;"&amp;","")),"")</f>
        <v/>
      </c>
      <c r="I4" s="63" t="str">
        <f t="shared" si="0"/>
        <v>BEQ</v>
      </c>
      <c r="J4" s="65" t="str">
        <f>IF(微程序地址入口表!J5=1,$I4&amp;"+","")</f>
        <v/>
      </c>
      <c r="K4" s="64" t="str">
        <f>IF(微程序地址入口表!K5=1,$I4&amp;"+","")</f>
        <v>BEQ+</v>
      </c>
      <c r="L4" s="65" t="str">
        <f>IF(微程序地址入口表!L5=1,$I4&amp;"+","")</f>
        <v>BEQ+</v>
      </c>
      <c r="M4" s="65" t="str">
        <f>IF(微程序地址入口表!M5=1,$I4&amp;"+","")</f>
        <v>BEQ+</v>
      </c>
      <c r="N4" s="65" t="str">
        <f>IF(微程序地址入口表!N5=1,$I4&amp;"+","")</f>
        <v/>
      </c>
    </row>
    <row r="5" spans="1:14">
      <c r="A5" s="55" t="str">
        <f>IF(微程序地址入口表!A6&lt;&gt;"",IF(微程序地址入口表!A6=1,微程序地址入口表!A$2&amp;"&amp;",IF(微程序地址入口表!A6=0,"~"&amp;微程序地址入口表!A$2&amp;"&amp;","")),"")</f>
        <v/>
      </c>
      <c r="B5" s="56" t="str">
        <f>IF(微程序地址入口表!B6&lt;&gt;"",IF(微程序地址入口表!B6=1,微程序地址入口表!B$2&amp;"&amp;",IF(微程序地址入口表!B6=0,"~"&amp;微程序地址入口表!B$2&amp;"&amp;","")),"")</f>
        <v/>
      </c>
      <c r="C5" s="56" t="str">
        <f>IF(微程序地址入口表!C6&lt;&gt;"",IF(微程序地址入口表!C6=1,微程序地址入口表!C$2&amp;"&amp;",IF(微程序地址入口表!C6=0,"~"&amp;微程序地址入口表!C$2&amp;"&amp;","")),"")</f>
        <v/>
      </c>
      <c r="D5" s="56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56" t="str">
        <f>IF(微程序地址入口表!E6&lt;&gt;"",IF(微程序地址入口表!E6=1,微程序地址入口表!E$2&amp;"&amp;",IF(微程序地址入口表!E6=0,"~"&amp;微程序地址入口表!E$2&amp;"&amp;","")),"")</f>
        <v/>
      </c>
      <c r="F5" s="56" t="str">
        <f>IF(微程序地址入口表!F6&lt;&gt;"",IF(微程序地址入口表!F6=1,微程序地址入口表!F$2&amp;"&amp;",IF(微程序地址入口表!F6=0,"~"&amp;微程序地址入口表!F$2&amp;"&amp;","")),"")</f>
        <v/>
      </c>
      <c r="G5" s="56" t="str">
        <f>IF(微程序地址入口表!G6&lt;&gt;"",IF(微程序地址入口表!G6=1,微程序地址入口表!G$2&amp;"&amp;",IF(微程序地址入口表!G6=0,"~"&amp;微程序地址入口表!G$2&amp;"&amp;","")),"")</f>
        <v/>
      </c>
      <c r="H5" s="57" t="str">
        <f>IF(微程序地址入口表!H6&lt;&gt;"",IF(微程序地址入口表!H6=1,微程序地址入口表!H$2&amp;"&amp;",IF(微程序地址入口表!H6=0,"~"&amp;微程序地址入口表!H$2&amp;"&amp;","")),"")</f>
        <v/>
      </c>
      <c r="I5" s="63" t="str">
        <f t="shared" si="0"/>
        <v>SLT</v>
      </c>
      <c r="J5" s="65" t="str">
        <f>IF(微程序地址入口表!J6=1,$I5&amp;"+","")</f>
        <v>SLT+</v>
      </c>
      <c r="K5" s="64" t="str">
        <f>IF(微程序地址入口表!K6=1,$I5&amp;"+","")</f>
        <v/>
      </c>
      <c r="L5" s="65" t="str">
        <f>IF(微程序地址入口表!L6=1,$I5&amp;"+","")</f>
        <v/>
      </c>
      <c r="M5" s="65" t="str">
        <f>IF(微程序地址入口表!M6=1,$I5&amp;"+","")</f>
        <v>SLT+</v>
      </c>
      <c r="N5" s="65" t="str">
        <f>IF(微程序地址入口表!N6=1,$I5&amp;"+","")</f>
        <v>SLT+</v>
      </c>
    </row>
    <row r="6" spans="1:14">
      <c r="A6" s="55" t="str">
        <f>IF(微程序地址入口表!A7&lt;&gt;"",IF(微程序地址入口表!A7=1,微程序地址入口表!A$2&amp;"&amp;",IF(微程序地址入口表!A7=0,"~"&amp;微程序地址入口表!A$2&amp;"&amp;","")),"")</f>
        <v/>
      </c>
      <c r="B6" s="56" t="str">
        <f>IF(微程序地址入口表!B7&lt;&gt;"",IF(微程序地址入口表!B7=1,微程序地址入口表!B$2&amp;"&amp;",IF(微程序地址入口表!B7=0,"~"&amp;微程序地址入口表!B$2&amp;"&amp;","")),"")</f>
        <v/>
      </c>
      <c r="C6" s="56" t="str">
        <f>IF(微程序地址入口表!C7&lt;&gt;"",IF(微程序地址入口表!C7=1,微程序地址入口表!C$2&amp;"&amp;",IF(微程序地址入口表!C7=0,"~"&amp;微程序地址入口表!C$2&amp;"&amp;","")),"")</f>
        <v/>
      </c>
      <c r="D6" s="56" t="str">
        <f>IF(微程序地址入口表!D7&lt;&gt;"",IF(微程序地址入口表!D7=1,微程序地址入口表!D$2&amp;"&amp;",IF(微程序地址入口表!D7=0,"~"&amp;微程序地址入口表!D$2&amp;"&amp;","")),"")</f>
        <v/>
      </c>
      <c r="E6" s="56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56" t="str">
        <f>IF(微程序地址入口表!F7&lt;&gt;"",IF(微程序地址入口表!F7=1,微程序地址入口表!F$2&amp;"&amp;",IF(微程序地址入口表!F7=0,"~"&amp;微程序地址入口表!F$2&amp;"&amp;","")),"")</f>
        <v/>
      </c>
      <c r="G6" s="56" t="str">
        <f>IF(微程序地址入口表!G7&lt;&gt;"",IF(微程序地址入口表!G7=1,微程序地址入口表!G$2&amp;"&amp;",IF(微程序地址入口表!G7=0,"~"&amp;微程序地址入口表!G$2&amp;"&amp;","")),"")</f>
        <v/>
      </c>
      <c r="H6" s="57" t="str">
        <f>IF(微程序地址入口表!H7&lt;&gt;"",IF(微程序地址入口表!H7=1,微程序地址入口表!H$2&amp;"&amp;",IF(微程序地址入口表!H7=0,"~"&amp;微程序地址入口表!H$2&amp;"&amp;","")),"")</f>
        <v/>
      </c>
      <c r="I6" s="63" t="str">
        <f t="shared" si="0"/>
        <v>ADDI</v>
      </c>
      <c r="J6" s="65" t="str">
        <f>IF(微程序地址入口表!J7=1,$I6&amp;"+","")</f>
        <v>ADDI+</v>
      </c>
      <c r="K6" s="64" t="str">
        <f>IF(微程序地址入口表!K7=1,$I6&amp;"+","")</f>
        <v/>
      </c>
      <c r="L6" s="65" t="str">
        <f>IF(微程序地址入口表!L7=1,$I6&amp;"+","")</f>
        <v>ADDI+</v>
      </c>
      <c r="M6" s="65" t="str">
        <f>IF(微程序地址入口表!M7=1,$I6&amp;"+","")</f>
        <v>ADDI+</v>
      </c>
      <c r="N6" s="65" t="str">
        <f>IF(微程序地址入口表!N7=1,$I6&amp;"+","")</f>
        <v/>
      </c>
    </row>
    <row r="7" spans="1:14">
      <c r="A7" s="55" t="str">
        <f>IF(微程序地址入口表!A8&lt;&gt;"",IF(微程序地址入口表!A8=1,微程序地址入口表!A$2&amp;"&amp;",IF(微程序地址入口表!A8=0,"~"&amp;微程序地址入口表!A$2&amp;"&amp;","")),"")</f>
        <v/>
      </c>
      <c r="B7" s="56" t="str">
        <f>IF(微程序地址入口表!B8&lt;&gt;"",IF(微程序地址入口表!B8=1,微程序地址入口表!B$2&amp;"&amp;",IF(微程序地址入口表!B8=0,"~"&amp;微程序地址入口表!B$2&amp;"&amp;","")),"")</f>
        <v/>
      </c>
      <c r="C7" s="56" t="str">
        <f>IF(微程序地址入口表!C8&lt;&gt;"",IF(微程序地址入口表!C8=1,微程序地址入口表!C$2&amp;"&amp;",IF(微程序地址入口表!C8=0,"~"&amp;微程序地址入口表!C$2&amp;"&amp;","")),"")</f>
        <v/>
      </c>
      <c r="D7" s="56" t="str">
        <f>IF(微程序地址入口表!D8&lt;&gt;"",IF(微程序地址入口表!D8=1,微程序地址入口表!D$2&amp;"&amp;",IF(微程序地址入口表!D8=0,"~"&amp;微程序地址入口表!D$2&amp;"&amp;","")),"")</f>
        <v/>
      </c>
      <c r="E7" s="56" t="str">
        <f>IF(微程序地址入口表!E8&lt;&gt;"",IF(微程序地址入口表!E8=1,微程序地址入口表!E$2&amp;"&amp;",IF(微程序地址入口表!E8=0,"~"&amp;微程序地址入口表!E$2&amp;"&amp;","")),"")</f>
        <v/>
      </c>
      <c r="F7" s="56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56" t="str">
        <f>IF(微程序地址入口表!G8&lt;&gt;"",IF(微程序地址入口表!G8=1,微程序地址入口表!G$2&amp;"&amp;",IF(微程序地址入口表!G8=0,"~"&amp;微程序地址入口表!G$2&amp;"&amp;","")),"")</f>
        <v/>
      </c>
      <c r="H7" s="57" t="str">
        <f>IF(微程序地址入口表!H8&lt;&gt;"",IF(微程序地址入口表!H8=1,微程序地址入口表!H$2&amp;"&amp;",IF(微程序地址入口表!H8=0,"~"&amp;微程序地址入口表!H$2&amp;"&amp;","")),"")</f>
        <v/>
      </c>
      <c r="I7" s="63" t="str">
        <f t="shared" si="0"/>
        <v>ERET</v>
      </c>
      <c r="J7" s="65" t="str">
        <f>IF(微程序地址入口表!J8=1,$I7&amp;"+","")</f>
        <v>ERET+</v>
      </c>
      <c r="K7" s="64" t="str">
        <f>IF(微程序地址入口表!K8=1,$I7&amp;"+","")</f>
        <v>ERET+</v>
      </c>
      <c r="L7" s="65" t="str">
        <f>IF(微程序地址入口表!L8=1,$I7&amp;"+","")</f>
        <v/>
      </c>
      <c r="M7" s="65" t="str">
        <f>IF(微程序地址入口表!M8=1,$I7&amp;"+","")</f>
        <v/>
      </c>
      <c r="N7" s="65" t="str">
        <f>IF(微程序地址入口表!N8=1,$I7&amp;"+","")</f>
        <v>ERET+</v>
      </c>
    </row>
    <row r="8" spans="1:14">
      <c r="A8" s="55" t="str">
        <f>IF(微程序地址入口表!A9&lt;&gt;"",IF(微程序地址入口表!A9=1,微程序地址入口表!A$2&amp;"&amp;",IF(微程序地址入口表!A9=0,"~"&amp;微程序地址入口表!A$2&amp;"&amp;","")),"")</f>
        <v/>
      </c>
      <c r="B8" s="56" t="str">
        <f>IF(微程序地址入口表!B9&lt;&gt;"",IF(微程序地址入口表!B9=1,微程序地址入口表!B$2&amp;"&amp;",IF(微程序地址入口表!B9=0,"~"&amp;微程序地址入口表!B$2&amp;"&amp;","")),"")</f>
        <v/>
      </c>
      <c r="C8" s="56" t="str">
        <f>IF(微程序地址入口表!C9&lt;&gt;"",IF(微程序地址入口表!C9=1,微程序地址入口表!C$2&amp;"&amp;",IF(微程序地址入口表!C9=0,"~"&amp;微程序地址入口表!C$2&amp;"&amp;","")),"")</f>
        <v/>
      </c>
      <c r="D8" s="56" t="str">
        <f>IF(微程序地址入口表!D9&lt;&gt;"",IF(微程序地址入口表!D9=1,微程序地址入口表!D$2&amp;"&amp;",IF(微程序地址入口表!D9=0,"~"&amp;微程序地址入口表!D$2&amp;"&amp;","")),"")</f>
        <v/>
      </c>
      <c r="E8" s="56" t="str">
        <f>IF(微程序地址入口表!E9&lt;&gt;"",IF(微程序地址入口表!E9=1,微程序地址入口表!E$2&amp;"&amp;",IF(微程序地址入口表!E9=0,"~"&amp;微程序地址入口表!E$2&amp;"&amp;","")),"")</f>
        <v/>
      </c>
      <c r="F8" s="56" t="str">
        <f>IF(微程序地址入口表!F9&lt;&gt;"",IF(微程序地址入口表!F9=1,微程序地址入口表!F$2&amp;"&amp;",IF(微程序地址入口表!F9=0,"~"&amp;微程序地址入口表!F$2&amp;"&amp;","")),"")</f>
        <v/>
      </c>
      <c r="G8" s="56" t="str">
        <f>IF(微程序地址入口表!G9&lt;&gt;"",IF(微程序地址入口表!G9=1,微程序地址入口表!G$2&amp;"&amp;",IF(微程序地址入口表!G9=0,"~"&amp;微程序地址入口表!G$2&amp;"&amp;","")),"")</f>
        <v/>
      </c>
      <c r="H8" s="57" t="str">
        <f>IF(微程序地址入口表!H9&lt;&gt;"",IF(微程序地址入口表!H9=1,微程序地址入口表!H$2&amp;"&amp;",IF(微程序地址入口表!H9=0,"~"&amp;微程序地址入口表!H$2&amp;"&amp;","")),"")</f>
        <v/>
      </c>
      <c r="I8" s="63" t="str">
        <f t="shared" si="0"/>
        <v/>
      </c>
      <c r="J8" s="65" t="str">
        <f>IF(微程序地址入口表!J9=1,$I8&amp;"+","")</f>
        <v/>
      </c>
      <c r="K8" s="64" t="str">
        <f>IF(微程序地址入口表!K9=1,$I8&amp;"+","")</f>
        <v/>
      </c>
      <c r="L8" s="65" t="str">
        <f>IF(微程序地址入口表!L9=1,$I8&amp;"+","")</f>
        <v/>
      </c>
      <c r="M8" s="65" t="str">
        <f>IF(微程序地址入口表!M9=1,$I8&amp;"+","")</f>
        <v/>
      </c>
      <c r="N8" s="65" t="str">
        <f>IF(微程序地址入口表!N9=1,$I8&amp;"+","")</f>
        <v/>
      </c>
    </row>
    <row r="9" spans="1:14">
      <c r="A9" s="55" t="str">
        <f>IF(微程序地址入口表!A10&lt;&gt;"",IF(微程序地址入口表!A10=1,微程序地址入口表!A$2&amp;"&amp;",IF(微程序地址入口表!A10=0,"~"&amp;微程序地址入口表!A$2&amp;"&amp;","")),"")</f>
        <v/>
      </c>
      <c r="B9" s="56" t="str">
        <f>IF(微程序地址入口表!B10&lt;&gt;"",IF(微程序地址入口表!B10=1,微程序地址入口表!B$2&amp;"&amp;",IF(微程序地址入口表!B10=0,"~"&amp;微程序地址入口表!B$2&amp;"&amp;","")),"")</f>
        <v/>
      </c>
      <c r="C9" s="56" t="str">
        <f>IF(微程序地址入口表!C10&lt;&gt;"",IF(微程序地址入口表!C10=1,微程序地址入口表!C$2&amp;"&amp;",IF(微程序地址入口表!C10=0,"~"&amp;微程序地址入口表!C$2&amp;"&amp;","")),"")</f>
        <v/>
      </c>
      <c r="D9" s="56" t="str">
        <f>IF(微程序地址入口表!D10&lt;&gt;"",IF(微程序地址入口表!D10=1,微程序地址入口表!D$2&amp;"&amp;",IF(微程序地址入口表!D10=0,"~"&amp;微程序地址入口表!D$2&amp;"&amp;","")),"")</f>
        <v/>
      </c>
      <c r="E9" s="56" t="str">
        <f>IF(微程序地址入口表!E10&lt;&gt;"",IF(微程序地址入口表!E10=1,微程序地址入口表!E$2&amp;"&amp;",IF(微程序地址入口表!E10=0,"~"&amp;微程序地址入口表!E$2&amp;"&amp;","")),"")</f>
        <v/>
      </c>
      <c r="F9" s="56" t="str">
        <f>IF(微程序地址入口表!F10&lt;&gt;"",IF(微程序地址入口表!F10=1,微程序地址入口表!F$2&amp;"&amp;",IF(微程序地址入口表!F10=0,"~"&amp;微程序地址入口表!F$2&amp;"&amp;","")),"")</f>
        <v/>
      </c>
      <c r="G9" s="56" t="str">
        <f>IF(微程序地址入口表!G10&lt;&gt;"",IF(微程序地址入口表!G10=1,微程序地址入口表!G$2&amp;"&amp;",IF(微程序地址入口表!G10=0,"~"&amp;微程序地址入口表!G$2&amp;"&amp;","")),"")</f>
        <v/>
      </c>
      <c r="H9" s="57" t="str">
        <f>IF(微程序地址入口表!H10&lt;&gt;"",IF(微程序地址入口表!H10=1,微程序地址入口表!H$2&amp;"&amp;",IF(微程序地址入口表!H10=0,"~"&amp;微程序地址入口表!H$2&amp;"&amp;","")),"")</f>
        <v/>
      </c>
      <c r="I9" s="63" t="str">
        <f t="shared" si="0"/>
        <v/>
      </c>
      <c r="J9" s="65" t="str">
        <f>IF(微程序地址入口表!J10=1,$I9&amp;"+","")</f>
        <v/>
      </c>
      <c r="K9" s="64" t="str">
        <f>IF(微程序地址入口表!K10=1,$I9&amp;"+","")</f>
        <v/>
      </c>
      <c r="L9" s="65" t="str">
        <f>IF(微程序地址入口表!L10=1,$I9&amp;"+","")</f>
        <v/>
      </c>
      <c r="M9" s="65" t="str">
        <f>IF(微程序地址入口表!M10=1,$I9&amp;"+","")</f>
        <v/>
      </c>
      <c r="N9" s="65" t="str">
        <f>IF(微程序地址入口表!N10=1,$I9&amp;"+","")</f>
        <v/>
      </c>
    </row>
    <row r="10" spans="1:14">
      <c r="A10" s="55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63" t="str">
        <f t="shared" si="0"/>
        <v/>
      </c>
      <c r="J10" s="65" t="str">
        <f>IF(微程序地址入口表!J11=1,$I10&amp;"+","")</f>
        <v/>
      </c>
      <c r="K10" s="64" t="str">
        <f>IF(微程序地址入口表!K11=1,$I10&amp;"+","")</f>
        <v/>
      </c>
      <c r="L10" s="65" t="str">
        <f>IF(微程序地址入口表!L11=1,$I10&amp;"+","")</f>
        <v/>
      </c>
      <c r="M10" s="65" t="str">
        <f>IF(微程序地址入口表!M11=1,$I10&amp;"+","")</f>
        <v/>
      </c>
      <c r="N10" s="65" t="str">
        <f>IF(微程序地址入口表!N11=1,$I10&amp;"+","")</f>
        <v/>
      </c>
    </row>
    <row r="11" spans="1:14">
      <c r="A11" s="55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63" t="str">
        <f t="shared" si="0"/>
        <v/>
      </c>
      <c r="J11" s="65" t="str">
        <f>IF(微程序地址入口表!J12=1,$I11&amp;"+","")</f>
        <v/>
      </c>
      <c r="K11" s="64" t="str">
        <f>IF(微程序地址入口表!K12=1,$I11&amp;"+","")</f>
        <v/>
      </c>
      <c r="L11" s="65" t="str">
        <f>IF(微程序地址入口表!L12=1,$I11&amp;"+","")</f>
        <v/>
      </c>
      <c r="M11" s="65" t="str">
        <f>IF(微程序地址入口表!M12=1,$I11&amp;"+","")</f>
        <v/>
      </c>
      <c r="N11" s="65" t="str">
        <f>IF(微程序地址入口表!N12=1,$I11&amp;"+","")</f>
        <v/>
      </c>
    </row>
    <row r="12" spans="1:14">
      <c r="A12" s="55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63" t="str">
        <f t="shared" si="0"/>
        <v/>
      </c>
      <c r="J12" s="65" t="str">
        <f>IF(微程序地址入口表!J13=1,$I12&amp;"+","")</f>
        <v/>
      </c>
      <c r="K12" s="64" t="str">
        <f>IF(微程序地址入口表!K13=1,$I12&amp;"+","")</f>
        <v/>
      </c>
      <c r="L12" s="65" t="str">
        <f>IF(微程序地址入口表!L13=1,$I12&amp;"+","")</f>
        <v/>
      </c>
      <c r="M12" s="65" t="str">
        <f>IF(微程序地址入口表!M13=1,$I12&amp;"+","")</f>
        <v/>
      </c>
      <c r="N12" s="65" t="str">
        <f>IF(微程序地址入口表!N13=1,$I12&amp;"+","")</f>
        <v/>
      </c>
    </row>
    <row r="13" spans="1:14">
      <c r="A13" s="55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63" t="str">
        <f t="shared" si="0"/>
        <v/>
      </c>
      <c r="J13" s="65" t="str">
        <f>IF(微程序地址入口表!J14=1,$I13&amp;"+","")</f>
        <v/>
      </c>
      <c r="K13" s="64" t="str">
        <f>IF(微程序地址入口表!K14=1,$I13&amp;"+","")</f>
        <v/>
      </c>
      <c r="L13" s="65" t="str">
        <f>IF(微程序地址入口表!L14=1,$I13&amp;"+","")</f>
        <v/>
      </c>
      <c r="M13" s="65" t="str">
        <f>IF(微程序地址入口表!M14=1,$I13&amp;"+","")</f>
        <v/>
      </c>
      <c r="N13" s="65" t="str">
        <f>IF(微程序地址入口表!N14=1,$I13&amp;"+","")</f>
        <v/>
      </c>
    </row>
    <row r="14" ht="14.75" spans="1:14">
      <c r="A14" s="55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63" t="str">
        <f t="shared" si="0"/>
        <v/>
      </c>
      <c r="J14" s="65" t="str">
        <f>IF(微程序地址入口表!J15=1,$I14&amp;"+","")</f>
        <v/>
      </c>
      <c r="K14" s="64" t="str">
        <f>IF(微程序地址入口表!K15=1,$I14&amp;"+","")</f>
        <v/>
      </c>
      <c r="L14" s="65" t="str">
        <f>IF(微程序地址入口表!L15=1,$I14&amp;"+","")</f>
        <v/>
      </c>
      <c r="M14" s="65" t="str">
        <f>IF(微程序地址入口表!M15=1,$I14&amp;"+","")</f>
        <v/>
      </c>
      <c r="N14" s="65" t="str">
        <f>IF(微程序地址入口表!N15=1,$I14&amp;"+","")</f>
        <v/>
      </c>
    </row>
    <row r="15" hidden="1" spans="1:14">
      <c r="A15" s="55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63" t="str">
        <f t="shared" si="0"/>
        <v/>
      </c>
      <c r="J15" s="65" t="str">
        <f>IF(微程序地址入口表!J16=1,$I15&amp;"+","")</f>
        <v/>
      </c>
      <c r="K15" s="64" t="str">
        <f>IF(微程序地址入口表!K16=1,$I15&amp;"+","")</f>
        <v/>
      </c>
      <c r="L15" s="65" t="str">
        <f>IF(微程序地址入口表!L16=1,$I15&amp;"+","")</f>
        <v/>
      </c>
      <c r="M15" s="65" t="str">
        <f>IF(微程序地址入口表!M16=1,$I15&amp;"+","")</f>
        <v/>
      </c>
      <c r="N15" s="65" t="str">
        <f>IF(微程序地址入口表!N16=1,$I15&amp;"+","")</f>
        <v/>
      </c>
    </row>
    <row r="16" hidden="1" spans="1:14">
      <c r="A16" s="55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63" t="str">
        <f t="shared" si="0"/>
        <v/>
      </c>
      <c r="J16" s="65" t="str">
        <f>IF(微程序地址入口表!J17=1,$I16&amp;"+","")</f>
        <v/>
      </c>
      <c r="K16" s="64" t="str">
        <f>IF(微程序地址入口表!K17=1,$I16&amp;"+","")</f>
        <v/>
      </c>
      <c r="L16" s="65" t="str">
        <f>IF(微程序地址入口表!L17=1,$I16&amp;"+","")</f>
        <v/>
      </c>
      <c r="M16" s="65" t="str">
        <f>IF(微程序地址入口表!M17=1,$I16&amp;"+","")</f>
        <v/>
      </c>
      <c r="N16" s="65" t="str">
        <f>IF(微程序地址入口表!N17=1,$I16&amp;"+","")</f>
        <v/>
      </c>
    </row>
    <row r="17" hidden="1" spans="1:14">
      <c r="A17" s="55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63" t="str">
        <f t="shared" si="0"/>
        <v/>
      </c>
      <c r="J17" s="65" t="str">
        <f>IF(微程序地址入口表!J18=1,$I17&amp;"+","")</f>
        <v/>
      </c>
      <c r="K17" s="64" t="str">
        <f>IF(微程序地址入口表!K18=1,$I17&amp;"+","")</f>
        <v/>
      </c>
      <c r="L17" s="65" t="str">
        <f>IF(微程序地址入口表!L18=1,$I17&amp;"+","")</f>
        <v/>
      </c>
      <c r="M17" s="65" t="str">
        <f>IF(微程序地址入口表!M18=1,$I17&amp;"+","")</f>
        <v/>
      </c>
      <c r="N17" s="65" t="str">
        <f>IF(微程序地址入口表!N18=1,$I17&amp;"+","")</f>
        <v/>
      </c>
    </row>
    <row r="18" hidden="1" spans="1:14">
      <c r="A18" s="55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63" t="str">
        <f t="shared" si="0"/>
        <v/>
      </c>
      <c r="J18" s="65" t="str">
        <f>IF(微程序地址入口表!J19=1,$I18&amp;"+","")</f>
        <v/>
      </c>
      <c r="K18" s="64" t="str">
        <f>IF(微程序地址入口表!K19=1,$I18&amp;"+","")</f>
        <v/>
      </c>
      <c r="L18" s="65" t="str">
        <f>IF(微程序地址入口表!L19=1,$I18&amp;"+","")</f>
        <v/>
      </c>
      <c r="M18" s="65" t="str">
        <f>IF(微程序地址入口表!M19=1,$I18&amp;"+","")</f>
        <v/>
      </c>
      <c r="N18" s="65" t="str">
        <f>IF(微程序地址入口表!N19=1,$I18&amp;"+","")</f>
        <v/>
      </c>
    </row>
    <row r="19" hidden="1" spans="1:14">
      <c r="A19" s="55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63" t="str">
        <f t="shared" si="0"/>
        <v/>
      </c>
      <c r="J19" s="65" t="str">
        <f>IF(微程序地址入口表!J20=1,$I19&amp;"+","")</f>
        <v/>
      </c>
      <c r="K19" s="64" t="str">
        <f>IF(微程序地址入口表!K20=1,$I19&amp;"+","")</f>
        <v/>
      </c>
      <c r="L19" s="65" t="str">
        <f>IF(微程序地址入口表!L20=1,$I19&amp;"+","")</f>
        <v/>
      </c>
      <c r="M19" s="65" t="str">
        <f>IF(微程序地址入口表!M20=1,$I19&amp;"+","")</f>
        <v/>
      </c>
      <c r="N19" s="65" t="str">
        <f>IF(微程序地址入口表!N20=1,$I19&amp;"+","")</f>
        <v/>
      </c>
    </row>
    <row r="20" hidden="1" spans="1:14">
      <c r="A20" s="55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63" t="str">
        <f t="shared" si="0"/>
        <v/>
      </c>
      <c r="J20" s="65" t="str">
        <f>IF(微程序地址入口表!J21=1,$I20&amp;"+","")</f>
        <v/>
      </c>
      <c r="K20" s="64" t="str">
        <f>IF(微程序地址入口表!K21=1,$I20&amp;"+","")</f>
        <v/>
      </c>
      <c r="L20" s="65" t="str">
        <f>IF(微程序地址入口表!L21=1,$I20&amp;"+","")</f>
        <v/>
      </c>
      <c r="M20" s="65" t="str">
        <f>IF(微程序地址入口表!M21=1,$I20&amp;"+","")</f>
        <v/>
      </c>
      <c r="N20" s="65" t="str">
        <f>IF(微程序地址入口表!N21=1,$I20&amp;"+","")</f>
        <v/>
      </c>
    </row>
    <row r="21" hidden="1" spans="1:14">
      <c r="A21" s="55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63" t="str">
        <f t="shared" si="0"/>
        <v/>
      </c>
      <c r="J21" s="65" t="str">
        <f>IF(微程序地址入口表!J22=1,$I21&amp;"+","")</f>
        <v/>
      </c>
      <c r="K21" s="64" t="str">
        <f>IF(微程序地址入口表!K22=1,$I21&amp;"+","")</f>
        <v/>
      </c>
      <c r="L21" s="65" t="str">
        <f>IF(微程序地址入口表!L22=1,$I21&amp;"+","")</f>
        <v/>
      </c>
      <c r="M21" s="65" t="str">
        <f>IF(微程序地址入口表!M22=1,$I21&amp;"+","")</f>
        <v/>
      </c>
      <c r="N21" s="65" t="str">
        <f>IF(微程序地址入口表!N22=1,$I21&amp;"+","")</f>
        <v/>
      </c>
    </row>
    <row r="22" hidden="1" spans="1:14">
      <c r="A22" s="55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63" t="str">
        <f t="shared" si="0"/>
        <v/>
      </c>
      <c r="J22" s="65" t="str">
        <f>IF(微程序地址入口表!J23=1,$I22&amp;"+","")</f>
        <v/>
      </c>
      <c r="K22" s="64" t="str">
        <f>IF(微程序地址入口表!K23=1,$I22&amp;"+","")</f>
        <v/>
      </c>
      <c r="L22" s="65" t="str">
        <f>IF(微程序地址入口表!L23=1,$I22&amp;"+","")</f>
        <v/>
      </c>
      <c r="M22" s="65" t="str">
        <f>IF(微程序地址入口表!M23=1,$I22&amp;"+","")</f>
        <v/>
      </c>
      <c r="N22" s="65" t="str">
        <f>IF(微程序地址入口表!N23=1,$I22&amp;"+","")</f>
        <v/>
      </c>
    </row>
    <row r="23" hidden="1" spans="1:14">
      <c r="A23" s="55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63" t="str">
        <f t="shared" si="0"/>
        <v/>
      </c>
      <c r="J23" s="65" t="str">
        <f>IF(微程序地址入口表!J24=1,$I23&amp;"+","")</f>
        <v/>
      </c>
      <c r="K23" s="64" t="str">
        <f>IF(微程序地址入口表!K24=1,$I23&amp;"+","")</f>
        <v/>
      </c>
      <c r="L23" s="65" t="str">
        <f>IF(微程序地址入口表!L24=1,$I23&amp;"+","")</f>
        <v/>
      </c>
      <c r="M23" s="65" t="str">
        <f>IF(微程序地址入口表!M24=1,$I23&amp;"+","")</f>
        <v/>
      </c>
      <c r="N23" s="65" t="str">
        <f>IF(微程序地址入口表!N24=1,$I23&amp;"+","")</f>
        <v/>
      </c>
    </row>
    <row r="24" hidden="1" spans="1:14">
      <c r="A24" s="55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63" t="str">
        <f t="shared" si="0"/>
        <v/>
      </c>
      <c r="J24" s="65" t="str">
        <f>IF(微程序地址入口表!J25=1,$I24&amp;"+","")</f>
        <v/>
      </c>
      <c r="K24" s="64" t="str">
        <f>IF(微程序地址入口表!K25=1,$I24&amp;"+","")</f>
        <v/>
      </c>
      <c r="L24" s="65" t="str">
        <f>IF(微程序地址入口表!L25=1,$I24&amp;"+","")</f>
        <v/>
      </c>
      <c r="M24" s="65" t="str">
        <f>IF(微程序地址入口表!M25=1,$I24&amp;"+","")</f>
        <v/>
      </c>
      <c r="N24" s="65" t="str">
        <f>IF(微程序地址入口表!N25=1,$I24&amp;"+","")</f>
        <v/>
      </c>
    </row>
    <row r="25" hidden="1" spans="1:14">
      <c r="A25" s="55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63" t="str">
        <f t="shared" si="0"/>
        <v/>
      </c>
      <c r="J25" s="65" t="str">
        <f>IF(微程序地址入口表!J26=1,$I25&amp;"+","")</f>
        <v/>
      </c>
      <c r="K25" s="64" t="str">
        <f>IF(微程序地址入口表!K26=1,$I25&amp;"+","")</f>
        <v/>
      </c>
      <c r="L25" s="65" t="str">
        <f>IF(微程序地址入口表!L26=1,$I25&amp;"+","")</f>
        <v/>
      </c>
      <c r="M25" s="65" t="str">
        <f>IF(微程序地址入口表!M26=1,$I25&amp;"+","")</f>
        <v/>
      </c>
      <c r="N25" s="65" t="str">
        <f>IF(微程序地址入口表!N26=1,$I25&amp;"+","")</f>
        <v/>
      </c>
    </row>
    <row r="26" hidden="1" spans="1:14">
      <c r="A26" s="55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63" t="str">
        <f t="shared" si="0"/>
        <v/>
      </c>
      <c r="J26" s="65" t="str">
        <f>IF(微程序地址入口表!J27=1,$I26&amp;"+","")</f>
        <v/>
      </c>
      <c r="K26" s="64" t="str">
        <f>IF(微程序地址入口表!K27=1,$I26&amp;"+","")</f>
        <v/>
      </c>
      <c r="L26" s="65" t="str">
        <f>IF(微程序地址入口表!L27=1,$I26&amp;"+","")</f>
        <v/>
      </c>
      <c r="M26" s="65" t="str">
        <f>IF(微程序地址入口表!M27=1,$I26&amp;"+","")</f>
        <v/>
      </c>
      <c r="N26" s="65" t="str">
        <f>IF(微程序地址入口表!N27=1,$I26&amp;"+","")</f>
        <v/>
      </c>
    </row>
    <row r="27" hidden="1" spans="1:14">
      <c r="A27" s="55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63" t="str">
        <f t="shared" si="0"/>
        <v/>
      </c>
      <c r="J27" s="65" t="str">
        <f>IF(微程序地址入口表!J28=1,$I27&amp;"+","")</f>
        <v/>
      </c>
      <c r="K27" s="64" t="str">
        <f>IF(微程序地址入口表!K28=1,$I27&amp;"+","")</f>
        <v/>
      </c>
      <c r="L27" s="65" t="str">
        <f>IF(微程序地址入口表!L28=1,$I27&amp;"+","")</f>
        <v/>
      </c>
      <c r="M27" s="65" t="str">
        <f>IF(微程序地址入口表!M28=1,$I27&amp;"+","")</f>
        <v/>
      </c>
      <c r="N27" s="65" t="str">
        <f>IF(微程序地址入口表!N28=1,$I27&amp;"+","")</f>
        <v/>
      </c>
    </row>
    <row r="28" hidden="1" spans="1:14">
      <c r="A28" s="55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63" t="str">
        <f t="shared" si="0"/>
        <v/>
      </c>
      <c r="J28" s="65" t="str">
        <f>IF(微程序地址入口表!J29=1,$I28&amp;"+","")</f>
        <v/>
      </c>
      <c r="K28" s="64" t="str">
        <f>IF(微程序地址入口表!K29=1,$I28&amp;"+","")</f>
        <v/>
      </c>
      <c r="L28" s="65" t="str">
        <f>IF(微程序地址入口表!L29=1,$I28&amp;"+","")</f>
        <v/>
      </c>
      <c r="M28" s="65" t="str">
        <f>IF(微程序地址入口表!M29=1,$I28&amp;"+","")</f>
        <v/>
      </c>
      <c r="N28" s="65" t="str">
        <f>IF(微程序地址入口表!N29=1,$I28&amp;"+","")</f>
        <v/>
      </c>
    </row>
    <row r="29" hidden="1" spans="1:14">
      <c r="A29" s="55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63" t="str">
        <f t="shared" si="0"/>
        <v/>
      </c>
      <c r="J29" s="65" t="str">
        <f>IF(微程序地址入口表!J30=1,$I29&amp;"+","")</f>
        <v/>
      </c>
      <c r="K29" s="64" t="str">
        <f>IF(微程序地址入口表!K30=1,$I29&amp;"+","")</f>
        <v/>
      </c>
      <c r="L29" s="65" t="str">
        <f>IF(微程序地址入口表!L30=1,$I29&amp;"+","")</f>
        <v/>
      </c>
      <c r="M29" s="65" t="str">
        <f>IF(微程序地址入口表!M30=1,$I29&amp;"+","")</f>
        <v/>
      </c>
      <c r="N29" s="65" t="str">
        <f>IF(微程序地址入口表!N30=1,$I29&amp;"+","")</f>
        <v/>
      </c>
    </row>
    <row r="30" ht="14.75" hidden="1" spans="1:14">
      <c r="A30" s="55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63" t="str">
        <f t="shared" si="0"/>
        <v/>
      </c>
      <c r="J30" s="66" t="str">
        <f>IF(微程序地址入口表!J31=1,$I30&amp;"+","")</f>
        <v/>
      </c>
      <c r="K30" s="64" t="str">
        <f>IF(微程序地址入口表!K31=1,$I30&amp;"+","")</f>
        <v/>
      </c>
      <c r="L30" s="66" t="str">
        <f>IF(微程序地址入口表!L31=1,$I30&amp;"+","")</f>
        <v/>
      </c>
      <c r="M30" s="66" t="str">
        <f>IF(微程序地址入口表!M31=1,$I30&amp;"+","")</f>
        <v/>
      </c>
      <c r="N30" s="66" t="str">
        <f>IF(微程序地址入口表!N31=1,$I30&amp;"+","")</f>
        <v/>
      </c>
    </row>
    <row r="31" ht="17.25" spans="1:14">
      <c r="A31" s="58"/>
      <c r="B31" s="58"/>
      <c r="C31" s="58"/>
      <c r="D31" s="58"/>
      <c r="E31" s="58"/>
      <c r="F31" s="58"/>
      <c r="G31" s="58"/>
      <c r="H31" s="58"/>
      <c r="I31" s="67"/>
      <c r="J31" s="68" t="str">
        <f>IF(LEN(J32)&gt;1,LEFT(J32,LEN(J32)-1),"")</f>
        <v>SLT+ADDI+ERET</v>
      </c>
      <c r="K31" s="68" t="str">
        <f t="shared" ref="K31:N31" si="1">IF(LEN(K32)&gt;1,LEFT(K32,LEN(K32)-1),"")</f>
        <v>SW+BEQ+ERET</v>
      </c>
      <c r="L31" s="68" t="str">
        <f t="shared" si="1"/>
        <v>LW+BEQ+ADDI</v>
      </c>
      <c r="M31" s="68" t="str">
        <f t="shared" si="1"/>
        <v>BEQ+SLT+ADDI</v>
      </c>
      <c r="N31" s="68" t="str">
        <f t="shared" si="1"/>
        <v>SW+SLT+ERET</v>
      </c>
    </row>
    <row r="32" ht="17.25" hidden="1" customHeight="1" spans="1:14">
      <c r="A32" s="59"/>
      <c r="B32" s="59"/>
      <c r="C32" s="59"/>
      <c r="D32" s="59"/>
      <c r="E32" s="59"/>
      <c r="F32" s="59"/>
      <c r="G32" s="59"/>
      <c r="H32" s="59"/>
      <c r="I32" s="69"/>
      <c r="J32" s="70" t="str">
        <f>CONCATENATE(J2,J3,J4,J5,J6,J7,J8,J9,J10,J11,J12,J13,J14,J15,J16,J17,J18,J19,J20,J21,J22,J23,J24,J25,J26,J27,J28,J29,J30)</f>
        <v>SLT+ADDI+ERET+</v>
      </c>
      <c r="K32" s="70" t="str">
        <f t="shared" ref="K32:N32" si="2">CONCATENATE(K2,K3,K4,K5,K6,K7,K8,K9,K10,K11,K12,K13,K14,K15,K16,K17,K18,K19,K20,K21,K22,K23,K24,K25,K26,K27,K28,K29,K30)</f>
        <v>SW+BEQ+ERET+</v>
      </c>
      <c r="L32" s="70" t="str">
        <f t="shared" si="2"/>
        <v>LW+BEQ+ADDI+</v>
      </c>
      <c r="M32" s="70" t="str">
        <f t="shared" si="2"/>
        <v>BEQ+SLT+ADDI+</v>
      </c>
      <c r="N32" s="70" t="str">
        <f t="shared" si="2"/>
        <v>SW+SLT+ERET+</v>
      </c>
    </row>
    <row r="33" hidden="1"/>
    <row r="35" ht="16.5" spans="1:9">
      <c r="A35" s="60"/>
      <c r="B35" s="60"/>
      <c r="I35" s="71"/>
    </row>
    <row r="36" ht="16.5" spans="12:12">
      <c r="L36" s="60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workbookViewId="0">
      <selection activeCell="AL15" sqref="AL15"/>
    </sheetView>
  </sheetViews>
  <sheetFormatPr defaultColWidth="9" defaultRowHeight="14.5"/>
  <cols>
    <col min="1" max="1" width="7.75" style="2" customWidth="1"/>
    <col min="2" max="2" width="5.125" style="3" customWidth="1"/>
    <col min="3" max="32" width="4" style="4" customWidth="1"/>
    <col min="33" max="33" width="23.125" style="5" hidden="1" customWidth="1"/>
    <col min="34" max="34" width="15.125" style="5" hidden="1" customWidth="1"/>
    <col min="35" max="35" width="32.875" style="6" customWidth="1"/>
    <col min="36" max="36" width="12.125" style="7" customWidth="1"/>
    <col min="37" max="16384" width="9" style="2"/>
  </cols>
  <sheetData>
    <row r="1" ht="17.25" spans="1:36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3" t="s">
        <v>44</v>
      </c>
      <c r="AC1" s="23" t="s">
        <v>45</v>
      </c>
      <c r="AD1" s="24" t="s">
        <v>46</v>
      </c>
      <c r="AE1" s="24" t="s">
        <v>47</v>
      </c>
      <c r="AF1" s="24" t="s">
        <v>48</v>
      </c>
      <c r="AG1" s="37"/>
      <c r="AH1" s="37"/>
      <c r="AI1" s="38" t="s">
        <v>49</v>
      </c>
      <c r="AJ1" s="39" t="s">
        <v>50</v>
      </c>
    </row>
    <row r="2" ht="17.25" spans="1:36">
      <c r="A2" s="12" t="s">
        <v>51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  <c r="AB2" s="25"/>
      <c r="AC2" s="26"/>
      <c r="AD2" s="27"/>
      <c r="AE2" s="28"/>
      <c r="AF2" s="29"/>
      <c r="AG2" s="40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41" t="str">
        <f>VALUE(U2)&amp;VALUE(V2)&amp;VALUE(W2)&amp;VALUE(X2)&amp;VALUE(Y2)&amp;VALUE(Z2)&amp;VALUE(AA2)&amp;VALUE(AB2)&amp;VALUE(AC2)&amp;VALUE(AD2)&amp;VALUE(AE2)&amp;VALUE(AF2)</f>
        <v>000000000000</v>
      </c>
      <c r="AI2" s="41" t="str">
        <f>AG2&amp;AH2</f>
        <v>100000001001000000000000000000</v>
      </c>
      <c r="AJ2" s="42" t="str">
        <f t="shared" ref="AJ2:AJ29" si="1">DEC2HEX(BIN2DEC(LEFT(AI2,LEN(AI2)-24))*256*256*256+BIN2DEC(MID(AI2,LEN(AI2)-23,8))*256*256+BIN2DEC(MID(AI2,LEN(AI2)-15,8))*256+BIN2DEC(MID(AI2,LEN(AI2)-7,8)))</f>
        <v>20240000</v>
      </c>
    </row>
    <row r="3" ht="16.5" spans="1:36">
      <c r="A3" s="15" t="s">
        <v>51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0"/>
      <c r="Z3" s="30"/>
      <c r="AA3" s="30"/>
      <c r="AB3" s="30"/>
      <c r="AC3" s="31"/>
      <c r="AD3" s="32"/>
      <c r="AE3" s="30"/>
      <c r="AF3" s="33"/>
      <c r="AG3" s="40" t="str">
        <f t="shared" si="0"/>
        <v>000000000000000000</v>
      </c>
      <c r="AH3" s="41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41" t="str">
        <f t="shared" ref="AI3:AI29" si="3">AG3&amp;AH3</f>
        <v>000000000000000000100000000000</v>
      </c>
      <c r="AJ3" s="42" t="str">
        <f t="shared" si="1"/>
        <v>800</v>
      </c>
    </row>
    <row r="4" ht="16.5" spans="1:36">
      <c r="A4" s="12" t="s">
        <v>51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5"/>
      <c r="Z4" s="25"/>
      <c r="AA4" s="25"/>
      <c r="AB4" s="25"/>
      <c r="AC4" s="26"/>
      <c r="AD4" s="34"/>
      <c r="AE4" s="25"/>
      <c r="AF4" s="35"/>
      <c r="AG4" s="40" t="str">
        <f t="shared" si="0"/>
        <v>001000010100000000</v>
      </c>
      <c r="AH4" s="41" t="str">
        <f t="shared" si="2"/>
        <v>001000000000</v>
      </c>
      <c r="AI4" s="41" t="str">
        <f t="shared" si="3"/>
        <v>001000010100000000001000000000</v>
      </c>
      <c r="AJ4" s="42" t="str">
        <f t="shared" si="1"/>
        <v>8500200</v>
      </c>
    </row>
    <row r="5" ht="16.5" spans="1:36">
      <c r="A5" s="15" t="s">
        <v>51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0"/>
      <c r="Z5" s="30"/>
      <c r="AA5" s="30"/>
      <c r="AB5" s="30"/>
      <c r="AC5" s="31"/>
      <c r="AD5" s="32" t="s">
        <v>52</v>
      </c>
      <c r="AE5" s="30"/>
      <c r="AF5" s="33"/>
      <c r="AG5" s="40" t="str">
        <f t="shared" si="0"/>
        <v>010000000000010000</v>
      </c>
      <c r="AH5" s="41" t="str">
        <f t="shared" si="2"/>
        <v>000000000100</v>
      </c>
      <c r="AI5" s="41" t="str">
        <f t="shared" si="3"/>
        <v>010000000000010000000000000100</v>
      </c>
      <c r="AJ5" s="42" t="str">
        <f t="shared" si="1"/>
        <v>10010004</v>
      </c>
    </row>
    <row r="6" ht="16.5" spans="1:36">
      <c r="A6" s="12" t="s">
        <v>2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5"/>
      <c r="Z6" s="25"/>
      <c r="AA6" s="25"/>
      <c r="AB6" s="25"/>
      <c r="AC6" s="26"/>
      <c r="AD6" s="34"/>
      <c r="AE6" s="25"/>
      <c r="AF6" s="35"/>
      <c r="AG6" s="40" t="str">
        <f t="shared" si="0"/>
        <v>000100000001000000</v>
      </c>
      <c r="AH6" s="41" t="str">
        <f t="shared" si="2"/>
        <v>000000000000</v>
      </c>
      <c r="AI6" s="41" t="str">
        <f t="shared" si="3"/>
        <v>000100000001000000000000000000</v>
      </c>
      <c r="AJ6" s="42" t="str">
        <f t="shared" si="1"/>
        <v>4040000</v>
      </c>
    </row>
    <row r="7" ht="16.5" spans="1:36">
      <c r="A7" s="15"/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0"/>
      <c r="Z7" s="30"/>
      <c r="AA7" s="30"/>
      <c r="AB7" s="30"/>
      <c r="AC7" s="31"/>
      <c r="AD7" s="32"/>
      <c r="AE7" s="30"/>
      <c r="AF7" s="33"/>
      <c r="AG7" s="40" t="str">
        <f t="shared" si="0"/>
        <v>000010000000000001</v>
      </c>
      <c r="AH7" s="41" t="str">
        <f t="shared" si="2"/>
        <v>000000000000</v>
      </c>
      <c r="AI7" s="41" t="str">
        <f t="shared" si="3"/>
        <v>000010000000000001000000000000</v>
      </c>
      <c r="AJ7" s="42" t="str">
        <f t="shared" si="1"/>
        <v>2001000</v>
      </c>
    </row>
    <row r="8" ht="16.5" spans="1:36">
      <c r="A8" s="12"/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5"/>
      <c r="Z8" s="25"/>
      <c r="AA8" s="25"/>
      <c r="AB8" s="25"/>
      <c r="AC8" s="26"/>
      <c r="AD8" s="34"/>
      <c r="AE8" s="25"/>
      <c r="AF8" s="35"/>
      <c r="AG8" s="40" t="str">
        <f t="shared" si="0"/>
        <v>001000000000000000</v>
      </c>
      <c r="AH8" s="41" t="str">
        <f t="shared" si="2"/>
        <v>000000000000</v>
      </c>
      <c r="AI8" s="41" t="str">
        <f t="shared" si="3"/>
        <v>001000000000000000000000000000</v>
      </c>
      <c r="AJ8" s="42" t="str">
        <f t="shared" si="1"/>
        <v>8000000</v>
      </c>
    </row>
    <row r="9" ht="16.5" spans="1:36">
      <c r="A9" s="15"/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0"/>
      <c r="Z9" s="30"/>
      <c r="AA9" s="30"/>
      <c r="AB9" s="30"/>
      <c r="AC9" s="31"/>
      <c r="AD9" s="32"/>
      <c r="AE9" s="30"/>
      <c r="AF9" s="33"/>
      <c r="AG9" s="40" t="str">
        <f t="shared" si="0"/>
        <v>000000000000000000</v>
      </c>
      <c r="AH9" s="41" t="str">
        <f t="shared" si="2"/>
        <v>001000000000</v>
      </c>
      <c r="AI9" s="41" t="str">
        <f t="shared" si="3"/>
        <v>000000000000000000001000000000</v>
      </c>
      <c r="AJ9" s="42" t="str">
        <f t="shared" si="1"/>
        <v>200</v>
      </c>
    </row>
    <row r="10" ht="16.5" spans="1:36">
      <c r="A10" s="12"/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5"/>
      <c r="Z10" s="25"/>
      <c r="AA10" s="25"/>
      <c r="AB10" s="25"/>
      <c r="AC10" s="26"/>
      <c r="AD10" s="34"/>
      <c r="AE10" s="25"/>
      <c r="AF10" s="35" t="s">
        <v>52</v>
      </c>
      <c r="AG10" s="40" t="str">
        <f t="shared" si="0"/>
        <v>010000000000100000</v>
      </c>
      <c r="AH10" s="41" t="str">
        <f t="shared" si="2"/>
        <v>000000000001</v>
      </c>
      <c r="AI10" s="41" t="str">
        <f t="shared" si="3"/>
        <v>010000000000100000000000000001</v>
      </c>
      <c r="AJ10" s="42" t="str">
        <f t="shared" si="1"/>
        <v>10020001</v>
      </c>
    </row>
    <row r="11" ht="16.5" spans="1:36">
      <c r="A11" s="15" t="s">
        <v>3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0"/>
      <c r="Z11" s="30"/>
      <c r="AA11" s="30"/>
      <c r="AB11" s="30"/>
      <c r="AC11" s="31"/>
      <c r="AD11" s="32"/>
      <c r="AE11" s="30"/>
      <c r="AF11" s="33"/>
      <c r="AG11" s="40" t="str">
        <f t="shared" si="0"/>
        <v>000100000001000000</v>
      </c>
      <c r="AH11" s="41" t="str">
        <f t="shared" si="2"/>
        <v>000000000000</v>
      </c>
      <c r="AI11" s="41" t="str">
        <f t="shared" si="3"/>
        <v>000100000001000000000000000000</v>
      </c>
      <c r="AJ11" s="42" t="str">
        <f t="shared" si="1"/>
        <v>4040000</v>
      </c>
    </row>
    <row r="12" ht="16.5" spans="1:36">
      <c r="A12" s="12"/>
      <c r="B12" s="12">
        <v>10</v>
      </c>
      <c r="C12" s="13"/>
      <c r="D12" s="14"/>
      <c r="E12" s="14"/>
      <c r="F12" s="14"/>
      <c r="G12" s="14"/>
      <c r="H12" s="14">
        <v>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5"/>
      <c r="Z12" s="25"/>
      <c r="AA12" s="25"/>
      <c r="AB12" s="25"/>
      <c r="AC12" s="26"/>
      <c r="AD12" s="34"/>
      <c r="AE12" s="25"/>
      <c r="AF12" s="35"/>
      <c r="AG12" s="40" t="str">
        <f t="shared" si="0"/>
        <v>000001000000000001</v>
      </c>
      <c r="AH12" s="41" t="str">
        <f t="shared" si="2"/>
        <v>000000000000</v>
      </c>
      <c r="AI12" s="41" t="str">
        <f t="shared" si="3"/>
        <v>000001000000000001000000000000</v>
      </c>
      <c r="AJ12" s="42" t="str">
        <f t="shared" si="1"/>
        <v>1001000</v>
      </c>
    </row>
    <row r="13" ht="16.5" spans="1:36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0"/>
      <c r="Z13" s="30"/>
      <c r="AA13" s="30"/>
      <c r="AB13" s="30"/>
      <c r="AC13" s="31"/>
      <c r="AD13" s="32"/>
      <c r="AE13" s="30"/>
      <c r="AF13" s="33"/>
      <c r="AG13" s="40" t="str">
        <f t="shared" si="0"/>
        <v>001000000000000000</v>
      </c>
      <c r="AH13" s="41" t="str">
        <f t="shared" si="2"/>
        <v>000000000000</v>
      </c>
      <c r="AI13" s="41" t="str">
        <f t="shared" si="3"/>
        <v>001000000000000000000000000000</v>
      </c>
      <c r="AJ13" s="42" t="str">
        <f t="shared" si="1"/>
        <v>8000000</v>
      </c>
    </row>
    <row r="14" ht="16.5" spans="1:36">
      <c r="A14" s="12"/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/>
      <c r="S14" s="14">
        <v>1</v>
      </c>
      <c r="T14" s="14"/>
      <c r="U14" s="14"/>
      <c r="V14" s="14"/>
      <c r="W14" s="14"/>
      <c r="X14" s="14"/>
      <c r="Y14" s="25"/>
      <c r="Z14" s="25"/>
      <c r="AA14" s="25"/>
      <c r="AB14" s="25"/>
      <c r="AC14" s="26"/>
      <c r="AD14" s="34"/>
      <c r="AE14" s="25"/>
      <c r="AF14" s="35"/>
      <c r="AG14" s="40" t="str">
        <f t="shared" si="0"/>
        <v>000100000010000010</v>
      </c>
      <c r="AH14" s="41" t="str">
        <f t="shared" si="2"/>
        <v>000000000000</v>
      </c>
      <c r="AI14" s="41" t="str">
        <f t="shared" si="3"/>
        <v>000100000010000010000000000000</v>
      </c>
      <c r="AJ14" s="42" t="str">
        <f t="shared" si="1"/>
        <v>4082000</v>
      </c>
    </row>
    <row r="15" ht="16.5" spans="1:36">
      <c r="A15" s="15"/>
      <c r="B15" s="15">
        <v>13</v>
      </c>
      <c r="C15" s="16"/>
      <c r="D15" s="17"/>
      <c r="E15" s="17"/>
      <c r="F15" s="17"/>
      <c r="G15" s="17"/>
      <c r="H15" s="17"/>
      <c r="I15" s="17"/>
      <c r="J15" s="17">
        <v>1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0"/>
      <c r="Z15" s="30"/>
      <c r="AA15" s="30"/>
      <c r="AB15" s="30"/>
      <c r="AC15" s="31"/>
      <c r="AD15" s="32"/>
      <c r="AE15" s="30"/>
      <c r="AF15" s="33" t="s">
        <v>52</v>
      </c>
      <c r="AG15" s="40" t="str">
        <f t="shared" si="0"/>
        <v>000000010000000000</v>
      </c>
      <c r="AH15" s="41" t="str">
        <f t="shared" si="2"/>
        <v>000100000001</v>
      </c>
      <c r="AI15" s="41" t="str">
        <f t="shared" si="3"/>
        <v>000000010000000000000100000001</v>
      </c>
      <c r="AJ15" s="42" t="str">
        <f t="shared" si="1"/>
        <v>400101</v>
      </c>
    </row>
    <row r="16" ht="16.5" spans="1:36">
      <c r="A16" s="12" t="s">
        <v>4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5"/>
      <c r="Z16" s="25"/>
      <c r="AA16" s="25"/>
      <c r="AB16" s="25"/>
      <c r="AC16" s="26"/>
      <c r="AD16" s="34"/>
      <c r="AE16" s="25"/>
      <c r="AF16" s="35"/>
      <c r="AG16" s="40" t="str">
        <f t="shared" si="0"/>
        <v>000100000001000000</v>
      </c>
      <c r="AH16" s="41" t="str">
        <f t="shared" si="2"/>
        <v>000000000000</v>
      </c>
      <c r="AI16" s="41" t="str">
        <f t="shared" si="3"/>
        <v>000100000001000000000000000000</v>
      </c>
      <c r="AJ16" s="42" t="str">
        <f t="shared" si="1"/>
        <v>4040000</v>
      </c>
    </row>
    <row r="17" ht="16.5" spans="1:36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1</v>
      </c>
      <c r="S17" s="17">
        <v>1</v>
      </c>
      <c r="T17" s="17"/>
      <c r="U17" s="17"/>
      <c r="V17" s="17"/>
      <c r="W17" s="17"/>
      <c r="X17" s="17"/>
      <c r="Y17" s="30"/>
      <c r="Z17" s="30"/>
      <c r="AA17" s="30"/>
      <c r="AB17" s="30"/>
      <c r="AC17" s="31"/>
      <c r="AD17" s="32"/>
      <c r="AE17" s="30" t="s">
        <v>52</v>
      </c>
      <c r="AF17" s="33" t="s">
        <v>52</v>
      </c>
      <c r="AG17" s="40" t="str">
        <f t="shared" si="0"/>
        <v>000100000000000110</v>
      </c>
      <c r="AH17" s="41" t="str">
        <f t="shared" si="2"/>
        <v>000000000011</v>
      </c>
      <c r="AI17" s="41" t="str">
        <f t="shared" si="3"/>
        <v>000100000000000110000000000011</v>
      </c>
      <c r="AJ17" s="42" t="str">
        <f t="shared" si="1"/>
        <v>4006003</v>
      </c>
    </row>
    <row r="18" ht="16.5" spans="1:36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5"/>
      <c r="Z18" s="25"/>
      <c r="AA18" s="25"/>
      <c r="AB18" s="25"/>
      <c r="AC18" s="26"/>
      <c r="AD18" s="34"/>
      <c r="AE18" s="25"/>
      <c r="AF18" s="35"/>
      <c r="AG18" s="40" t="str">
        <f t="shared" si="0"/>
        <v>100000000001000000</v>
      </c>
      <c r="AH18" s="41" t="str">
        <f t="shared" si="2"/>
        <v>000000000000</v>
      </c>
      <c r="AI18" s="41" t="str">
        <f t="shared" si="3"/>
        <v>100000000001000000000000000000</v>
      </c>
      <c r="AJ18" s="42" t="str">
        <f t="shared" si="1"/>
        <v>20040000</v>
      </c>
    </row>
    <row r="19" ht="16.5" spans="1:36">
      <c r="A19" s="15"/>
      <c r="B19" s="15">
        <v>17</v>
      </c>
      <c r="C19" s="16"/>
      <c r="D19" s="17"/>
      <c r="E19" s="17"/>
      <c r="F19" s="17"/>
      <c r="G19" s="17"/>
      <c r="H19" s="17"/>
      <c r="I19" s="17">
        <v>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0"/>
      <c r="Z19" s="30"/>
      <c r="AA19" s="30"/>
      <c r="AB19" s="30"/>
      <c r="AC19" s="31"/>
      <c r="AD19" s="32"/>
      <c r="AE19" s="30"/>
      <c r="AF19" s="33"/>
      <c r="AG19" s="40" t="str">
        <f t="shared" si="0"/>
        <v>000000100000000001</v>
      </c>
      <c r="AH19" s="41" t="str">
        <f t="shared" si="2"/>
        <v>000000000000</v>
      </c>
      <c r="AI19" s="41" t="str">
        <f t="shared" si="3"/>
        <v>000000100000000001000000000000</v>
      </c>
      <c r="AJ19" s="42" t="str">
        <f t="shared" si="1"/>
        <v>801000</v>
      </c>
    </row>
    <row r="20" ht="16.5" spans="1:36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/>
      <c r="K20" s="14">
        <v>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5"/>
      <c r="Z20" s="25"/>
      <c r="AA20" s="25"/>
      <c r="AB20" s="25"/>
      <c r="AC20" s="26"/>
      <c r="AD20" s="34"/>
      <c r="AE20" s="25"/>
      <c r="AF20" s="35" t="s">
        <v>52</v>
      </c>
      <c r="AG20" s="40" t="str">
        <f t="shared" si="0"/>
        <v>001000001000000000</v>
      </c>
      <c r="AH20" s="41" t="str">
        <f t="shared" si="2"/>
        <v>000000000001</v>
      </c>
      <c r="AI20" s="41" t="str">
        <f t="shared" si="3"/>
        <v>001000001000000000000000000001</v>
      </c>
      <c r="AJ20" s="42" t="str">
        <f t="shared" si="1"/>
        <v>8200001</v>
      </c>
    </row>
    <row r="21" ht="16.5" spans="1:36">
      <c r="A21" s="15" t="s">
        <v>5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0"/>
      <c r="Z21" s="30"/>
      <c r="AA21" s="30"/>
      <c r="AB21" s="30"/>
      <c r="AC21" s="31"/>
      <c r="AD21" s="32"/>
      <c r="AE21" s="30"/>
      <c r="AF21" s="33"/>
      <c r="AG21" s="40" t="str">
        <f t="shared" si="0"/>
        <v>000100000001000000</v>
      </c>
      <c r="AH21" s="41" t="str">
        <f t="shared" si="2"/>
        <v>000000000000</v>
      </c>
      <c r="AI21" s="41" t="str">
        <f t="shared" si="3"/>
        <v>000100000001000000000000000000</v>
      </c>
      <c r="AJ21" s="42" t="str">
        <f t="shared" si="1"/>
        <v>4040000</v>
      </c>
    </row>
    <row r="22" ht="16.5" spans="1:36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v>1</v>
      </c>
      <c r="T22" s="14"/>
      <c r="U22" s="14"/>
      <c r="V22" s="14">
        <v>1</v>
      </c>
      <c r="W22" s="14"/>
      <c r="X22" s="14"/>
      <c r="Y22" s="25"/>
      <c r="Z22" s="25"/>
      <c r="AA22" s="25"/>
      <c r="AB22" s="25"/>
      <c r="AC22" s="26"/>
      <c r="AD22" s="34"/>
      <c r="AE22" s="25"/>
      <c r="AF22" s="35"/>
      <c r="AG22" s="40" t="str">
        <f t="shared" si="0"/>
        <v>000100000000000010</v>
      </c>
      <c r="AH22" s="41" t="str">
        <f t="shared" si="2"/>
        <v>010000000000</v>
      </c>
      <c r="AI22" s="41" t="str">
        <f t="shared" si="3"/>
        <v>000100000000000010010000000000</v>
      </c>
      <c r="AJ22" s="42" t="str">
        <f t="shared" si="1"/>
        <v>4002400</v>
      </c>
    </row>
    <row r="23" ht="16.5" spans="1:36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/>
      <c r="T23" s="17"/>
      <c r="U23" s="17"/>
      <c r="V23" s="17"/>
      <c r="W23" s="17"/>
      <c r="X23" s="17"/>
      <c r="Y23" s="30"/>
      <c r="Z23" s="30"/>
      <c r="AA23" s="30"/>
      <c r="AB23" s="30"/>
      <c r="AC23" s="31"/>
      <c r="AD23" s="32"/>
      <c r="AE23" s="30"/>
      <c r="AF23" s="33" t="s">
        <v>52</v>
      </c>
      <c r="AG23" s="40" t="str">
        <f t="shared" si="0"/>
        <v>001000000000100000</v>
      </c>
      <c r="AH23" s="41" t="str">
        <f t="shared" si="2"/>
        <v>000000000001</v>
      </c>
      <c r="AI23" s="41" t="str">
        <f t="shared" si="3"/>
        <v>001000000000100000000000000001</v>
      </c>
      <c r="AJ23" s="42" t="str">
        <f t="shared" si="1"/>
        <v>8020001</v>
      </c>
    </row>
    <row r="24" ht="16.5" spans="1:36">
      <c r="A24" s="12" t="s">
        <v>6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5"/>
      <c r="Z24" s="25"/>
      <c r="AA24" s="25"/>
      <c r="AB24" s="25"/>
      <c r="AC24" s="26"/>
      <c r="AD24" s="34"/>
      <c r="AE24" s="25"/>
      <c r="AF24" s="35"/>
      <c r="AG24" s="40" t="str">
        <f t="shared" si="0"/>
        <v>000100000001000000</v>
      </c>
      <c r="AH24" s="41" t="str">
        <f t="shared" si="2"/>
        <v>000000000000</v>
      </c>
      <c r="AI24" s="41" t="str">
        <f t="shared" si="3"/>
        <v>000100000001000000000000000000</v>
      </c>
      <c r="AJ24" s="42" t="str">
        <f t="shared" si="1"/>
        <v>4040000</v>
      </c>
    </row>
    <row r="25" ht="16.5" spans="1:36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0"/>
      <c r="Z25" s="30"/>
      <c r="AA25" s="30"/>
      <c r="AB25" s="30"/>
      <c r="AC25" s="31"/>
      <c r="AD25" s="32"/>
      <c r="AE25" s="30"/>
      <c r="AF25" s="33"/>
      <c r="AG25" s="40" t="str">
        <f t="shared" si="0"/>
        <v>000010000000000001</v>
      </c>
      <c r="AH25" s="41" t="str">
        <f t="shared" si="2"/>
        <v>000000000000</v>
      </c>
      <c r="AI25" s="41" t="str">
        <f t="shared" si="3"/>
        <v>000010000000000001000000000000</v>
      </c>
      <c r="AJ25" s="42" t="str">
        <f t="shared" si="1"/>
        <v>2001000</v>
      </c>
    </row>
    <row r="26" ht="16.5" spans="1:36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5"/>
      <c r="Z26" s="25"/>
      <c r="AA26" s="25"/>
      <c r="AB26" s="25"/>
      <c r="AC26" s="26"/>
      <c r="AD26" s="34"/>
      <c r="AE26" s="25"/>
      <c r="AF26" s="35" t="s">
        <v>52</v>
      </c>
      <c r="AG26" s="40" t="str">
        <f t="shared" si="0"/>
        <v>001000000000100000</v>
      </c>
      <c r="AH26" s="41" t="str">
        <f t="shared" si="2"/>
        <v>000000000001</v>
      </c>
      <c r="AI26" s="41" t="str">
        <f t="shared" si="3"/>
        <v>001000000000100000000000000001</v>
      </c>
      <c r="AJ26" s="42" t="str">
        <f t="shared" si="1"/>
        <v>8020001</v>
      </c>
    </row>
    <row r="27" ht="16.5" spans="1:36">
      <c r="A27" s="15" t="s">
        <v>7</v>
      </c>
      <c r="B27" s="12">
        <v>25</v>
      </c>
      <c r="C27" s="16"/>
      <c r="D27" s="17"/>
      <c r="E27" s="17"/>
      <c r="F27" s="17"/>
      <c r="G27" s="17"/>
      <c r="H27" s="17"/>
      <c r="I27" s="17"/>
      <c r="J27" s="17"/>
      <c r="K27" s="17">
        <v>1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30" t="s">
        <v>52</v>
      </c>
      <c r="Z27" s="30"/>
      <c r="AA27" s="30"/>
      <c r="AB27" s="30" t="s">
        <v>52</v>
      </c>
      <c r="AC27" s="30"/>
      <c r="AD27" s="32"/>
      <c r="AE27" s="30"/>
      <c r="AF27" s="33" t="s">
        <v>52</v>
      </c>
      <c r="AG27" s="40" t="str">
        <f t="shared" si="0"/>
        <v>000000001000000000</v>
      </c>
      <c r="AH27" s="41" t="str">
        <f t="shared" si="2"/>
        <v>000010010001</v>
      </c>
      <c r="AI27" s="41" t="str">
        <f t="shared" si="3"/>
        <v>000000001000000000000010010001</v>
      </c>
      <c r="AJ27" s="42" t="str">
        <f t="shared" si="1"/>
        <v>200091</v>
      </c>
    </row>
    <row r="28" ht="16.5" spans="1:36">
      <c r="A28" s="15" t="s">
        <v>53</v>
      </c>
      <c r="B28" s="12">
        <v>26</v>
      </c>
      <c r="C28" s="16">
        <v>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30"/>
      <c r="Z28" s="30" t="s">
        <v>52</v>
      </c>
      <c r="AA28" s="30"/>
      <c r="AB28" s="30"/>
      <c r="AC28" s="30" t="s">
        <v>52</v>
      </c>
      <c r="AD28" s="32"/>
      <c r="AE28" s="30"/>
      <c r="AF28" s="33"/>
      <c r="AG28" s="40" t="str">
        <f t="shared" si="0"/>
        <v>100000000000000000</v>
      </c>
      <c r="AH28" s="41" t="str">
        <f t="shared" si="2"/>
        <v>000001001000</v>
      </c>
      <c r="AI28" s="41" t="str">
        <f t="shared" si="3"/>
        <v>100000000000000000000001001000</v>
      </c>
      <c r="AJ28" s="42" t="str">
        <f t="shared" si="1"/>
        <v>20000048</v>
      </c>
    </row>
    <row r="29" ht="16.5" spans="1:36">
      <c r="A29" s="12"/>
      <c r="B29" s="12">
        <v>27</v>
      </c>
      <c r="C29" s="13"/>
      <c r="D29" s="14"/>
      <c r="E29" s="14"/>
      <c r="F29" s="14"/>
      <c r="G29" s="14"/>
      <c r="H29" s="14"/>
      <c r="I29" s="14"/>
      <c r="J29" s="14"/>
      <c r="K29" s="14">
        <v>1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25"/>
      <c r="Z29" s="25"/>
      <c r="AA29" s="25" t="s">
        <v>52</v>
      </c>
      <c r="AB29" s="25"/>
      <c r="AC29" s="25"/>
      <c r="AD29" s="34"/>
      <c r="AE29" s="25"/>
      <c r="AF29" s="35" t="s">
        <v>52</v>
      </c>
      <c r="AG29" s="40" t="str">
        <f t="shared" si="0"/>
        <v>000000001000000000</v>
      </c>
      <c r="AH29" s="41" t="str">
        <f t="shared" si="2"/>
        <v>000000100001</v>
      </c>
      <c r="AI29" s="41" t="str">
        <f t="shared" si="3"/>
        <v>000000001000000000000000100001</v>
      </c>
      <c r="AJ29" s="42" t="str">
        <f t="shared" si="1"/>
        <v>200021</v>
      </c>
    </row>
    <row r="30" s="1" customFormat="1" ht="16.5" spans="2:36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43"/>
      <c r="AH30" s="43"/>
      <c r="AI30" s="44"/>
      <c r="AJ30" s="45"/>
    </row>
    <row r="31" s="1" customFormat="1" ht="16.5" spans="1:36">
      <c r="A31" s="20" t="s">
        <v>54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19"/>
      <c r="AC31" s="19"/>
      <c r="AD31" s="19"/>
      <c r="AE31" s="19"/>
      <c r="AF31" s="19"/>
      <c r="AG31" s="43"/>
      <c r="AH31" s="43"/>
      <c r="AI31" s="46"/>
      <c r="AJ31" s="45"/>
    </row>
    <row r="32" s="1" customFormat="1" ht="16.5" spans="1:36">
      <c r="A32" s="20" t="s">
        <v>55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9"/>
      <c r="AB32" s="19"/>
      <c r="AC32" s="19"/>
      <c r="AD32" s="19"/>
      <c r="AE32" s="19"/>
      <c r="AF32" s="19"/>
      <c r="AG32" s="43"/>
      <c r="AH32" s="43"/>
      <c r="AI32" s="6"/>
      <c r="AJ32" s="45"/>
    </row>
    <row r="33" s="1" customFormat="1" ht="16.5" spans="1:36">
      <c r="A33" s="20" t="s">
        <v>56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36" t="s">
        <v>57</v>
      </c>
      <c r="AF33" s="36" t="s">
        <v>57</v>
      </c>
      <c r="AG33" s="43"/>
      <c r="AH33" s="43"/>
      <c r="AI33" s="6"/>
      <c r="AJ33" s="45"/>
    </row>
    <row r="34" s="1" customFormat="1" ht="16.5" spans="1:36">
      <c r="A34" s="20" t="s">
        <v>58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9"/>
      <c r="AB34" s="19"/>
      <c r="AC34" s="19"/>
      <c r="AD34" s="19"/>
      <c r="AE34" s="19"/>
      <c r="AF34" s="19"/>
      <c r="AG34" s="43"/>
      <c r="AH34" s="43"/>
      <c r="AI34" s="6"/>
      <c r="AJ34" s="45"/>
    </row>
    <row r="35" s="1" customFormat="1" ht="16.5" spans="2:36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43"/>
      <c r="AH35" s="43"/>
      <c r="AI35" s="6"/>
      <c r="AJ35" s="45"/>
    </row>
  </sheetData>
  <sheetProtection sheet="1" objects="1" scenarios="1"/>
  <protectedRanges>
    <protectedRange sqref="A$1:AF$1048576" name="区域1"/>
  </protectedRanges>
  <mergeCells count="4">
    <mergeCell ref="A31:Z31"/>
    <mergeCell ref="A32:Z32"/>
    <mergeCell ref="A33:Z33"/>
    <mergeCell ref="A34:Z34"/>
  </mergeCells>
  <conditionalFormatting sqref="Z1">
    <cfRule type="containsText" dxfId="2" priority="1" operator="between" text="1">
      <formula>NOT(ISERROR(SEARCH("1",Z1)))</formula>
    </cfRule>
  </conditionalFormatting>
  <conditionalFormatting sqref="AA1">
    <cfRule type="containsText" dxfId="2" priority="2" operator="between" text="1">
      <formula>NOT(ISERROR(SEARCH("1",AA1)))</formula>
    </cfRule>
  </conditionalFormatting>
  <conditionalFormatting sqref="AB1">
    <cfRule type="containsText" dxfId="2" priority="57" operator="between" text="1">
      <formula>NOT(ISERROR(SEARCH("1",AB1)))</formula>
    </cfRule>
  </conditionalFormatting>
  <conditionalFormatting sqref="AJ1">
    <cfRule type="containsText" dxfId="2" priority="392" operator="between" text="1">
      <formula>NOT(ISERROR(SEARCH("1",AJ1)))</formula>
    </cfRule>
  </conditionalFormatting>
  <conditionalFormatting sqref="D26">
    <cfRule type="cellIs" dxfId="0" priority="234" operator="equal">
      <formula>1</formula>
    </cfRule>
  </conditionalFormatting>
  <conditionalFormatting sqref="E26">
    <cfRule type="cellIs" dxfId="0" priority="225" operator="equal">
      <formula>1</formula>
    </cfRule>
  </conditionalFormatting>
  <conditionalFormatting sqref="F26">
    <cfRule type="cellIs" dxfId="0" priority="229" operator="equal">
      <formula>1</formula>
    </cfRule>
  </conditionalFormatting>
  <conditionalFormatting sqref="G26:H26">
    <cfRule type="cellIs" dxfId="0" priority="224" operator="equal">
      <formula>1</formula>
    </cfRule>
  </conditionalFormatting>
  <conditionalFormatting sqref="I26">
    <cfRule type="cellIs" dxfId="0" priority="232" operator="equal">
      <formula>1</formula>
    </cfRule>
  </conditionalFormatting>
  <conditionalFormatting sqref="J26">
    <cfRule type="cellIs" dxfId="0" priority="238" operator="equal">
      <formula>1</formula>
    </cfRule>
  </conditionalFormatting>
  <conditionalFormatting sqref="K26">
    <cfRule type="cellIs" dxfId="0" priority="237" operator="equal">
      <formula>1</formula>
    </cfRule>
  </conditionalFormatting>
  <conditionalFormatting sqref="L26">
    <cfRule type="cellIs" dxfId="0" priority="233" operator="equal">
      <formula>1</formula>
    </cfRule>
  </conditionalFormatting>
  <conditionalFormatting sqref="M26">
    <cfRule type="cellIs" dxfId="0" priority="235" operator="equal">
      <formula>1</formula>
    </cfRule>
  </conditionalFormatting>
  <conditionalFormatting sqref="N26">
    <cfRule type="cellIs" dxfId="0" priority="231" operator="equal">
      <formula>1</formula>
    </cfRule>
  </conditionalFormatting>
  <conditionalFormatting sqref="O26">
    <cfRule type="cellIs" dxfId="0" priority="228" operator="equal">
      <formula>1</formula>
    </cfRule>
  </conditionalFormatting>
  <conditionalFormatting sqref="P26">
    <cfRule type="cellIs" dxfId="0" priority="230" operator="equal">
      <formula>1</formula>
    </cfRule>
  </conditionalFormatting>
  <conditionalFormatting sqref="Q26">
    <cfRule type="cellIs" dxfId="0" priority="227" operator="equal">
      <formula>1</formula>
    </cfRule>
  </conditionalFormatting>
  <conditionalFormatting sqref="R26:S26">
    <cfRule type="cellIs" dxfId="0" priority="226" operator="equal">
      <formula>1</formula>
    </cfRule>
  </conditionalFormatting>
  <conditionalFormatting sqref="W26:X26">
    <cfRule type="cellIs" dxfId="0" priority="236" operator="equal">
      <formula>1</formula>
    </cfRule>
  </conditionalFormatting>
  <conditionalFormatting sqref="Y26:AA26">
    <cfRule type="containsText" dxfId="2" priority="211" operator="between" text="1">
      <formula>NOT(ISERROR(SEARCH("1",Y26)))</formula>
    </cfRule>
  </conditionalFormatting>
  <conditionalFormatting sqref="Y26">
    <cfRule type="containsText" dxfId="2" priority="210" operator="between" text="1">
      <formula>NOT(ISERROR(SEARCH("1",Y26)))</formula>
    </cfRule>
    <cfRule type="containsText" dxfId="2" priority="209" operator="between" text="1">
      <formula>NOT(ISERROR(SEARCH("1",Y26)))</formula>
    </cfRule>
    <cfRule type="containsText" dxfId="2" priority="206" operator="between" text="1">
      <formula>NOT(ISERROR(SEARCH("1",Y26)))</formula>
    </cfRule>
    <cfRule type="containsText" dxfId="2" priority="205" operator="between" text="1">
      <formula>NOT(ISERROR(SEARCH("1",Y26)))</formula>
    </cfRule>
  </conditionalFormatting>
  <conditionalFormatting sqref="Z26">
    <cfRule type="containsText" dxfId="2" priority="208" operator="between" text="1">
      <formula>NOT(ISERROR(SEARCH("1",Z26)))</formula>
    </cfRule>
    <cfRule type="containsText" dxfId="2" priority="207" operator="between" text="1">
      <formula>NOT(ISERROR(SEARCH("1",Z26)))</formula>
    </cfRule>
    <cfRule type="containsText" dxfId="2" priority="204" operator="between" text="1">
      <formula>NOT(ISERROR(SEARCH("1",Z26)))</formula>
    </cfRule>
    <cfRule type="containsText" dxfId="2" priority="203" operator="between" text="1">
      <formula>NOT(ISERROR(SEARCH("1",Z26)))</formula>
    </cfRule>
  </conditionalFormatting>
  <conditionalFormatting sqref="AA26">
    <cfRule type="containsText" dxfId="2" priority="214" operator="between" text="1">
      <formula>NOT(ISERROR(SEARCH("1",AA26)))</formula>
    </cfRule>
    <cfRule type="containsText" dxfId="2" priority="213" operator="between" text="1">
      <formula>NOT(ISERROR(SEARCH("1",AA26)))</formula>
    </cfRule>
    <cfRule type="containsText" dxfId="2" priority="212" operator="between" text="1">
      <formula>NOT(ISERROR(SEARCH("1",AA26)))</formula>
    </cfRule>
    <cfRule type="containsText" dxfId="2" priority="202" operator="between" text="1">
      <formula>NOT(ISERROR(SEARCH("1",AA26)))</formula>
    </cfRule>
    <cfRule type="containsText" dxfId="2" priority="201" operator="between" text="1">
      <formula>NOT(ISERROR(SEARCH("1",AA26)))</formula>
    </cfRule>
  </conditionalFormatting>
  <conditionalFormatting sqref="AB26:AC26">
    <cfRule type="containsText" dxfId="2" priority="223" operator="between" text="1">
      <formula>NOT(ISERROR(SEARCH("1",AB26)))</formula>
    </cfRule>
  </conditionalFormatting>
  <conditionalFormatting sqref="AB26">
    <cfRule type="containsText" dxfId="2" priority="222" operator="between" text="1">
      <formula>NOT(ISERROR(SEARCH("1",AB26)))</formula>
    </cfRule>
    <cfRule type="containsText" dxfId="2" priority="221" operator="between" text="1">
      <formula>NOT(ISERROR(SEARCH("1",AB26)))</formula>
    </cfRule>
    <cfRule type="containsText" dxfId="2" priority="218" operator="between" text="1">
      <formula>NOT(ISERROR(SEARCH("1",AB26)))</formula>
    </cfRule>
    <cfRule type="containsText" dxfId="2" priority="217" operator="between" text="1">
      <formula>NOT(ISERROR(SEARCH("1",AB26)))</formula>
    </cfRule>
  </conditionalFormatting>
  <conditionalFormatting sqref="AC26">
    <cfRule type="containsText" dxfId="2" priority="220" operator="between" text="1">
      <formula>NOT(ISERROR(SEARCH("1",AC26)))</formula>
    </cfRule>
    <cfRule type="containsText" dxfId="2" priority="219" operator="between" text="1">
      <formula>NOT(ISERROR(SEARCH("1",AC26)))</formula>
    </cfRule>
    <cfRule type="containsText" dxfId="2" priority="216" operator="between" text="1">
      <formula>NOT(ISERROR(SEARCH("1",AC26)))</formula>
    </cfRule>
    <cfRule type="containsText" dxfId="2" priority="215" operator="between" text="1">
      <formula>NOT(ISERROR(SEARCH("1",AC26)))</formula>
    </cfRule>
  </conditionalFormatting>
  <conditionalFormatting sqref="AD26:AF26">
    <cfRule type="containsText" dxfId="2" priority="249" operator="between" text="1">
      <formula>NOT(ISERROR(SEARCH("1",AD26)))</formula>
    </cfRule>
  </conditionalFormatting>
  <conditionalFormatting sqref="AD26">
    <cfRule type="containsText" dxfId="2" priority="245" operator="between" text="1">
      <formula>NOT(ISERROR(SEARCH("1",AD26)))</formula>
    </cfRule>
    <cfRule type="containsText" dxfId="2" priority="244" operator="between" text="1">
      <formula>NOT(ISERROR(SEARCH("1",AD26)))</formula>
    </cfRule>
    <cfRule type="containsText" dxfId="2" priority="243" operator="between" text="1">
      <formula>NOT(ISERROR(SEARCH("1",AD26)))</formula>
    </cfRule>
    <cfRule type="containsText" dxfId="2" priority="242" operator="between" text="1">
      <formula>NOT(ISERROR(SEARCH("1",AD26)))</formula>
    </cfRule>
    <cfRule type="containsText" dxfId="2" priority="200" operator="between" text="1">
      <formula>NOT(ISERROR(SEARCH("1",AD26)))</formula>
    </cfRule>
    <cfRule type="containsText" dxfId="2" priority="199" operator="between" text="1">
      <formula>NOT(ISERROR(SEARCH("1",AD26)))</formula>
    </cfRule>
    <cfRule type="containsText" dxfId="2" priority="198" operator="between" text="1">
      <formula>NOT(ISERROR(SEARCH("1",AD26)))</formula>
    </cfRule>
    <cfRule type="containsText" dxfId="2" priority="197" operator="between" text="1">
      <formula>NOT(ISERROR(SEARCH("1",AD26)))</formula>
    </cfRule>
    <cfRule type="containsText" dxfId="2" priority="186" operator="between" text="1">
      <formula>NOT(ISERROR(SEARCH("1",AD26)))</formula>
    </cfRule>
    <cfRule type="containsText" dxfId="2" priority="185" operator="between" text="1">
      <formula>NOT(ISERROR(SEARCH("1",AD26)))</formula>
    </cfRule>
    <cfRule type="containsText" dxfId="2" priority="184" operator="between" text="1">
      <formula>NOT(ISERROR(SEARCH("1",AD26)))</formula>
    </cfRule>
    <cfRule type="containsText" dxfId="2" priority="183" operator="between" text="1">
      <formula>NOT(ISERROR(SEARCH("1",AD26)))</formula>
    </cfRule>
    <cfRule type="containsText" dxfId="2" priority="182" operator="between" text="1">
      <formula>NOT(ISERROR(SEARCH("1",AD26)))</formula>
    </cfRule>
    <cfRule type="containsText" dxfId="2" priority="181" operator="between" text="1">
      <formula>NOT(ISERROR(SEARCH("1",AD26)))</formula>
    </cfRule>
    <cfRule type="containsText" dxfId="2" priority="180" operator="between" text="1">
      <formula>NOT(ISERROR(SEARCH("1",AD26)))</formula>
    </cfRule>
    <cfRule type="containsText" dxfId="2" priority="179" operator="between" text="1">
      <formula>NOT(ISERROR(SEARCH("1",AD26)))</formula>
    </cfRule>
    <cfRule type="containsText" dxfId="2" priority="176" operator="between" text="1">
      <formula>NOT(ISERROR(SEARCH("1",AD26)))</formula>
    </cfRule>
    <cfRule type="containsText" dxfId="2" priority="175" operator="between" text="1">
      <formula>NOT(ISERROR(SEARCH("1",AD26)))</formula>
    </cfRule>
  </conditionalFormatting>
  <conditionalFormatting sqref="AE26">
    <cfRule type="containsText" dxfId="2" priority="196" operator="between" text="1">
      <formula>NOT(ISERROR(SEARCH("1",AE26)))</formula>
    </cfRule>
    <cfRule type="containsText" dxfId="2" priority="195" operator="between" text="1">
      <formula>NOT(ISERROR(SEARCH("1",AE26)))</formula>
    </cfRule>
    <cfRule type="containsText" dxfId="2" priority="194" operator="between" text="1">
      <formula>NOT(ISERROR(SEARCH("1",AE26)))</formula>
    </cfRule>
    <cfRule type="containsText" dxfId="2" priority="193" operator="between" text="1">
      <formula>NOT(ISERROR(SEARCH("1",AE26)))</formula>
    </cfRule>
    <cfRule type="containsText" dxfId="2" priority="192" operator="between" text="1">
      <formula>NOT(ISERROR(SEARCH("1",AE26)))</formula>
    </cfRule>
    <cfRule type="containsText" dxfId="2" priority="191" operator="between" text="1">
      <formula>NOT(ISERROR(SEARCH("1",AE26)))</formula>
    </cfRule>
    <cfRule type="containsText" dxfId="2" priority="190" operator="between" text="1">
      <formula>NOT(ISERROR(SEARCH("1",AE26)))</formula>
    </cfRule>
    <cfRule type="containsText" dxfId="2" priority="189" operator="between" text="1">
      <formula>NOT(ISERROR(SEARCH("1",AE26)))</formula>
    </cfRule>
    <cfRule type="containsText" dxfId="2" priority="188" operator="between" text="1">
      <formula>NOT(ISERROR(SEARCH("1",AE26)))</formula>
    </cfRule>
    <cfRule type="containsText" dxfId="2" priority="187" operator="between" text="1">
      <formula>NOT(ISERROR(SEARCH("1",AE26)))</formula>
    </cfRule>
    <cfRule type="containsText" dxfId="2" priority="178" operator="between" text="1">
      <formula>NOT(ISERROR(SEARCH("1",AE26)))</formula>
    </cfRule>
    <cfRule type="containsText" dxfId="2" priority="177" operator="between" text="1">
      <formula>NOT(ISERROR(SEARCH("1",AE26)))</formula>
    </cfRule>
    <cfRule type="containsText" dxfId="2" priority="174" operator="between" text="1">
      <formula>NOT(ISERROR(SEARCH("1",AE26)))</formula>
    </cfRule>
    <cfRule type="containsText" dxfId="2" priority="173" operator="between" text="1">
      <formula>NOT(ISERROR(SEARCH("1",AE26)))</formula>
    </cfRule>
  </conditionalFormatting>
  <conditionalFormatting sqref="AF26">
    <cfRule type="containsText" dxfId="2" priority="248" operator="between" text="1">
      <formula>NOT(ISERROR(SEARCH("1",AF26)))</formula>
    </cfRule>
    <cfRule type="containsText" dxfId="2" priority="247" operator="between" text="1">
      <formula>NOT(ISERROR(SEARCH("1",AF26)))</formula>
    </cfRule>
    <cfRule type="containsText" dxfId="2" priority="246" operator="between" text="1">
      <formula>NOT(ISERROR(SEARCH("1",AF26)))</formula>
    </cfRule>
    <cfRule type="containsText" dxfId="2" priority="241" operator="between" text="1">
      <formula>NOT(ISERROR(SEARCH("1",AF26)))</formula>
    </cfRule>
    <cfRule type="containsText" dxfId="2" priority="240" operator="between" text="1">
      <formula>NOT(ISERROR(SEARCH("1",AF26)))</formula>
    </cfRule>
    <cfRule type="containsText" dxfId="2" priority="172" operator="between" text="1">
      <formula>NOT(ISERROR(SEARCH("1",AF26)))</formula>
    </cfRule>
    <cfRule type="containsText" dxfId="2" priority="171" operator="between" text="1">
      <formula>NOT(ISERROR(SEARCH("1",AF26)))</formula>
    </cfRule>
    <cfRule type="containsText" dxfId="2" priority="170" operator="between" text="1">
      <formula>NOT(ISERROR(SEARCH("1",AF26)))</formula>
    </cfRule>
    <cfRule type="containsText" dxfId="2" priority="169" operator="between" text="1">
      <formula>NOT(ISERROR(SEARCH("1",AF26)))</formula>
    </cfRule>
    <cfRule type="containsText" dxfId="2" priority="168" operator="between" text="1">
      <formula>NOT(ISERROR(SEARCH("1",AF26)))</formula>
    </cfRule>
    <cfRule type="containsText" dxfId="2" priority="167" operator="between" text="1">
      <formula>NOT(ISERROR(SEARCH("1",AF26)))</formula>
    </cfRule>
  </conditionalFormatting>
  <conditionalFormatting sqref="D27">
    <cfRule type="cellIs" dxfId="0" priority="151" operator="equal">
      <formula>1</formula>
    </cfRule>
  </conditionalFormatting>
  <conditionalFormatting sqref="E27">
    <cfRule type="cellIs" dxfId="0" priority="142" operator="equal">
      <formula>1</formula>
    </cfRule>
  </conditionalFormatting>
  <conditionalFormatting sqref="F27">
    <cfRule type="cellIs" dxfId="0" priority="146" operator="equal">
      <formula>1</formula>
    </cfRule>
  </conditionalFormatting>
  <conditionalFormatting sqref="G27:H27">
    <cfRule type="cellIs" dxfId="0" priority="141" operator="equal">
      <formula>1</formula>
    </cfRule>
  </conditionalFormatting>
  <conditionalFormatting sqref="I27">
    <cfRule type="cellIs" dxfId="0" priority="149" operator="equal">
      <formula>1</formula>
    </cfRule>
  </conditionalFormatting>
  <conditionalFormatting sqref="J27">
    <cfRule type="cellIs" dxfId="0" priority="155" operator="equal">
      <formula>1</formula>
    </cfRule>
  </conditionalFormatting>
  <conditionalFormatting sqref="K27">
    <cfRule type="cellIs" dxfId="0" priority="154" operator="equal">
      <formula>1</formula>
    </cfRule>
  </conditionalFormatting>
  <conditionalFormatting sqref="L27">
    <cfRule type="cellIs" dxfId="0" priority="150" operator="equal">
      <formula>1</formula>
    </cfRule>
  </conditionalFormatting>
  <conditionalFormatting sqref="M27">
    <cfRule type="cellIs" dxfId="0" priority="152" operator="equal">
      <formula>1</formula>
    </cfRule>
  </conditionalFormatting>
  <conditionalFormatting sqref="N27">
    <cfRule type="cellIs" dxfId="0" priority="148" operator="equal">
      <formula>1</formula>
    </cfRule>
  </conditionalFormatting>
  <conditionalFormatting sqref="O27">
    <cfRule type="cellIs" dxfId="0" priority="145" operator="equal">
      <formula>1</formula>
    </cfRule>
  </conditionalFormatting>
  <conditionalFormatting sqref="P27">
    <cfRule type="cellIs" dxfId="0" priority="147" operator="equal">
      <formula>1</formula>
    </cfRule>
  </conditionalFormatting>
  <conditionalFormatting sqref="Q27">
    <cfRule type="cellIs" dxfId="0" priority="144" operator="equal">
      <formula>1</formula>
    </cfRule>
  </conditionalFormatting>
  <conditionalFormatting sqref="R27:S27">
    <cfRule type="cellIs" dxfId="0" priority="143" operator="equal">
      <formula>1</formula>
    </cfRule>
  </conditionalFormatting>
  <conditionalFormatting sqref="W27:X27">
    <cfRule type="cellIs" dxfId="0" priority="153" operator="equal">
      <formula>1</formula>
    </cfRule>
  </conditionalFormatting>
  <conditionalFormatting sqref="Y27:AC27">
    <cfRule type="containsText" dxfId="2" priority="128" operator="between" text="1">
      <formula>NOT(ISERROR(SEARCH("1",Y27)))</formula>
    </cfRule>
  </conditionalFormatting>
  <conditionalFormatting sqref="Y27">
    <cfRule type="containsText" dxfId="2" priority="127" operator="between" text="1">
      <formula>NOT(ISERROR(SEARCH("1",Y27)))</formula>
    </cfRule>
    <cfRule type="containsText" dxfId="2" priority="126" operator="between" text="1">
      <formula>NOT(ISERROR(SEARCH("1",Y27)))</formula>
    </cfRule>
    <cfRule type="containsText" dxfId="2" priority="123" operator="between" text="1">
      <formula>NOT(ISERROR(SEARCH("1",Y27)))</formula>
    </cfRule>
    <cfRule type="containsText" dxfId="2" priority="122" operator="between" text="1">
      <formula>NOT(ISERROR(SEARCH("1",Y27)))</formula>
    </cfRule>
    <cfRule type="containsText" dxfId="2" priority="33" operator="between" text="1">
      <formula>NOT(ISERROR(SEARCH("1",Y27)))</formula>
    </cfRule>
    <cfRule type="containsText" dxfId="2" priority="32" operator="between" text="1">
      <formula>NOT(ISERROR(SEARCH("1",Y27)))</formula>
    </cfRule>
    <cfRule type="containsText" dxfId="2" priority="31" operator="between" text="1">
      <formula>NOT(ISERROR(SEARCH("1",Y27)))</formula>
    </cfRule>
    <cfRule type="containsText" dxfId="2" priority="30" operator="between" text="1">
      <formula>NOT(ISERROR(SEARCH("1",Y27)))</formula>
    </cfRule>
    <cfRule type="containsText" dxfId="2" priority="29" operator="between" text="1">
      <formula>NOT(ISERROR(SEARCH("1",Y27)))</formula>
    </cfRule>
    <cfRule type="containsText" dxfId="2" priority="12" operator="between" text="1">
      <formula>NOT(ISERROR(SEARCH("1",Y27)))</formula>
    </cfRule>
    <cfRule type="containsText" dxfId="2" priority="11" operator="between" text="1">
      <formula>NOT(ISERROR(SEARCH("1",Y27)))</formula>
    </cfRule>
    <cfRule type="containsText" dxfId="2" priority="8" operator="between" text="1">
      <formula>NOT(ISERROR(SEARCH("1",Y27)))</formula>
    </cfRule>
    <cfRule type="containsText" dxfId="2" priority="7" operator="between" text="1">
      <formula>NOT(ISERROR(SEARCH("1",Y27)))</formula>
    </cfRule>
  </conditionalFormatting>
  <conditionalFormatting sqref="Z27">
    <cfRule type="containsText" dxfId="2" priority="125" operator="between" text="1">
      <formula>NOT(ISERROR(SEARCH("1",Z27)))</formula>
    </cfRule>
    <cfRule type="containsText" dxfId="2" priority="124" operator="between" text="1">
      <formula>NOT(ISERROR(SEARCH("1",Z27)))</formula>
    </cfRule>
    <cfRule type="containsText" dxfId="2" priority="121" operator="between" text="1">
      <formula>NOT(ISERROR(SEARCH("1",Z27)))</formula>
    </cfRule>
    <cfRule type="containsText" dxfId="2" priority="120" operator="between" text="1">
      <formula>NOT(ISERROR(SEARCH("1",Z27)))</formula>
    </cfRule>
    <cfRule type="containsText" dxfId="2" priority="41" operator="between" text="1">
      <formula>NOT(ISERROR(SEARCH("1",Z27)))</formula>
    </cfRule>
    <cfRule type="containsText" dxfId="2" priority="40" operator="between" text="1">
      <formula>NOT(ISERROR(SEARCH("1",Z27)))</formula>
    </cfRule>
    <cfRule type="containsText" dxfId="2" priority="37" operator="between" text="1">
      <formula>NOT(ISERROR(SEARCH("1",Z27)))</formula>
    </cfRule>
    <cfRule type="containsText" dxfId="2" priority="36" operator="between" text="1">
      <formula>NOT(ISERROR(SEARCH("1",Z27)))</formula>
    </cfRule>
    <cfRule type="containsText" dxfId="2" priority="10" operator="between" text="1">
      <formula>NOT(ISERROR(SEARCH("1",Z27)))</formula>
    </cfRule>
    <cfRule type="containsText" dxfId="2" priority="9" operator="between" text="1">
      <formula>NOT(ISERROR(SEARCH("1",Z27)))</formula>
    </cfRule>
    <cfRule type="containsText" dxfId="2" priority="6" operator="between" text="1">
      <formula>NOT(ISERROR(SEARCH("1",Z27)))</formula>
    </cfRule>
    <cfRule type="containsText" dxfId="2" priority="5" operator="between" text="1">
      <formula>NOT(ISERROR(SEARCH("1",Z27)))</formula>
    </cfRule>
  </conditionalFormatting>
  <conditionalFormatting sqref="Z27:AA27">
    <cfRule type="containsText" dxfId="2" priority="42" operator="between" text="1">
      <formula>NOT(ISERROR(SEARCH("1",Z27)))</formula>
    </cfRule>
  </conditionalFormatting>
  <conditionalFormatting sqref="AA27">
    <cfRule type="containsText" dxfId="2" priority="131" operator="between" text="1">
      <formula>NOT(ISERROR(SEARCH("1",AA27)))</formula>
    </cfRule>
    <cfRule type="containsText" dxfId="2" priority="130" operator="between" text="1">
      <formula>NOT(ISERROR(SEARCH("1",AA27)))</formula>
    </cfRule>
    <cfRule type="containsText" dxfId="2" priority="129" operator="between" text="1">
      <formula>NOT(ISERROR(SEARCH("1",AA27)))</formula>
    </cfRule>
    <cfRule type="containsText" dxfId="2" priority="119" operator="between" text="1">
      <formula>NOT(ISERROR(SEARCH("1",AA27)))</formula>
    </cfRule>
    <cfRule type="containsText" dxfId="2" priority="118" operator="between" text="1">
      <formula>NOT(ISERROR(SEARCH("1",AA27)))</formula>
    </cfRule>
    <cfRule type="containsText" dxfId="2" priority="67" operator="between" text="1">
      <formula>NOT(ISERROR(SEARCH("1",AA27)))</formula>
    </cfRule>
    <cfRule type="containsText" dxfId="2" priority="66" operator="between" text="1">
      <formula>NOT(ISERROR(SEARCH("1",AA27)))</formula>
    </cfRule>
    <cfRule type="containsText" dxfId="2" priority="63" operator="between" text="1">
      <formula>NOT(ISERROR(SEARCH("1",AA27)))</formula>
    </cfRule>
    <cfRule type="containsText" dxfId="2" priority="62" operator="between" text="1">
      <formula>NOT(ISERROR(SEARCH("1",AA27)))</formula>
    </cfRule>
    <cfRule type="containsText" dxfId="2" priority="39" operator="between" text="1">
      <formula>NOT(ISERROR(SEARCH("1",AA27)))</formula>
    </cfRule>
    <cfRule type="containsText" dxfId="2" priority="38" operator="between" text="1">
      <formula>NOT(ISERROR(SEARCH("1",AA27)))</formula>
    </cfRule>
    <cfRule type="containsText" dxfId="2" priority="35" operator="between" text="1">
      <formula>NOT(ISERROR(SEARCH("1",AA27)))</formula>
    </cfRule>
    <cfRule type="containsText" dxfId="2" priority="34" operator="between" text="1">
      <formula>NOT(ISERROR(SEARCH("1",AA27)))</formula>
    </cfRule>
    <cfRule type="containsText" dxfId="2" priority="15" operator="between" text="1">
      <formula>NOT(ISERROR(SEARCH("1",AA27)))</formula>
    </cfRule>
    <cfRule type="containsText" dxfId="2" priority="14" operator="between" text="1">
      <formula>NOT(ISERROR(SEARCH("1",AA27)))</formula>
    </cfRule>
    <cfRule type="containsText" dxfId="2" priority="13" operator="between" text="1">
      <formula>NOT(ISERROR(SEARCH("1",AA27)))</formula>
    </cfRule>
    <cfRule type="containsText" dxfId="2" priority="4" operator="between" text="1">
      <formula>NOT(ISERROR(SEARCH("1",AA27)))</formula>
    </cfRule>
    <cfRule type="containsText" dxfId="2" priority="3" operator="between" text="1">
      <formula>NOT(ISERROR(SEARCH("1",AA27)))</formula>
    </cfRule>
  </conditionalFormatting>
  <conditionalFormatting sqref="AB27:AC27">
    <cfRule type="containsText" dxfId="2" priority="140" operator="between" text="1">
      <formula>NOT(ISERROR(SEARCH("1",AB27)))</formula>
    </cfRule>
  </conditionalFormatting>
  <conditionalFormatting sqref="AB27">
    <cfRule type="containsText" dxfId="2" priority="139" operator="between" text="1">
      <formula>NOT(ISERROR(SEARCH("1",AB27)))</formula>
    </cfRule>
    <cfRule type="containsText" dxfId="2" priority="138" operator="between" text="1">
      <formula>NOT(ISERROR(SEARCH("1",AB27)))</formula>
    </cfRule>
    <cfRule type="containsText" dxfId="2" priority="135" operator="between" text="1">
      <formula>NOT(ISERROR(SEARCH("1",AB27)))</formula>
    </cfRule>
    <cfRule type="containsText" dxfId="2" priority="134" operator="between" text="1">
      <formula>NOT(ISERROR(SEARCH("1",AB27)))</formula>
    </cfRule>
    <cfRule type="containsText" dxfId="2" priority="65" operator="between" text="1">
      <formula>NOT(ISERROR(SEARCH("1",AB27)))</formula>
    </cfRule>
    <cfRule type="containsText" dxfId="2" priority="64" operator="between" text="1">
      <formula>NOT(ISERROR(SEARCH("1",AB27)))</formula>
    </cfRule>
    <cfRule type="containsText" dxfId="2" priority="61" operator="between" text="1">
      <formula>NOT(ISERROR(SEARCH("1",AB27)))</formula>
    </cfRule>
    <cfRule type="containsText" dxfId="2" priority="60" operator="between" text="1">
      <formula>NOT(ISERROR(SEARCH("1",AB27)))</formula>
    </cfRule>
  </conditionalFormatting>
  <conditionalFormatting sqref="AC27">
    <cfRule type="containsText" dxfId="2" priority="137" operator="between" text="1">
      <formula>NOT(ISERROR(SEARCH("1",AC27)))</formula>
    </cfRule>
    <cfRule type="containsText" dxfId="2" priority="136" operator="between" text="1">
      <formula>NOT(ISERROR(SEARCH("1",AC27)))</formula>
    </cfRule>
    <cfRule type="containsText" dxfId="2" priority="133" operator="between" text="1">
      <formula>NOT(ISERROR(SEARCH("1",AC27)))</formula>
    </cfRule>
    <cfRule type="containsText" dxfId="2" priority="132" operator="between" text="1">
      <formula>NOT(ISERROR(SEARCH("1",AC27)))</formula>
    </cfRule>
    <cfRule type="containsText" dxfId="2" priority="70" operator="between" text="1">
      <formula>NOT(ISERROR(SEARCH("1",AC27)))</formula>
    </cfRule>
    <cfRule type="containsText" dxfId="2" priority="69" operator="between" text="1">
      <formula>NOT(ISERROR(SEARCH("1",AC27)))</formula>
    </cfRule>
    <cfRule type="containsText" dxfId="2" priority="68" operator="between" text="1">
      <formula>NOT(ISERROR(SEARCH("1",AC27)))</formula>
    </cfRule>
    <cfRule type="containsText" dxfId="2" priority="59" operator="between" text="1">
      <formula>NOT(ISERROR(SEARCH("1",AC27)))</formula>
    </cfRule>
    <cfRule type="containsText" dxfId="2" priority="58" operator="between" text="1">
      <formula>NOT(ISERROR(SEARCH("1",AC27)))</formula>
    </cfRule>
  </conditionalFormatting>
  <conditionalFormatting sqref="AD27:AF27">
    <cfRule type="containsText" dxfId="2" priority="166" operator="between" text="1">
      <formula>NOT(ISERROR(SEARCH("1",AD27)))</formula>
    </cfRule>
  </conditionalFormatting>
  <conditionalFormatting sqref="AD27">
    <cfRule type="containsText" dxfId="2" priority="162" operator="between" text="1">
      <formula>NOT(ISERROR(SEARCH("1",AD27)))</formula>
    </cfRule>
    <cfRule type="containsText" dxfId="2" priority="161" operator="between" text="1">
      <formula>NOT(ISERROR(SEARCH("1",AD27)))</formula>
    </cfRule>
    <cfRule type="containsText" dxfId="2" priority="160" operator="between" text="1">
      <formula>NOT(ISERROR(SEARCH("1",AD27)))</formula>
    </cfRule>
    <cfRule type="containsText" dxfId="2" priority="159" operator="between" text="1">
      <formula>NOT(ISERROR(SEARCH("1",AD27)))</formula>
    </cfRule>
    <cfRule type="containsText" dxfId="2" priority="117" operator="between" text="1">
      <formula>NOT(ISERROR(SEARCH("1",AD27)))</formula>
    </cfRule>
    <cfRule type="containsText" dxfId="2" priority="116" operator="between" text="1">
      <formula>NOT(ISERROR(SEARCH("1",AD27)))</formula>
    </cfRule>
    <cfRule type="containsText" dxfId="2" priority="115" operator="between" text="1">
      <formula>NOT(ISERROR(SEARCH("1",AD27)))</formula>
    </cfRule>
    <cfRule type="containsText" dxfId="2" priority="114" operator="between" text="1">
      <formula>NOT(ISERROR(SEARCH("1",AD27)))</formula>
    </cfRule>
    <cfRule type="containsText" dxfId="2" priority="103" operator="between" text="1">
      <formula>NOT(ISERROR(SEARCH("1",AD27)))</formula>
    </cfRule>
    <cfRule type="containsText" dxfId="2" priority="102" operator="between" text="1">
      <formula>NOT(ISERROR(SEARCH("1",AD27)))</formula>
    </cfRule>
    <cfRule type="containsText" dxfId="2" priority="101" operator="between" text="1">
      <formula>NOT(ISERROR(SEARCH("1",AD27)))</formula>
    </cfRule>
    <cfRule type="containsText" dxfId="2" priority="100" operator="between" text="1">
      <formula>NOT(ISERROR(SEARCH("1",AD27)))</formula>
    </cfRule>
    <cfRule type="containsText" dxfId="2" priority="99" operator="between" text="1">
      <formula>NOT(ISERROR(SEARCH("1",AD27)))</formula>
    </cfRule>
    <cfRule type="containsText" dxfId="2" priority="98" operator="between" text="1">
      <formula>NOT(ISERROR(SEARCH("1",AD27)))</formula>
    </cfRule>
    <cfRule type="containsText" dxfId="2" priority="97" operator="between" text="1">
      <formula>NOT(ISERROR(SEARCH("1",AD27)))</formula>
    </cfRule>
    <cfRule type="containsText" dxfId="2" priority="96" operator="between" text="1">
      <formula>NOT(ISERROR(SEARCH("1",AD27)))</formula>
    </cfRule>
    <cfRule type="containsText" dxfId="2" priority="93" operator="between" text="1">
      <formula>NOT(ISERROR(SEARCH("1",AD27)))</formula>
    </cfRule>
    <cfRule type="containsText" dxfId="2" priority="92" operator="between" text="1">
      <formula>NOT(ISERROR(SEARCH("1",AD27)))</formula>
    </cfRule>
  </conditionalFormatting>
  <conditionalFormatting sqref="AE27">
    <cfRule type="containsText" dxfId="2" priority="113" operator="between" text="1">
      <formula>NOT(ISERROR(SEARCH("1",AE27)))</formula>
    </cfRule>
    <cfRule type="containsText" dxfId="2" priority="112" operator="between" text="1">
      <formula>NOT(ISERROR(SEARCH("1",AE27)))</formula>
    </cfRule>
    <cfRule type="containsText" dxfId="2" priority="111" operator="between" text="1">
      <formula>NOT(ISERROR(SEARCH("1",AE27)))</formula>
    </cfRule>
    <cfRule type="containsText" dxfId="2" priority="110" operator="between" text="1">
      <formula>NOT(ISERROR(SEARCH("1",AE27)))</formula>
    </cfRule>
    <cfRule type="containsText" dxfId="2" priority="109" operator="between" text="1">
      <formula>NOT(ISERROR(SEARCH("1",AE27)))</formula>
    </cfRule>
    <cfRule type="containsText" dxfId="2" priority="108" operator="between" text="1">
      <formula>NOT(ISERROR(SEARCH("1",AE27)))</formula>
    </cfRule>
    <cfRule type="containsText" dxfId="2" priority="107" operator="between" text="1">
      <formula>NOT(ISERROR(SEARCH("1",AE27)))</formula>
    </cfRule>
    <cfRule type="containsText" dxfId="2" priority="106" operator="between" text="1">
      <formula>NOT(ISERROR(SEARCH("1",AE27)))</formula>
    </cfRule>
    <cfRule type="containsText" dxfId="2" priority="105" operator="between" text="1">
      <formula>NOT(ISERROR(SEARCH("1",AE27)))</formula>
    </cfRule>
    <cfRule type="containsText" dxfId="2" priority="104" operator="between" text="1">
      <formula>NOT(ISERROR(SEARCH("1",AE27)))</formula>
    </cfRule>
    <cfRule type="containsText" dxfId="2" priority="95" operator="between" text="1">
      <formula>NOT(ISERROR(SEARCH("1",AE27)))</formula>
    </cfRule>
    <cfRule type="containsText" dxfId="2" priority="94" operator="between" text="1">
      <formula>NOT(ISERROR(SEARCH("1",AE27)))</formula>
    </cfRule>
    <cfRule type="containsText" dxfId="2" priority="91" operator="between" text="1">
      <formula>NOT(ISERROR(SEARCH("1",AE27)))</formula>
    </cfRule>
    <cfRule type="containsText" dxfId="2" priority="90" operator="between" text="1">
      <formula>NOT(ISERROR(SEARCH("1",AE27)))</formula>
    </cfRule>
  </conditionalFormatting>
  <conditionalFormatting sqref="AF27">
    <cfRule type="containsText" dxfId="2" priority="165" operator="between" text="1">
      <formula>NOT(ISERROR(SEARCH("1",AF27)))</formula>
    </cfRule>
    <cfRule type="containsText" dxfId="2" priority="164" operator="between" text="1">
      <formula>NOT(ISERROR(SEARCH("1",AF27)))</formula>
    </cfRule>
    <cfRule type="containsText" dxfId="2" priority="163" operator="between" text="1">
      <formula>NOT(ISERROR(SEARCH("1",AF27)))</formula>
    </cfRule>
    <cfRule type="containsText" dxfId="2" priority="158" operator="between" text="1">
      <formula>NOT(ISERROR(SEARCH("1",AF27)))</formula>
    </cfRule>
    <cfRule type="containsText" dxfId="2" priority="157" operator="between" text="1">
      <formula>NOT(ISERROR(SEARCH("1",AF27)))</formula>
    </cfRule>
    <cfRule type="containsText" dxfId="2" priority="89" operator="between" text="1">
      <formula>NOT(ISERROR(SEARCH("1",AF27)))</formula>
    </cfRule>
    <cfRule type="containsText" dxfId="2" priority="88" operator="between" text="1">
      <formula>NOT(ISERROR(SEARCH("1",AF27)))</formula>
    </cfRule>
    <cfRule type="containsText" dxfId="2" priority="87" operator="between" text="1">
      <formula>NOT(ISERROR(SEARCH("1",AF27)))</formula>
    </cfRule>
    <cfRule type="containsText" dxfId="2" priority="86" operator="between" text="1">
      <formula>NOT(ISERROR(SEARCH("1",AF27)))</formula>
    </cfRule>
    <cfRule type="containsText" dxfId="2" priority="85" operator="between" text="1">
      <formula>NOT(ISERROR(SEARCH("1",AF27)))</formula>
    </cfRule>
    <cfRule type="containsText" dxfId="2" priority="84" operator="between" text="1">
      <formula>NOT(ISERROR(SEARCH("1",AF27)))</formula>
    </cfRule>
  </conditionalFormatting>
  <conditionalFormatting sqref="Y30:Z30">
    <cfRule type="containsText" dxfId="2" priority="339" operator="between" text="1">
      <formula>NOT(ISERROR(SEARCH("1",Y30)))</formula>
    </cfRule>
  </conditionalFormatting>
  <conditionalFormatting sqref="AA30">
    <cfRule type="containsText" dxfId="2" priority="346" operator="between" text="1">
      <formula>NOT(ISERROR(SEARCH("1",AA30)))</formula>
    </cfRule>
  </conditionalFormatting>
  <conditionalFormatting sqref="AB30:AC30">
    <cfRule type="containsText" dxfId="2" priority="366" operator="between" text="1">
      <formula>NOT(ISERROR(SEARCH("1",AB30)))</formula>
    </cfRule>
  </conditionalFormatting>
  <conditionalFormatting sqref="Y2:Y10">
    <cfRule type="containsText" dxfId="2" priority="337" operator="between" text="1">
      <formula>NOT(ISERROR(SEARCH("1",Y2)))</formula>
    </cfRule>
    <cfRule type="containsText" dxfId="2" priority="329" operator="between" text="1">
      <formula>NOT(ISERROR(SEARCH("1",Y2)))</formula>
    </cfRule>
  </conditionalFormatting>
  <conditionalFormatting sqref="Y4:Y10">
    <cfRule type="containsText" dxfId="2" priority="328" operator="between" text="1">
      <formula>NOT(ISERROR(SEARCH("1",Y4)))</formula>
    </cfRule>
    <cfRule type="containsText" dxfId="2" priority="336" operator="between" text="1">
      <formula>NOT(ISERROR(SEARCH("1",Y4)))</formula>
    </cfRule>
  </conditionalFormatting>
  <conditionalFormatting sqref="Y28:Y29">
    <cfRule type="containsText" dxfId="2" priority="47" operator="between" text="1">
      <formula>NOT(ISERROR(SEARCH("1",Y28)))</formula>
    </cfRule>
    <cfRule type="containsText" dxfId="2" priority="46" operator="between" text="1">
      <formula>NOT(ISERROR(SEARCH("1",Y28)))</formula>
    </cfRule>
    <cfRule type="containsText" dxfId="2" priority="45" operator="between" text="1">
      <formula>NOT(ISERROR(SEARCH("1",Y28)))</formula>
    </cfRule>
    <cfRule type="containsText" dxfId="2" priority="44" operator="between" text="1">
      <formula>NOT(ISERROR(SEARCH("1",Y28)))</formula>
    </cfRule>
    <cfRule type="containsText" dxfId="2" priority="43" operator="between" text="1">
      <formula>NOT(ISERROR(SEARCH("1",Y28)))</formula>
    </cfRule>
    <cfRule type="containsText" dxfId="2" priority="25" operator="between" text="1">
      <formula>NOT(ISERROR(SEARCH("1",Y28)))</formula>
    </cfRule>
    <cfRule type="containsText" dxfId="2" priority="24" operator="between" text="1">
      <formula>NOT(ISERROR(SEARCH("1",Y28)))</formula>
    </cfRule>
    <cfRule type="containsText" dxfId="2" priority="21" operator="between" text="1">
      <formula>NOT(ISERROR(SEARCH("1",Y28)))</formula>
    </cfRule>
    <cfRule type="containsText" dxfId="2" priority="20" operator="between" text="1">
      <formula>NOT(ISERROR(SEARCH("1",Y28)))</formula>
    </cfRule>
  </conditionalFormatting>
  <conditionalFormatting sqref="Z2:Z10">
    <cfRule type="containsText" dxfId="2" priority="333" operator="between" text="1">
      <formula>NOT(ISERROR(SEARCH("1",Z2)))</formula>
    </cfRule>
    <cfRule type="containsText" dxfId="2" priority="325" operator="between" text="1">
      <formula>NOT(ISERROR(SEARCH("1",Z2)))</formula>
    </cfRule>
  </conditionalFormatting>
  <conditionalFormatting sqref="Z4:Z10">
    <cfRule type="containsText" dxfId="2" priority="332" operator="between" text="1">
      <formula>NOT(ISERROR(SEARCH("1",Z4)))</formula>
    </cfRule>
    <cfRule type="containsText" dxfId="2" priority="324" operator="between" text="1">
      <formula>NOT(ISERROR(SEARCH("1",Z4)))</formula>
    </cfRule>
  </conditionalFormatting>
  <conditionalFormatting sqref="Z28:Z29">
    <cfRule type="containsText" dxfId="2" priority="55" operator="between" text="1">
      <formula>NOT(ISERROR(SEARCH("1",Z28)))</formula>
    </cfRule>
    <cfRule type="containsText" dxfId="2" priority="54" operator="between" text="1">
      <formula>NOT(ISERROR(SEARCH("1",Z28)))</formula>
    </cfRule>
    <cfRule type="containsText" dxfId="2" priority="51" operator="between" text="1">
      <formula>NOT(ISERROR(SEARCH("1",Z28)))</formula>
    </cfRule>
    <cfRule type="containsText" dxfId="2" priority="50" operator="between" text="1">
      <formula>NOT(ISERROR(SEARCH("1",Z28)))</formula>
    </cfRule>
    <cfRule type="containsText" dxfId="2" priority="23" operator="between" text="1">
      <formula>NOT(ISERROR(SEARCH("1",Z28)))</formula>
    </cfRule>
    <cfRule type="containsText" dxfId="2" priority="22" operator="between" text="1">
      <formula>NOT(ISERROR(SEARCH("1",Z28)))</formula>
    </cfRule>
    <cfRule type="containsText" dxfId="2" priority="19" operator="between" text="1">
      <formula>NOT(ISERROR(SEARCH("1",Z28)))</formula>
    </cfRule>
    <cfRule type="containsText" dxfId="2" priority="18" operator="between" text="1">
      <formula>NOT(ISERROR(SEARCH("1",Z28)))</formula>
    </cfRule>
  </conditionalFormatting>
  <conditionalFormatting sqref="AA2:AA3">
    <cfRule type="containsText" dxfId="2" priority="347" operator="between" text="1">
      <formula>NOT(ISERROR(SEARCH("1",AA2)))</formula>
    </cfRule>
  </conditionalFormatting>
  <conditionalFormatting sqref="AA2:AA10">
    <cfRule type="containsText" dxfId="2" priority="348" operator="between" text="1">
      <formula>NOT(ISERROR(SEARCH("1",AA2)))</formula>
    </cfRule>
    <cfRule type="containsText" dxfId="2" priority="321" operator="between" text="1">
      <formula>NOT(ISERROR(SEARCH("1",AA2)))</formula>
    </cfRule>
  </conditionalFormatting>
  <conditionalFormatting sqref="AA4:AA10">
    <cfRule type="containsText" dxfId="2" priority="345" operator="between" text="1">
      <formula>NOT(ISERROR(SEARCH("1",AA4)))</formula>
    </cfRule>
    <cfRule type="containsText" dxfId="2" priority="344" operator="between" text="1">
      <formula>NOT(ISERROR(SEARCH("1",AA4)))</formula>
    </cfRule>
    <cfRule type="containsText" dxfId="2" priority="320" operator="between" text="1">
      <formula>NOT(ISERROR(SEARCH("1",AA4)))</formula>
    </cfRule>
  </conditionalFormatting>
  <conditionalFormatting sqref="AA28:AA29">
    <cfRule type="containsText" dxfId="2" priority="80" operator="between" text="1">
      <formula>NOT(ISERROR(SEARCH("1",AA28)))</formula>
    </cfRule>
    <cfRule type="containsText" dxfId="2" priority="79" operator="between" text="1">
      <formula>NOT(ISERROR(SEARCH("1",AA28)))</formula>
    </cfRule>
    <cfRule type="containsText" dxfId="2" priority="76" operator="between" text="1">
      <formula>NOT(ISERROR(SEARCH("1",AA28)))</formula>
    </cfRule>
    <cfRule type="containsText" dxfId="2" priority="75" operator="between" text="1">
      <formula>NOT(ISERROR(SEARCH("1",AA28)))</formula>
    </cfRule>
    <cfRule type="containsText" dxfId="2" priority="53" operator="between" text="1">
      <formula>NOT(ISERROR(SEARCH("1",AA28)))</formula>
    </cfRule>
    <cfRule type="containsText" dxfId="2" priority="52" operator="between" text="1">
      <formula>NOT(ISERROR(SEARCH("1",AA28)))</formula>
    </cfRule>
    <cfRule type="containsText" dxfId="2" priority="49" operator="between" text="1">
      <formula>NOT(ISERROR(SEARCH("1",AA28)))</formula>
    </cfRule>
    <cfRule type="containsText" dxfId="2" priority="48" operator="between" text="1">
      <formula>NOT(ISERROR(SEARCH("1",AA28)))</formula>
    </cfRule>
    <cfRule type="containsText" dxfId="2" priority="28" operator="between" text="1">
      <formula>NOT(ISERROR(SEARCH("1",AA28)))</formula>
    </cfRule>
    <cfRule type="containsText" dxfId="2" priority="27" operator="between" text="1">
      <formula>NOT(ISERROR(SEARCH("1",AA28)))</formula>
    </cfRule>
    <cfRule type="containsText" dxfId="2" priority="26" operator="between" text="1">
      <formula>NOT(ISERROR(SEARCH("1",AA28)))</formula>
    </cfRule>
    <cfRule type="containsText" dxfId="2" priority="17" operator="between" text="1">
      <formula>NOT(ISERROR(SEARCH("1",AA28)))</formula>
    </cfRule>
    <cfRule type="containsText" dxfId="2" priority="16" operator="between" text="1">
      <formula>NOT(ISERROR(SEARCH("1",AA28)))</formula>
    </cfRule>
  </conditionalFormatting>
  <conditionalFormatting sqref="AB2:AB10">
    <cfRule type="containsText" dxfId="2" priority="364" operator="between" text="1">
      <formula>NOT(ISERROR(SEARCH("1",AB2)))</formula>
    </cfRule>
    <cfRule type="containsText" dxfId="2" priority="356" operator="between" text="1">
      <formula>NOT(ISERROR(SEARCH("1",AB2)))</formula>
    </cfRule>
  </conditionalFormatting>
  <conditionalFormatting sqref="AB4:AB10">
    <cfRule type="containsText" dxfId="2" priority="355" operator="between" text="1">
      <formula>NOT(ISERROR(SEARCH("1",AB4)))</formula>
    </cfRule>
    <cfRule type="containsText" dxfId="2" priority="363" operator="between" text="1">
      <formula>NOT(ISERROR(SEARCH("1",AB4)))</formula>
    </cfRule>
  </conditionalFormatting>
  <conditionalFormatting sqref="AB28:AB29">
    <cfRule type="containsText" dxfId="2" priority="78" operator="between" text="1">
      <formula>NOT(ISERROR(SEARCH("1",AB28)))</formula>
    </cfRule>
    <cfRule type="containsText" dxfId="2" priority="77" operator="between" text="1">
      <formula>NOT(ISERROR(SEARCH("1",AB28)))</formula>
    </cfRule>
    <cfRule type="containsText" dxfId="2" priority="74" operator="between" text="1">
      <formula>NOT(ISERROR(SEARCH("1",AB28)))</formula>
    </cfRule>
    <cfRule type="containsText" dxfId="2" priority="73" operator="between" text="1">
      <formula>NOT(ISERROR(SEARCH("1",AB28)))</formula>
    </cfRule>
  </conditionalFormatting>
  <conditionalFormatting sqref="AC2:AC10">
    <cfRule type="containsText" dxfId="2" priority="360" operator="between" text="1">
      <formula>NOT(ISERROR(SEARCH("1",AC2)))</formula>
    </cfRule>
    <cfRule type="containsText" dxfId="2" priority="352" operator="between" text="1">
      <formula>NOT(ISERROR(SEARCH("1",AC2)))</formula>
    </cfRule>
  </conditionalFormatting>
  <conditionalFormatting sqref="AC4:AC10">
    <cfRule type="containsText" dxfId="2" priority="359" operator="between" text="1">
      <formula>NOT(ISERROR(SEARCH("1",AC4)))</formula>
    </cfRule>
    <cfRule type="containsText" dxfId="2" priority="351" operator="between" text="1">
      <formula>NOT(ISERROR(SEARCH("1",AC4)))</formula>
    </cfRule>
  </conditionalFormatting>
  <conditionalFormatting sqref="AC28:AC29">
    <cfRule type="containsText" dxfId="2" priority="83" operator="between" text="1">
      <formula>NOT(ISERROR(SEARCH("1",AC28)))</formula>
    </cfRule>
    <cfRule type="containsText" dxfId="2" priority="82" operator="between" text="1">
      <formula>NOT(ISERROR(SEARCH("1",AC28)))</formula>
    </cfRule>
    <cfRule type="containsText" dxfId="2" priority="81" operator="between" text="1">
      <formula>NOT(ISERROR(SEARCH("1",AC28)))</formula>
    </cfRule>
    <cfRule type="containsText" dxfId="2" priority="72" operator="between" text="1">
      <formula>NOT(ISERROR(SEARCH("1",AC28)))</formula>
    </cfRule>
    <cfRule type="containsText" dxfId="2" priority="71" operator="between" text="1">
      <formula>NOT(ISERROR(SEARCH("1",AC28)))</formula>
    </cfRule>
  </conditionalFormatting>
  <conditionalFormatting sqref="AD2:AD10">
    <cfRule type="containsText" dxfId="2" priority="396" operator="between" text="1">
      <formula>NOT(ISERROR(SEARCH("1",AD2)))</formula>
    </cfRule>
    <cfRule type="containsText" dxfId="2" priority="391" operator="between" text="1">
      <formula>NOT(ISERROR(SEARCH("1",AD2)))</formula>
    </cfRule>
    <cfRule type="containsText" dxfId="2" priority="317" operator="between" text="1">
      <formula>NOT(ISERROR(SEARCH("1",AD2)))</formula>
    </cfRule>
    <cfRule type="containsText" dxfId="2" priority="313" operator="between" text="1">
      <formula>NOT(ISERROR(SEARCH("1",AD2)))</formula>
    </cfRule>
    <cfRule type="containsText" dxfId="2" priority="289" operator="between" text="1">
      <formula>NOT(ISERROR(SEARCH("1",AD2)))</formula>
    </cfRule>
    <cfRule type="containsText" dxfId="2" priority="281" operator="between" text="1">
      <formula>NOT(ISERROR(SEARCH("1",AD2)))</formula>
    </cfRule>
    <cfRule type="containsText" dxfId="2" priority="277" operator="between" text="1">
      <formula>NOT(ISERROR(SEARCH("1",AD2)))</formula>
    </cfRule>
    <cfRule type="containsText" dxfId="2" priority="269" operator="between" text="1">
      <formula>NOT(ISERROR(SEARCH("1",AD2)))</formula>
    </cfRule>
  </conditionalFormatting>
  <conditionalFormatting sqref="AD2:AD3">
    <cfRule type="containsText" dxfId="2" priority="288" operator="between" text="1">
      <formula>NOT(ISERROR(SEARCH("1",AD2)))</formula>
    </cfRule>
  </conditionalFormatting>
  <conditionalFormatting sqref="AD4:AD10">
    <cfRule type="containsText" dxfId="2" priority="390" operator="between" text="1">
      <formula>NOT(ISERROR(SEARCH("1",AD4)))</formula>
    </cfRule>
    <cfRule type="containsText" dxfId="2" priority="395" operator="between" text="1">
      <formula>NOT(ISERROR(SEARCH("1",AD4)))</formula>
    </cfRule>
    <cfRule type="containsText" dxfId="2" priority="316" operator="between" text="1">
      <formula>NOT(ISERROR(SEARCH("1",AD4)))</formula>
    </cfRule>
    <cfRule type="containsText" dxfId="2" priority="312" operator="between" text="1">
      <formula>NOT(ISERROR(SEARCH("1",AD4)))</formula>
    </cfRule>
    <cfRule type="containsText" dxfId="2" priority="287" operator="between" text="1">
      <formula>NOT(ISERROR(SEARCH("1",AD4)))</formula>
    </cfRule>
    <cfRule type="containsText" dxfId="2" priority="286" operator="between" text="1">
      <formula>NOT(ISERROR(SEARCH("1",AD4)))</formula>
    </cfRule>
    <cfRule type="containsText" dxfId="2" priority="280" operator="between" text="1">
      <formula>NOT(ISERROR(SEARCH("1",AD4)))</formula>
    </cfRule>
    <cfRule type="containsText" dxfId="2" priority="268" operator="between" text="1">
      <formula>NOT(ISERROR(SEARCH("1",AD4)))</formula>
    </cfRule>
    <cfRule type="containsText" dxfId="2" priority="276" operator="between" text="1">
      <formula>NOT(ISERROR(SEARCH("1",AD4)))</formula>
    </cfRule>
  </conditionalFormatting>
  <conditionalFormatting sqref="AE2:AE3">
    <cfRule type="containsText" dxfId="2" priority="308" operator="between" text="1">
      <formula>NOT(ISERROR(SEARCH("1",AE2)))</formula>
    </cfRule>
  </conditionalFormatting>
  <conditionalFormatting sqref="AE2:AE10">
    <cfRule type="containsText" dxfId="2" priority="309" operator="between" text="1">
      <formula>NOT(ISERROR(SEARCH("1",AE2)))</formula>
    </cfRule>
    <cfRule type="containsText" dxfId="2" priority="301" operator="between" text="1">
      <formula>NOT(ISERROR(SEARCH("1",AE2)))</formula>
    </cfRule>
    <cfRule type="containsText" dxfId="2" priority="297" operator="between" text="1">
      <formula>NOT(ISERROR(SEARCH("1",AE2)))</formula>
    </cfRule>
    <cfRule type="containsText" dxfId="2" priority="293" operator="between" text="1">
      <formula>NOT(ISERROR(SEARCH("1",AE2)))</formula>
    </cfRule>
    <cfRule type="containsText" dxfId="2" priority="273" operator="between" text="1">
      <formula>NOT(ISERROR(SEARCH("1",AE2)))</formula>
    </cfRule>
    <cfRule type="containsText" dxfId="2" priority="265" operator="between" text="1">
      <formula>NOT(ISERROR(SEARCH("1",AE2)))</formula>
    </cfRule>
  </conditionalFormatting>
  <conditionalFormatting sqref="AE4:AE10">
    <cfRule type="containsText" dxfId="2" priority="307" operator="between" text="1">
      <formula>NOT(ISERROR(SEARCH("1",AE4)))</formula>
    </cfRule>
    <cfRule type="containsText" dxfId="2" priority="306" operator="between" text="1">
      <formula>NOT(ISERROR(SEARCH("1",AE4)))</formula>
    </cfRule>
    <cfRule type="containsText" dxfId="2" priority="300" operator="between" text="1">
      <formula>NOT(ISERROR(SEARCH("1",AE4)))</formula>
    </cfRule>
    <cfRule type="containsText" dxfId="2" priority="292" operator="between" text="1">
      <formula>NOT(ISERROR(SEARCH("1",AE4)))</formula>
    </cfRule>
    <cfRule type="containsText" dxfId="2" priority="296" operator="between" text="1">
      <formula>NOT(ISERROR(SEARCH("1",AE4)))</formula>
    </cfRule>
    <cfRule type="containsText" dxfId="2" priority="272" operator="between" text="1">
      <formula>NOT(ISERROR(SEARCH("1",AE4)))</formula>
    </cfRule>
    <cfRule type="containsText" dxfId="2" priority="264" operator="between" text="1">
      <formula>NOT(ISERROR(SEARCH("1",AE4)))</formula>
    </cfRule>
  </conditionalFormatting>
  <conditionalFormatting sqref="AF2:AF3">
    <cfRule type="containsText" dxfId="2" priority="405" operator="between" text="1">
      <formula>NOT(ISERROR(SEARCH("1",AF2)))</formula>
    </cfRule>
    <cfRule type="containsText" dxfId="2" priority="260" operator="between" text="1">
      <formula>NOT(ISERROR(SEARCH("1",AF2)))</formula>
    </cfRule>
  </conditionalFormatting>
  <conditionalFormatting sqref="AF2:AF10">
    <cfRule type="containsText" dxfId="2" priority="387" operator="between" text="1">
      <formula>NOT(ISERROR(SEARCH("1",AF2)))</formula>
    </cfRule>
    <cfRule type="containsText" dxfId="2" priority="261" operator="between" text="1">
      <formula>NOT(ISERROR(SEARCH("1",AF2)))</formula>
    </cfRule>
    <cfRule type="containsText" dxfId="2" priority="253" operator="between" text="1">
      <formula>NOT(ISERROR(SEARCH("1",AF2)))</formula>
    </cfRule>
  </conditionalFormatting>
  <conditionalFormatting sqref="AF4:AF10">
    <cfRule type="containsText" dxfId="2" priority="403" operator="between" text="1">
      <formula>NOT(ISERROR(SEARCH("1",AF4)))</formula>
    </cfRule>
    <cfRule type="containsText" dxfId="2" priority="402" operator="between" text="1">
      <formula>NOT(ISERROR(SEARCH("1",AF4)))</formula>
    </cfRule>
    <cfRule type="containsText" dxfId="2" priority="386" operator="between" text="1">
      <formula>NOT(ISERROR(SEARCH("1",AF4)))</formula>
    </cfRule>
    <cfRule type="containsText" dxfId="2" priority="259" operator="between" text="1">
      <formula>NOT(ISERROR(SEARCH("1",AF4)))</formula>
    </cfRule>
    <cfRule type="containsText" dxfId="2" priority="258" operator="between" text="1">
      <formula>NOT(ISERROR(SEARCH("1",AF4)))</formula>
    </cfRule>
    <cfRule type="containsText" dxfId="2" priority="252" operator="between" text="1">
      <formula>NOT(ISERROR(SEARCH("1",AF4)))</formula>
    </cfRule>
  </conditionalFormatting>
  <conditionalFormatting sqref="AI1 C35:P1048576 AF2:AF10">
    <cfRule type="containsText" dxfId="2" priority="406" operator="between" text="1">
      <formula>NOT(ISERROR(SEARCH("1",C1)))</formula>
    </cfRule>
  </conditionalFormatting>
  <conditionalFormatting sqref="Z1 Y35:Z1048576">
    <cfRule type="containsText" dxfId="2" priority="340" operator="between" text="1">
      <formula>NOT(ISERROR(SEARCH("1",Y1)))</formula>
    </cfRule>
  </conditionalFormatting>
  <conditionalFormatting sqref="AC1 AB31:AC32 AB34:AC1048576">
    <cfRule type="containsText" dxfId="2" priority="367" operator="between" text="1">
      <formula>NOT(ISERROR(SEARCH("1",AB1)))</formula>
    </cfRule>
  </conditionalFormatting>
  <conditionalFormatting sqref="C30:P30 AD2:AF25 AD28:AF29 AF30:AH30">
    <cfRule type="containsText" dxfId="2" priority="404" operator="between" text="1">
      <formula>NOT(ISERROR(SEARCH("1",C2)))</formula>
    </cfRule>
  </conditionalFormatting>
  <conditionalFormatting sqref="C2:C25 T2:V25 T28:V29 C28:C29">
    <cfRule type="cellIs" dxfId="0" priority="383" operator="equal">
      <formula>1</formula>
    </cfRule>
  </conditionalFormatting>
  <conditionalFormatting sqref="D2:D25 D28:D29">
    <cfRule type="cellIs" dxfId="0" priority="378" operator="equal">
      <formula>1</formula>
    </cfRule>
  </conditionalFormatting>
  <conditionalFormatting sqref="E2:E25 E28:E29">
    <cfRule type="cellIs" dxfId="0" priority="369" operator="equal">
      <formula>1</formula>
    </cfRule>
  </conditionalFormatting>
  <conditionalFormatting sqref="F2:F25 F28:F29">
    <cfRule type="cellIs" dxfId="0" priority="373" operator="equal">
      <formula>1</formula>
    </cfRule>
  </conditionalFormatting>
  <conditionalFormatting sqref="G2:H25 G28:H29">
    <cfRule type="cellIs" dxfId="0" priority="368" operator="equal">
      <formula>1</formula>
    </cfRule>
  </conditionalFormatting>
  <conditionalFormatting sqref="I2:I25 I28:I29">
    <cfRule type="cellIs" dxfId="0" priority="376" operator="equal">
      <formula>1</formula>
    </cfRule>
  </conditionalFormatting>
  <conditionalFormatting sqref="J2:J25 J28:J29">
    <cfRule type="cellIs" dxfId="0" priority="382" operator="equal">
      <formula>1</formula>
    </cfRule>
  </conditionalFormatting>
  <conditionalFormatting sqref="K2:K25 K28:K29">
    <cfRule type="cellIs" dxfId="0" priority="381" operator="equal">
      <formula>1</formula>
    </cfRule>
  </conditionalFormatting>
  <conditionalFormatting sqref="L2:L25 L28:L29">
    <cfRule type="cellIs" dxfId="0" priority="377" operator="equal">
      <formula>1</formula>
    </cfRule>
  </conditionalFormatting>
  <conditionalFormatting sqref="M2:M25 M28:M29">
    <cfRule type="cellIs" dxfId="0" priority="379" operator="equal">
      <formula>1</formula>
    </cfRule>
  </conditionalFormatting>
  <conditionalFormatting sqref="N2:N25 N28:N29">
    <cfRule type="cellIs" dxfId="0" priority="375" operator="equal">
      <formula>1</formula>
    </cfRule>
  </conditionalFormatting>
  <conditionalFormatting sqref="O2:O25 O28:O29">
    <cfRule type="cellIs" dxfId="0" priority="372" operator="equal">
      <formula>1</formula>
    </cfRule>
  </conditionalFormatting>
  <conditionalFormatting sqref="P2:P25 P28:P29">
    <cfRule type="cellIs" dxfId="0" priority="374" operator="equal">
      <formula>1</formula>
    </cfRule>
  </conditionalFormatting>
  <conditionalFormatting sqref="Q2:Q25 Q28:Q29">
    <cfRule type="cellIs" dxfId="0" priority="371" operator="equal">
      <formula>1</formula>
    </cfRule>
  </conditionalFormatting>
  <conditionalFormatting sqref="R2:S25 R28:S29">
    <cfRule type="cellIs" dxfId="0" priority="370" operator="equal">
      <formula>1</formula>
    </cfRule>
  </conditionalFormatting>
  <conditionalFormatting sqref="W2:X25 W28:X29">
    <cfRule type="cellIs" dxfId="0" priority="380" operator="equal">
      <formula>1</formula>
    </cfRule>
  </conditionalFormatting>
  <conditionalFormatting sqref="Y2:AA25 Y28:AC29">
    <cfRule type="containsText" dxfId="2" priority="338" operator="between" text="1">
      <formula>NOT(ISERROR(SEARCH("1",Y2)))</formula>
    </cfRule>
  </conditionalFormatting>
  <conditionalFormatting sqref="AB2:AC25 AB28:AC29">
    <cfRule type="containsText" dxfId="2" priority="365" operator="between" text="1">
      <formula>NOT(ISERROR(SEARCH("1",AB2)))</formula>
    </cfRule>
  </conditionalFormatting>
  <conditionalFormatting sqref="AD2:AD25 AD28:AD29">
    <cfRule type="containsText" dxfId="2" priority="282" operator="between" text="1">
      <formula>NOT(ISERROR(SEARCH("1",AD2)))</formula>
    </cfRule>
  </conditionalFormatting>
  <conditionalFormatting sqref="AE2:AE25 AE28:AE29">
    <cfRule type="containsText" dxfId="2" priority="302" operator="between" text="1">
      <formula>NOT(ISERROR(SEARCH("1",AE2)))</formula>
    </cfRule>
  </conditionalFormatting>
  <conditionalFormatting sqref="AF2:AF25 AF28:AF29">
    <cfRule type="containsText" dxfId="2" priority="254" operator="between" text="1">
      <formula>NOT(ISERROR(SEARCH("1",AF2)))</formula>
    </cfRule>
  </conditionalFormatting>
  <conditionalFormatting sqref="Y11:Y25 Y28:Y29">
    <cfRule type="containsText" dxfId="2" priority="335" operator="between" text="1">
      <formula>NOT(ISERROR(SEARCH("1",Y11)))</formula>
    </cfRule>
    <cfRule type="containsText" dxfId="2" priority="334" operator="between" text="1">
      <formula>NOT(ISERROR(SEARCH("1",Y11)))</formula>
    </cfRule>
    <cfRule type="containsText" dxfId="2" priority="327" operator="between" text="1">
      <formula>NOT(ISERROR(SEARCH("1",Y11)))</formula>
    </cfRule>
    <cfRule type="containsText" dxfId="2" priority="326" operator="between" text="1">
      <formula>NOT(ISERROR(SEARCH("1",Y11)))</formula>
    </cfRule>
  </conditionalFormatting>
  <conditionalFormatting sqref="Z11:Z25 Z28:Z29">
    <cfRule type="containsText" dxfId="2" priority="331" operator="between" text="1">
      <formula>NOT(ISERROR(SEARCH("1",Z11)))</formula>
    </cfRule>
    <cfRule type="containsText" dxfId="2" priority="330" operator="between" text="1">
      <formula>NOT(ISERROR(SEARCH("1",Z11)))</formula>
    </cfRule>
    <cfRule type="containsText" dxfId="2" priority="323" operator="between" text="1">
      <formula>NOT(ISERROR(SEARCH("1",Z11)))</formula>
    </cfRule>
    <cfRule type="containsText" dxfId="2" priority="322" operator="between" text="1">
      <formula>NOT(ISERROR(SEARCH("1",Z11)))</formula>
    </cfRule>
  </conditionalFormatting>
  <conditionalFormatting sqref="AA11:AA25 AA28:AA29">
    <cfRule type="containsText" dxfId="2" priority="343" operator="between" text="1">
      <formula>NOT(ISERROR(SEARCH("1",AA11)))</formula>
    </cfRule>
    <cfRule type="containsText" dxfId="2" priority="342" operator="between" text="1">
      <formula>NOT(ISERROR(SEARCH("1",AA11)))</formula>
    </cfRule>
    <cfRule type="containsText" dxfId="2" priority="341" operator="between" text="1">
      <formula>NOT(ISERROR(SEARCH("1",AA11)))</formula>
    </cfRule>
    <cfRule type="containsText" dxfId="2" priority="319" operator="between" text="1">
      <formula>NOT(ISERROR(SEARCH("1",AA11)))</formula>
    </cfRule>
    <cfRule type="containsText" dxfId="2" priority="318" operator="between" text="1">
      <formula>NOT(ISERROR(SEARCH("1",AA11)))</formula>
    </cfRule>
  </conditionalFormatting>
  <conditionalFormatting sqref="AB11:AB25 AB28:AB29">
    <cfRule type="containsText" dxfId="2" priority="362" operator="between" text="1">
      <formula>NOT(ISERROR(SEARCH("1",AB11)))</formula>
    </cfRule>
    <cfRule type="containsText" dxfId="2" priority="361" operator="between" text="1">
      <formula>NOT(ISERROR(SEARCH("1",AB11)))</formula>
    </cfRule>
    <cfRule type="containsText" dxfId="2" priority="354" operator="between" text="1">
      <formula>NOT(ISERROR(SEARCH("1",AB11)))</formula>
    </cfRule>
    <cfRule type="containsText" dxfId="2" priority="353" operator="between" text="1">
      <formula>NOT(ISERROR(SEARCH("1",AB11)))</formula>
    </cfRule>
  </conditionalFormatting>
  <conditionalFormatting sqref="AC11:AC25 AC28:AC29">
    <cfRule type="containsText" dxfId="2" priority="358" operator="between" text="1">
      <formula>NOT(ISERROR(SEARCH("1",AC11)))</formula>
    </cfRule>
    <cfRule type="containsText" dxfId="2" priority="357" operator="between" text="1">
      <formula>NOT(ISERROR(SEARCH("1",AC11)))</formula>
    </cfRule>
    <cfRule type="containsText" dxfId="2" priority="350" operator="between" text="1">
      <formula>NOT(ISERROR(SEARCH("1",AC11)))</formula>
    </cfRule>
    <cfRule type="containsText" dxfId="2" priority="349" operator="between" text="1">
      <formula>NOT(ISERROR(SEARCH("1",AC11)))</formula>
    </cfRule>
  </conditionalFormatting>
  <conditionalFormatting sqref="AD11:AD25 AD28:AD29">
    <cfRule type="containsText" dxfId="2" priority="394" operator="between" text="1">
      <formula>NOT(ISERROR(SEARCH("1",AD11)))</formula>
    </cfRule>
    <cfRule type="containsText" dxfId="2" priority="393" operator="between" text="1">
      <formula>NOT(ISERROR(SEARCH("1",AD11)))</formula>
    </cfRule>
    <cfRule type="containsText" dxfId="2" priority="389" operator="between" text="1">
      <formula>NOT(ISERROR(SEARCH("1",AD11)))</formula>
    </cfRule>
    <cfRule type="containsText" dxfId="2" priority="388" operator="between" text="1">
      <formula>NOT(ISERROR(SEARCH("1",AD11)))</formula>
    </cfRule>
    <cfRule type="containsText" dxfId="2" priority="315" operator="between" text="1">
      <formula>NOT(ISERROR(SEARCH("1",AD11)))</formula>
    </cfRule>
    <cfRule type="containsText" dxfId="2" priority="314" operator="between" text="1">
      <formula>NOT(ISERROR(SEARCH("1",AD11)))</formula>
    </cfRule>
    <cfRule type="containsText" dxfId="2" priority="311" operator="between" text="1">
      <formula>NOT(ISERROR(SEARCH("1",AD11)))</formula>
    </cfRule>
    <cfRule type="containsText" dxfId="2" priority="310" operator="between" text="1">
      <formula>NOT(ISERROR(SEARCH("1",AD11)))</formula>
    </cfRule>
    <cfRule type="containsText" dxfId="2" priority="285" operator="between" text="1">
      <formula>NOT(ISERROR(SEARCH("1",AD11)))</formula>
    </cfRule>
    <cfRule type="containsText" dxfId="2" priority="284" operator="between" text="1">
      <formula>NOT(ISERROR(SEARCH("1",AD11)))</formula>
    </cfRule>
    <cfRule type="containsText" dxfId="2" priority="283" operator="between" text="1">
      <formula>NOT(ISERROR(SEARCH("1",AD11)))</formula>
    </cfRule>
    <cfRule type="containsText" dxfId="2" priority="279" operator="between" text="1">
      <formula>NOT(ISERROR(SEARCH("1",AD11)))</formula>
    </cfRule>
    <cfRule type="containsText" dxfId="2" priority="278" operator="between" text="1">
      <formula>NOT(ISERROR(SEARCH("1",AD11)))</formula>
    </cfRule>
    <cfRule type="containsText" dxfId="2" priority="275" operator="between" text="1">
      <formula>NOT(ISERROR(SEARCH("1",AD11)))</formula>
    </cfRule>
    <cfRule type="containsText" dxfId="2" priority="274" operator="between" text="1">
      <formula>NOT(ISERROR(SEARCH("1",AD11)))</formula>
    </cfRule>
    <cfRule type="containsText" dxfId="2" priority="267" operator="between" text="1">
      <formula>NOT(ISERROR(SEARCH("1",AD11)))</formula>
    </cfRule>
    <cfRule type="containsText" dxfId="2" priority="266" operator="between" text="1">
      <formula>NOT(ISERROR(SEARCH("1",AD11)))</formula>
    </cfRule>
  </conditionalFormatting>
  <conditionalFormatting sqref="AE11:AE25 AE28:AE29">
    <cfRule type="containsText" dxfId="2" priority="305" operator="between" text="1">
      <formula>NOT(ISERROR(SEARCH("1",AE11)))</formula>
    </cfRule>
    <cfRule type="containsText" dxfId="2" priority="304" operator="between" text="1">
      <formula>NOT(ISERROR(SEARCH("1",AE11)))</formula>
    </cfRule>
    <cfRule type="containsText" dxfId="2" priority="303" operator="between" text="1">
      <formula>NOT(ISERROR(SEARCH("1",AE11)))</formula>
    </cfRule>
    <cfRule type="containsText" dxfId="2" priority="299" operator="between" text="1">
      <formula>NOT(ISERROR(SEARCH("1",AE11)))</formula>
    </cfRule>
    <cfRule type="containsText" dxfId="2" priority="298" operator="between" text="1">
      <formula>NOT(ISERROR(SEARCH("1",AE11)))</formula>
    </cfRule>
    <cfRule type="containsText" dxfId="2" priority="295" operator="between" text="1">
      <formula>NOT(ISERROR(SEARCH("1",AE11)))</formula>
    </cfRule>
    <cfRule type="containsText" dxfId="2" priority="294" operator="between" text="1">
      <formula>NOT(ISERROR(SEARCH("1",AE11)))</formula>
    </cfRule>
    <cfRule type="containsText" dxfId="2" priority="291" operator="between" text="1">
      <formula>NOT(ISERROR(SEARCH("1",AE11)))</formula>
    </cfRule>
    <cfRule type="containsText" dxfId="2" priority="290" operator="between" text="1">
      <formula>NOT(ISERROR(SEARCH("1",AE11)))</formula>
    </cfRule>
    <cfRule type="containsText" dxfId="2" priority="271" operator="between" text="1">
      <formula>NOT(ISERROR(SEARCH("1",AE11)))</formula>
    </cfRule>
    <cfRule type="containsText" dxfId="2" priority="270" operator="between" text="1">
      <formula>NOT(ISERROR(SEARCH("1",AE11)))</formula>
    </cfRule>
    <cfRule type="containsText" dxfId="2" priority="263" operator="between" text="1">
      <formula>NOT(ISERROR(SEARCH("1",AE11)))</formula>
    </cfRule>
    <cfRule type="containsText" dxfId="2" priority="262" operator="between" text="1">
      <formula>NOT(ISERROR(SEARCH("1",AE11)))</formula>
    </cfRule>
  </conditionalFormatting>
  <conditionalFormatting sqref="AF11:AF25 AF28:AF29">
    <cfRule type="containsText" dxfId="2" priority="401" operator="between" text="1">
      <formula>NOT(ISERROR(SEARCH("1",AF11)))</formula>
    </cfRule>
    <cfRule type="containsText" dxfId="2" priority="400" operator="between" text="1">
      <formula>NOT(ISERROR(SEARCH("1",AF11)))</formula>
    </cfRule>
    <cfRule type="containsText" dxfId="2" priority="399" operator="between" text="1">
      <formula>NOT(ISERROR(SEARCH("1",AF11)))</formula>
    </cfRule>
    <cfRule type="containsText" dxfId="2" priority="385" operator="between" text="1">
      <formula>NOT(ISERROR(SEARCH("1",AF11)))</formula>
    </cfRule>
    <cfRule type="containsText" dxfId="2" priority="384" operator="between" text="1">
      <formula>NOT(ISERROR(SEARCH("1",AF11)))</formula>
    </cfRule>
    <cfRule type="containsText" dxfId="2" priority="257" operator="between" text="1">
      <formula>NOT(ISERROR(SEARCH("1",AF11)))</formula>
    </cfRule>
    <cfRule type="containsText" dxfId="2" priority="256" operator="between" text="1">
      <formula>NOT(ISERROR(SEARCH("1",AF11)))</formula>
    </cfRule>
    <cfRule type="containsText" dxfId="2" priority="255" operator="between" text="1">
      <formula>NOT(ISERROR(SEARCH("1",AF11)))</formula>
    </cfRule>
    <cfRule type="containsText" dxfId="2" priority="251" operator="between" text="1">
      <formula>NOT(ISERROR(SEARCH("1",AF11)))</formula>
    </cfRule>
    <cfRule type="containsText" dxfId="2" priority="250" operator="between" text="1">
      <formula>NOT(ISERROR(SEARCH("1",AF11)))</formula>
    </cfRule>
  </conditionalFormatting>
  <conditionalFormatting sqref="T26:V26 C26">
    <cfRule type="cellIs" dxfId="0" priority="239" operator="equal">
      <formula>1</formula>
    </cfRule>
  </conditionalFormatting>
  <conditionalFormatting sqref="T27:V27 C27">
    <cfRule type="cellIs" dxfId="0" priority="156" operator="equal">
      <formula>1</formula>
    </cfRule>
  </conditionalFormatting>
  <conditionalFormatting sqref="Z28:AA29">
    <cfRule type="containsText" dxfId="2" priority="56" operator="between" text="1">
      <formula>NOT(ISERROR(SEARCH("1",Z28)))</formula>
    </cfRule>
  </conditionalFormatting>
  <conditionalFormatting sqref="Q30:X30 AD30:AE30">
    <cfRule type="containsText" dxfId="2" priority="397" operator="between" text="1">
      <formula>NOT(ISERROR(SEARCH("1",Q30)))</formula>
    </cfRule>
  </conditionalFormatting>
  <conditionalFormatting sqref="Q35:X1048576 AD31:AE32 AD34:AE1048576">
    <cfRule type="containsText" dxfId="2" priority="398" operator="between" text="1">
      <formula>NOT(ISERROR(SEARCH("1",Q31)))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A1 AC1 AE1:AF1 AA30:AA1048576 AF30:AF1048576"/>
    <dataValidation allowBlank="1" showInputMessage="1" showErrorMessage="1" promptTitle="微指令" prompt="根据前述字段自动生成   微操作控制信号 + 判断字段 + 下址字段" sqref="AI$1:AI$1048576"/>
    <dataValidation allowBlank="1" showInputMessage="1" showErrorMessage="1" promptTitle="控制信号" prompt="不同指令周期对应不同状态，产生不同的控制信号，控制信号的生成仅仅与状态相关" sqref="C30:Z30 AB30:AE32"/>
    <dataValidation allowBlank="1" showInputMessage="1" showErrorMessage="1" promptTitle="指令周期状态" prompt="对应状态转换图中的状态" sqref="B1:B30 B35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下址字段" prompt="用于给出当前微指令执行完毕后下一条微指令的位置。" sqref="AG$1:AH$1048576"/>
    <dataValidation allowBlank="1" showInputMessage="1" showErrorMessage="1" promptTitle="输出" prompt="输出，只填为1的情况，为零或无关项x不填" sqref="C20:F29 I20:X29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2023-06-14T12:59:45Z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18660745652C41D199EE7CDE2C667C2E_12</vt:lpwstr>
  </property>
</Properties>
</file>