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KeepCoding\EXCEL\"/>
    </mc:Choice>
  </mc:AlternateContent>
  <bookViews>
    <workbookView xWindow="0" yWindow="0" windowWidth="20490" windowHeight="7530" activeTab="2"/>
  </bookViews>
  <sheets>
    <sheet name="Tema 1 y 2" sheetId="1" r:id="rId1"/>
    <sheet name=" Tema 3 T.Dinamica" sheetId="3" r:id="rId2"/>
    <sheet name="Tema 4" sheetId="4" r:id="rId3"/>
  </sheets>
  <definedNames>
    <definedName name="DatosExternos_1" localSheetId="2" hidden="1">'Tema 4'!$A$1:$N$117</definedName>
  </definedNames>
  <calcPr calcId="162913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3" i="1"/>
  <c r="I2" i="1"/>
  <c r="I4" i="1"/>
  <c r="I5" i="1"/>
  <c r="I6" i="1"/>
  <c r="I7" i="1"/>
  <c r="I8" i="1"/>
  <c r="I10" i="1"/>
  <c r="D11" i="1"/>
  <c r="G13" i="1" l="1"/>
  <c r="G12" i="1"/>
  <c r="G14" i="1"/>
  <c r="G11" i="1"/>
</calcChain>
</file>

<file path=xl/comments1.xml><?xml version="1.0" encoding="utf-8"?>
<comments xmlns="http://schemas.openxmlformats.org/spreadsheetml/2006/main">
  <authors>
    <author>Usuario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APLICO SI.ERROR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Aplico CONTAR.SI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Algunas de las transformaciones aplicadas:
-Se dividió columna Traveler name en 2.
-Se Reemplazó Traveler gender por una única letra.
-Se Eliminaron dos filas vacías que contenían nulos.
-Se ordenó por destino
-Se corrigieron los nombres de algunos destinos…queda pendiente terminar de hacer los reemplazos para que haya unicidad.
-Se modificó tipo de dato a colunma Accommodation cost.
-Finalmente se aplica formato condicional a la columna Duration(days)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Errores en Travel details dataset" description="Conexión a la consulta 'Errores en Travel details dataset' en el libro." type="5" refreshedVersion="0" background="1">
    <dbPr connection="Provider=Microsoft.Mashup.OleDb.1;Data Source=$Workbook$;Location=&quot;Errores en Travel details dataset&quot;" command="SELECT * FROM [Errores en Travel details dataset]"/>
  </connection>
  <connection id="2" keepAlive="1" name="Consulta - Travel details dataset" description="Conexión a la consulta 'Travel details dataset' en el libro." type="5" refreshedVersion="6" background="1" saveData="1">
    <dbPr connection="Provider=Microsoft.Mashup.OleDb.1;Data Source=$Workbook$;Location=Travel details dataset;Extended Properties=&quot;&quot;" command="SELECT * FROM [Travel details dataset]"/>
  </connection>
</connections>
</file>

<file path=xl/sharedStrings.xml><?xml version="1.0" encoding="utf-8"?>
<sst xmlns="http://schemas.openxmlformats.org/spreadsheetml/2006/main" count="1239" uniqueCount="483">
  <si>
    <t>Jorge</t>
  </si>
  <si>
    <t>Mendez</t>
  </si>
  <si>
    <t>Alvarez</t>
  </si>
  <si>
    <t>jorge.mendez.alvarez@gmail.com</t>
  </si>
  <si>
    <t>Adrian</t>
  </si>
  <si>
    <t>Gil</t>
  </si>
  <si>
    <t>Fernandez</t>
  </si>
  <si>
    <t>adrian.gil.fernandez@gmail.com</t>
  </si>
  <si>
    <t>Aitor</t>
  </si>
  <si>
    <t>Herrera</t>
  </si>
  <si>
    <t>Roman</t>
  </si>
  <si>
    <t>aitor.herrera.roman@gmail.com</t>
  </si>
  <si>
    <t>Santiago</t>
  </si>
  <si>
    <t>adrian.santiago.roman@gmail.com</t>
  </si>
  <si>
    <t>Joaquin</t>
  </si>
  <si>
    <t>Diaz</t>
  </si>
  <si>
    <t>joaquin.gil.diaz@gmail.com</t>
  </si>
  <si>
    <t>Eva</t>
  </si>
  <si>
    <t>Hidalgo</t>
  </si>
  <si>
    <t>Cortes</t>
  </si>
  <si>
    <t>eva.hidalgo.cortes@gmail.com</t>
  </si>
  <si>
    <t>Ivan</t>
  </si>
  <si>
    <t>Santana</t>
  </si>
  <si>
    <t>Medina</t>
  </si>
  <si>
    <t>ivan.santana.medina@gmail.com</t>
  </si>
  <si>
    <t>Maria carmen</t>
  </si>
  <si>
    <t>Crespo</t>
  </si>
  <si>
    <t>Reyes</t>
  </si>
  <si>
    <t>maria carmen.crespo.reyes@gmail.com</t>
  </si>
  <si>
    <t>Rodrigo</t>
  </si>
  <si>
    <t>Muñoz</t>
  </si>
  <si>
    <t>rodrigo.muñoz.muñoz@gmail.com</t>
  </si>
  <si>
    <t>TOTAL</t>
  </si>
  <si>
    <t>MAXIMO</t>
  </si>
  <si>
    <t>MINIMO</t>
  </si>
  <si>
    <t>PROMEDIO</t>
  </si>
  <si>
    <t>Nombre</t>
  </si>
  <si>
    <t>Apellido_1</t>
  </si>
  <si>
    <t>Apellido_2</t>
  </si>
  <si>
    <t>Email</t>
  </si>
  <si>
    <t>Telefono</t>
  </si>
  <si>
    <t>Venta_mensual</t>
  </si>
  <si>
    <t>Edad</t>
  </si>
  <si>
    <t>Mayores de 30</t>
  </si>
  <si>
    <t>Cant_servicios</t>
  </si>
  <si>
    <t>€ / Servicio</t>
  </si>
  <si>
    <t>null</t>
  </si>
  <si>
    <t>Etiquetas de fila</t>
  </si>
  <si>
    <t>Suma de Venta_mensual</t>
  </si>
  <si>
    <t>Total general</t>
  </si>
  <si>
    <t>(Todas)</t>
  </si>
  <si>
    <t>(Varios elementos)</t>
  </si>
  <si>
    <t>Trip ID</t>
  </si>
  <si>
    <t>Destination</t>
  </si>
  <si>
    <t>Start date</t>
  </si>
  <si>
    <t>End date</t>
  </si>
  <si>
    <t>Duration (days)</t>
  </si>
  <si>
    <t>Traveler Name</t>
  </si>
  <si>
    <t>Traveler Surname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</si>
  <si>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</si>
  <si>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</si>
  <si>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</si>
  <si>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</si>
  <si>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</si>
  <si>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</si>
  <si>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</si>
  <si>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Amsterdam</t>
  </si>
  <si>
    <t>10/10/2024</t>
  </si>
  <si>
    <t>10/17/2024</t>
  </si>
  <si>
    <t>Robert</t>
  </si>
  <si>
    <t>Mueller</t>
  </si>
  <si>
    <t>M</t>
  </si>
  <si>
    <t>Germany</t>
  </si>
  <si>
    <t>Hotel</t>
  </si>
  <si>
    <t>Train</t>
  </si>
  <si>
    <t>150</t>
  </si>
  <si>
    <t>Amsterdam, Netherlands</t>
  </si>
  <si>
    <t>2/14/2024</t>
  </si>
  <si>
    <t>2/21/2024</t>
  </si>
  <si>
    <t>Laura</t>
  </si>
  <si>
    <t>Janssen</t>
  </si>
  <si>
    <t>F</t>
  </si>
  <si>
    <t>Dutch</t>
  </si>
  <si>
    <t>200</t>
  </si>
  <si>
    <t>6/20/2023</t>
  </si>
  <si>
    <t>6/28/2023</t>
  </si>
  <si>
    <t>van</t>
  </si>
  <si>
    <t>Plane</t>
  </si>
  <si>
    <t>700</t>
  </si>
  <si>
    <t>Athens, Greece</t>
  </si>
  <si>
    <t>9/20/2022</t>
  </si>
  <si>
    <t>9/30/2022</t>
  </si>
  <si>
    <t>Gina</t>
  </si>
  <si>
    <t>Lee</t>
  </si>
  <si>
    <t>Korean</t>
  </si>
  <si>
    <t>Airbnb</t>
  </si>
  <si>
    <t>900</t>
  </si>
  <si>
    <t>Auckland, New Zealand</t>
  </si>
  <si>
    <t>10/1/2023</t>
  </si>
  <si>
    <t>10/8/2023</t>
  </si>
  <si>
    <t>William</t>
  </si>
  <si>
    <t>Brown</t>
  </si>
  <si>
    <t>New Zealander</t>
  </si>
  <si>
    <t>2500</t>
  </si>
  <si>
    <t>Australia</t>
  </si>
  <si>
    <t>8/20/2022</t>
  </si>
  <si>
    <t>9/2/2022</t>
  </si>
  <si>
    <t>Emma</t>
  </si>
  <si>
    <t>Davis</t>
  </si>
  <si>
    <t>British</t>
  </si>
  <si>
    <t>Car rental</t>
  </si>
  <si>
    <t>500</t>
  </si>
  <si>
    <t>Bali, Indonesia</t>
  </si>
  <si>
    <t>8/15/2023</t>
  </si>
  <si>
    <t>8/25/2023</t>
  </si>
  <si>
    <t>Michael</t>
  </si>
  <si>
    <t>Chang</t>
  </si>
  <si>
    <t>Chinese</t>
  </si>
  <si>
    <t>Resort</t>
  </si>
  <si>
    <t>7/22/2024</t>
  </si>
  <si>
    <t>7/28/2024</t>
  </si>
  <si>
    <t>Olivia</t>
  </si>
  <si>
    <t>Kim</t>
  </si>
  <si>
    <t>South Korea</t>
  </si>
  <si>
    <t>Villa</t>
  </si>
  <si>
    <t>1,000</t>
  </si>
  <si>
    <t>8/12/2022</t>
  </si>
  <si>
    <t>Lisa</t>
  </si>
  <si>
    <t>Chen</t>
  </si>
  <si>
    <t>Taiwan</t>
  </si>
  <si>
    <t>1200</t>
  </si>
  <si>
    <t>5/21/2025</t>
  </si>
  <si>
    <t>5/29/2025</t>
  </si>
  <si>
    <t>Sarah</t>
  </si>
  <si>
    <t>1000</t>
  </si>
  <si>
    <t>2/1/2024</t>
  </si>
  <si>
    <t>2/8/2024</t>
  </si>
  <si>
    <t>Tom</t>
  </si>
  <si>
    <t>Wilson</t>
  </si>
  <si>
    <t>American</t>
  </si>
  <si>
    <t>Maria</t>
  </si>
  <si>
    <t>Garcia</t>
  </si>
  <si>
    <t>Spanish</t>
  </si>
  <si>
    <t>2/10/2023</t>
  </si>
  <si>
    <t>2/18/2023</t>
  </si>
  <si>
    <t>Katie</t>
  </si>
  <si>
    <t>Johnson</t>
  </si>
  <si>
    <t>Canadian</t>
  </si>
  <si>
    <t>800</t>
  </si>
  <si>
    <t>7/20/2022</t>
  </si>
  <si>
    <t>7/30/2022</t>
  </si>
  <si>
    <t>Emily</t>
  </si>
  <si>
    <t>Hostel</t>
  </si>
  <si>
    <t>7/1/2023</t>
  </si>
  <si>
    <t>7/8/2023</t>
  </si>
  <si>
    <t>David</t>
  </si>
  <si>
    <t>Flight</t>
  </si>
  <si>
    <t>South Korean</t>
  </si>
  <si>
    <t>11/12/2023</t>
  </si>
  <si>
    <t>Bangkok</t>
  </si>
  <si>
    <t>9/8/2024</t>
  </si>
  <si>
    <t>9/16/2024</t>
  </si>
  <si>
    <t>Lila</t>
  </si>
  <si>
    <t>Patel</t>
  </si>
  <si>
    <t>Indian</t>
  </si>
  <si>
    <t>2/14/2022</t>
  </si>
  <si>
    <t>Nguyen</t>
  </si>
  <si>
    <t>Vietnamese</t>
  </si>
  <si>
    <t>11/20/2023</t>
  </si>
  <si>
    <t>Ken</t>
  </si>
  <si>
    <t>Tanaka</t>
  </si>
  <si>
    <t>Japan</t>
  </si>
  <si>
    <t>100</t>
  </si>
  <si>
    <t>9/15/2023</t>
  </si>
  <si>
    <t>9/23/2023</t>
  </si>
  <si>
    <t>Raj</t>
  </si>
  <si>
    <t>5/15/2024</t>
  </si>
  <si>
    <t>5/22/2024</t>
  </si>
  <si>
    <t>Bangkok, Thailand</t>
  </si>
  <si>
    <t>9/1/2023</t>
  </si>
  <si>
    <t>9/8/2023</t>
  </si>
  <si>
    <t>Ryan</t>
  </si>
  <si>
    <t>2/9/2024</t>
  </si>
  <si>
    <t>Nisa</t>
  </si>
  <si>
    <t>Bus</t>
  </si>
  <si>
    <t>50</t>
  </si>
  <si>
    <t>5/1/2023</t>
  </si>
  <si>
    <t>5/7/2023</t>
  </si>
  <si>
    <t>Nina</t>
  </si>
  <si>
    <t>Barcelona</t>
  </si>
  <si>
    <t>10/20/2023</t>
  </si>
  <si>
    <t>10/28/2023</t>
  </si>
  <si>
    <t>8/18/2023</t>
  </si>
  <si>
    <t>Ana</t>
  </si>
  <si>
    <t>Rodriguez</t>
  </si>
  <si>
    <t>Vacation rental</t>
  </si>
  <si>
    <t>Barcelona, Spain</t>
  </si>
  <si>
    <t>9/22/2023</t>
  </si>
  <si>
    <t>Sofia</t>
  </si>
  <si>
    <t>Airplane</t>
  </si>
  <si>
    <t>600</t>
  </si>
  <si>
    <t>4/5/2024</t>
  </si>
  <si>
    <t>4/13/2024</t>
  </si>
  <si>
    <t>Gomez</t>
  </si>
  <si>
    <t>250</t>
  </si>
  <si>
    <t>Carlos</t>
  </si>
  <si>
    <t>Berlin, Germany</t>
  </si>
  <si>
    <t>7/1/2024</t>
  </si>
  <si>
    <t>7/10/2024</t>
  </si>
  <si>
    <t>Hans</t>
  </si>
  <si>
    <t>German</t>
  </si>
  <si>
    <t>Brazil</t>
  </si>
  <si>
    <t>9/5/2022</t>
  </si>
  <si>
    <t>9/14/2022</t>
  </si>
  <si>
    <t>Martin</t>
  </si>
  <si>
    <t>Australian</t>
  </si>
  <si>
    <t>Canada</t>
  </si>
  <si>
    <t>4/19/2023</t>
  </si>
  <si>
    <t>4/26/2023</t>
  </si>
  <si>
    <t>Amelia</t>
  </si>
  <si>
    <t>75</t>
  </si>
  <si>
    <t>Cancun, Mexico</t>
  </si>
  <si>
    <t>8/8/2022</t>
  </si>
  <si>
    <t>8/16/2022</t>
  </si>
  <si>
    <t>Frank</t>
  </si>
  <si>
    <t>Li</t>
  </si>
  <si>
    <t>John</t>
  </si>
  <si>
    <t>Smith</t>
  </si>
  <si>
    <t>4/1/2024</t>
  </si>
  <si>
    <t>4/8/2024</t>
  </si>
  <si>
    <t>Hernandez</t>
  </si>
  <si>
    <t>Mexican</t>
  </si>
  <si>
    <t>Cape Town</t>
  </si>
  <si>
    <t>1/6/2024</t>
  </si>
  <si>
    <t>1/14/2024</t>
  </si>
  <si>
    <t>Spain</t>
  </si>
  <si>
    <t>1,500</t>
  </si>
  <si>
    <t>1/7/2023</t>
  </si>
  <si>
    <t>1/16/2023</t>
  </si>
  <si>
    <t>Watson</t>
  </si>
  <si>
    <t>9/10/2023</t>
  </si>
  <si>
    <t>Mark</t>
  </si>
  <si>
    <t>South African</t>
  </si>
  <si>
    <t>Car</t>
  </si>
  <si>
    <t>Cape Town, South Africa</t>
  </si>
  <si>
    <t>6/1/2023</t>
  </si>
  <si>
    <t>6/10/2023</t>
  </si>
  <si>
    <t>2000</t>
  </si>
  <si>
    <t>Dubai</t>
  </si>
  <si>
    <t>8/25/2022</t>
  </si>
  <si>
    <t>8/30/2022</t>
  </si>
  <si>
    <t>Sophia</t>
  </si>
  <si>
    <t>United Arab Emirates</t>
  </si>
  <si>
    <t>300</t>
  </si>
  <si>
    <t>Fatima</t>
  </si>
  <si>
    <t>Emirati</t>
  </si>
  <si>
    <t>Dubai, United Arab Emirates</t>
  </si>
  <si>
    <t>3/10/2024</t>
  </si>
  <si>
    <t>3/17/2024</t>
  </si>
  <si>
    <t>Mohammed</t>
  </si>
  <si>
    <t>Ali</t>
  </si>
  <si>
    <t>Edinburgh, Scotland</t>
  </si>
  <si>
    <t>9/5/2024</t>
  </si>
  <si>
    <t>9/12/2024</t>
  </si>
  <si>
    <t>James</t>
  </si>
  <si>
    <t>MacKenzie</t>
  </si>
  <si>
    <t>Scottish</t>
  </si>
  <si>
    <t>Egypt</t>
  </si>
  <si>
    <t>11/8/2022</t>
  </si>
  <si>
    <t>11/15/2022</t>
  </si>
  <si>
    <t>France</t>
  </si>
  <si>
    <t>7/2/2022</t>
  </si>
  <si>
    <t>7/11/2022</t>
  </si>
  <si>
    <t>Charlie</t>
  </si>
  <si>
    <t>Greece</t>
  </si>
  <si>
    <t>10/12/2022</t>
  </si>
  <si>
    <t>10/20/2022</t>
  </si>
  <si>
    <t>Harry</t>
  </si>
  <si>
    <t>Hawaii</t>
  </si>
  <si>
    <t>8/1/2023</t>
  </si>
  <si>
    <t>8/10/2023</t>
  </si>
  <si>
    <t>Honolulu, Hawaii</t>
  </si>
  <si>
    <t>6/10/2024</t>
  </si>
  <si>
    <t>6/18/2024</t>
  </si>
  <si>
    <t>Lily</t>
  </si>
  <si>
    <t>Wong</t>
  </si>
  <si>
    <t>Italy</t>
  </si>
  <si>
    <t>2/14/2023</t>
  </si>
  <si>
    <t>2/20/2023</t>
  </si>
  <si>
    <t>Mia</t>
  </si>
  <si>
    <t>120</t>
  </si>
  <si>
    <t>5/10/2022</t>
  </si>
  <si>
    <t>5/18/2022</t>
  </si>
  <si>
    <t>Alice</t>
  </si>
  <si>
    <t>London</t>
  </si>
  <si>
    <t>2/19/2023</t>
  </si>
  <si>
    <t>UK</t>
  </si>
  <si>
    <t>7/22/2023</t>
  </si>
  <si>
    <t>7/28/2023</t>
  </si>
  <si>
    <t>6/10/2022</t>
  </si>
  <si>
    <t>6/15/2022</t>
  </si>
  <si>
    <t>United Kingdom</t>
  </si>
  <si>
    <t>London, UK</t>
  </si>
  <si>
    <t>5/8/2023</t>
  </si>
  <si>
    <t>3/5/2023</t>
  </si>
  <si>
    <t>3/12/2023</t>
  </si>
  <si>
    <t>Peter</t>
  </si>
  <si>
    <t>3/15/2024</t>
  </si>
  <si>
    <t>3/23/2024</t>
  </si>
  <si>
    <t>Ben</t>
  </si>
  <si>
    <t>Los Angeles, USA</t>
  </si>
  <si>
    <t>6/20/2024</t>
  </si>
  <si>
    <t>6/27/2024</t>
  </si>
  <si>
    <t>Marrakech, Morocco</t>
  </si>
  <si>
    <t>8/20/2024</t>
  </si>
  <si>
    <t>8/27/2024</t>
  </si>
  <si>
    <t>Khouri</t>
  </si>
  <si>
    <t>Moroccan</t>
  </si>
  <si>
    <t>Riad</t>
  </si>
  <si>
    <t>400</t>
  </si>
  <si>
    <t>Mexico</t>
  </si>
  <si>
    <t>1/5/2023</t>
  </si>
  <si>
    <t>1/15/2023</t>
  </si>
  <si>
    <t>New York</t>
  </si>
  <si>
    <t>6/20/2022</t>
  </si>
  <si>
    <t>6/25/2022</t>
  </si>
  <si>
    <t>Hong Kong</t>
  </si>
  <si>
    <t>5/14/2023</t>
  </si>
  <si>
    <t>China</t>
  </si>
  <si>
    <t>7/20/2024</t>
  </si>
  <si>
    <t>7/26/2024</t>
  </si>
  <si>
    <t>11/25/2023</t>
  </si>
  <si>
    <t>New York City, USA</t>
  </si>
  <si>
    <t>9/15/2022</t>
  </si>
  <si>
    <t>9/22/2022</t>
  </si>
  <si>
    <t>7/15/2023</t>
  </si>
  <si>
    <t>New York, USA</t>
  </si>
  <si>
    <t>12/24/2023</t>
  </si>
  <si>
    <t>12/31/2023</t>
  </si>
  <si>
    <t>Jessica</t>
  </si>
  <si>
    <t>8/29/2023</t>
  </si>
  <si>
    <t>Paris, France</t>
  </si>
  <si>
    <t>5/6/2024</t>
  </si>
  <si>
    <t>5/12/2024</t>
  </si>
  <si>
    <t>Green</t>
  </si>
  <si>
    <t>French</t>
  </si>
  <si>
    <t>7/12/2022</t>
  </si>
  <si>
    <t>7/18/2022</t>
  </si>
  <si>
    <t>Rachel</t>
  </si>
  <si>
    <t>Sanders</t>
  </si>
  <si>
    <t>12/22/2023</t>
  </si>
  <si>
    <t>12/28/2023</t>
  </si>
  <si>
    <t>USA</t>
  </si>
  <si>
    <t>5/15/2022</t>
  </si>
  <si>
    <t>5/20/2022</t>
  </si>
  <si>
    <t>12/24/2022</t>
  </si>
  <si>
    <t>1/1/2023</t>
  </si>
  <si>
    <t>Jack</t>
  </si>
  <si>
    <t>6/12/2022</t>
  </si>
  <si>
    <t>6/19/2022</t>
  </si>
  <si>
    <t>Doe</t>
  </si>
  <si>
    <t>8/22/2023</t>
  </si>
  <si>
    <t>Jennifer</t>
  </si>
  <si>
    <t>10/5/2023</t>
  </si>
  <si>
    <t>10/10/2023</t>
  </si>
  <si>
    <t>3/15/2022</t>
  </si>
  <si>
    <t>3/22/2022</t>
  </si>
  <si>
    <t>Bob</t>
  </si>
  <si>
    <t>Phnom Penh</t>
  </si>
  <si>
    <t>9/10/2022</t>
  </si>
  <si>
    <t>Alex</t>
  </si>
  <si>
    <t>Ng</t>
  </si>
  <si>
    <t>Cambodia</t>
  </si>
  <si>
    <t>Phuket</t>
  </si>
  <si>
    <t>9/12/2022</t>
  </si>
  <si>
    <t>Tan</t>
  </si>
  <si>
    <t>Singapore</t>
  </si>
  <si>
    <t>Phuket, Thailand</t>
  </si>
  <si>
    <t>6/15/2023</t>
  </si>
  <si>
    <t>Jane</t>
  </si>
  <si>
    <t>Rio de Janeiro</t>
  </si>
  <si>
    <t>4/3/2024</t>
  </si>
  <si>
    <t>4/10/2024</t>
  </si>
  <si>
    <t>Oliveira</t>
  </si>
  <si>
    <t>Rio de Janeiro, Brazil</t>
  </si>
  <si>
    <t>11/20/2022</t>
  </si>
  <si>
    <t>11/27/2022</t>
  </si>
  <si>
    <t>Silva</t>
  </si>
  <si>
    <t>Brazilian</t>
  </si>
  <si>
    <t>1/15/2024</t>
  </si>
  <si>
    <t>1/24/2024</t>
  </si>
  <si>
    <t>Felipe</t>
  </si>
  <si>
    <t>Almeida</t>
  </si>
  <si>
    <t>Jose</t>
  </si>
  <si>
    <t>Perez</t>
  </si>
  <si>
    <t>1/5/2024</t>
  </si>
  <si>
    <t>1/12/2024</t>
  </si>
  <si>
    <t>Lucas</t>
  </si>
  <si>
    <t>Santos</t>
  </si>
  <si>
    <t>Rome</t>
  </si>
  <si>
    <t>11/1/2023</t>
  </si>
  <si>
    <t>11/8/2023</t>
  </si>
  <si>
    <t>Russo</t>
  </si>
  <si>
    <t>Italian</t>
  </si>
  <si>
    <t>80</t>
  </si>
  <si>
    <t>5/1/2022</t>
  </si>
  <si>
    <t>5/8/2022</t>
  </si>
  <si>
    <t>8/20/2023</t>
  </si>
  <si>
    <t>8/27/2023</t>
  </si>
  <si>
    <t>2/14/2025</t>
  </si>
  <si>
    <t>2/20/2025</t>
  </si>
  <si>
    <t>Marco</t>
  </si>
  <si>
    <t>Rossi</t>
  </si>
  <si>
    <t>Rome, Italy</t>
  </si>
  <si>
    <t>4/15/2025</t>
  </si>
  <si>
    <t>4/22/2025</t>
  </si>
  <si>
    <t/>
  </si>
  <si>
    <t>1500</t>
  </si>
  <si>
    <t>7/15/2024</t>
  </si>
  <si>
    <t>7/23/2024</t>
  </si>
  <si>
    <t>6/17/2022</t>
  </si>
  <si>
    <t>Santorini</t>
  </si>
  <si>
    <t>7/15/2022</t>
  </si>
  <si>
    <t>7/22/2022</t>
  </si>
  <si>
    <t>George</t>
  </si>
  <si>
    <t>Ferry</t>
  </si>
  <si>
    <t>Seoul, South Korea</t>
  </si>
  <si>
    <t>5/10/2024</t>
  </si>
  <si>
    <t>5/18/2024</t>
  </si>
  <si>
    <t>Park</t>
  </si>
  <si>
    <t>Min</t>
  </si>
  <si>
    <t>Subway</t>
  </si>
  <si>
    <t>20</t>
  </si>
  <si>
    <t>3/23/2023</t>
  </si>
  <si>
    <t>3/31/2023</t>
  </si>
  <si>
    <t>Sydney</t>
  </si>
  <si>
    <t>7/1/2022</t>
  </si>
  <si>
    <t>7/10/2022</t>
  </si>
  <si>
    <t>12/5/2023</t>
  </si>
  <si>
    <t>12/12/2023</t>
  </si>
  <si>
    <t>6/23/2023</t>
  </si>
  <si>
    <t>6/29/2023</t>
  </si>
  <si>
    <t>11/23/2022</t>
  </si>
  <si>
    <t>12/2/2022</t>
  </si>
  <si>
    <t>1,200</t>
  </si>
  <si>
    <t>Sydney, AUS</t>
  </si>
  <si>
    <t>11/5/2023</t>
  </si>
  <si>
    <t>Sydney, Aus</t>
  </si>
  <si>
    <t>11/11/2022</t>
  </si>
  <si>
    <t>11/21/2022</t>
  </si>
  <si>
    <t>Isabella</t>
  </si>
  <si>
    <t>5/12/2022</t>
  </si>
  <si>
    <t>Cindy</t>
  </si>
  <si>
    <t>Sydney, Australia</t>
  </si>
  <si>
    <t>1/2/2023</t>
  </si>
  <si>
    <t>1/9/2023</t>
  </si>
  <si>
    <t>Adam</t>
  </si>
  <si>
    <t>11/30/2023</t>
  </si>
  <si>
    <t>6/21/2023</t>
  </si>
  <si>
    <t>3000</t>
  </si>
  <si>
    <t>Thailand</t>
  </si>
  <si>
    <t>6/22/2022</t>
  </si>
  <si>
    <t>Tokyo</t>
  </si>
  <si>
    <t>9/3/2022</t>
  </si>
  <si>
    <t>Kenji</t>
  </si>
  <si>
    <t>Nakamura</t>
  </si>
  <si>
    <t>Japanese</t>
  </si>
  <si>
    <t>9/1/2022</t>
  </si>
  <si>
    <t>10/15/2023</t>
  </si>
  <si>
    <t>Tokyo, Japan</t>
  </si>
  <si>
    <t>10/5/2022</t>
  </si>
  <si>
    <t>10/13/2022</t>
  </si>
  <si>
    <t>Henry</t>
  </si>
  <si>
    <t>12/10/2022</t>
  </si>
  <si>
    <t>12/18/2022</t>
  </si>
  <si>
    <t>5/15/2023</t>
  </si>
  <si>
    <t>5/22/2023</t>
  </si>
  <si>
    <t>9/17/2023</t>
  </si>
  <si>
    <t>2/5/2022</t>
  </si>
  <si>
    <t>Vancouver, Canada</t>
  </si>
  <si>
    <t>7/17/2022</t>
  </si>
  <si>
    <t>Kevin</t>
  </si>
  <si>
    <t>8/21/2023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</si>
</sst>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9" tint="0.59999389629810485"/>
        <bgColor theme="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5" xfId="0" applyBorder="1"/>
    <xf numFmtId="0" fontId="0" fillId="0" borderId="26" xfId="0" applyBorder="1"/>
    <xf numFmtId="0" fontId="0" fillId="6" borderId="0" xfId="0" applyFill="1" applyBorder="1"/>
    <xf numFmtId="0" fontId="0" fillId="6" borderId="27" xfId="0" applyFill="1" applyBorder="1"/>
    <xf numFmtId="0" fontId="0" fillId="6" borderId="28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33" xfId="0" applyNumberFormat="1" applyBorder="1"/>
    <xf numFmtId="0" fontId="2" fillId="2" borderId="29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16" xfId="0" applyFont="1" applyFill="1" applyBorder="1"/>
    <xf numFmtId="0" fontId="1" fillId="2" borderId="22" xfId="0" applyFont="1" applyFill="1" applyBorder="1"/>
    <xf numFmtId="0" fontId="1" fillId="4" borderId="23" xfId="0" applyFont="1" applyFill="1" applyBorder="1"/>
    <xf numFmtId="0" fontId="1" fillId="5" borderId="23" xfId="0" applyFont="1" applyFill="1" applyBorder="1"/>
    <xf numFmtId="0" fontId="1" fillId="3" borderId="0" xfId="0" applyFont="1" applyFill="1" applyBorder="1"/>
    <xf numFmtId="0" fontId="0" fillId="6" borderId="7" xfId="0" applyFill="1" applyBorder="1" applyAlignment="1">
      <alignment horizontal="right"/>
    </xf>
    <xf numFmtId="0" fontId="1" fillId="7" borderId="31" xfId="0" applyFont="1" applyFill="1" applyBorder="1"/>
    <xf numFmtId="0" fontId="1" fillId="6" borderId="7" xfId="0" applyFont="1" applyFill="1" applyBorder="1" applyAlignment="1">
      <alignment horizontal="right"/>
    </xf>
    <xf numFmtId="0" fontId="1" fillId="6" borderId="31" xfId="0" applyFont="1" applyFill="1" applyBorder="1" applyAlignment="1">
      <alignment horizontal="right"/>
    </xf>
    <xf numFmtId="0" fontId="2" fillId="2" borderId="24" xfId="0" applyFont="1" applyFill="1" applyBorder="1"/>
    <xf numFmtId="164" fontId="0" fillId="4" borderId="10" xfId="0" applyNumberFormat="1" applyFill="1" applyBorder="1"/>
    <xf numFmtId="164" fontId="0" fillId="5" borderId="10" xfId="0" applyNumberFormat="1" applyFill="1" applyBorder="1"/>
    <xf numFmtId="0" fontId="0" fillId="0" borderId="9" xfId="0" applyNumberFormat="1" applyBorder="1"/>
    <xf numFmtId="0" fontId="2" fillId="2" borderId="2" xfId="0" applyFont="1" applyFill="1" applyBorder="1"/>
    <xf numFmtId="164" fontId="0" fillId="2" borderId="14" xfId="0" applyNumberFormat="1" applyFill="1" applyBorder="1"/>
    <xf numFmtId="164" fontId="0" fillId="3" borderId="12" xfId="0" applyNumberFormat="1" applyFill="1" applyBorder="1"/>
    <xf numFmtId="0" fontId="0" fillId="0" borderId="11" xfId="0" applyNumberFormat="1" applyBorder="1"/>
    <xf numFmtId="0" fontId="0" fillId="6" borderId="13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34" xfId="0" applyFill="1" applyBorder="1"/>
    <xf numFmtId="164" fontId="0" fillId="0" borderId="18" xfId="0" applyNumberForma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164" formatCode="_-[$€-2]\ * #,##0.00_-;\-[$€-2]\ * #,##0.00_-;_-[$€-2]\ * &quot;-&quot;??_-;_-@_-"/>
    </dxf>
    <dxf>
      <border outline="0">
        <right style="medium">
          <color indexed="64"/>
        </right>
      </border>
    </dxf>
    <dxf>
      <fill>
        <patternFill patternType="solid">
          <fgColor theme="0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E43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Venta Mensual</a:t>
            </a:r>
            <a:endParaRPr lang="en-US"/>
          </a:p>
        </c:rich>
      </c:tx>
      <c:layout/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1 y 2'!$G$1</c:f>
              <c:strCache>
                <c:ptCount val="1"/>
                <c:pt idx="0">
                  <c:v>Venta_mensual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'Tema 1 y 2'!$A$2:$B$10</c15:sqref>
                  </c15:fullRef>
                  <c15:levelRef>
                    <c15:sqref>'Tema 1 y 2'!$A$2:$A$10</c15:sqref>
                  </c15:levelRef>
                </c:ext>
              </c:extLst>
              <c:f>'Tema 1 y 2'!$A$2:$A$10</c:f>
              <c:strCache>
                <c:ptCount val="9"/>
                <c:pt idx="0">
                  <c:v>Jorge</c:v>
                </c:pt>
                <c:pt idx="1">
                  <c:v>Adrian</c:v>
                </c:pt>
                <c:pt idx="2">
                  <c:v>Aitor</c:v>
                </c:pt>
                <c:pt idx="3">
                  <c:v>Adrian</c:v>
                </c:pt>
                <c:pt idx="4">
                  <c:v>Joaquin</c:v>
                </c:pt>
                <c:pt idx="5">
                  <c:v>Eva</c:v>
                </c:pt>
                <c:pt idx="6">
                  <c:v>Ivan</c:v>
                </c:pt>
                <c:pt idx="7">
                  <c:v>Maria carmen</c:v>
                </c:pt>
                <c:pt idx="8">
                  <c:v>Rodrigo</c:v>
                </c:pt>
              </c:strCache>
            </c:strRef>
          </c:cat>
          <c:val>
            <c:numRef>
              <c:f>'Tema 1 y 2'!$G$2:$G$10</c:f>
              <c:numCache>
                <c:formatCode>_-[$€-2]\ * #,##0.00_-;\-[$€-2]\ * #,##0.00_-;_-[$€-2]\ * "-"??_-;_-@_-</c:formatCode>
                <c:ptCount val="9"/>
                <c:pt idx="0">
                  <c:v>1200</c:v>
                </c:pt>
                <c:pt idx="1">
                  <c:v>1563</c:v>
                </c:pt>
                <c:pt idx="2">
                  <c:v>956</c:v>
                </c:pt>
                <c:pt idx="3">
                  <c:v>1115</c:v>
                </c:pt>
                <c:pt idx="4">
                  <c:v>896</c:v>
                </c:pt>
                <c:pt idx="5">
                  <c:v>984</c:v>
                </c:pt>
                <c:pt idx="6">
                  <c:v>1204</c:v>
                </c:pt>
                <c:pt idx="7">
                  <c:v>0</c:v>
                </c:pt>
                <c:pt idx="8">
                  <c:v>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A-45C4-876A-9F9E144BB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0009584"/>
        <c:axId val="50012080"/>
      </c:barChart>
      <c:catAx>
        <c:axId val="5000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Empleados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2080"/>
        <c:crosses val="autoZero"/>
        <c:auto val="1"/>
        <c:lblAlgn val="ctr"/>
        <c:lblOffset val="100"/>
        <c:noMultiLvlLbl val="0"/>
      </c:catAx>
      <c:valAx>
        <c:axId val="500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vendido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95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Cantidad de Servicios por Empleado</a:t>
            </a:r>
            <a:endParaRPr lang="en-US" b="1" i="0" baseline="0"/>
          </a:p>
        </c:rich>
      </c:tx>
      <c:layout/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 1 y 2'!$H$1</c:f>
              <c:strCache>
                <c:ptCount val="1"/>
                <c:pt idx="0">
                  <c:v>Cant_servicios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9F-40C5-AE79-02536BCA0F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9F-40C5-AE79-02536BCA0F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9F-40C5-AE79-02536BCA0F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49F-40C5-AE79-02536BCA0F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49F-40C5-AE79-02536BCA0F3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9F-40C5-AE79-02536BCA0F3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49F-40C5-AE79-02536BCA0F3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49F-40C5-AE79-02536BCA0F3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49F-40C5-AE79-02536BCA0F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'Tema 1 y 2'!$A$2:$A$10</c:f>
              <c:strCache>
                <c:ptCount val="9"/>
                <c:pt idx="0">
                  <c:v>Jorge</c:v>
                </c:pt>
                <c:pt idx="1">
                  <c:v>Adrian</c:v>
                </c:pt>
                <c:pt idx="2">
                  <c:v>Aitor</c:v>
                </c:pt>
                <c:pt idx="3">
                  <c:v>Adrian</c:v>
                </c:pt>
                <c:pt idx="4">
                  <c:v>Joaquin</c:v>
                </c:pt>
                <c:pt idx="5">
                  <c:v>Eva</c:v>
                </c:pt>
                <c:pt idx="6">
                  <c:v>Ivan</c:v>
                </c:pt>
                <c:pt idx="7">
                  <c:v>Maria carmen</c:v>
                </c:pt>
                <c:pt idx="8">
                  <c:v>Rodrigo</c:v>
                </c:pt>
              </c:strCache>
            </c:strRef>
          </c:cat>
          <c:val>
            <c:numRef>
              <c:f>'Tema 1 y 2'!$H$2:$H$10</c:f>
              <c:numCache>
                <c:formatCode>General</c:formatCode>
                <c:ptCount val="9"/>
                <c:pt idx="0">
                  <c:v>10</c:v>
                </c:pt>
                <c:pt idx="1">
                  <c:v>12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0-482B-814D-4D51DD5D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89409667541557303"/>
          <c:w val="0.9250000000000000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Precio Promedio del Servicio por Empleado</a:t>
            </a:r>
            <a:endParaRPr lang="en-US" b="1" i="0" baseline="0"/>
          </a:p>
        </c:rich>
      </c:tx>
      <c:layout/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'Tema 1 y 2'!$I$1</c:f>
              <c:strCache>
                <c:ptCount val="1"/>
                <c:pt idx="0">
                  <c:v>€ / Servicio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'Tema 1 y 2'!$A$2:$A$10</c:f>
              <c:strCache>
                <c:ptCount val="9"/>
                <c:pt idx="0">
                  <c:v>Jorge</c:v>
                </c:pt>
                <c:pt idx="1">
                  <c:v>Adrian</c:v>
                </c:pt>
                <c:pt idx="2">
                  <c:v>Aitor</c:v>
                </c:pt>
                <c:pt idx="3">
                  <c:v>Adrian</c:v>
                </c:pt>
                <c:pt idx="4">
                  <c:v>Joaquin</c:v>
                </c:pt>
                <c:pt idx="5">
                  <c:v>Eva</c:v>
                </c:pt>
                <c:pt idx="6">
                  <c:v>Ivan</c:v>
                </c:pt>
                <c:pt idx="7">
                  <c:v>Maria carmen</c:v>
                </c:pt>
                <c:pt idx="8">
                  <c:v>Rodrigo</c:v>
                </c:pt>
              </c:strCache>
            </c:strRef>
          </c:cat>
          <c:val>
            <c:numRef>
              <c:f>'Tema 1 y 2'!$I$2:$I$10</c:f>
              <c:numCache>
                <c:formatCode>_-[$€-2]\ * #,##0.00_-;\-[$€-2]\ * #,##0.00_-;_-[$€-2]\ * "-"??_-;_-@_-</c:formatCode>
                <c:ptCount val="9"/>
                <c:pt idx="0">
                  <c:v>120</c:v>
                </c:pt>
                <c:pt idx="1">
                  <c:v>130.25</c:v>
                </c:pt>
                <c:pt idx="2">
                  <c:v>159.33333333333334</c:v>
                </c:pt>
                <c:pt idx="3">
                  <c:v>123.88888888888889</c:v>
                </c:pt>
                <c:pt idx="4">
                  <c:v>112</c:v>
                </c:pt>
                <c:pt idx="5">
                  <c:v>123</c:v>
                </c:pt>
                <c:pt idx="6">
                  <c:v>120.4</c:v>
                </c:pt>
                <c:pt idx="7">
                  <c:v>0</c:v>
                </c:pt>
                <c:pt idx="8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A-4860-A10F-8DE568E02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96496"/>
        <c:axId val="49183184"/>
      </c:lineChart>
      <c:catAx>
        <c:axId val="4919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3184"/>
        <c:crosses val="autoZero"/>
        <c:auto val="1"/>
        <c:lblAlgn val="ctr"/>
        <c:lblOffset val="100"/>
        <c:noMultiLvlLbl val="0"/>
      </c:catAx>
      <c:valAx>
        <c:axId val="491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1133475</xdr:colOff>
      <xdr:row>30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1423987</xdr:colOff>
      <xdr:row>16</xdr:row>
      <xdr:rowOff>9525</xdr:rowOff>
    </xdr:from>
    <xdr:to>
      <xdr:col>8</xdr:col>
      <xdr:colOff>604837</xdr:colOff>
      <xdr:row>30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842962</xdr:colOff>
      <xdr:row>16</xdr:row>
      <xdr:rowOff>9525</xdr:rowOff>
    </xdr:from>
    <xdr:to>
      <xdr:col>14</xdr:col>
      <xdr:colOff>261937</xdr:colOff>
      <xdr:row>30</xdr:row>
      <xdr:rowOff>85725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5366.484394675928" createdVersion="6" refreshedVersion="6" minRefreshableVersion="3" recordCount="13">
  <cacheSource type="worksheet">
    <worksheetSource name="Tabla1"/>
  </cacheSource>
  <cacheFields count="9">
    <cacheField name="Nombre" numFmtId="0">
      <sharedItems containsBlank="1" count="9">
        <s v="Jorge"/>
        <s v="Adrian"/>
        <s v="Aitor"/>
        <s v="Joaquin"/>
        <s v="Eva"/>
        <s v="Ivan"/>
        <s v="Maria carmen"/>
        <s v="Rodrigo"/>
        <m/>
      </sharedItems>
    </cacheField>
    <cacheField name="Apellido_1" numFmtId="0">
      <sharedItems containsBlank="1"/>
    </cacheField>
    <cacheField name="Apellido_2" numFmtId="0">
      <sharedItems containsBlank="1"/>
    </cacheField>
    <cacheField name="Edad" numFmtId="0">
      <sharedItems containsString="0" containsBlank="1" containsNumber="1" containsInteger="1" minValue="6" maxValue="45" count="11">
        <n v="25"/>
        <n v="30"/>
        <n v="45"/>
        <n v="40"/>
        <n v="28"/>
        <n v="36"/>
        <n v="44"/>
        <n v="33"/>
        <n v="39"/>
        <n v="6"/>
        <m/>
      </sharedItems>
    </cacheField>
    <cacheField name="Email" numFmtId="0">
      <sharedItems containsBlank="1"/>
    </cacheField>
    <cacheField name="Telefono" numFmtId="0">
      <sharedItems containsMixedTypes="1" containsNumber="1" containsInteger="1" minValue="607425989" maxValue="699684082"/>
    </cacheField>
    <cacheField name="Venta_mensual" numFmtId="164">
      <sharedItems containsMixedTypes="1" containsNumber="1" minValue="896" maxValue="9166"/>
    </cacheField>
    <cacheField name="Cant_servicios" numFmtId="0">
      <sharedItems containsString="0" containsBlank="1" containsNumber="1" containsInteger="1" minValue="0" maxValue="12" count="7">
        <n v="10"/>
        <n v="12"/>
        <n v="6"/>
        <n v="9"/>
        <n v="8"/>
        <n v="0"/>
        <m/>
      </sharedItems>
    </cacheField>
    <cacheField name="€ / Servicio" numFmtId="0">
      <sharedItems containsString="0" containsBlank="1" containsNumber="1" minValue="0" maxValue="159.33333333333334" count="10">
        <n v="120"/>
        <n v="130.25"/>
        <n v="159.33333333333334"/>
        <n v="123.88888888888889"/>
        <n v="112"/>
        <n v="123"/>
        <n v="120.4"/>
        <n v="0"/>
        <n v="10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s v="Mendez"/>
    <s v="Alvarez"/>
    <x v="0"/>
    <s v="jorge.mendez.alvarez@gmail.com"/>
    <n v="615944300"/>
    <n v="1200"/>
    <x v="0"/>
    <x v="0"/>
  </r>
  <r>
    <x v="1"/>
    <s v="Gil"/>
    <s v="Fernandez"/>
    <x v="1"/>
    <s v="adrian.gil.fernandez@gmail.com"/>
    <n v="675655492"/>
    <n v="1563"/>
    <x v="1"/>
    <x v="1"/>
  </r>
  <r>
    <x v="2"/>
    <s v="Herrera"/>
    <s v="Roman"/>
    <x v="2"/>
    <s v="aitor.herrera.roman@gmail.com"/>
    <n v="646020411"/>
    <n v="956"/>
    <x v="2"/>
    <x v="2"/>
  </r>
  <r>
    <x v="1"/>
    <s v="Santiago"/>
    <s v="Roman"/>
    <x v="3"/>
    <s v="adrian.santiago.roman@gmail.com"/>
    <n v="699684082"/>
    <n v="1115"/>
    <x v="3"/>
    <x v="3"/>
  </r>
  <r>
    <x v="3"/>
    <s v="Gil"/>
    <s v="Diaz"/>
    <x v="4"/>
    <s v="joaquin.gil.diaz@gmail.com"/>
    <n v="610203487"/>
    <n v="896"/>
    <x v="4"/>
    <x v="4"/>
  </r>
  <r>
    <x v="4"/>
    <s v="Hidalgo"/>
    <s v="Cortes"/>
    <x v="5"/>
    <s v="eva.hidalgo.cortes@gmail.com"/>
    <n v="666238181"/>
    <n v="984"/>
    <x v="4"/>
    <x v="5"/>
  </r>
  <r>
    <x v="5"/>
    <s v="Santana"/>
    <s v="Medina"/>
    <x v="6"/>
    <s v="ivan.santana.medina@gmail.com"/>
    <n v="694804631"/>
    <n v="1204"/>
    <x v="0"/>
    <x v="6"/>
  </r>
  <r>
    <x v="6"/>
    <s v="Crespo"/>
    <s v="Reyes"/>
    <x v="7"/>
    <s v="maria carmen.crespo.reyes@gmail.com"/>
    <n v="607425989"/>
    <s v="null"/>
    <x v="5"/>
    <x v="7"/>
  </r>
  <r>
    <x v="7"/>
    <s v="Muñoz"/>
    <s v="Muñoz"/>
    <x v="8"/>
    <s v="rodrigo.muñoz.muñoz@gmail.com"/>
    <n v="607661550"/>
    <n v="1248"/>
    <x v="1"/>
    <x v="8"/>
  </r>
  <r>
    <x v="8"/>
    <s v="Mayores de 30"/>
    <m/>
    <x v="9"/>
    <m/>
    <s v="TOTAL"/>
    <n v="9166"/>
    <x v="6"/>
    <x v="9"/>
  </r>
  <r>
    <x v="8"/>
    <m/>
    <m/>
    <x v="10"/>
    <m/>
    <s v="MAXIMO"/>
    <n v="1563"/>
    <x v="6"/>
    <x v="9"/>
  </r>
  <r>
    <x v="8"/>
    <m/>
    <m/>
    <x v="10"/>
    <m/>
    <s v="MINIMO"/>
    <n v="896"/>
    <x v="6"/>
    <x v="9"/>
  </r>
  <r>
    <x v="8"/>
    <m/>
    <m/>
    <x v="10"/>
    <m/>
    <s v="PROMEDIO"/>
    <n v="1145.75"/>
    <x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20" firstHeaderRow="1" firstDataRow="1" firstDataCol="1" rowPageCount="2" colPageCount="1"/>
  <pivotFields count="9">
    <pivotField axis="axisRow" showAll="0">
      <items count="10">
        <item x="1"/>
        <item x="2"/>
        <item x="4"/>
        <item x="5"/>
        <item x="3"/>
        <item x="0"/>
        <item x="6"/>
        <item x="7"/>
        <item x="8"/>
        <item t="default"/>
      </items>
    </pivotField>
    <pivotField showAll="0"/>
    <pivotField showAll="0"/>
    <pivotField axis="axisPage" multipleItemSelectionAllowed="1" showAll="0">
      <items count="12">
        <item x="9"/>
        <item x="0"/>
        <item x="4"/>
        <item x="1"/>
        <item x="7"/>
        <item x="5"/>
        <item x="8"/>
        <item x="3"/>
        <item x="6"/>
        <item x="2"/>
        <item x="10"/>
        <item t="default"/>
      </items>
    </pivotField>
    <pivotField showAll="0"/>
    <pivotField showAll="0"/>
    <pivotField dataField="1" showAll="0"/>
    <pivotField axis="axisPage" multipleItemSelectionAllowed="1" showAll="0">
      <items count="8">
        <item h="1" x="5"/>
        <item x="2"/>
        <item x="4"/>
        <item x="3"/>
        <item x="0"/>
        <item x="1"/>
        <item h="1" x="6"/>
        <item t="default"/>
      </items>
    </pivotField>
    <pivotField axis="axisRow" showAll="0">
      <items count="11">
        <item x="7"/>
        <item x="8"/>
        <item x="4"/>
        <item x="0"/>
        <item x="6"/>
        <item x="5"/>
        <item x="3"/>
        <item x="1"/>
        <item x="2"/>
        <item x="9"/>
        <item t="default"/>
      </items>
    </pivotField>
  </pivotFields>
  <rowFields count="2">
    <field x="0"/>
    <field x="8"/>
  </rowFields>
  <rowItems count="16">
    <i>
      <x/>
    </i>
    <i r="1">
      <x v="6"/>
    </i>
    <i r="1">
      <x v="7"/>
    </i>
    <i>
      <x v="1"/>
    </i>
    <i r="1">
      <x v="8"/>
    </i>
    <i>
      <x v="2"/>
    </i>
    <i r="1">
      <x v="5"/>
    </i>
    <i>
      <x v="3"/>
    </i>
    <i r="1">
      <x v="4"/>
    </i>
    <i>
      <x v="4"/>
    </i>
    <i r="1">
      <x v="2"/>
    </i>
    <i>
      <x v="5"/>
    </i>
    <i r="1">
      <x v="3"/>
    </i>
    <i>
      <x v="7"/>
    </i>
    <i r="1">
      <x v="1"/>
    </i>
    <i t="grand">
      <x/>
    </i>
  </rowItems>
  <colItems count="1">
    <i/>
  </colItems>
  <pageFields count="2">
    <pageField fld="3" hier="-1"/>
    <pageField fld="7" hier="-1"/>
  </pageFields>
  <dataFields count="1">
    <dataField name="Suma de Venta_mensu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Trip ID" tableColumnId="45"/>
      <queryTableField id="2" name="Destination" tableColumnId="46"/>
      <queryTableField id="3" name="Start date" tableColumnId="47"/>
      <queryTableField id="4" name="End date" tableColumnId="48"/>
      <queryTableField id="5" name="Duration (days)" tableColumnId="49"/>
      <queryTableField id="6" name="Traveler Name" tableColumnId="50"/>
      <queryTableField id="7" name="Traveler Surname" tableColumnId="51"/>
      <queryTableField id="8" name="Traveler age" tableColumnId="52"/>
      <queryTableField id="9" name="Traveler gender" tableColumnId="53"/>
      <queryTableField id="10" name="Traveler nationality" tableColumnId="54"/>
      <queryTableField id="11" name="Accommodation type" tableColumnId="55"/>
      <queryTableField id="12" name="Accommodation cost" tableColumnId="56"/>
      <queryTableField id="13" name="Transportation type" tableColumnId="57"/>
      <queryTableField id="14" name="Transportation cost" tableColumnId="5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I14" totalsRowShown="0" headerRowDxfId="22" headerRowBorderDxfId="21" tableBorderDxfId="20">
  <autoFilter ref="A1:I14"/>
  <tableColumns count="9">
    <tableColumn id="1" name="Nombre"/>
    <tableColumn id="2" name="Apellido_1"/>
    <tableColumn id="3" name="Apellido_2"/>
    <tableColumn id="7" name="Edad" dataDxfId="19"/>
    <tableColumn id="4" name="Email"/>
    <tableColumn id="5" name="Telefono" dataDxfId="18"/>
    <tableColumn id="6" name="Venta_mensual" dataDxfId="17"/>
    <tableColumn id="9" name="Cant_servicios" dataDxfId="16"/>
    <tableColumn id="10" name="€ / Servicio" dataDxfId="15">
      <calculatedColumnFormula>IFERROR(Tabla1[[#This Row],[Venta_mensual]]/Tabla1[[#This Row],[Cant_servicios]],0)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ravel_details_dataset" displayName="Travel_details_dataset" ref="A1:N117" tableType="queryTable" totalsRowShown="0">
  <autoFilter ref="A1:N117"/>
  <tableColumns count="14">
    <tableColumn id="45" uniqueName="45" name="Trip ID" queryTableFieldId="1" dataDxfId="13"/>
    <tableColumn id="46" uniqueName="46" name="Destination" queryTableFieldId="2" dataDxfId="12"/>
    <tableColumn id="47" uniqueName="47" name="Start date" queryTableFieldId="3" dataDxfId="11"/>
    <tableColumn id="48" uniqueName="48" name="End date" queryTableFieldId="4" dataDxfId="10"/>
    <tableColumn id="49" uniqueName="49" name="Duration (days)" queryTableFieldId="5" dataDxfId="9"/>
    <tableColumn id="50" uniqueName="50" name="Traveler Name" queryTableFieldId="6" dataDxfId="8"/>
    <tableColumn id="51" uniqueName="51" name="Traveler Surname" queryTableFieldId="7" dataDxfId="7"/>
    <tableColumn id="52" uniqueName="52" name="Traveler age" queryTableFieldId="8" dataDxfId="6"/>
    <tableColumn id="53" uniqueName="53" name="Traveler gender" queryTableFieldId="9" dataDxfId="5"/>
    <tableColumn id="54" uniqueName="54" name="Traveler nationality" queryTableFieldId="10" dataDxfId="4"/>
    <tableColumn id="55" uniqueName="55" name="Accommodation type" queryTableFieldId="11" dataDxfId="3"/>
    <tableColumn id="56" uniqueName="56" name="Accommodation cost" queryTableFieldId="12" dataDxfId="2"/>
    <tableColumn id="57" uniqueName="57" name="Transportation type" queryTableFieldId="13" dataDxfId="1"/>
    <tableColumn id="58" uniqueName="58" name="Transportation cos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sqref="A1:I10"/>
    </sheetView>
  </sheetViews>
  <sheetFormatPr baseColWidth="10" defaultRowHeight="15" x14ac:dyDescent="0.25"/>
  <cols>
    <col min="1" max="1" width="13" bestFit="1" customWidth="1"/>
    <col min="2" max="3" width="12.85546875" bestFit="1" customWidth="1"/>
    <col min="4" max="4" width="12.85546875" customWidth="1"/>
    <col min="5" max="5" width="36.42578125" bestFit="1" customWidth="1"/>
    <col min="6" max="6" width="11.28515625" bestFit="1" customWidth="1"/>
    <col min="7" max="7" width="17.140625" bestFit="1" customWidth="1"/>
    <col min="8" max="8" width="16" bestFit="1" customWidth="1"/>
    <col min="9" max="9" width="20.140625" bestFit="1" customWidth="1"/>
  </cols>
  <sheetData>
    <row r="1" spans="1:9" ht="15.75" thickBot="1" x14ac:dyDescent="0.3">
      <c r="A1" s="19" t="s">
        <v>36</v>
      </c>
      <c r="B1" s="20" t="s">
        <v>37</v>
      </c>
      <c r="C1" s="20" t="s">
        <v>38</v>
      </c>
      <c r="D1" s="19" t="s">
        <v>42</v>
      </c>
      <c r="E1" s="21" t="s">
        <v>39</v>
      </c>
      <c r="F1" s="22" t="s">
        <v>40</v>
      </c>
      <c r="G1" s="23" t="s">
        <v>41</v>
      </c>
      <c r="H1" s="36" t="s">
        <v>44</v>
      </c>
      <c r="I1" s="32" t="s">
        <v>45</v>
      </c>
    </row>
    <row r="2" spans="1:9" x14ac:dyDescent="0.25">
      <c r="A2" s="13" t="s">
        <v>0</v>
      </c>
      <c r="B2" s="3" t="s">
        <v>1</v>
      </c>
      <c r="C2" s="3" t="s">
        <v>2</v>
      </c>
      <c r="D2" s="13">
        <v>25</v>
      </c>
      <c r="E2" s="4" t="s">
        <v>3</v>
      </c>
      <c r="F2" s="5">
        <v>615944300</v>
      </c>
      <c r="G2" s="16">
        <v>1200</v>
      </c>
      <c r="H2" s="35">
        <v>10</v>
      </c>
      <c r="I2" s="16">
        <f>IFERROR(Tabla1[[#This Row],[Venta_mensual]]/Tabla1[[#This Row],[Cant_servicios]],0)</f>
        <v>120</v>
      </c>
    </row>
    <row r="3" spans="1:9" x14ac:dyDescent="0.25">
      <c r="A3" s="14" t="s">
        <v>4</v>
      </c>
      <c r="B3" s="2" t="s">
        <v>5</v>
      </c>
      <c r="C3" s="2" t="s">
        <v>6</v>
      </c>
      <c r="D3" s="14">
        <v>30</v>
      </c>
      <c r="E3" s="1" t="s">
        <v>7</v>
      </c>
      <c r="F3" s="6">
        <v>675655492</v>
      </c>
      <c r="G3" s="17">
        <v>1563</v>
      </c>
      <c r="H3" s="35">
        <v>12</v>
      </c>
      <c r="I3" s="16">
        <f>IFERROR(Tabla1[[#This Row],[Venta_mensual]]/Tabla1[[#This Row],[Cant_servicios]],0)</f>
        <v>130.25</v>
      </c>
    </row>
    <row r="4" spans="1:9" x14ac:dyDescent="0.25">
      <c r="A4" s="14" t="s">
        <v>8</v>
      </c>
      <c r="B4" s="2" t="s">
        <v>9</v>
      </c>
      <c r="C4" s="2" t="s">
        <v>10</v>
      </c>
      <c r="D4" s="14">
        <v>45</v>
      </c>
      <c r="E4" s="1" t="s">
        <v>11</v>
      </c>
      <c r="F4" s="6">
        <v>646020411</v>
      </c>
      <c r="G4" s="17">
        <v>956</v>
      </c>
      <c r="H4" s="35">
        <v>6</v>
      </c>
      <c r="I4" s="16">
        <f>IFERROR(Tabla1[[#This Row],[Venta_mensual]]/Tabla1[[#This Row],[Cant_servicios]],0)</f>
        <v>159.33333333333334</v>
      </c>
    </row>
    <row r="5" spans="1:9" x14ac:dyDescent="0.25">
      <c r="A5" s="14" t="s">
        <v>4</v>
      </c>
      <c r="B5" s="2" t="s">
        <v>12</v>
      </c>
      <c r="C5" s="2" t="s">
        <v>10</v>
      </c>
      <c r="D5" s="14">
        <v>40</v>
      </c>
      <c r="E5" s="1" t="s">
        <v>13</v>
      </c>
      <c r="F5" s="6">
        <v>699684082</v>
      </c>
      <c r="G5" s="17">
        <v>1115</v>
      </c>
      <c r="H5" s="35">
        <v>9</v>
      </c>
      <c r="I5" s="16">
        <f>IFERROR(Tabla1[[#This Row],[Venta_mensual]]/Tabla1[[#This Row],[Cant_servicios]],0)</f>
        <v>123.88888888888889</v>
      </c>
    </row>
    <row r="6" spans="1:9" x14ac:dyDescent="0.25">
      <c r="A6" s="14" t="s">
        <v>14</v>
      </c>
      <c r="B6" s="2" t="s">
        <v>5</v>
      </c>
      <c r="C6" s="2" t="s">
        <v>15</v>
      </c>
      <c r="D6" s="14">
        <v>28</v>
      </c>
      <c r="E6" s="1" t="s">
        <v>16</v>
      </c>
      <c r="F6" s="6">
        <v>610203487</v>
      </c>
      <c r="G6" s="17">
        <v>896</v>
      </c>
      <c r="H6" s="35">
        <v>8</v>
      </c>
      <c r="I6" s="16">
        <f>IFERROR(Tabla1[[#This Row],[Venta_mensual]]/Tabla1[[#This Row],[Cant_servicios]],0)</f>
        <v>112</v>
      </c>
    </row>
    <row r="7" spans="1:9" x14ac:dyDescent="0.25">
      <c r="A7" s="14" t="s">
        <v>17</v>
      </c>
      <c r="B7" s="2" t="s">
        <v>18</v>
      </c>
      <c r="C7" s="2" t="s">
        <v>19</v>
      </c>
      <c r="D7" s="14">
        <v>36</v>
      </c>
      <c r="E7" s="1" t="s">
        <v>20</v>
      </c>
      <c r="F7" s="6">
        <v>666238181</v>
      </c>
      <c r="G7" s="17">
        <v>984</v>
      </c>
      <c r="H7" s="35">
        <v>8</v>
      </c>
      <c r="I7" s="16">
        <f>IFERROR(Tabla1[[#This Row],[Venta_mensual]]/Tabla1[[#This Row],[Cant_servicios]],0)</f>
        <v>123</v>
      </c>
    </row>
    <row r="8" spans="1:9" x14ac:dyDescent="0.25">
      <c r="A8" s="14" t="s">
        <v>21</v>
      </c>
      <c r="B8" s="2" t="s">
        <v>22</v>
      </c>
      <c r="C8" s="2" t="s">
        <v>23</v>
      </c>
      <c r="D8" s="14">
        <v>44</v>
      </c>
      <c r="E8" s="1" t="s">
        <v>24</v>
      </c>
      <c r="F8" s="6">
        <v>694804631</v>
      </c>
      <c r="G8" s="17">
        <v>1204</v>
      </c>
      <c r="H8" s="35">
        <v>10</v>
      </c>
      <c r="I8" s="16">
        <f>IFERROR(Tabla1[[#This Row],[Venta_mensual]]/Tabla1[[#This Row],[Cant_servicios]],0)</f>
        <v>120.4</v>
      </c>
    </row>
    <row r="9" spans="1:9" x14ac:dyDescent="0.25">
      <c r="A9" s="14" t="s">
        <v>25</v>
      </c>
      <c r="B9" s="2" t="s">
        <v>26</v>
      </c>
      <c r="C9" s="2" t="s">
        <v>27</v>
      </c>
      <c r="D9" s="14">
        <v>33</v>
      </c>
      <c r="E9" s="1" t="s">
        <v>28</v>
      </c>
      <c r="F9" s="6">
        <v>607425989</v>
      </c>
      <c r="G9" s="44" t="s">
        <v>46</v>
      </c>
      <c r="H9" s="35">
        <v>0</v>
      </c>
      <c r="I9" s="16">
        <f>IFERROR(Tabla1[[#This Row],[Venta_mensual]]/Tabla1[[#This Row],[Cant_servicios]],0)</f>
        <v>0</v>
      </c>
    </row>
    <row r="10" spans="1:9" ht="15.75" thickBot="1" x14ac:dyDescent="0.3">
      <c r="A10" s="15" t="s">
        <v>29</v>
      </c>
      <c r="B10" s="8" t="s">
        <v>30</v>
      </c>
      <c r="C10" s="8" t="s">
        <v>30</v>
      </c>
      <c r="D10" s="15">
        <v>39</v>
      </c>
      <c r="E10" s="9" t="s">
        <v>31</v>
      </c>
      <c r="F10" s="7">
        <v>607661550</v>
      </c>
      <c r="G10" s="18">
        <v>1248</v>
      </c>
      <c r="H10" s="39">
        <v>12</v>
      </c>
      <c r="I10" s="16">
        <f>IFERROR(Tabla1[[#This Row],[Venta_mensual]]/Tabla1[[#This Row],[Cant_servicios]],0)</f>
        <v>104</v>
      </c>
    </row>
    <row r="11" spans="1:9" x14ac:dyDescent="0.25">
      <c r="A11" s="28"/>
      <c r="B11" s="30" t="s">
        <v>43</v>
      </c>
      <c r="C11" s="31"/>
      <c r="D11" s="29">
        <f>COUNTIF(D2:D10,"&gt;30")</f>
        <v>6</v>
      </c>
      <c r="E11" s="11"/>
      <c r="F11" s="24" t="s">
        <v>32</v>
      </c>
      <c r="G11" s="37">
        <f>SUM(G2:G10)</f>
        <v>9166</v>
      </c>
      <c r="H11" s="40"/>
      <c r="I11" s="11"/>
    </row>
    <row r="12" spans="1:9" x14ac:dyDescent="0.25">
      <c r="A12" s="10"/>
      <c r="B12" s="10"/>
      <c r="C12" s="10"/>
      <c r="D12" s="10"/>
      <c r="E12" s="12"/>
      <c r="F12" s="25" t="s">
        <v>33</v>
      </c>
      <c r="G12" s="33">
        <f>MAX(G2:G10)</f>
        <v>1563</v>
      </c>
      <c r="H12" s="41"/>
      <c r="I12" s="12"/>
    </row>
    <row r="13" spans="1:9" x14ac:dyDescent="0.25">
      <c r="A13" s="10"/>
      <c r="B13" s="10"/>
      <c r="C13" s="10"/>
      <c r="D13" s="10"/>
      <c r="E13" s="12"/>
      <c r="F13" s="26" t="s">
        <v>34</v>
      </c>
      <c r="G13" s="34">
        <f>MIN(G2:G10)</f>
        <v>896</v>
      </c>
      <c r="H13" s="41"/>
      <c r="I13" s="12"/>
    </row>
    <row r="14" spans="1:9" ht="15.75" thickBot="1" x14ac:dyDescent="0.3">
      <c r="A14" s="10"/>
      <c r="B14" s="10"/>
      <c r="C14" s="10"/>
      <c r="D14" s="10"/>
      <c r="E14" s="12"/>
      <c r="F14" s="27" t="s">
        <v>35</v>
      </c>
      <c r="G14" s="38">
        <f>AVERAGE(G2:G10)</f>
        <v>1145.75</v>
      </c>
      <c r="H14" s="42"/>
      <c r="I14" s="43"/>
    </row>
  </sheetData>
  <conditionalFormatting sqref="D2:D10">
    <cfRule type="cellIs" dxfId="14" priority="1" operator="greaterThan">
      <formula>30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9" sqref="E19"/>
    </sheetView>
  </sheetViews>
  <sheetFormatPr baseColWidth="10" defaultRowHeight="15" x14ac:dyDescent="0.25"/>
  <cols>
    <col min="1" max="1" width="17.5703125" customWidth="1"/>
    <col min="2" max="2" width="23.140625" customWidth="1"/>
    <col min="3" max="3" width="5" customWidth="1"/>
    <col min="4" max="4" width="7" customWidth="1"/>
    <col min="5" max="5" width="12.5703125" customWidth="1"/>
    <col min="6" max="6" width="7" customWidth="1"/>
    <col min="7" max="7" width="7.85546875" customWidth="1"/>
    <col min="8" max="8" width="12.5703125" bestFit="1" customWidth="1"/>
  </cols>
  <sheetData>
    <row r="1" spans="1:2" x14ac:dyDescent="0.25">
      <c r="A1" s="45" t="s">
        <v>42</v>
      </c>
      <c r="B1" t="s">
        <v>50</v>
      </c>
    </row>
    <row r="2" spans="1:2" x14ac:dyDescent="0.25">
      <c r="A2" s="45" t="s">
        <v>44</v>
      </c>
      <c r="B2" t="s">
        <v>51</v>
      </c>
    </row>
    <row r="4" spans="1:2" x14ac:dyDescent="0.25">
      <c r="A4" s="45" t="s">
        <v>47</v>
      </c>
      <c r="B4" t="s">
        <v>48</v>
      </c>
    </row>
    <row r="5" spans="1:2" x14ac:dyDescent="0.25">
      <c r="A5" s="46" t="s">
        <v>4</v>
      </c>
      <c r="B5" s="48">
        <v>2678</v>
      </c>
    </row>
    <row r="6" spans="1:2" x14ac:dyDescent="0.25">
      <c r="A6" s="47">
        <v>123.88888888888889</v>
      </c>
      <c r="B6" s="48">
        <v>1115</v>
      </c>
    </row>
    <row r="7" spans="1:2" x14ac:dyDescent="0.25">
      <c r="A7" s="47">
        <v>130.25</v>
      </c>
      <c r="B7" s="48">
        <v>1563</v>
      </c>
    </row>
    <row r="8" spans="1:2" x14ac:dyDescent="0.25">
      <c r="A8" s="46" t="s">
        <v>8</v>
      </c>
      <c r="B8" s="48">
        <v>956</v>
      </c>
    </row>
    <row r="9" spans="1:2" x14ac:dyDescent="0.25">
      <c r="A9" s="47">
        <v>159.33333333333334</v>
      </c>
      <c r="B9" s="48">
        <v>956</v>
      </c>
    </row>
    <row r="10" spans="1:2" x14ac:dyDescent="0.25">
      <c r="A10" s="46" t="s">
        <v>17</v>
      </c>
      <c r="B10" s="48">
        <v>984</v>
      </c>
    </row>
    <row r="11" spans="1:2" x14ac:dyDescent="0.25">
      <c r="A11" s="47">
        <v>123</v>
      </c>
      <c r="B11" s="48">
        <v>984</v>
      </c>
    </row>
    <row r="12" spans="1:2" x14ac:dyDescent="0.25">
      <c r="A12" s="46" t="s">
        <v>21</v>
      </c>
      <c r="B12" s="48">
        <v>1204</v>
      </c>
    </row>
    <row r="13" spans="1:2" x14ac:dyDescent="0.25">
      <c r="A13" s="47">
        <v>120.4</v>
      </c>
      <c r="B13" s="48">
        <v>1204</v>
      </c>
    </row>
    <row r="14" spans="1:2" x14ac:dyDescent="0.25">
      <c r="A14" s="46" t="s">
        <v>14</v>
      </c>
      <c r="B14" s="48">
        <v>896</v>
      </c>
    </row>
    <row r="15" spans="1:2" x14ac:dyDescent="0.25">
      <c r="A15" s="47">
        <v>112</v>
      </c>
      <c r="B15" s="48">
        <v>896</v>
      </c>
    </row>
    <row r="16" spans="1:2" x14ac:dyDescent="0.25">
      <c r="A16" s="46" t="s">
        <v>0</v>
      </c>
      <c r="B16" s="48">
        <v>1200</v>
      </c>
    </row>
    <row r="17" spans="1:2" x14ac:dyDescent="0.25">
      <c r="A17" s="47">
        <v>120</v>
      </c>
      <c r="B17" s="48">
        <v>1200</v>
      </c>
    </row>
    <row r="18" spans="1:2" x14ac:dyDescent="0.25">
      <c r="A18" s="46" t="s">
        <v>29</v>
      </c>
      <c r="B18" s="48">
        <v>1248</v>
      </c>
    </row>
    <row r="19" spans="1:2" x14ac:dyDescent="0.25">
      <c r="A19" s="47">
        <v>104</v>
      </c>
      <c r="B19" s="48">
        <v>1248</v>
      </c>
    </row>
    <row r="20" spans="1:2" x14ac:dyDescent="0.25">
      <c r="A20" s="46" t="s">
        <v>49</v>
      </c>
      <c r="B20" s="48">
        <v>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N88" sqref="N88"/>
    </sheetView>
  </sheetViews>
  <sheetFormatPr baseColWidth="10" defaultRowHeight="15" x14ac:dyDescent="0.25"/>
  <cols>
    <col min="1" max="1" width="9" bestFit="1" customWidth="1"/>
    <col min="2" max="2" width="26.140625" bestFit="1" customWidth="1"/>
    <col min="3" max="3" width="11.85546875" bestFit="1" customWidth="1"/>
    <col min="4" max="4" width="11" bestFit="1" customWidth="1"/>
    <col min="5" max="5" width="16.85546875" bestFit="1" customWidth="1"/>
    <col min="6" max="6" width="16.28515625" bestFit="1" customWidth="1"/>
    <col min="7" max="7" width="19" bestFit="1" customWidth="1"/>
    <col min="8" max="8" width="14.140625" bestFit="1" customWidth="1"/>
    <col min="9" max="9" width="17.28515625" bestFit="1" customWidth="1"/>
    <col min="10" max="10" width="20.7109375" bestFit="1" customWidth="1"/>
    <col min="11" max="11" width="22.28515625" bestFit="1" customWidth="1"/>
    <col min="12" max="12" width="21.85546875" bestFit="1" customWidth="1"/>
    <col min="13" max="13" width="20.85546875" bestFit="1" customWidth="1"/>
    <col min="14" max="14" width="20.42578125" bestFit="1" customWidth="1"/>
  </cols>
  <sheetData>
    <row r="1" spans="1:14" x14ac:dyDescent="0.25">
      <c r="A1" s="48" t="s">
        <v>52</v>
      </c>
      <c r="B1" s="48" t="s">
        <v>53</v>
      </c>
      <c r="C1" s="48" t="s">
        <v>54</v>
      </c>
      <c r="D1" s="48" t="s">
        <v>55</v>
      </c>
      <c r="E1" s="48" t="s">
        <v>56</v>
      </c>
      <c r="F1" s="48" t="s">
        <v>57</v>
      </c>
      <c r="G1" s="48" t="s">
        <v>58</v>
      </c>
      <c r="H1" s="48" t="s">
        <v>59</v>
      </c>
      <c r="I1" s="48" t="s">
        <v>60</v>
      </c>
      <c r="J1" s="48" t="s">
        <v>61</v>
      </c>
      <c r="K1" s="48" t="s">
        <v>62</v>
      </c>
      <c r="L1" s="48" t="s">
        <v>63</v>
      </c>
      <c r="M1" s="48" t="s">
        <v>64</v>
      </c>
      <c r="N1" s="48" t="s">
        <v>65</v>
      </c>
    </row>
    <row r="2" spans="1:14" x14ac:dyDescent="0.25">
      <c r="A2" s="48">
        <v>105</v>
      </c>
      <c r="B2" s="48" t="s">
        <v>66</v>
      </c>
      <c r="C2" s="48" t="s">
        <v>67</v>
      </c>
      <c r="D2" s="48" t="s">
        <v>68</v>
      </c>
      <c r="E2" s="48">
        <v>7</v>
      </c>
      <c r="F2" s="48" t="s">
        <v>69</v>
      </c>
      <c r="G2" s="48" t="s">
        <v>70</v>
      </c>
      <c r="H2" s="48">
        <v>41</v>
      </c>
      <c r="I2" s="48" t="s">
        <v>71</v>
      </c>
      <c r="J2" s="48" t="s">
        <v>72</v>
      </c>
      <c r="K2" s="48" t="s">
        <v>73</v>
      </c>
      <c r="L2" s="48">
        <v>600</v>
      </c>
      <c r="M2" s="48" t="s">
        <v>74</v>
      </c>
      <c r="N2" s="48" t="s">
        <v>75</v>
      </c>
    </row>
    <row r="3" spans="1:14" x14ac:dyDescent="0.25">
      <c r="A3" s="48">
        <v>9</v>
      </c>
      <c r="B3" s="48" t="s">
        <v>76</v>
      </c>
      <c r="C3" s="48" t="s">
        <v>77</v>
      </c>
      <c r="D3" s="48" t="s">
        <v>78</v>
      </c>
      <c r="E3" s="48">
        <v>7</v>
      </c>
      <c r="F3" s="48" t="s">
        <v>79</v>
      </c>
      <c r="G3" s="48" t="s">
        <v>80</v>
      </c>
      <c r="H3" s="48">
        <v>31</v>
      </c>
      <c r="I3" s="48" t="s">
        <v>81</v>
      </c>
      <c r="J3" s="48" t="s">
        <v>82</v>
      </c>
      <c r="K3" s="48" t="s">
        <v>73</v>
      </c>
      <c r="L3" s="48">
        <v>1200</v>
      </c>
      <c r="M3" s="48" t="s">
        <v>74</v>
      </c>
      <c r="N3" s="48" t="s">
        <v>83</v>
      </c>
    </row>
    <row r="4" spans="1:14" x14ac:dyDescent="0.25">
      <c r="A4" s="48">
        <v>49</v>
      </c>
      <c r="B4" s="48" t="s">
        <v>76</v>
      </c>
      <c r="C4" s="48" t="s">
        <v>84</v>
      </c>
      <c r="D4" s="48" t="s">
        <v>85</v>
      </c>
      <c r="E4" s="48">
        <v>8</v>
      </c>
      <c r="F4" s="48" t="s">
        <v>79</v>
      </c>
      <c r="G4" s="48" t="s">
        <v>86</v>
      </c>
      <c r="H4" s="48">
        <v>31</v>
      </c>
      <c r="I4" s="48" t="s">
        <v>81</v>
      </c>
      <c r="J4" s="48" t="s">
        <v>82</v>
      </c>
      <c r="K4" s="48" t="s">
        <v>73</v>
      </c>
      <c r="L4" s="48">
        <v>1100</v>
      </c>
      <c r="M4" s="48" t="s">
        <v>87</v>
      </c>
      <c r="N4" s="48" t="s">
        <v>88</v>
      </c>
    </row>
    <row r="5" spans="1:14" x14ac:dyDescent="0.25">
      <c r="A5" s="48">
        <v>123</v>
      </c>
      <c r="B5" s="48" t="s">
        <v>89</v>
      </c>
      <c r="C5" s="48" t="s">
        <v>90</v>
      </c>
      <c r="D5" s="48" t="s">
        <v>91</v>
      </c>
      <c r="E5" s="48">
        <v>10</v>
      </c>
      <c r="F5" s="48" t="s">
        <v>92</v>
      </c>
      <c r="G5" s="48" t="s">
        <v>93</v>
      </c>
      <c r="H5" s="48">
        <v>35</v>
      </c>
      <c r="I5" s="48" t="s">
        <v>81</v>
      </c>
      <c r="J5" s="48" t="s">
        <v>94</v>
      </c>
      <c r="K5" s="48" t="s">
        <v>95</v>
      </c>
      <c r="L5" s="48">
        <v>700</v>
      </c>
      <c r="M5" s="48" t="s">
        <v>87</v>
      </c>
      <c r="N5" s="48" t="s">
        <v>96</v>
      </c>
    </row>
    <row r="6" spans="1:14" x14ac:dyDescent="0.25">
      <c r="A6" s="48">
        <v>139</v>
      </c>
      <c r="B6" s="48" t="s">
        <v>97</v>
      </c>
      <c r="C6" s="48" t="s">
        <v>98</v>
      </c>
      <c r="D6" s="48" t="s">
        <v>99</v>
      </c>
      <c r="E6" s="48">
        <v>7</v>
      </c>
      <c r="F6" s="48" t="s">
        <v>100</v>
      </c>
      <c r="G6" s="48" t="s">
        <v>101</v>
      </c>
      <c r="H6" s="48">
        <v>39</v>
      </c>
      <c r="I6" s="48" t="s">
        <v>71</v>
      </c>
      <c r="J6" s="48" t="s">
        <v>102</v>
      </c>
      <c r="K6" s="48" t="s">
        <v>73</v>
      </c>
      <c r="L6" s="48">
        <v>7000</v>
      </c>
      <c r="M6" s="48" t="s">
        <v>74</v>
      </c>
      <c r="N6" s="48" t="s">
        <v>103</v>
      </c>
    </row>
    <row r="7" spans="1:14" x14ac:dyDescent="0.25">
      <c r="A7" s="48">
        <v>31</v>
      </c>
      <c r="B7" s="48" t="s">
        <v>104</v>
      </c>
      <c r="C7" s="48" t="s">
        <v>105</v>
      </c>
      <c r="D7" s="48" t="s">
        <v>106</v>
      </c>
      <c r="E7" s="48">
        <v>13</v>
      </c>
      <c r="F7" s="48" t="s">
        <v>107</v>
      </c>
      <c r="G7" s="48" t="s">
        <v>108</v>
      </c>
      <c r="H7" s="48">
        <v>28</v>
      </c>
      <c r="I7" s="48" t="s">
        <v>81</v>
      </c>
      <c r="J7" s="48" t="s">
        <v>109</v>
      </c>
      <c r="K7" s="48" t="s">
        <v>73</v>
      </c>
      <c r="L7" s="48">
        <v>1</v>
      </c>
      <c r="M7" s="48" t="s">
        <v>110</v>
      </c>
      <c r="N7" s="48" t="s">
        <v>111</v>
      </c>
    </row>
    <row r="8" spans="1:14" x14ac:dyDescent="0.25">
      <c r="A8" s="48">
        <v>18</v>
      </c>
      <c r="B8" s="48" t="s">
        <v>112</v>
      </c>
      <c r="C8" s="48" t="s">
        <v>113</v>
      </c>
      <c r="D8" s="48" t="s">
        <v>114</v>
      </c>
      <c r="E8" s="48">
        <v>10</v>
      </c>
      <c r="F8" s="48" t="s">
        <v>115</v>
      </c>
      <c r="G8" s="48" t="s">
        <v>116</v>
      </c>
      <c r="H8" s="48">
        <v>28</v>
      </c>
      <c r="I8" s="48" t="s">
        <v>71</v>
      </c>
      <c r="J8" s="48" t="s">
        <v>117</v>
      </c>
      <c r="K8" s="48" t="s">
        <v>118</v>
      </c>
      <c r="L8" s="48">
        <v>1.5</v>
      </c>
      <c r="M8" s="48" t="s">
        <v>87</v>
      </c>
      <c r="N8" s="48" t="s">
        <v>88</v>
      </c>
    </row>
    <row r="9" spans="1:14" x14ac:dyDescent="0.25">
      <c r="A9" s="48">
        <v>104</v>
      </c>
      <c r="B9" s="48" t="s">
        <v>112</v>
      </c>
      <c r="C9" s="48" t="s">
        <v>119</v>
      </c>
      <c r="D9" s="48" t="s">
        <v>120</v>
      </c>
      <c r="E9" s="48">
        <v>6</v>
      </c>
      <c r="F9" s="48" t="s">
        <v>121</v>
      </c>
      <c r="G9" s="48" t="s">
        <v>122</v>
      </c>
      <c r="H9" s="48">
        <v>29</v>
      </c>
      <c r="I9" s="48" t="s">
        <v>81</v>
      </c>
      <c r="J9" s="48" t="s">
        <v>123</v>
      </c>
      <c r="K9" s="48" t="s">
        <v>124</v>
      </c>
      <c r="L9" s="48">
        <v>1.2</v>
      </c>
      <c r="M9" s="48" t="s">
        <v>87</v>
      </c>
      <c r="N9" s="48" t="s">
        <v>125</v>
      </c>
    </row>
    <row r="10" spans="1:14" x14ac:dyDescent="0.25">
      <c r="A10" s="48">
        <v>109</v>
      </c>
      <c r="B10" s="48" t="s">
        <v>112</v>
      </c>
      <c r="C10" s="48" t="s">
        <v>126</v>
      </c>
      <c r="D10" s="48" t="s">
        <v>105</v>
      </c>
      <c r="E10" s="48">
        <v>8</v>
      </c>
      <c r="F10" s="48" t="s">
        <v>127</v>
      </c>
      <c r="G10" s="48" t="s">
        <v>128</v>
      </c>
      <c r="H10" s="48">
        <v>30</v>
      </c>
      <c r="I10" s="48" t="s">
        <v>81</v>
      </c>
      <c r="J10" s="48" t="s">
        <v>129</v>
      </c>
      <c r="K10" s="48" t="s">
        <v>118</v>
      </c>
      <c r="L10" s="48">
        <v>1500</v>
      </c>
      <c r="M10" s="48" t="s">
        <v>87</v>
      </c>
      <c r="N10" s="48" t="s">
        <v>130</v>
      </c>
    </row>
    <row r="11" spans="1:14" x14ac:dyDescent="0.25">
      <c r="A11" s="48">
        <v>71</v>
      </c>
      <c r="B11" s="48" t="s">
        <v>112</v>
      </c>
      <c r="C11" s="48" t="s">
        <v>131</v>
      </c>
      <c r="D11" s="48" t="s">
        <v>132</v>
      </c>
      <c r="E11" s="48">
        <v>8</v>
      </c>
      <c r="F11" s="48" t="s">
        <v>133</v>
      </c>
      <c r="G11" s="48" t="s">
        <v>101</v>
      </c>
      <c r="H11" s="48">
        <v>37</v>
      </c>
      <c r="I11" s="48" t="s">
        <v>81</v>
      </c>
      <c r="J11" s="48" t="s">
        <v>109</v>
      </c>
      <c r="K11" s="48" t="s">
        <v>118</v>
      </c>
      <c r="L11" s="48">
        <v>1800</v>
      </c>
      <c r="M11" s="48" t="s">
        <v>87</v>
      </c>
      <c r="N11" s="48" t="s">
        <v>134</v>
      </c>
    </row>
    <row r="12" spans="1:14" x14ac:dyDescent="0.25">
      <c r="A12" s="48">
        <v>66</v>
      </c>
      <c r="B12" s="48" t="s">
        <v>112</v>
      </c>
      <c r="C12" s="48" t="s">
        <v>135</v>
      </c>
      <c r="D12" s="48" t="s">
        <v>136</v>
      </c>
      <c r="E12" s="48">
        <v>7</v>
      </c>
      <c r="F12" s="48" t="s">
        <v>137</v>
      </c>
      <c r="G12" s="48" t="s">
        <v>138</v>
      </c>
      <c r="H12" s="48">
        <v>27</v>
      </c>
      <c r="I12" s="48" t="s">
        <v>71</v>
      </c>
      <c r="J12" s="48" t="s">
        <v>139</v>
      </c>
      <c r="K12" s="48" t="s">
        <v>118</v>
      </c>
      <c r="L12" s="48">
        <v>2200</v>
      </c>
      <c r="M12" s="48" t="s">
        <v>87</v>
      </c>
      <c r="N12" s="48" t="s">
        <v>134</v>
      </c>
    </row>
    <row r="13" spans="1:14" x14ac:dyDescent="0.25">
      <c r="A13" s="48">
        <v>127</v>
      </c>
      <c r="B13" s="48" t="s">
        <v>112</v>
      </c>
      <c r="C13" s="48" t="s">
        <v>143</v>
      </c>
      <c r="D13" s="48" t="s">
        <v>144</v>
      </c>
      <c r="E13" s="48">
        <v>8</v>
      </c>
      <c r="F13" s="48" t="s">
        <v>145</v>
      </c>
      <c r="G13" s="48" t="s">
        <v>146</v>
      </c>
      <c r="H13" s="48">
        <v>33</v>
      </c>
      <c r="I13" s="48" t="s">
        <v>81</v>
      </c>
      <c r="J13" s="48" t="s">
        <v>147</v>
      </c>
      <c r="K13" s="48" t="s">
        <v>73</v>
      </c>
      <c r="L13" s="48">
        <v>800</v>
      </c>
      <c r="M13" s="48" t="s">
        <v>87</v>
      </c>
      <c r="N13" s="48" t="s">
        <v>148</v>
      </c>
    </row>
    <row r="14" spans="1:14" x14ac:dyDescent="0.25">
      <c r="A14" s="48">
        <v>121</v>
      </c>
      <c r="B14" s="48" t="s">
        <v>112</v>
      </c>
      <c r="C14" s="48" t="s">
        <v>149</v>
      </c>
      <c r="D14" s="48" t="s">
        <v>150</v>
      </c>
      <c r="E14" s="48">
        <v>10</v>
      </c>
      <c r="F14" s="48" t="s">
        <v>151</v>
      </c>
      <c r="G14" s="48" t="s">
        <v>122</v>
      </c>
      <c r="H14" s="48">
        <v>29</v>
      </c>
      <c r="I14" s="48" t="s">
        <v>81</v>
      </c>
      <c r="J14" s="48" t="s">
        <v>94</v>
      </c>
      <c r="K14" s="48" t="s">
        <v>152</v>
      </c>
      <c r="L14" s="48">
        <v>500</v>
      </c>
      <c r="M14" s="48" t="s">
        <v>87</v>
      </c>
      <c r="N14" s="48" t="s">
        <v>148</v>
      </c>
    </row>
    <row r="15" spans="1:14" x14ac:dyDescent="0.25">
      <c r="A15" s="48">
        <v>3</v>
      </c>
      <c r="B15" s="48" t="s">
        <v>112</v>
      </c>
      <c r="C15" s="48" t="s">
        <v>153</v>
      </c>
      <c r="D15" s="48" t="s">
        <v>154</v>
      </c>
      <c r="E15" s="48">
        <v>7</v>
      </c>
      <c r="F15" s="48" t="s">
        <v>155</v>
      </c>
      <c r="G15" s="48" t="s">
        <v>93</v>
      </c>
      <c r="H15" s="48">
        <v>45</v>
      </c>
      <c r="I15" s="48" t="s">
        <v>71</v>
      </c>
      <c r="J15" s="48" t="s">
        <v>94</v>
      </c>
      <c r="K15" s="48" t="s">
        <v>124</v>
      </c>
      <c r="L15" s="48">
        <v>1000</v>
      </c>
      <c r="M15" s="48" t="s">
        <v>156</v>
      </c>
      <c r="N15" s="48" t="s">
        <v>88</v>
      </c>
    </row>
    <row r="16" spans="1:14" x14ac:dyDescent="0.25">
      <c r="A16" s="48">
        <v>69</v>
      </c>
      <c r="B16" s="48" t="s">
        <v>159</v>
      </c>
      <c r="C16" s="48" t="s">
        <v>160</v>
      </c>
      <c r="D16" s="48" t="s">
        <v>161</v>
      </c>
      <c r="E16" s="48">
        <v>8</v>
      </c>
      <c r="F16" s="48" t="s">
        <v>162</v>
      </c>
      <c r="G16" s="48" t="s">
        <v>163</v>
      </c>
      <c r="H16" s="48">
        <v>33</v>
      </c>
      <c r="I16" s="48" t="s">
        <v>81</v>
      </c>
      <c r="J16" s="48" t="s">
        <v>164</v>
      </c>
      <c r="K16" s="48" t="s">
        <v>152</v>
      </c>
      <c r="L16" s="48">
        <v>300</v>
      </c>
      <c r="M16" s="48" t="s">
        <v>87</v>
      </c>
      <c r="N16" s="48" t="s">
        <v>88</v>
      </c>
    </row>
    <row r="17" spans="1:14" x14ac:dyDescent="0.25">
      <c r="A17" s="48">
        <v>101</v>
      </c>
      <c r="B17" s="48" t="s">
        <v>159</v>
      </c>
      <c r="C17" s="48" t="s">
        <v>158</v>
      </c>
      <c r="D17" s="48" t="s">
        <v>168</v>
      </c>
      <c r="E17" s="48">
        <v>8</v>
      </c>
      <c r="F17" s="48" t="s">
        <v>169</v>
      </c>
      <c r="G17" s="48" t="s">
        <v>170</v>
      </c>
      <c r="H17" s="48">
        <v>42</v>
      </c>
      <c r="I17" s="48" t="s">
        <v>71</v>
      </c>
      <c r="J17" s="48" t="s">
        <v>171</v>
      </c>
      <c r="K17" s="48" t="s">
        <v>152</v>
      </c>
      <c r="L17" s="48">
        <v>300</v>
      </c>
      <c r="M17" s="48" t="s">
        <v>74</v>
      </c>
      <c r="N17" s="48" t="s">
        <v>172</v>
      </c>
    </row>
    <row r="18" spans="1:14" x14ac:dyDescent="0.25">
      <c r="A18" s="48">
        <v>24</v>
      </c>
      <c r="B18" s="48" t="s">
        <v>159</v>
      </c>
      <c r="C18" s="48" t="s">
        <v>173</v>
      </c>
      <c r="D18" s="48" t="s">
        <v>174</v>
      </c>
      <c r="E18" s="48">
        <v>8</v>
      </c>
      <c r="F18" s="48" t="s">
        <v>175</v>
      </c>
      <c r="G18" s="48" t="s">
        <v>163</v>
      </c>
      <c r="H18" s="48">
        <v>40</v>
      </c>
      <c r="I18" s="48" t="s">
        <v>71</v>
      </c>
      <c r="J18" s="48" t="s">
        <v>164</v>
      </c>
      <c r="K18" s="48" t="s">
        <v>152</v>
      </c>
      <c r="L18" s="48">
        <v>400</v>
      </c>
      <c r="M18" s="48" t="s">
        <v>87</v>
      </c>
      <c r="N18" s="48" t="s">
        <v>111</v>
      </c>
    </row>
    <row r="19" spans="1:14" x14ac:dyDescent="0.25">
      <c r="A19" s="48">
        <v>137</v>
      </c>
      <c r="B19" s="48" t="s">
        <v>178</v>
      </c>
      <c r="C19" s="48" t="s">
        <v>179</v>
      </c>
      <c r="D19" s="48" t="s">
        <v>180</v>
      </c>
      <c r="E19" s="48">
        <v>7</v>
      </c>
      <c r="F19" s="48" t="s">
        <v>181</v>
      </c>
      <c r="G19" s="48" t="s">
        <v>128</v>
      </c>
      <c r="H19" s="48">
        <v>34</v>
      </c>
      <c r="I19" s="48" t="s">
        <v>71</v>
      </c>
      <c r="J19" s="48" t="s">
        <v>117</v>
      </c>
      <c r="K19" s="48" t="s">
        <v>152</v>
      </c>
      <c r="L19" s="48">
        <v>2000</v>
      </c>
      <c r="M19" s="48" t="s">
        <v>74</v>
      </c>
      <c r="N19" s="48" t="s">
        <v>134</v>
      </c>
    </row>
    <row r="20" spans="1:14" x14ac:dyDescent="0.25">
      <c r="A20" s="48">
        <v>55</v>
      </c>
      <c r="B20" s="48" t="s">
        <v>178</v>
      </c>
      <c r="C20" s="48" t="s">
        <v>135</v>
      </c>
      <c r="D20" s="48" t="s">
        <v>182</v>
      </c>
      <c r="E20" s="48">
        <v>8</v>
      </c>
      <c r="F20" s="48" t="s">
        <v>183</v>
      </c>
      <c r="G20" s="48" t="s">
        <v>163</v>
      </c>
      <c r="H20" s="48">
        <v>23</v>
      </c>
      <c r="I20" s="48" t="s">
        <v>81</v>
      </c>
      <c r="J20" s="48" t="s">
        <v>164</v>
      </c>
      <c r="K20" s="48" t="s">
        <v>152</v>
      </c>
      <c r="L20" s="48">
        <v>400</v>
      </c>
      <c r="M20" s="48" t="s">
        <v>184</v>
      </c>
      <c r="N20" s="48" t="s">
        <v>185</v>
      </c>
    </row>
    <row r="21" spans="1:14" x14ac:dyDescent="0.25">
      <c r="A21" s="48">
        <v>47</v>
      </c>
      <c r="B21" s="48" t="s">
        <v>178</v>
      </c>
      <c r="C21" s="48" t="s">
        <v>186</v>
      </c>
      <c r="D21" s="48" t="s">
        <v>187</v>
      </c>
      <c r="E21" s="48">
        <v>6</v>
      </c>
      <c r="F21" s="48" t="s">
        <v>188</v>
      </c>
      <c r="G21" s="48" t="s">
        <v>163</v>
      </c>
      <c r="H21" s="48">
        <v>29</v>
      </c>
      <c r="I21" s="48" t="s">
        <v>81</v>
      </c>
      <c r="J21" s="48" t="s">
        <v>164</v>
      </c>
      <c r="K21" s="48" t="s">
        <v>95</v>
      </c>
      <c r="L21" s="48">
        <v>500</v>
      </c>
      <c r="M21" s="48" t="s">
        <v>184</v>
      </c>
      <c r="N21" s="48" t="s">
        <v>185</v>
      </c>
    </row>
    <row r="22" spans="1:14" x14ac:dyDescent="0.25">
      <c r="A22" s="48">
        <v>27</v>
      </c>
      <c r="B22" s="48" t="s">
        <v>189</v>
      </c>
      <c r="C22" s="48" t="s">
        <v>190</v>
      </c>
      <c r="D22" s="48" t="s">
        <v>191</v>
      </c>
      <c r="E22" s="48">
        <v>8</v>
      </c>
      <c r="F22" s="48" t="s">
        <v>140</v>
      </c>
      <c r="G22" s="48" t="s">
        <v>141</v>
      </c>
      <c r="H22" s="48">
        <v>31</v>
      </c>
      <c r="I22" s="48" t="s">
        <v>81</v>
      </c>
      <c r="J22" s="48" t="s">
        <v>142</v>
      </c>
      <c r="K22" s="48" t="s">
        <v>73</v>
      </c>
      <c r="L22" s="48">
        <v>1.1000000000000001</v>
      </c>
      <c r="M22" s="48" t="s">
        <v>74</v>
      </c>
      <c r="N22" s="48" t="s">
        <v>75</v>
      </c>
    </row>
    <row r="23" spans="1:14" x14ac:dyDescent="0.25">
      <c r="A23" s="48">
        <v>65</v>
      </c>
      <c r="B23" s="48" t="s">
        <v>189</v>
      </c>
      <c r="C23" s="48" t="s">
        <v>192</v>
      </c>
      <c r="D23" s="48" t="s">
        <v>114</v>
      </c>
      <c r="E23" s="48">
        <v>7</v>
      </c>
      <c r="F23" s="48" t="s">
        <v>193</v>
      </c>
      <c r="G23" s="48" t="s">
        <v>194</v>
      </c>
      <c r="H23" s="48">
        <v>31</v>
      </c>
      <c r="I23" s="48" t="s">
        <v>81</v>
      </c>
      <c r="J23" s="48" t="s">
        <v>142</v>
      </c>
      <c r="K23" s="48" t="s">
        <v>195</v>
      </c>
      <c r="L23" s="48">
        <v>900</v>
      </c>
      <c r="M23" s="48" t="s">
        <v>87</v>
      </c>
      <c r="N23" s="48" t="s">
        <v>88</v>
      </c>
    </row>
    <row r="24" spans="1:14" x14ac:dyDescent="0.25">
      <c r="A24" s="48">
        <v>138</v>
      </c>
      <c r="B24" s="48" t="s">
        <v>196</v>
      </c>
      <c r="C24" s="48" t="s">
        <v>173</v>
      </c>
      <c r="D24" s="48" t="s">
        <v>197</v>
      </c>
      <c r="E24" s="48">
        <v>7</v>
      </c>
      <c r="F24" s="48" t="s">
        <v>198</v>
      </c>
      <c r="G24" s="48" t="s">
        <v>194</v>
      </c>
      <c r="H24" s="48">
        <v>25</v>
      </c>
      <c r="I24" s="48" t="s">
        <v>81</v>
      </c>
      <c r="J24" s="48" t="s">
        <v>142</v>
      </c>
      <c r="K24" s="48" t="s">
        <v>95</v>
      </c>
      <c r="L24" s="48">
        <v>6000</v>
      </c>
      <c r="M24" s="48" t="s">
        <v>199</v>
      </c>
      <c r="N24" s="48" t="s">
        <v>103</v>
      </c>
    </row>
    <row r="25" spans="1:14" x14ac:dyDescent="0.25">
      <c r="A25" s="48">
        <v>45</v>
      </c>
      <c r="B25" s="48" t="s">
        <v>196</v>
      </c>
      <c r="C25" s="48" t="s">
        <v>192</v>
      </c>
      <c r="D25" s="48" t="s">
        <v>114</v>
      </c>
      <c r="E25" s="48">
        <v>7</v>
      </c>
      <c r="F25" s="48" t="s">
        <v>107</v>
      </c>
      <c r="G25" s="48" t="s">
        <v>141</v>
      </c>
      <c r="H25" s="48">
        <v>27</v>
      </c>
      <c r="I25" s="48" t="s">
        <v>81</v>
      </c>
      <c r="J25" s="48" t="s">
        <v>142</v>
      </c>
      <c r="K25" s="48" t="s">
        <v>152</v>
      </c>
      <c r="L25" s="48">
        <v>600</v>
      </c>
      <c r="M25" s="48" t="s">
        <v>87</v>
      </c>
      <c r="N25" s="48" t="s">
        <v>200</v>
      </c>
    </row>
    <row r="26" spans="1:14" x14ac:dyDescent="0.25">
      <c r="A26" s="48">
        <v>57</v>
      </c>
      <c r="B26" s="48" t="s">
        <v>196</v>
      </c>
      <c r="C26" s="48" t="s">
        <v>201</v>
      </c>
      <c r="D26" s="48" t="s">
        <v>202</v>
      </c>
      <c r="E26" s="48">
        <v>8</v>
      </c>
      <c r="F26" s="48" t="s">
        <v>79</v>
      </c>
      <c r="G26" s="48" t="s">
        <v>203</v>
      </c>
      <c r="H26" s="48">
        <v>29</v>
      </c>
      <c r="I26" s="48" t="s">
        <v>81</v>
      </c>
      <c r="J26" s="48" t="s">
        <v>142</v>
      </c>
      <c r="K26" s="48" t="s">
        <v>95</v>
      </c>
      <c r="L26" s="48">
        <v>700</v>
      </c>
      <c r="M26" s="48" t="s">
        <v>110</v>
      </c>
      <c r="N26" s="48" t="s">
        <v>204</v>
      </c>
    </row>
    <row r="27" spans="1:14" x14ac:dyDescent="0.25">
      <c r="A27" s="48">
        <v>12</v>
      </c>
      <c r="B27" s="48" t="s">
        <v>196</v>
      </c>
      <c r="C27" s="48" t="s">
        <v>176</v>
      </c>
      <c r="D27" s="48" t="s">
        <v>177</v>
      </c>
      <c r="E27" s="48">
        <v>7</v>
      </c>
      <c r="F27" s="48" t="s">
        <v>205</v>
      </c>
      <c r="G27" s="48" t="s">
        <v>141</v>
      </c>
      <c r="H27" s="48">
        <v>36</v>
      </c>
      <c r="I27" s="48" t="s">
        <v>71</v>
      </c>
      <c r="J27" s="48" t="s">
        <v>142</v>
      </c>
      <c r="K27" s="48" t="s">
        <v>95</v>
      </c>
      <c r="L27" s="48">
        <v>800</v>
      </c>
      <c r="M27" s="48" t="s">
        <v>74</v>
      </c>
      <c r="N27" s="48" t="s">
        <v>172</v>
      </c>
    </row>
    <row r="28" spans="1:14" x14ac:dyDescent="0.25">
      <c r="A28" s="48">
        <v>14</v>
      </c>
      <c r="B28" s="48" t="s">
        <v>206</v>
      </c>
      <c r="C28" s="48" t="s">
        <v>207</v>
      </c>
      <c r="D28" s="48" t="s">
        <v>208</v>
      </c>
      <c r="E28" s="48">
        <v>9</v>
      </c>
      <c r="F28" s="48" t="s">
        <v>209</v>
      </c>
      <c r="G28" s="48" t="s">
        <v>70</v>
      </c>
      <c r="H28" s="48">
        <v>48</v>
      </c>
      <c r="I28" s="48" t="s">
        <v>71</v>
      </c>
      <c r="J28" s="48" t="s">
        <v>210</v>
      </c>
      <c r="K28" s="48" t="s">
        <v>73</v>
      </c>
      <c r="L28" s="48">
        <v>1400</v>
      </c>
      <c r="M28" s="48" t="s">
        <v>156</v>
      </c>
      <c r="N28" s="48" t="s">
        <v>88</v>
      </c>
    </row>
    <row r="29" spans="1:14" x14ac:dyDescent="0.25">
      <c r="A29" s="48">
        <v>32</v>
      </c>
      <c r="B29" s="48" t="s">
        <v>211</v>
      </c>
      <c r="C29" s="48" t="s">
        <v>212</v>
      </c>
      <c r="D29" s="48" t="s">
        <v>213</v>
      </c>
      <c r="E29" s="48">
        <v>9</v>
      </c>
      <c r="F29" s="48" t="s">
        <v>121</v>
      </c>
      <c r="G29" s="48" t="s">
        <v>214</v>
      </c>
      <c r="H29" s="48">
        <v>33</v>
      </c>
      <c r="I29" s="48" t="s">
        <v>81</v>
      </c>
      <c r="J29" s="48" t="s">
        <v>215</v>
      </c>
      <c r="K29" s="48" t="s">
        <v>152</v>
      </c>
      <c r="L29" s="48">
        <v>150</v>
      </c>
      <c r="M29" s="48" t="s">
        <v>184</v>
      </c>
      <c r="N29" s="48" t="s">
        <v>185</v>
      </c>
    </row>
    <row r="30" spans="1:14" x14ac:dyDescent="0.25">
      <c r="A30" s="48">
        <v>38</v>
      </c>
      <c r="B30" s="48" t="s">
        <v>216</v>
      </c>
      <c r="C30" s="48" t="s">
        <v>217</v>
      </c>
      <c r="D30" s="48" t="s">
        <v>218</v>
      </c>
      <c r="E30" s="48">
        <v>7</v>
      </c>
      <c r="F30" s="48" t="s">
        <v>219</v>
      </c>
      <c r="G30" s="48" t="s">
        <v>101</v>
      </c>
      <c r="H30" s="48">
        <v>38</v>
      </c>
      <c r="I30" s="48" t="s">
        <v>81</v>
      </c>
      <c r="J30" s="48" t="s">
        <v>215</v>
      </c>
      <c r="K30" s="48" t="s">
        <v>95</v>
      </c>
      <c r="L30" s="48">
        <v>350</v>
      </c>
      <c r="M30" s="48" t="s">
        <v>184</v>
      </c>
      <c r="N30" s="48" t="s">
        <v>220</v>
      </c>
    </row>
    <row r="31" spans="1:14" x14ac:dyDescent="0.25">
      <c r="A31" s="48">
        <v>122</v>
      </c>
      <c r="B31" s="48" t="s">
        <v>221</v>
      </c>
      <c r="C31" s="48" t="s">
        <v>222</v>
      </c>
      <c r="D31" s="48" t="s">
        <v>223</v>
      </c>
      <c r="E31" s="48">
        <v>8</v>
      </c>
      <c r="F31" s="48" t="s">
        <v>224</v>
      </c>
      <c r="G31" s="48" t="s">
        <v>225</v>
      </c>
      <c r="H31" s="48">
        <v>41</v>
      </c>
      <c r="I31" s="48" t="s">
        <v>71</v>
      </c>
      <c r="J31" s="48" t="s">
        <v>139</v>
      </c>
      <c r="K31" s="48" t="s">
        <v>73</v>
      </c>
      <c r="L31" s="48">
        <v>1300</v>
      </c>
      <c r="M31" s="48" t="s">
        <v>87</v>
      </c>
      <c r="N31" s="48" t="s">
        <v>200</v>
      </c>
    </row>
    <row r="32" spans="1:14" x14ac:dyDescent="0.25">
      <c r="A32" s="48">
        <v>42</v>
      </c>
      <c r="B32" s="48" t="s">
        <v>221</v>
      </c>
      <c r="C32" s="48" t="s">
        <v>153</v>
      </c>
      <c r="D32" s="48" t="s">
        <v>154</v>
      </c>
      <c r="E32" s="48">
        <v>7</v>
      </c>
      <c r="F32" s="48" t="s">
        <v>226</v>
      </c>
      <c r="G32" s="48" t="s">
        <v>227</v>
      </c>
      <c r="H32" s="48">
        <v>45</v>
      </c>
      <c r="I32" s="48" t="s">
        <v>71</v>
      </c>
      <c r="J32" s="48" t="s">
        <v>139</v>
      </c>
      <c r="K32" s="48" t="s">
        <v>118</v>
      </c>
      <c r="L32" s="48">
        <v>2200</v>
      </c>
      <c r="M32" s="48" t="s">
        <v>87</v>
      </c>
      <c r="N32" s="48" t="s">
        <v>148</v>
      </c>
    </row>
    <row r="33" spans="1:14" x14ac:dyDescent="0.25">
      <c r="A33" s="48">
        <v>11</v>
      </c>
      <c r="B33" s="48" t="s">
        <v>221</v>
      </c>
      <c r="C33" s="48" t="s">
        <v>228</v>
      </c>
      <c r="D33" s="48" t="s">
        <v>229</v>
      </c>
      <c r="E33" s="48">
        <v>7</v>
      </c>
      <c r="F33" s="48" t="s">
        <v>193</v>
      </c>
      <c r="G33" s="48" t="s">
        <v>230</v>
      </c>
      <c r="H33" s="48">
        <v>27</v>
      </c>
      <c r="I33" s="48" t="s">
        <v>81</v>
      </c>
      <c r="J33" s="48" t="s">
        <v>231</v>
      </c>
      <c r="K33" s="48" t="s">
        <v>73</v>
      </c>
      <c r="L33" s="48">
        <v>1000</v>
      </c>
      <c r="M33" s="48" t="s">
        <v>156</v>
      </c>
      <c r="N33" s="48" t="s">
        <v>111</v>
      </c>
    </row>
    <row r="34" spans="1:14" x14ac:dyDescent="0.25">
      <c r="A34" s="48">
        <v>102</v>
      </c>
      <c r="B34" s="48" t="s">
        <v>232</v>
      </c>
      <c r="C34" s="48" t="s">
        <v>233</v>
      </c>
      <c r="D34" s="48" t="s">
        <v>234</v>
      </c>
      <c r="E34" s="48">
        <v>8</v>
      </c>
      <c r="F34" s="48" t="s">
        <v>140</v>
      </c>
      <c r="G34" s="48" t="s">
        <v>141</v>
      </c>
      <c r="H34" s="48">
        <v>27</v>
      </c>
      <c r="I34" s="48" t="s">
        <v>81</v>
      </c>
      <c r="J34" s="48" t="s">
        <v>235</v>
      </c>
      <c r="K34" s="48" t="s">
        <v>95</v>
      </c>
      <c r="L34" s="48">
        <v>500</v>
      </c>
      <c r="M34" s="48" t="s">
        <v>87</v>
      </c>
      <c r="N34" s="48" t="s">
        <v>236</v>
      </c>
    </row>
    <row r="35" spans="1:14" x14ac:dyDescent="0.25">
      <c r="A35" s="48">
        <v>63</v>
      </c>
      <c r="B35" s="48" t="s">
        <v>232</v>
      </c>
      <c r="C35" s="48" t="s">
        <v>237</v>
      </c>
      <c r="D35" s="48" t="s">
        <v>238</v>
      </c>
      <c r="E35" s="48">
        <v>9</v>
      </c>
      <c r="F35" s="48" t="s">
        <v>151</v>
      </c>
      <c r="G35" s="48" t="s">
        <v>239</v>
      </c>
      <c r="H35" s="48">
        <v>29</v>
      </c>
      <c r="I35" s="48" t="s">
        <v>81</v>
      </c>
      <c r="J35" s="48" t="s">
        <v>109</v>
      </c>
      <c r="K35" s="48" t="s">
        <v>195</v>
      </c>
      <c r="L35" s="48">
        <v>800</v>
      </c>
      <c r="M35" s="48" t="s">
        <v>110</v>
      </c>
      <c r="N35" s="48" t="s">
        <v>83</v>
      </c>
    </row>
    <row r="36" spans="1:14" x14ac:dyDescent="0.25">
      <c r="A36" s="48">
        <v>131</v>
      </c>
      <c r="B36" s="48" t="s">
        <v>244</v>
      </c>
      <c r="C36" s="48" t="s">
        <v>245</v>
      </c>
      <c r="D36" s="48" t="s">
        <v>246</v>
      </c>
      <c r="E36" s="48">
        <v>9</v>
      </c>
      <c r="F36" s="48" t="s">
        <v>115</v>
      </c>
      <c r="G36" s="48" t="s">
        <v>146</v>
      </c>
      <c r="H36" s="48">
        <v>45</v>
      </c>
      <c r="I36" s="48" t="s">
        <v>71</v>
      </c>
      <c r="J36" s="48" t="s">
        <v>242</v>
      </c>
      <c r="K36" s="48" t="s">
        <v>152</v>
      </c>
      <c r="L36" s="48">
        <v>3000</v>
      </c>
      <c r="M36" s="48" t="s">
        <v>243</v>
      </c>
      <c r="N36" s="48" t="s">
        <v>247</v>
      </c>
    </row>
    <row r="37" spans="1:14" x14ac:dyDescent="0.25">
      <c r="A37" s="48">
        <v>115</v>
      </c>
      <c r="B37" s="48" t="s">
        <v>248</v>
      </c>
      <c r="C37" s="48" t="s">
        <v>249</v>
      </c>
      <c r="D37" s="48" t="s">
        <v>250</v>
      </c>
      <c r="E37" s="48">
        <v>5</v>
      </c>
      <c r="F37" s="48" t="s">
        <v>251</v>
      </c>
      <c r="G37" s="48" t="s">
        <v>122</v>
      </c>
      <c r="H37" s="48">
        <v>29</v>
      </c>
      <c r="I37" s="48" t="s">
        <v>81</v>
      </c>
      <c r="J37" s="48" t="s">
        <v>252</v>
      </c>
      <c r="K37" s="48" t="s">
        <v>73</v>
      </c>
      <c r="L37" s="48">
        <v>1500</v>
      </c>
      <c r="M37" s="48" t="s">
        <v>110</v>
      </c>
      <c r="N37" s="48" t="s">
        <v>253</v>
      </c>
    </row>
    <row r="38" spans="1:14" x14ac:dyDescent="0.25">
      <c r="A38" s="48">
        <v>10</v>
      </c>
      <c r="B38" s="48" t="s">
        <v>256</v>
      </c>
      <c r="C38" s="48" t="s">
        <v>257</v>
      </c>
      <c r="D38" s="48" t="s">
        <v>258</v>
      </c>
      <c r="E38" s="48">
        <v>7</v>
      </c>
      <c r="F38" s="48" t="s">
        <v>259</v>
      </c>
      <c r="G38" s="48" t="s">
        <v>260</v>
      </c>
      <c r="H38" s="48">
        <v>39</v>
      </c>
      <c r="I38" s="48" t="s">
        <v>71</v>
      </c>
      <c r="J38" s="48" t="s">
        <v>255</v>
      </c>
      <c r="K38" s="48" t="s">
        <v>118</v>
      </c>
      <c r="L38" s="48">
        <v>2500</v>
      </c>
      <c r="M38" s="48" t="s">
        <v>156</v>
      </c>
      <c r="N38" s="48" t="s">
        <v>148</v>
      </c>
    </row>
    <row r="39" spans="1:14" x14ac:dyDescent="0.25">
      <c r="A39" s="48">
        <v>16</v>
      </c>
      <c r="B39" s="48" t="s">
        <v>261</v>
      </c>
      <c r="C39" s="48" t="s">
        <v>262</v>
      </c>
      <c r="D39" s="48" t="s">
        <v>263</v>
      </c>
      <c r="E39" s="48">
        <v>7</v>
      </c>
      <c r="F39" s="48" t="s">
        <v>264</v>
      </c>
      <c r="G39" s="48" t="s">
        <v>265</v>
      </c>
      <c r="H39" s="48">
        <v>32</v>
      </c>
      <c r="I39" s="48" t="s">
        <v>71</v>
      </c>
      <c r="J39" s="48" t="s">
        <v>266</v>
      </c>
      <c r="K39" s="48" t="s">
        <v>73</v>
      </c>
      <c r="L39" s="48">
        <v>900</v>
      </c>
      <c r="M39" s="48" t="s">
        <v>74</v>
      </c>
      <c r="N39" s="48" t="s">
        <v>75</v>
      </c>
    </row>
    <row r="40" spans="1:14" x14ac:dyDescent="0.25">
      <c r="A40" s="48">
        <v>34</v>
      </c>
      <c r="B40" s="48" t="s">
        <v>267</v>
      </c>
      <c r="C40" s="48" t="s">
        <v>268</v>
      </c>
      <c r="D40" s="48" t="s">
        <v>269</v>
      </c>
      <c r="E40" s="48">
        <v>7</v>
      </c>
      <c r="F40" s="48" t="s">
        <v>251</v>
      </c>
      <c r="G40" s="48" t="s">
        <v>93</v>
      </c>
      <c r="H40" s="48">
        <v>37</v>
      </c>
      <c r="I40" s="48" t="s">
        <v>81</v>
      </c>
      <c r="J40" s="48" t="s">
        <v>147</v>
      </c>
      <c r="K40" s="48" t="s">
        <v>73</v>
      </c>
      <c r="L40" s="48">
        <v>700</v>
      </c>
      <c r="M40" s="48" t="s">
        <v>74</v>
      </c>
      <c r="N40" s="48" t="s">
        <v>172</v>
      </c>
    </row>
    <row r="41" spans="1:14" x14ac:dyDescent="0.25">
      <c r="A41" s="48">
        <v>30</v>
      </c>
      <c r="B41" s="48" t="s">
        <v>270</v>
      </c>
      <c r="C41" s="48" t="s">
        <v>271</v>
      </c>
      <c r="D41" s="48" t="s">
        <v>272</v>
      </c>
      <c r="E41" s="48">
        <v>9</v>
      </c>
      <c r="F41" s="48" t="s">
        <v>273</v>
      </c>
      <c r="G41" s="48" t="s">
        <v>93</v>
      </c>
      <c r="H41" s="48">
        <v>25</v>
      </c>
      <c r="I41" s="48" t="s">
        <v>71</v>
      </c>
      <c r="J41" s="48" t="s">
        <v>94</v>
      </c>
      <c r="K41" s="48" t="s">
        <v>95</v>
      </c>
      <c r="L41" s="48">
        <v>600</v>
      </c>
      <c r="M41" s="48" t="s">
        <v>110</v>
      </c>
      <c r="N41" s="48" t="s">
        <v>253</v>
      </c>
    </row>
    <row r="42" spans="1:14" x14ac:dyDescent="0.25">
      <c r="A42" s="48">
        <v>33</v>
      </c>
      <c r="B42" s="48" t="s">
        <v>274</v>
      </c>
      <c r="C42" s="48" t="s">
        <v>275</v>
      </c>
      <c r="D42" s="48" t="s">
        <v>276</v>
      </c>
      <c r="E42" s="48">
        <v>8</v>
      </c>
      <c r="F42" s="48" t="s">
        <v>277</v>
      </c>
      <c r="G42" s="48" t="s">
        <v>138</v>
      </c>
      <c r="H42" s="48">
        <v>20</v>
      </c>
      <c r="I42" s="48" t="s">
        <v>71</v>
      </c>
      <c r="J42" s="48" t="s">
        <v>139</v>
      </c>
      <c r="K42" s="48" t="s">
        <v>95</v>
      </c>
      <c r="L42" s="48">
        <v>400</v>
      </c>
      <c r="M42" s="48" t="s">
        <v>87</v>
      </c>
      <c r="N42" s="48" t="s">
        <v>200</v>
      </c>
    </row>
    <row r="43" spans="1:14" x14ac:dyDescent="0.25">
      <c r="A43" s="48">
        <v>26</v>
      </c>
      <c r="B43" s="48" t="s">
        <v>278</v>
      </c>
      <c r="C43" s="48" t="s">
        <v>279</v>
      </c>
      <c r="D43" s="48" t="s">
        <v>280</v>
      </c>
      <c r="E43" s="48">
        <v>9</v>
      </c>
      <c r="F43" s="48" t="s">
        <v>155</v>
      </c>
      <c r="G43" s="48" t="s">
        <v>122</v>
      </c>
      <c r="H43" s="48">
        <v>34</v>
      </c>
      <c r="I43" s="48" t="s">
        <v>71</v>
      </c>
      <c r="J43" s="48" t="s">
        <v>94</v>
      </c>
      <c r="K43" s="48" t="s">
        <v>118</v>
      </c>
      <c r="L43" s="48">
        <v>2</v>
      </c>
      <c r="M43" s="48" t="s">
        <v>87</v>
      </c>
      <c r="N43" s="48" t="s">
        <v>148</v>
      </c>
    </row>
    <row r="44" spans="1:14" x14ac:dyDescent="0.25">
      <c r="A44" s="48">
        <v>13</v>
      </c>
      <c r="B44" s="48" t="s">
        <v>281</v>
      </c>
      <c r="C44" s="48" t="s">
        <v>282</v>
      </c>
      <c r="D44" s="48" t="s">
        <v>283</v>
      </c>
      <c r="E44" s="48">
        <v>8</v>
      </c>
      <c r="F44" s="48" t="s">
        <v>284</v>
      </c>
      <c r="G44" s="48" t="s">
        <v>285</v>
      </c>
      <c r="H44" s="48">
        <v>29</v>
      </c>
      <c r="I44" s="48" t="s">
        <v>81</v>
      </c>
      <c r="J44" s="48" t="s">
        <v>117</v>
      </c>
      <c r="K44" s="48" t="s">
        <v>118</v>
      </c>
      <c r="L44" s="48">
        <v>3000</v>
      </c>
      <c r="M44" s="48" t="s">
        <v>156</v>
      </c>
      <c r="N44" s="48" t="s">
        <v>130</v>
      </c>
    </row>
    <row r="45" spans="1:14" x14ac:dyDescent="0.25">
      <c r="A45" s="48">
        <v>36</v>
      </c>
      <c r="B45" s="48" t="s">
        <v>286</v>
      </c>
      <c r="C45" s="48" t="s">
        <v>287</v>
      </c>
      <c r="D45" s="48" t="s">
        <v>288</v>
      </c>
      <c r="E45" s="48">
        <v>6</v>
      </c>
      <c r="F45" s="48" t="s">
        <v>289</v>
      </c>
      <c r="G45" s="48" t="s">
        <v>146</v>
      </c>
      <c r="H45" s="48">
        <v>31</v>
      </c>
      <c r="I45" s="48" t="s">
        <v>81</v>
      </c>
      <c r="J45" s="48" t="s">
        <v>139</v>
      </c>
      <c r="K45" s="48" t="s">
        <v>152</v>
      </c>
      <c r="L45" s="48">
        <v>180</v>
      </c>
      <c r="M45" s="48" t="s">
        <v>74</v>
      </c>
      <c r="N45" s="48" t="s">
        <v>290</v>
      </c>
    </row>
    <row r="46" spans="1:14" x14ac:dyDescent="0.25">
      <c r="A46" s="48">
        <v>28</v>
      </c>
      <c r="B46" s="48" t="s">
        <v>171</v>
      </c>
      <c r="C46" s="48" t="s">
        <v>291</v>
      </c>
      <c r="D46" s="48" t="s">
        <v>292</v>
      </c>
      <c r="E46" s="48">
        <v>8</v>
      </c>
      <c r="F46" s="48" t="s">
        <v>293</v>
      </c>
      <c r="G46" s="48" t="s">
        <v>227</v>
      </c>
      <c r="H46" s="48">
        <v>30</v>
      </c>
      <c r="I46" s="48" t="s">
        <v>81</v>
      </c>
      <c r="J46" s="48" t="s">
        <v>139</v>
      </c>
      <c r="K46" s="48" t="s">
        <v>73</v>
      </c>
      <c r="L46" s="48">
        <v>800</v>
      </c>
      <c r="M46" s="48" t="s">
        <v>87</v>
      </c>
      <c r="N46" s="48" t="s">
        <v>111</v>
      </c>
    </row>
    <row r="47" spans="1:14" x14ac:dyDescent="0.25">
      <c r="A47" s="48">
        <v>98</v>
      </c>
      <c r="B47" s="48" t="s">
        <v>294</v>
      </c>
      <c r="C47" s="48" t="s">
        <v>287</v>
      </c>
      <c r="D47" s="48" t="s">
        <v>295</v>
      </c>
      <c r="E47" s="48">
        <v>5</v>
      </c>
      <c r="F47" s="48" t="s">
        <v>133</v>
      </c>
      <c r="G47" s="48" t="s">
        <v>101</v>
      </c>
      <c r="H47" s="48">
        <v>37</v>
      </c>
      <c r="I47" s="48" t="s">
        <v>81</v>
      </c>
      <c r="J47" s="48" t="s">
        <v>296</v>
      </c>
      <c r="K47" s="48" t="s">
        <v>73</v>
      </c>
      <c r="L47" s="48">
        <v>600</v>
      </c>
      <c r="M47" s="48" t="s">
        <v>87</v>
      </c>
      <c r="N47" s="48" t="s">
        <v>88</v>
      </c>
    </row>
    <row r="48" spans="1:14" x14ac:dyDescent="0.25">
      <c r="A48" s="48">
        <v>19</v>
      </c>
      <c r="B48" s="48" t="s">
        <v>294</v>
      </c>
      <c r="C48" s="48" t="s">
        <v>297</v>
      </c>
      <c r="D48" s="48" t="s">
        <v>298</v>
      </c>
      <c r="E48" s="48">
        <v>6</v>
      </c>
      <c r="F48" s="48" t="s">
        <v>121</v>
      </c>
      <c r="G48" s="48" t="s">
        <v>194</v>
      </c>
      <c r="H48" s="48">
        <v>35</v>
      </c>
      <c r="I48" s="48" t="s">
        <v>81</v>
      </c>
      <c r="J48" s="48" t="s">
        <v>109</v>
      </c>
      <c r="K48" s="48" t="s">
        <v>73</v>
      </c>
      <c r="L48" s="48">
        <v>1.2</v>
      </c>
      <c r="M48" s="48" t="s">
        <v>74</v>
      </c>
      <c r="N48" s="48" t="s">
        <v>75</v>
      </c>
    </row>
    <row r="49" spans="1:14" x14ac:dyDescent="0.25">
      <c r="A49" s="48">
        <v>111</v>
      </c>
      <c r="B49" s="48" t="s">
        <v>294</v>
      </c>
      <c r="C49" s="48" t="s">
        <v>299</v>
      </c>
      <c r="D49" s="48" t="s">
        <v>300</v>
      </c>
      <c r="E49" s="48">
        <v>5</v>
      </c>
      <c r="F49" s="48" t="s">
        <v>151</v>
      </c>
      <c r="G49" s="48" t="s">
        <v>285</v>
      </c>
      <c r="H49" s="48">
        <v>38</v>
      </c>
      <c r="I49" s="48" t="s">
        <v>81</v>
      </c>
      <c r="J49" s="48" t="s">
        <v>301</v>
      </c>
      <c r="K49" s="48" t="s">
        <v>73</v>
      </c>
      <c r="L49" s="48">
        <v>900</v>
      </c>
      <c r="M49" s="48" t="s">
        <v>74</v>
      </c>
      <c r="N49" s="48" t="s">
        <v>75</v>
      </c>
    </row>
    <row r="50" spans="1:14" x14ac:dyDescent="0.25">
      <c r="A50" s="48">
        <v>1</v>
      </c>
      <c r="B50" s="48" t="s">
        <v>302</v>
      </c>
      <c r="C50" s="48" t="s">
        <v>186</v>
      </c>
      <c r="D50" s="48" t="s">
        <v>303</v>
      </c>
      <c r="E50" s="48">
        <v>7</v>
      </c>
      <c r="F50" s="48" t="s">
        <v>226</v>
      </c>
      <c r="G50" s="48" t="s">
        <v>227</v>
      </c>
      <c r="H50" s="48">
        <v>35</v>
      </c>
      <c r="I50" s="48" t="s">
        <v>71</v>
      </c>
      <c r="J50" s="48" t="s">
        <v>139</v>
      </c>
      <c r="K50" s="48" t="s">
        <v>73</v>
      </c>
      <c r="L50" s="48">
        <v>1200</v>
      </c>
      <c r="M50" s="48" t="s">
        <v>156</v>
      </c>
      <c r="N50" s="48" t="s">
        <v>200</v>
      </c>
    </row>
    <row r="51" spans="1:14" x14ac:dyDescent="0.25">
      <c r="A51" s="48">
        <v>44</v>
      </c>
      <c r="B51" s="48" t="s">
        <v>302</v>
      </c>
      <c r="C51" s="48" t="s">
        <v>304</v>
      </c>
      <c r="D51" s="48" t="s">
        <v>305</v>
      </c>
      <c r="E51" s="48">
        <v>7</v>
      </c>
      <c r="F51" s="48" t="s">
        <v>306</v>
      </c>
      <c r="G51" s="48" t="s">
        <v>101</v>
      </c>
      <c r="H51" s="48">
        <v>55</v>
      </c>
      <c r="I51" s="48" t="s">
        <v>71</v>
      </c>
      <c r="J51" s="48" t="s">
        <v>109</v>
      </c>
      <c r="K51" s="48" t="s">
        <v>95</v>
      </c>
      <c r="L51" s="48">
        <v>900</v>
      </c>
      <c r="M51" s="48" t="s">
        <v>74</v>
      </c>
      <c r="N51" s="48" t="s">
        <v>172</v>
      </c>
    </row>
    <row r="52" spans="1:14" x14ac:dyDescent="0.25">
      <c r="A52" s="48">
        <v>56</v>
      </c>
      <c r="B52" s="48" t="s">
        <v>302</v>
      </c>
      <c r="C52" s="48" t="s">
        <v>307</v>
      </c>
      <c r="D52" s="48" t="s">
        <v>308</v>
      </c>
      <c r="E52" s="48">
        <v>8</v>
      </c>
      <c r="F52" s="48" t="s">
        <v>309</v>
      </c>
      <c r="G52" s="48" t="s">
        <v>227</v>
      </c>
      <c r="H52" s="48">
        <v>35</v>
      </c>
      <c r="I52" s="48" t="s">
        <v>71</v>
      </c>
      <c r="J52" s="48" t="s">
        <v>109</v>
      </c>
      <c r="K52" s="48" t="s">
        <v>73</v>
      </c>
      <c r="L52" s="48">
        <v>1</v>
      </c>
      <c r="M52" s="48" t="s">
        <v>74</v>
      </c>
      <c r="N52" s="48" t="s">
        <v>83</v>
      </c>
    </row>
    <row r="53" spans="1:14" x14ac:dyDescent="0.25">
      <c r="A53" s="48">
        <v>59</v>
      </c>
      <c r="B53" s="48" t="s">
        <v>310</v>
      </c>
      <c r="C53" s="48" t="s">
        <v>311</v>
      </c>
      <c r="D53" s="48" t="s">
        <v>312</v>
      </c>
      <c r="E53" s="48">
        <v>7</v>
      </c>
      <c r="F53" s="48" t="s">
        <v>115</v>
      </c>
      <c r="G53" s="48" t="s">
        <v>128</v>
      </c>
      <c r="H53" s="48">
        <v>26</v>
      </c>
      <c r="I53" s="48" t="s">
        <v>71</v>
      </c>
      <c r="J53" s="48" t="s">
        <v>117</v>
      </c>
      <c r="K53" s="48" t="s">
        <v>73</v>
      </c>
      <c r="L53" s="48">
        <v>1.2</v>
      </c>
      <c r="M53" s="48" t="s">
        <v>110</v>
      </c>
      <c r="N53" s="48" t="s">
        <v>253</v>
      </c>
    </row>
    <row r="54" spans="1:14" x14ac:dyDescent="0.25">
      <c r="A54" s="48">
        <v>15</v>
      </c>
      <c r="B54" s="48" t="s">
        <v>313</v>
      </c>
      <c r="C54" s="48" t="s">
        <v>314</v>
      </c>
      <c r="D54" s="48" t="s">
        <v>315</v>
      </c>
      <c r="E54" s="48">
        <v>7</v>
      </c>
      <c r="F54" s="48" t="s">
        <v>254</v>
      </c>
      <c r="G54" s="48" t="s">
        <v>316</v>
      </c>
      <c r="H54" s="48">
        <v>26</v>
      </c>
      <c r="I54" s="48" t="s">
        <v>81</v>
      </c>
      <c r="J54" s="48" t="s">
        <v>317</v>
      </c>
      <c r="K54" s="48" t="s">
        <v>318</v>
      </c>
      <c r="L54" s="48">
        <v>600</v>
      </c>
      <c r="M54" s="48" t="s">
        <v>156</v>
      </c>
      <c r="N54" s="48" t="s">
        <v>319</v>
      </c>
    </row>
    <row r="55" spans="1:14" x14ac:dyDescent="0.25">
      <c r="A55" s="48">
        <v>35</v>
      </c>
      <c r="B55" s="48" t="s">
        <v>320</v>
      </c>
      <c r="C55" s="48" t="s">
        <v>321</v>
      </c>
      <c r="D55" s="48" t="s">
        <v>322</v>
      </c>
      <c r="E55" s="48">
        <v>10</v>
      </c>
      <c r="F55" s="48" t="s">
        <v>264</v>
      </c>
      <c r="G55" s="48" t="s">
        <v>101</v>
      </c>
      <c r="H55" s="48">
        <v>42</v>
      </c>
      <c r="I55" s="48" t="s">
        <v>71</v>
      </c>
      <c r="J55" s="48" t="s">
        <v>109</v>
      </c>
      <c r="K55" s="48" t="s">
        <v>95</v>
      </c>
      <c r="L55" s="48">
        <v>500</v>
      </c>
      <c r="M55" s="48" t="s">
        <v>87</v>
      </c>
      <c r="N55" s="48" t="s">
        <v>148</v>
      </c>
    </row>
    <row r="56" spans="1:14" x14ac:dyDescent="0.25">
      <c r="A56" s="48">
        <v>108</v>
      </c>
      <c r="B56" s="48" t="s">
        <v>323</v>
      </c>
      <c r="C56" s="48" t="s">
        <v>324</v>
      </c>
      <c r="D56" s="48" t="s">
        <v>325</v>
      </c>
      <c r="E56" s="48">
        <v>5</v>
      </c>
      <c r="F56" s="48" t="s">
        <v>115</v>
      </c>
      <c r="G56" s="48" t="s">
        <v>285</v>
      </c>
      <c r="H56" s="48">
        <v>42</v>
      </c>
      <c r="I56" s="48" t="s">
        <v>71</v>
      </c>
      <c r="J56" s="48" t="s">
        <v>326</v>
      </c>
      <c r="K56" s="48" t="s">
        <v>73</v>
      </c>
      <c r="L56" s="48">
        <v>1200</v>
      </c>
      <c r="M56" s="48" t="s">
        <v>110</v>
      </c>
      <c r="N56" s="48" t="s">
        <v>83</v>
      </c>
    </row>
    <row r="57" spans="1:14" x14ac:dyDescent="0.25">
      <c r="A57" s="48">
        <v>99</v>
      </c>
      <c r="B57" s="48" t="s">
        <v>323</v>
      </c>
      <c r="C57" s="48" t="s">
        <v>303</v>
      </c>
      <c r="D57" s="48" t="s">
        <v>327</v>
      </c>
      <c r="E57" s="48">
        <v>6</v>
      </c>
      <c r="F57" s="48" t="s">
        <v>115</v>
      </c>
      <c r="G57" s="48" t="s">
        <v>285</v>
      </c>
      <c r="H57" s="48">
        <v>50</v>
      </c>
      <c r="I57" s="48" t="s">
        <v>71</v>
      </c>
      <c r="J57" s="48" t="s">
        <v>328</v>
      </c>
      <c r="K57" s="48" t="s">
        <v>95</v>
      </c>
      <c r="L57" s="48">
        <v>800</v>
      </c>
      <c r="M57" s="48" t="s">
        <v>110</v>
      </c>
      <c r="N57" s="48" t="s">
        <v>253</v>
      </c>
    </row>
    <row r="58" spans="1:14" x14ac:dyDescent="0.25">
      <c r="A58" s="48">
        <v>68</v>
      </c>
      <c r="B58" s="48" t="s">
        <v>323</v>
      </c>
      <c r="C58" s="48" t="s">
        <v>329</v>
      </c>
      <c r="D58" s="48" t="s">
        <v>330</v>
      </c>
      <c r="E58" s="48">
        <v>6</v>
      </c>
      <c r="F58" s="48" t="s">
        <v>264</v>
      </c>
      <c r="G58" s="48" t="s">
        <v>128</v>
      </c>
      <c r="H58" s="48">
        <v>25</v>
      </c>
      <c r="I58" s="48" t="s">
        <v>71</v>
      </c>
      <c r="J58" s="48" t="s">
        <v>139</v>
      </c>
      <c r="K58" s="48" t="s">
        <v>195</v>
      </c>
      <c r="L58" s="48">
        <v>1000</v>
      </c>
      <c r="M58" s="48" t="s">
        <v>87</v>
      </c>
      <c r="N58" s="48" t="s">
        <v>148</v>
      </c>
    </row>
    <row r="59" spans="1:14" x14ac:dyDescent="0.25">
      <c r="A59" s="48">
        <v>21</v>
      </c>
      <c r="B59" s="48" t="s">
        <v>323</v>
      </c>
      <c r="C59" s="48" t="s">
        <v>168</v>
      </c>
      <c r="D59" s="48" t="s">
        <v>331</v>
      </c>
      <c r="E59" s="48">
        <v>5</v>
      </c>
      <c r="F59" s="48" t="s">
        <v>151</v>
      </c>
      <c r="G59" s="48" t="s">
        <v>93</v>
      </c>
      <c r="H59" s="48">
        <v>27</v>
      </c>
      <c r="I59" s="48" t="s">
        <v>81</v>
      </c>
      <c r="J59" s="48" t="s">
        <v>139</v>
      </c>
      <c r="K59" s="48" t="s">
        <v>95</v>
      </c>
      <c r="L59" s="48">
        <v>600</v>
      </c>
      <c r="M59" s="48" t="s">
        <v>184</v>
      </c>
      <c r="N59" s="48" t="s">
        <v>172</v>
      </c>
    </row>
    <row r="60" spans="1:14" x14ac:dyDescent="0.25">
      <c r="A60" s="48">
        <v>46</v>
      </c>
      <c r="B60" s="48" t="s">
        <v>332</v>
      </c>
      <c r="C60" s="48" t="s">
        <v>333</v>
      </c>
      <c r="D60" s="48" t="s">
        <v>334</v>
      </c>
      <c r="E60" s="48">
        <v>7</v>
      </c>
      <c r="F60" s="48" t="s">
        <v>115</v>
      </c>
      <c r="G60" s="48" t="s">
        <v>108</v>
      </c>
      <c r="H60" s="48">
        <v>41</v>
      </c>
      <c r="I60" s="48" t="s">
        <v>71</v>
      </c>
      <c r="J60" s="48" t="s">
        <v>139</v>
      </c>
      <c r="K60" s="48" t="s">
        <v>73</v>
      </c>
      <c r="L60" s="48">
        <v>1500</v>
      </c>
      <c r="M60" s="48" t="s">
        <v>87</v>
      </c>
      <c r="N60" s="48" t="s">
        <v>111</v>
      </c>
    </row>
    <row r="61" spans="1:14" x14ac:dyDescent="0.25">
      <c r="A61" s="48">
        <v>134</v>
      </c>
      <c r="B61" s="48" t="s">
        <v>332</v>
      </c>
      <c r="C61" s="48" t="s">
        <v>335</v>
      </c>
      <c r="D61" s="48" t="s">
        <v>297</v>
      </c>
      <c r="E61" s="48">
        <v>7</v>
      </c>
      <c r="F61" s="48" t="s">
        <v>151</v>
      </c>
      <c r="G61" s="48" t="s">
        <v>108</v>
      </c>
      <c r="H61" s="48">
        <v>27</v>
      </c>
      <c r="I61" s="48" t="s">
        <v>81</v>
      </c>
      <c r="J61" s="48" t="s">
        <v>139</v>
      </c>
      <c r="K61" s="48" t="s">
        <v>73</v>
      </c>
      <c r="L61" s="48">
        <v>8000</v>
      </c>
      <c r="M61" s="48" t="s">
        <v>199</v>
      </c>
      <c r="N61" s="48" t="s">
        <v>103</v>
      </c>
    </row>
    <row r="62" spans="1:14" x14ac:dyDescent="0.25">
      <c r="A62" s="48">
        <v>53</v>
      </c>
      <c r="B62" s="48" t="s">
        <v>336</v>
      </c>
      <c r="C62" s="48" t="s">
        <v>337</v>
      </c>
      <c r="D62" s="48" t="s">
        <v>338</v>
      </c>
      <c r="E62" s="48">
        <v>7</v>
      </c>
      <c r="F62" s="48" t="s">
        <v>339</v>
      </c>
      <c r="G62" s="48" t="s">
        <v>285</v>
      </c>
      <c r="H62" s="48">
        <v>28</v>
      </c>
      <c r="I62" s="48" t="s">
        <v>81</v>
      </c>
      <c r="J62" s="48" t="s">
        <v>147</v>
      </c>
      <c r="K62" s="48" t="s">
        <v>73</v>
      </c>
      <c r="L62" s="48">
        <v>1.4</v>
      </c>
      <c r="M62" s="48" t="s">
        <v>156</v>
      </c>
      <c r="N62" s="48" t="s">
        <v>148</v>
      </c>
    </row>
    <row r="63" spans="1:14" x14ac:dyDescent="0.25">
      <c r="A63" s="48">
        <v>4</v>
      </c>
      <c r="B63" s="48" t="s">
        <v>336</v>
      </c>
      <c r="C63" s="48" t="s">
        <v>113</v>
      </c>
      <c r="D63" s="48" t="s">
        <v>340</v>
      </c>
      <c r="E63" s="48">
        <v>14</v>
      </c>
      <c r="F63" s="48" t="s">
        <v>133</v>
      </c>
      <c r="G63" s="48" t="s">
        <v>146</v>
      </c>
      <c r="H63" s="48">
        <v>29</v>
      </c>
      <c r="I63" s="48" t="s">
        <v>81</v>
      </c>
      <c r="J63" s="48" t="s">
        <v>109</v>
      </c>
      <c r="K63" s="48" t="s">
        <v>73</v>
      </c>
      <c r="L63" s="48">
        <v>2000</v>
      </c>
      <c r="M63" s="48" t="s">
        <v>156</v>
      </c>
      <c r="N63" s="48" t="s">
        <v>134</v>
      </c>
    </row>
    <row r="64" spans="1:14" x14ac:dyDescent="0.25">
      <c r="A64" s="48">
        <v>67</v>
      </c>
      <c r="B64" s="48" t="s">
        <v>341</v>
      </c>
      <c r="C64" s="48" t="s">
        <v>342</v>
      </c>
      <c r="D64" s="48" t="s">
        <v>343</v>
      </c>
      <c r="E64" s="48">
        <v>6</v>
      </c>
      <c r="F64" s="48" t="s">
        <v>121</v>
      </c>
      <c r="G64" s="48" t="s">
        <v>344</v>
      </c>
      <c r="H64" s="48">
        <v>39</v>
      </c>
      <c r="I64" s="48" t="s">
        <v>81</v>
      </c>
      <c r="J64" s="48" t="s">
        <v>345</v>
      </c>
      <c r="K64" s="48" t="s">
        <v>73</v>
      </c>
      <c r="L64" s="48">
        <v>1100</v>
      </c>
      <c r="M64" s="48" t="s">
        <v>74</v>
      </c>
      <c r="N64" s="48" t="s">
        <v>83</v>
      </c>
    </row>
    <row r="65" spans="1:14" x14ac:dyDescent="0.25">
      <c r="A65" s="48">
        <v>17</v>
      </c>
      <c r="B65" s="48" t="s">
        <v>341</v>
      </c>
      <c r="C65" s="48" t="s">
        <v>179</v>
      </c>
      <c r="D65" s="48" t="s">
        <v>240</v>
      </c>
      <c r="E65" s="48">
        <v>9</v>
      </c>
      <c r="F65" s="48" t="s">
        <v>133</v>
      </c>
      <c r="G65" s="48" t="s">
        <v>146</v>
      </c>
      <c r="H65" s="48">
        <v>30</v>
      </c>
      <c r="I65" s="48" t="s">
        <v>81</v>
      </c>
      <c r="J65" s="48" t="s">
        <v>139</v>
      </c>
      <c r="K65" s="48" t="s">
        <v>73</v>
      </c>
      <c r="L65" s="48">
        <v>900</v>
      </c>
      <c r="M65" s="48" t="s">
        <v>87</v>
      </c>
      <c r="N65" s="48" t="s">
        <v>319</v>
      </c>
    </row>
    <row r="66" spans="1:14" x14ac:dyDescent="0.25">
      <c r="A66" s="48">
        <v>61</v>
      </c>
      <c r="B66" s="48" t="s">
        <v>341</v>
      </c>
      <c r="C66" s="48" t="s">
        <v>346</v>
      </c>
      <c r="D66" s="48" t="s">
        <v>347</v>
      </c>
      <c r="E66" s="48">
        <v>6</v>
      </c>
      <c r="F66" s="48" t="s">
        <v>348</v>
      </c>
      <c r="G66" s="48" t="s">
        <v>349</v>
      </c>
      <c r="H66" s="48">
        <v>35</v>
      </c>
      <c r="I66" s="48" t="s">
        <v>81</v>
      </c>
      <c r="J66" s="48" t="s">
        <v>139</v>
      </c>
      <c r="K66" s="48" t="s">
        <v>73</v>
      </c>
      <c r="L66" s="48">
        <v>1200</v>
      </c>
      <c r="M66" s="48" t="s">
        <v>87</v>
      </c>
      <c r="N66" s="48" t="s">
        <v>148</v>
      </c>
    </row>
    <row r="67" spans="1:14" x14ac:dyDescent="0.25">
      <c r="A67" s="48">
        <v>25</v>
      </c>
      <c r="B67" s="48" t="s">
        <v>341</v>
      </c>
      <c r="C67" s="48" t="s">
        <v>350</v>
      </c>
      <c r="D67" s="48" t="s">
        <v>351</v>
      </c>
      <c r="E67" s="48">
        <v>6</v>
      </c>
      <c r="F67" s="48" t="s">
        <v>284</v>
      </c>
      <c r="G67" s="48" t="s">
        <v>166</v>
      </c>
      <c r="H67" s="48">
        <v>24</v>
      </c>
      <c r="I67" s="48" t="s">
        <v>81</v>
      </c>
      <c r="J67" s="48" t="s">
        <v>167</v>
      </c>
      <c r="K67" s="48" t="s">
        <v>73</v>
      </c>
      <c r="L67" s="48">
        <v>1.4</v>
      </c>
      <c r="M67" s="48" t="s">
        <v>74</v>
      </c>
      <c r="N67" s="48" t="s">
        <v>172</v>
      </c>
    </row>
    <row r="68" spans="1:14" x14ac:dyDescent="0.25">
      <c r="A68" s="48">
        <v>95</v>
      </c>
      <c r="B68" s="48" t="s">
        <v>341</v>
      </c>
      <c r="C68" s="48" t="s">
        <v>300</v>
      </c>
      <c r="D68" s="48" t="s">
        <v>324</v>
      </c>
      <c r="E68" s="48">
        <v>5</v>
      </c>
      <c r="F68" s="48" t="s">
        <v>226</v>
      </c>
      <c r="G68" s="48" t="s">
        <v>227</v>
      </c>
      <c r="H68" s="48">
        <v>35</v>
      </c>
      <c r="I68" s="48" t="s">
        <v>71</v>
      </c>
      <c r="J68" s="48" t="s">
        <v>352</v>
      </c>
      <c r="K68" s="48" t="s">
        <v>73</v>
      </c>
      <c r="L68" s="48">
        <v>500</v>
      </c>
      <c r="M68" s="48" t="s">
        <v>87</v>
      </c>
      <c r="N68" s="48" t="s">
        <v>148</v>
      </c>
    </row>
    <row r="69" spans="1:14" x14ac:dyDescent="0.25">
      <c r="A69" s="48">
        <v>106</v>
      </c>
      <c r="B69" s="48" t="s">
        <v>341</v>
      </c>
      <c r="C69" s="48" t="s">
        <v>353</v>
      </c>
      <c r="D69" s="48" t="s">
        <v>354</v>
      </c>
      <c r="E69" s="48">
        <v>5</v>
      </c>
      <c r="F69" s="48" t="s">
        <v>226</v>
      </c>
      <c r="G69" s="48" t="s">
        <v>227</v>
      </c>
      <c r="H69" s="48">
        <v>35</v>
      </c>
      <c r="I69" s="48" t="s">
        <v>71</v>
      </c>
      <c r="J69" s="48" t="s">
        <v>352</v>
      </c>
      <c r="K69" s="48" t="s">
        <v>73</v>
      </c>
      <c r="L69" s="48">
        <v>1000</v>
      </c>
      <c r="M69" s="48" t="s">
        <v>87</v>
      </c>
      <c r="N69" s="48" t="s">
        <v>148</v>
      </c>
    </row>
    <row r="70" spans="1:14" x14ac:dyDescent="0.25">
      <c r="A70" s="48">
        <v>126</v>
      </c>
      <c r="B70" s="48" t="s">
        <v>341</v>
      </c>
      <c r="C70" s="48" t="s">
        <v>355</v>
      </c>
      <c r="D70" s="48" t="s">
        <v>356</v>
      </c>
      <c r="E70" s="48">
        <v>8</v>
      </c>
      <c r="F70" s="48" t="s">
        <v>357</v>
      </c>
      <c r="G70" s="48" t="s">
        <v>227</v>
      </c>
      <c r="H70" s="48">
        <v>28</v>
      </c>
      <c r="I70" s="48" t="s">
        <v>71</v>
      </c>
      <c r="J70" s="48" t="s">
        <v>139</v>
      </c>
      <c r="K70" s="48" t="s">
        <v>152</v>
      </c>
      <c r="L70" s="48">
        <v>400</v>
      </c>
      <c r="M70" s="48" t="s">
        <v>87</v>
      </c>
      <c r="N70" s="48" t="s">
        <v>88</v>
      </c>
    </row>
    <row r="71" spans="1:14" x14ac:dyDescent="0.25">
      <c r="A71" s="48">
        <v>39</v>
      </c>
      <c r="B71" s="48" t="s">
        <v>341</v>
      </c>
      <c r="C71" s="48" t="s">
        <v>358</v>
      </c>
      <c r="D71" s="48" t="s">
        <v>359</v>
      </c>
      <c r="E71" s="48">
        <v>7</v>
      </c>
      <c r="F71" s="48" t="s">
        <v>289</v>
      </c>
      <c r="G71" s="48" t="s">
        <v>146</v>
      </c>
      <c r="H71" s="48">
        <v>25</v>
      </c>
      <c r="I71" s="48" t="s">
        <v>81</v>
      </c>
      <c r="J71" s="48" t="s">
        <v>139</v>
      </c>
      <c r="K71" s="48" t="s">
        <v>73</v>
      </c>
      <c r="L71" s="48">
        <v>1400</v>
      </c>
      <c r="M71" s="48" t="s">
        <v>87</v>
      </c>
      <c r="N71" s="48" t="s">
        <v>200</v>
      </c>
    </row>
    <row r="72" spans="1:14" x14ac:dyDescent="0.25">
      <c r="A72" s="48">
        <v>129</v>
      </c>
      <c r="B72" s="48" t="s">
        <v>341</v>
      </c>
      <c r="C72" s="48" t="s">
        <v>186</v>
      </c>
      <c r="D72" s="48" t="s">
        <v>187</v>
      </c>
      <c r="E72" s="48">
        <v>6</v>
      </c>
      <c r="F72" s="48" t="s">
        <v>226</v>
      </c>
      <c r="G72" s="48" t="s">
        <v>360</v>
      </c>
      <c r="H72" s="48">
        <v>35</v>
      </c>
      <c r="I72" s="48" t="s">
        <v>71</v>
      </c>
      <c r="J72" s="48" t="s">
        <v>139</v>
      </c>
      <c r="K72" s="48" t="s">
        <v>73</v>
      </c>
      <c r="L72" s="48">
        <v>5000</v>
      </c>
      <c r="M72" s="48" t="s">
        <v>199</v>
      </c>
      <c r="N72" s="48" t="s">
        <v>103</v>
      </c>
    </row>
    <row r="73" spans="1:14" x14ac:dyDescent="0.25">
      <c r="A73" s="48">
        <v>50</v>
      </c>
      <c r="B73" s="48" t="s">
        <v>341</v>
      </c>
      <c r="C73" s="48" t="s">
        <v>113</v>
      </c>
      <c r="D73" s="48" t="s">
        <v>361</v>
      </c>
      <c r="E73" s="48">
        <v>7</v>
      </c>
      <c r="F73" s="48" t="s">
        <v>362</v>
      </c>
      <c r="G73" s="48" t="s">
        <v>166</v>
      </c>
      <c r="H73" s="48">
        <v>31</v>
      </c>
      <c r="I73" s="48" t="s">
        <v>81</v>
      </c>
      <c r="J73" s="48" t="s">
        <v>147</v>
      </c>
      <c r="K73" s="48" t="s">
        <v>73</v>
      </c>
      <c r="L73" s="48">
        <v>1.2</v>
      </c>
      <c r="M73" s="48" t="s">
        <v>74</v>
      </c>
      <c r="N73" s="48" t="s">
        <v>253</v>
      </c>
    </row>
    <row r="74" spans="1:14" x14ac:dyDescent="0.25">
      <c r="A74" s="48">
        <v>6</v>
      </c>
      <c r="B74" s="48" t="s">
        <v>341</v>
      </c>
      <c r="C74" s="48" t="s">
        <v>363</v>
      </c>
      <c r="D74" s="48" t="s">
        <v>364</v>
      </c>
      <c r="E74" s="48">
        <v>5</v>
      </c>
      <c r="F74" s="48" t="s">
        <v>115</v>
      </c>
      <c r="G74" s="48" t="s">
        <v>101</v>
      </c>
      <c r="H74" s="48">
        <v>42</v>
      </c>
      <c r="I74" s="48" t="s">
        <v>71</v>
      </c>
      <c r="J74" s="48" t="s">
        <v>139</v>
      </c>
      <c r="K74" s="48" t="s">
        <v>73</v>
      </c>
      <c r="L74" s="48">
        <v>1500</v>
      </c>
      <c r="M74" s="48" t="s">
        <v>156</v>
      </c>
      <c r="N74" s="48" t="s">
        <v>148</v>
      </c>
    </row>
    <row r="75" spans="1:14" x14ac:dyDescent="0.25">
      <c r="A75" s="48">
        <v>118</v>
      </c>
      <c r="B75" s="48" t="s">
        <v>341</v>
      </c>
      <c r="C75" s="48" t="s">
        <v>365</v>
      </c>
      <c r="D75" s="48" t="s">
        <v>366</v>
      </c>
      <c r="E75" s="48">
        <v>7</v>
      </c>
      <c r="F75" s="48" t="s">
        <v>367</v>
      </c>
      <c r="G75" s="48" t="s">
        <v>146</v>
      </c>
      <c r="H75" s="48">
        <v>47</v>
      </c>
      <c r="I75" s="48" t="s">
        <v>71</v>
      </c>
      <c r="J75" s="48" t="s">
        <v>147</v>
      </c>
      <c r="K75" s="48" t="s">
        <v>73</v>
      </c>
      <c r="L75" s="48">
        <v>1200</v>
      </c>
      <c r="M75" s="48" t="s">
        <v>74</v>
      </c>
      <c r="N75" s="48" t="s">
        <v>111</v>
      </c>
    </row>
    <row r="76" spans="1:14" x14ac:dyDescent="0.25">
      <c r="A76" s="48">
        <v>116</v>
      </c>
      <c r="B76" s="48" t="s">
        <v>368</v>
      </c>
      <c r="C76" s="48" t="s">
        <v>369</v>
      </c>
      <c r="D76" s="48" t="s">
        <v>333</v>
      </c>
      <c r="E76" s="48">
        <v>5</v>
      </c>
      <c r="F76" s="48" t="s">
        <v>370</v>
      </c>
      <c r="G76" s="48" t="s">
        <v>371</v>
      </c>
      <c r="H76" s="48">
        <v>33</v>
      </c>
      <c r="I76" s="48" t="s">
        <v>71</v>
      </c>
      <c r="J76" s="48" t="s">
        <v>372</v>
      </c>
      <c r="K76" s="48" t="s">
        <v>152</v>
      </c>
      <c r="L76" s="48">
        <v>200</v>
      </c>
      <c r="M76" s="48" t="s">
        <v>87</v>
      </c>
      <c r="N76" s="48" t="s">
        <v>111</v>
      </c>
    </row>
    <row r="77" spans="1:14" x14ac:dyDescent="0.25">
      <c r="A77" s="48">
        <v>112</v>
      </c>
      <c r="B77" s="48" t="s">
        <v>373</v>
      </c>
      <c r="C77" s="48" t="s">
        <v>212</v>
      </c>
      <c r="D77" s="48" t="s">
        <v>374</v>
      </c>
      <c r="E77" s="48">
        <v>7</v>
      </c>
      <c r="F77" s="48" t="s">
        <v>241</v>
      </c>
      <c r="G77" s="48" t="s">
        <v>375</v>
      </c>
      <c r="H77" s="48">
        <v>45</v>
      </c>
      <c r="I77" s="48" t="s">
        <v>71</v>
      </c>
      <c r="J77" s="48" t="s">
        <v>376</v>
      </c>
      <c r="K77" s="48" t="s">
        <v>124</v>
      </c>
      <c r="L77" s="48">
        <v>2000</v>
      </c>
      <c r="M77" s="48" t="s">
        <v>87</v>
      </c>
      <c r="N77" s="48" t="s">
        <v>88</v>
      </c>
    </row>
    <row r="78" spans="1:14" x14ac:dyDescent="0.25">
      <c r="A78" s="48">
        <v>2</v>
      </c>
      <c r="B78" s="48" t="s">
        <v>377</v>
      </c>
      <c r="C78" s="48" t="s">
        <v>378</v>
      </c>
      <c r="D78" s="48" t="s">
        <v>84</v>
      </c>
      <c r="E78" s="48">
        <v>5</v>
      </c>
      <c r="F78" s="48" t="s">
        <v>379</v>
      </c>
      <c r="G78" s="48" t="s">
        <v>360</v>
      </c>
      <c r="H78" s="48">
        <v>28</v>
      </c>
      <c r="I78" s="48" t="s">
        <v>81</v>
      </c>
      <c r="J78" s="48" t="s">
        <v>147</v>
      </c>
      <c r="K78" s="48" t="s">
        <v>118</v>
      </c>
      <c r="L78" s="48">
        <v>800</v>
      </c>
      <c r="M78" s="48" t="s">
        <v>156</v>
      </c>
      <c r="N78" s="48" t="s">
        <v>111</v>
      </c>
    </row>
    <row r="79" spans="1:14" x14ac:dyDescent="0.25">
      <c r="A79" s="48">
        <v>103</v>
      </c>
      <c r="B79" s="48" t="s">
        <v>380</v>
      </c>
      <c r="C79" s="48" t="s">
        <v>381</v>
      </c>
      <c r="D79" s="48" t="s">
        <v>382</v>
      </c>
      <c r="E79" s="48">
        <v>7</v>
      </c>
      <c r="F79" s="48" t="s">
        <v>29</v>
      </c>
      <c r="G79" s="48" t="s">
        <v>383</v>
      </c>
      <c r="H79" s="48">
        <v>33</v>
      </c>
      <c r="I79" s="48" t="s">
        <v>71</v>
      </c>
      <c r="J79" s="48" t="s">
        <v>211</v>
      </c>
      <c r="K79" s="48" t="s">
        <v>73</v>
      </c>
      <c r="L79" s="48">
        <v>900</v>
      </c>
      <c r="M79" s="48" t="s">
        <v>110</v>
      </c>
      <c r="N79" s="48" t="s">
        <v>319</v>
      </c>
    </row>
    <row r="80" spans="1:14" x14ac:dyDescent="0.25">
      <c r="A80" s="48">
        <v>43</v>
      </c>
      <c r="B80" s="48" t="s">
        <v>384</v>
      </c>
      <c r="C80" s="48" t="s">
        <v>385</v>
      </c>
      <c r="D80" s="48" t="s">
        <v>386</v>
      </c>
      <c r="E80" s="48">
        <v>7</v>
      </c>
      <c r="F80" s="48" t="s">
        <v>140</v>
      </c>
      <c r="G80" s="48" t="s">
        <v>387</v>
      </c>
      <c r="H80" s="48">
        <v>30</v>
      </c>
      <c r="I80" s="48" t="s">
        <v>81</v>
      </c>
      <c r="J80" s="48" t="s">
        <v>388</v>
      </c>
      <c r="K80" s="48" t="s">
        <v>73</v>
      </c>
      <c r="L80" s="48">
        <v>1200</v>
      </c>
      <c r="M80" s="48" t="s">
        <v>87</v>
      </c>
      <c r="N80" s="48" t="s">
        <v>88</v>
      </c>
    </row>
    <row r="81" spans="1:14" x14ac:dyDescent="0.25">
      <c r="A81" s="48">
        <v>54</v>
      </c>
      <c r="B81" s="48" t="s">
        <v>384</v>
      </c>
      <c r="C81" s="48" t="s">
        <v>389</v>
      </c>
      <c r="D81" s="48" t="s">
        <v>390</v>
      </c>
      <c r="E81" s="48">
        <v>9</v>
      </c>
      <c r="F81" s="48" t="s">
        <v>391</v>
      </c>
      <c r="G81" s="48" t="s">
        <v>392</v>
      </c>
      <c r="H81" s="48">
        <v>30</v>
      </c>
      <c r="I81" s="48" t="s">
        <v>71</v>
      </c>
      <c r="J81" s="48" t="s">
        <v>388</v>
      </c>
      <c r="K81" s="48" t="s">
        <v>95</v>
      </c>
      <c r="L81" s="48">
        <v>800</v>
      </c>
      <c r="M81" s="48" t="s">
        <v>74</v>
      </c>
      <c r="N81" s="48" t="s">
        <v>75</v>
      </c>
    </row>
    <row r="82" spans="1:14" x14ac:dyDescent="0.25">
      <c r="A82" s="48">
        <v>135</v>
      </c>
      <c r="B82" s="48" t="s">
        <v>384</v>
      </c>
      <c r="C82" s="48" t="s">
        <v>279</v>
      </c>
      <c r="D82" s="48" t="s">
        <v>280</v>
      </c>
      <c r="E82" s="48">
        <v>9</v>
      </c>
      <c r="F82" s="48" t="s">
        <v>393</v>
      </c>
      <c r="G82" s="48" t="s">
        <v>394</v>
      </c>
      <c r="H82" s="48">
        <v>37</v>
      </c>
      <c r="I82" s="48" t="s">
        <v>71</v>
      </c>
      <c r="J82" s="48" t="s">
        <v>388</v>
      </c>
      <c r="K82" s="48" t="s">
        <v>152</v>
      </c>
      <c r="L82" s="48">
        <v>2500</v>
      </c>
      <c r="M82" s="48" t="s">
        <v>243</v>
      </c>
      <c r="N82" s="48" t="s">
        <v>247</v>
      </c>
    </row>
    <row r="83" spans="1:14" x14ac:dyDescent="0.25">
      <c r="A83" s="48">
        <v>8</v>
      </c>
      <c r="B83" s="48" t="s">
        <v>384</v>
      </c>
      <c r="C83" s="48" t="s">
        <v>395</v>
      </c>
      <c r="D83" s="48" t="s">
        <v>396</v>
      </c>
      <c r="E83" s="48">
        <v>7</v>
      </c>
      <c r="F83" s="48" t="s">
        <v>397</v>
      </c>
      <c r="G83" s="48" t="s">
        <v>398</v>
      </c>
      <c r="H83" s="48">
        <v>25</v>
      </c>
      <c r="I83" s="48" t="s">
        <v>71</v>
      </c>
      <c r="J83" s="48" t="s">
        <v>388</v>
      </c>
      <c r="K83" s="48" t="s">
        <v>95</v>
      </c>
      <c r="L83" s="48">
        <v>900</v>
      </c>
      <c r="M83" s="48" t="s">
        <v>156</v>
      </c>
      <c r="N83" s="48" t="s">
        <v>200</v>
      </c>
    </row>
    <row r="84" spans="1:14" x14ac:dyDescent="0.25">
      <c r="A84" s="48">
        <v>23</v>
      </c>
      <c r="B84" s="48" t="s">
        <v>399</v>
      </c>
      <c r="C84" s="48" t="s">
        <v>400</v>
      </c>
      <c r="D84" s="48" t="s">
        <v>401</v>
      </c>
      <c r="E84" s="48">
        <v>7</v>
      </c>
      <c r="F84" s="48" t="s">
        <v>198</v>
      </c>
      <c r="G84" s="48" t="s">
        <v>402</v>
      </c>
      <c r="H84" s="48">
        <v>29</v>
      </c>
      <c r="I84" s="48" t="s">
        <v>81</v>
      </c>
      <c r="J84" s="48" t="s">
        <v>403</v>
      </c>
      <c r="K84" s="48" t="s">
        <v>95</v>
      </c>
      <c r="L84" s="48">
        <v>700</v>
      </c>
      <c r="M84" s="48" t="s">
        <v>74</v>
      </c>
      <c r="N84" s="48" t="s">
        <v>404</v>
      </c>
    </row>
    <row r="85" spans="1:14" x14ac:dyDescent="0.25">
      <c r="A85" s="48">
        <v>113</v>
      </c>
      <c r="B85" s="48" t="s">
        <v>399</v>
      </c>
      <c r="C85" s="48" t="s">
        <v>405</v>
      </c>
      <c r="D85" s="48" t="s">
        <v>406</v>
      </c>
      <c r="E85" s="48">
        <v>7</v>
      </c>
      <c r="F85" s="48" t="s">
        <v>107</v>
      </c>
      <c r="G85" s="48" t="s">
        <v>93</v>
      </c>
      <c r="H85" s="48">
        <v>31</v>
      </c>
      <c r="I85" s="48" t="s">
        <v>81</v>
      </c>
      <c r="J85" s="48" t="s">
        <v>286</v>
      </c>
      <c r="K85" s="48" t="s">
        <v>73</v>
      </c>
      <c r="L85" s="48">
        <v>1100</v>
      </c>
      <c r="M85" s="48" t="s">
        <v>74</v>
      </c>
      <c r="N85" s="48" t="s">
        <v>204</v>
      </c>
    </row>
    <row r="86" spans="1:14" x14ac:dyDescent="0.25">
      <c r="A86" s="48">
        <v>100</v>
      </c>
      <c r="B86" s="48" t="s">
        <v>399</v>
      </c>
      <c r="C86" s="48" t="s">
        <v>407</v>
      </c>
      <c r="D86" s="48" t="s">
        <v>408</v>
      </c>
      <c r="E86" s="48">
        <v>7</v>
      </c>
      <c r="F86" s="48" t="s">
        <v>339</v>
      </c>
      <c r="G86" s="48" t="s">
        <v>128</v>
      </c>
      <c r="H86" s="48">
        <v>31</v>
      </c>
      <c r="I86" s="48" t="s">
        <v>81</v>
      </c>
      <c r="J86" s="48" t="s">
        <v>129</v>
      </c>
      <c r="K86" s="48" t="s">
        <v>73</v>
      </c>
      <c r="L86" s="48">
        <v>700</v>
      </c>
      <c r="M86" s="48" t="s">
        <v>87</v>
      </c>
      <c r="N86" s="48" t="s">
        <v>96</v>
      </c>
    </row>
    <row r="87" spans="1:14" x14ac:dyDescent="0.25">
      <c r="A87" s="48">
        <v>70</v>
      </c>
      <c r="B87" s="48" t="s">
        <v>399</v>
      </c>
      <c r="C87" s="48" t="s">
        <v>409</v>
      </c>
      <c r="D87" s="48" t="s">
        <v>410</v>
      </c>
      <c r="E87" s="48">
        <v>6</v>
      </c>
      <c r="F87" s="48" t="s">
        <v>411</v>
      </c>
      <c r="G87" s="48" t="s">
        <v>412</v>
      </c>
      <c r="H87" s="48">
        <v>41</v>
      </c>
      <c r="I87" s="48" t="s">
        <v>71</v>
      </c>
      <c r="J87" s="48" t="s">
        <v>403</v>
      </c>
      <c r="K87" s="48" t="s">
        <v>73</v>
      </c>
      <c r="L87" s="48">
        <v>1300</v>
      </c>
      <c r="M87" s="48" t="s">
        <v>74</v>
      </c>
      <c r="N87" s="48" t="s">
        <v>172</v>
      </c>
    </row>
    <row r="88" spans="1:14" x14ac:dyDescent="0.25">
      <c r="A88" s="48">
        <v>83</v>
      </c>
      <c r="B88" s="48" t="s">
        <v>413</v>
      </c>
      <c r="C88" s="48" t="s">
        <v>414</v>
      </c>
      <c r="D88" s="48" t="s">
        <v>415</v>
      </c>
      <c r="E88" s="48">
        <v>7</v>
      </c>
      <c r="F88" s="48" t="s">
        <v>264</v>
      </c>
      <c r="G88" s="48" t="s">
        <v>122</v>
      </c>
      <c r="H88" s="48">
        <v>41</v>
      </c>
      <c r="I88" s="48" t="s">
        <v>71</v>
      </c>
      <c r="J88" s="48" t="s">
        <v>139</v>
      </c>
      <c r="K88" s="48" t="s">
        <v>73</v>
      </c>
      <c r="L88" s="48">
        <v>100</v>
      </c>
      <c r="M88" s="48" t="s">
        <v>416</v>
      </c>
      <c r="N88" s="48" t="s">
        <v>416</v>
      </c>
    </row>
    <row r="89" spans="1:14" x14ac:dyDescent="0.25">
      <c r="A89" s="48">
        <v>133</v>
      </c>
      <c r="B89" s="48" t="s">
        <v>413</v>
      </c>
      <c r="C89" s="48" t="s">
        <v>153</v>
      </c>
      <c r="D89" s="48" t="s">
        <v>154</v>
      </c>
      <c r="E89" s="48">
        <v>7</v>
      </c>
      <c r="F89" s="48" t="s">
        <v>155</v>
      </c>
      <c r="G89" s="48" t="s">
        <v>122</v>
      </c>
      <c r="H89" s="48">
        <v>42</v>
      </c>
      <c r="I89" s="48" t="s">
        <v>71</v>
      </c>
      <c r="J89" s="48" t="s">
        <v>94</v>
      </c>
      <c r="K89" s="48" t="s">
        <v>95</v>
      </c>
      <c r="L89" s="48">
        <v>4000</v>
      </c>
      <c r="M89" s="48" t="s">
        <v>74</v>
      </c>
      <c r="N89" s="48" t="s">
        <v>417</v>
      </c>
    </row>
    <row r="90" spans="1:14" x14ac:dyDescent="0.25">
      <c r="A90" s="48">
        <v>60</v>
      </c>
      <c r="B90" s="48" t="s">
        <v>413</v>
      </c>
      <c r="C90" s="48" t="s">
        <v>418</v>
      </c>
      <c r="D90" s="48" t="s">
        <v>419</v>
      </c>
      <c r="E90" s="48">
        <v>8</v>
      </c>
      <c r="F90" s="48" t="s">
        <v>198</v>
      </c>
      <c r="G90" s="48" t="s">
        <v>412</v>
      </c>
      <c r="H90" s="48">
        <v>33</v>
      </c>
      <c r="I90" s="48" t="s">
        <v>81</v>
      </c>
      <c r="J90" s="48" t="s">
        <v>403</v>
      </c>
      <c r="K90" s="48" t="s">
        <v>95</v>
      </c>
      <c r="L90" s="48">
        <v>800</v>
      </c>
      <c r="M90" s="48" t="s">
        <v>74</v>
      </c>
      <c r="N90" s="48" t="s">
        <v>172</v>
      </c>
    </row>
    <row r="91" spans="1:14" x14ac:dyDescent="0.25">
      <c r="A91" s="48">
        <v>120</v>
      </c>
      <c r="B91" s="48" t="s">
        <v>413</v>
      </c>
      <c r="C91" s="48" t="s">
        <v>299</v>
      </c>
      <c r="D91" s="48" t="s">
        <v>420</v>
      </c>
      <c r="E91" s="48">
        <v>7</v>
      </c>
      <c r="F91" s="48" t="s">
        <v>155</v>
      </c>
      <c r="G91" s="48" t="s">
        <v>93</v>
      </c>
      <c r="H91" s="48">
        <v>38</v>
      </c>
      <c r="I91" s="48" t="s">
        <v>71</v>
      </c>
      <c r="J91" s="48" t="s">
        <v>94</v>
      </c>
      <c r="K91" s="48" t="s">
        <v>73</v>
      </c>
      <c r="L91" s="48">
        <v>900</v>
      </c>
      <c r="M91" s="48" t="s">
        <v>74</v>
      </c>
      <c r="N91" s="48" t="s">
        <v>319</v>
      </c>
    </row>
    <row r="92" spans="1:14" x14ac:dyDescent="0.25">
      <c r="A92" s="48">
        <v>114</v>
      </c>
      <c r="B92" s="48" t="s">
        <v>421</v>
      </c>
      <c r="C92" s="48" t="s">
        <v>422</v>
      </c>
      <c r="D92" s="48" t="s">
        <v>423</v>
      </c>
      <c r="E92" s="48">
        <v>7</v>
      </c>
      <c r="F92" s="48" t="s">
        <v>424</v>
      </c>
      <c r="G92" s="48" t="s">
        <v>128</v>
      </c>
      <c r="H92" s="48">
        <v>27</v>
      </c>
      <c r="I92" s="48" t="s">
        <v>71</v>
      </c>
      <c r="J92" s="48" t="s">
        <v>274</v>
      </c>
      <c r="K92" s="48" t="s">
        <v>95</v>
      </c>
      <c r="L92" s="48">
        <v>1000</v>
      </c>
      <c r="M92" s="48" t="s">
        <v>425</v>
      </c>
      <c r="N92" s="48" t="s">
        <v>75</v>
      </c>
    </row>
    <row r="93" spans="1:14" x14ac:dyDescent="0.25">
      <c r="A93" s="48">
        <v>58</v>
      </c>
      <c r="B93" s="48" t="s">
        <v>426</v>
      </c>
      <c r="C93" s="48" t="s">
        <v>427</v>
      </c>
      <c r="D93" s="48" t="s">
        <v>428</v>
      </c>
      <c r="E93" s="48">
        <v>8</v>
      </c>
      <c r="F93" s="48" t="s">
        <v>429</v>
      </c>
      <c r="G93" s="48" t="s">
        <v>430</v>
      </c>
      <c r="H93" s="48">
        <v>27</v>
      </c>
      <c r="I93" s="48" t="s">
        <v>71</v>
      </c>
      <c r="J93" s="48" t="s">
        <v>157</v>
      </c>
      <c r="K93" s="48" t="s">
        <v>152</v>
      </c>
      <c r="L93" s="48">
        <v>500</v>
      </c>
      <c r="M93" s="48" t="s">
        <v>431</v>
      </c>
      <c r="N93" s="48" t="s">
        <v>432</v>
      </c>
    </row>
    <row r="94" spans="1:14" x14ac:dyDescent="0.25">
      <c r="A94" s="48">
        <v>37</v>
      </c>
      <c r="B94" s="48" t="s">
        <v>235</v>
      </c>
      <c r="C94" s="48" t="s">
        <v>433</v>
      </c>
      <c r="D94" s="48" t="s">
        <v>434</v>
      </c>
      <c r="E94" s="48">
        <v>8</v>
      </c>
      <c r="F94" s="48" t="s">
        <v>100</v>
      </c>
      <c r="G94" s="48" t="s">
        <v>108</v>
      </c>
      <c r="H94" s="48">
        <v>27</v>
      </c>
      <c r="I94" s="48" t="s">
        <v>71</v>
      </c>
      <c r="J94" s="48" t="s">
        <v>94</v>
      </c>
      <c r="K94" s="48" t="s">
        <v>73</v>
      </c>
      <c r="L94" s="48">
        <v>900</v>
      </c>
      <c r="M94" s="48" t="s">
        <v>110</v>
      </c>
      <c r="N94" s="48" t="s">
        <v>319</v>
      </c>
    </row>
    <row r="95" spans="1:14" x14ac:dyDescent="0.25">
      <c r="A95" s="48">
        <v>110</v>
      </c>
      <c r="B95" s="48" t="s">
        <v>435</v>
      </c>
      <c r="C95" s="48" t="s">
        <v>436</v>
      </c>
      <c r="D95" s="48" t="s">
        <v>437</v>
      </c>
      <c r="E95" s="48">
        <v>9</v>
      </c>
      <c r="F95" s="48" t="s">
        <v>155</v>
      </c>
      <c r="G95" s="48" t="s">
        <v>122</v>
      </c>
      <c r="H95" s="48">
        <v>26</v>
      </c>
      <c r="I95" s="48" t="s">
        <v>71</v>
      </c>
      <c r="J95" s="48" t="s">
        <v>216</v>
      </c>
      <c r="K95" s="48" t="s">
        <v>152</v>
      </c>
      <c r="L95" s="48">
        <v>300</v>
      </c>
      <c r="M95" s="48" t="s">
        <v>87</v>
      </c>
      <c r="N95" s="48" t="s">
        <v>96</v>
      </c>
    </row>
    <row r="96" spans="1:14" x14ac:dyDescent="0.25">
      <c r="A96" s="48">
        <v>22</v>
      </c>
      <c r="B96" s="48" t="s">
        <v>435</v>
      </c>
      <c r="C96" s="48" t="s">
        <v>438</v>
      </c>
      <c r="D96" s="48" t="s">
        <v>439</v>
      </c>
      <c r="E96" s="48">
        <v>7</v>
      </c>
      <c r="F96" s="48" t="s">
        <v>264</v>
      </c>
      <c r="G96" s="48" t="s">
        <v>138</v>
      </c>
      <c r="H96" s="48">
        <v>32</v>
      </c>
      <c r="I96" s="48" t="s">
        <v>71</v>
      </c>
      <c r="J96" s="48" t="s">
        <v>215</v>
      </c>
      <c r="K96" s="48" t="s">
        <v>73</v>
      </c>
      <c r="L96" s="48">
        <v>1</v>
      </c>
      <c r="M96" s="48" t="s">
        <v>87</v>
      </c>
      <c r="N96" s="48" t="s">
        <v>200</v>
      </c>
    </row>
    <row r="97" spans="1:14" x14ac:dyDescent="0.25">
      <c r="A97" s="48">
        <v>64</v>
      </c>
      <c r="B97" s="48" t="s">
        <v>435</v>
      </c>
      <c r="C97" s="48" t="s">
        <v>440</v>
      </c>
      <c r="D97" s="48" t="s">
        <v>441</v>
      </c>
      <c r="E97" s="48">
        <v>6</v>
      </c>
      <c r="F97" s="48" t="s">
        <v>155</v>
      </c>
      <c r="G97" s="48" t="s">
        <v>93</v>
      </c>
      <c r="H97" s="48">
        <v>43</v>
      </c>
      <c r="I97" s="48" t="s">
        <v>71</v>
      </c>
      <c r="J97" s="48" t="s">
        <v>215</v>
      </c>
      <c r="K97" s="48" t="s">
        <v>73</v>
      </c>
      <c r="L97" s="48">
        <v>1500</v>
      </c>
      <c r="M97" s="48" t="s">
        <v>87</v>
      </c>
      <c r="N97" s="48" t="s">
        <v>130</v>
      </c>
    </row>
    <row r="98" spans="1:14" x14ac:dyDescent="0.25">
      <c r="A98" s="48">
        <v>97</v>
      </c>
      <c r="B98" s="48" t="s">
        <v>435</v>
      </c>
      <c r="C98" s="48" t="s">
        <v>442</v>
      </c>
      <c r="D98" s="48" t="s">
        <v>443</v>
      </c>
      <c r="E98" s="48">
        <v>9</v>
      </c>
      <c r="F98" s="48" t="s">
        <v>155</v>
      </c>
      <c r="G98" s="48" t="s">
        <v>93</v>
      </c>
      <c r="H98" s="48">
        <v>45</v>
      </c>
      <c r="I98" s="48" t="s">
        <v>71</v>
      </c>
      <c r="J98" s="48" t="s">
        <v>123</v>
      </c>
      <c r="K98" s="48" t="s">
        <v>152</v>
      </c>
      <c r="L98" s="48">
        <v>200</v>
      </c>
      <c r="M98" s="48" t="s">
        <v>87</v>
      </c>
      <c r="N98" s="48" t="s">
        <v>444</v>
      </c>
    </row>
    <row r="99" spans="1:14" x14ac:dyDescent="0.25">
      <c r="A99" s="48">
        <v>52</v>
      </c>
      <c r="B99" s="48" t="s">
        <v>445</v>
      </c>
      <c r="C99" s="48" t="s">
        <v>446</v>
      </c>
      <c r="D99" s="48" t="s">
        <v>158</v>
      </c>
      <c r="E99" s="48">
        <v>7</v>
      </c>
      <c r="F99" s="48" t="s">
        <v>348</v>
      </c>
      <c r="G99" s="48" t="s">
        <v>93</v>
      </c>
      <c r="H99" s="48">
        <v>27</v>
      </c>
      <c r="I99" s="48" t="s">
        <v>81</v>
      </c>
      <c r="J99" s="48" t="s">
        <v>157</v>
      </c>
      <c r="K99" s="48" t="s">
        <v>95</v>
      </c>
      <c r="L99" s="48">
        <v>900</v>
      </c>
      <c r="M99" s="48" t="s">
        <v>110</v>
      </c>
      <c r="N99" s="48" t="s">
        <v>83</v>
      </c>
    </row>
    <row r="100" spans="1:14" x14ac:dyDescent="0.25">
      <c r="A100" s="48">
        <v>125</v>
      </c>
      <c r="B100" s="48" t="s">
        <v>447</v>
      </c>
      <c r="C100" s="48" t="s">
        <v>448</v>
      </c>
      <c r="D100" s="48" t="s">
        <v>449</v>
      </c>
      <c r="E100" s="48">
        <v>10</v>
      </c>
      <c r="F100" s="48" t="s">
        <v>450</v>
      </c>
      <c r="G100" s="48" t="s">
        <v>128</v>
      </c>
      <c r="H100" s="48">
        <v>30</v>
      </c>
      <c r="I100" s="48" t="s">
        <v>81</v>
      </c>
      <c r="J100" s="48" t="s">
        <v>117</v>
      </c>
      <c r="K100" s="48" t="s">
        <v>95</v>
      </c>
      <c r="L100" s="48">
        <v>900</v>
      </c>
      <c r="M100" s="48" t="s">
        <v>87</v>
      </c>
      <c r="N100" s="48" t="s">
        <v>134</v>
      </c>
    </row>
    <row r="101" spans="1:14" x14ac:dyDescent="0.25">
      <c r="A101" s="48">
        <v>119</v>
      </c>
      <c r="B101" s="48" t="s">
        <v>447</v>
      </c>
      <c r="C101" s="48" t="s">
        <v>405</v>
      </c>
      <c r="D101" s="48" t="s">
        <v>451</v>
      </c>
      <c r="E101" s="48">
        <v>11</v>
      </c>
      <c r="F101" s="48" t="s">
        <v>452</v>
      </c>
      <c r="G101" s="48" t="s">
        <v>128</v>
      </c>
      <c r="H101" s="48">
        <v>26</v>
      </c>
      <c r="I101" s="48" t="s">
        <v>81</v>
      </c>
      <c r="J101" s="48" t="s">
        <v>117</v>
      </c>
      <c r="K101" s="48" t="s">
        <v>95</v>
      </c>
      <c r="L101" s="48">
        <v>800</v>
      </c>
      <c r="M101" s="48" t="s">
        <v>87</v>
      </c>
      <c r="N101" s="48" t="s">
        <v>134</v>
      </c>
    </row>
    <row r="102" spans="1:14" x14ac:dyDescent="0.25">
      <c r="A102" s="48">
        <v>40</v>
      </c>
      <c r="B102" s="48" t="s">
        <v>453</v>
      </c>
      <c r="C102" s="48" t="s">
        <v>454</v>
      </c>
      <c r="D102" s="48" t="s">
        <v>455</v>
      </c>
      <c r="E102" s="48">
        <v>7</v>
      </c>
      <c r="F102" s="48" t="s">
        <v>456</v>
      </c>
      <c r="G102" s="48" t="s">
        <v>93</v>
      </c>
      <c r="H102" s="48">
        <v>33</v>
      </c>
      <c r="I102" s="48" t="s">
        <v>71</v>
      </c>
      <c r="J102" s="48" t="s">
        <v>147</v>
      </c>
      <c r="K102" s="48" t="s">
        <v>95</v>
      </c>
      <c r="L102" s="48">
        <v>800</v>
      </c>
      <c r="M102" s="48" t="s">
        <v>74</v>
      </c>
      <c r="N102" s="48" t="s">
        <v>75</v>
      </c>
    </row>
    <row r="103" spans="1:14" x14ac:dyDescent="0.25">
      <c r="A103" s="48">
        <v>7</v>
      </c>
      <c r="B103" s="48" t="s">
        <v>453</v>
      </c>
      <c r="C103" s="48" t="s">
        <v>168</v>
      </c>
      <c r="D103" s="48" t="s">
        <v>457</v>
      </c>
      <c r="E103" s="48">
        <v>10</v>
      </c>
      <c r="F103" s="48" t="s">
        <v>151</v>
      </c>
      <c r="G103" s="48" t="s">
        <v>108</v>
      </c>
      <c r="H103" s="48">
        <v>33</v>
      </c>
      <c r="I103" s="48" t="s">
        <v>81</v>
      </c>
      <c r="J103" s="48" t="s">
        <v>215</v>
      </c>
      <c r="K103" s="48" t="s">
        <v>152</v>
      </c>
      <c r="L103" s="48">
        <v>500</v>
      </c>
      <c r="M103" s="48" t="s">
        <v>156</v>
      </c>
      <c r="N103" s="48" t="s">
        <v>130</v>
      </c>
    </row>
    <row r="104" spans="1:14" x14ac:dyDescent="0.25">
      <c r="A104" s="48">
        <v>132</v>
      </c>
      <c r="B104" s="48" t="s">
        <v>453</v>
      </c>
      <c r="C104" s="48" t="s">
        <v>378</v>
      </c>
      <c r="D104" s="48" t="s">
        <v>458</v>
      </c>
      <c r="E104" s="48">
        <v>6</v>
      </c>
      <c r="F104" s="48" t="s">
        <v>133</v>
      </c>
      <c r="G104" s="48" t="s">
        <v>93</v>
      </c>
      <c r="H104" s="48">
        <v>31</v>
      </c>
      <c r="I104" s="48" t="s">
        <v>81</v>
      </c>
      <c r="J104" s="48" t="s">
        <v>215</v>
      </c>
      <c r="K104" s="48" t="s">
        <v>73</v>
      </c>
      <c r="L104" s="48">
        <v>6000</v>
      </c>
      <c r="M104" s="48" t="s">
        <v>199</v>
      </c>
      <c r="N104" s="48" t="s">
        <v>459</v>
      </c>
    </row>
    <row r="105" spans="1:14" x14ac:dyDescent="0.25">
      <c r="A105" s="48">
        <v>29</v>
      </c>
      <c r="B105" s="48" t="s">
        <v>460</v>
      </c>
      <c r="C105" s="48" t="s">
        <v>300</v>
      </c>
      <c r="D105" s="48" t="s">
        <v>461</v>
      </c>
      <c r="E105" s="48">
        <v>7</v>
      </c>
      <c r="F105" s="48" t="s">
        <v>367</v>
      </c>
      <c r="G105" s="48" t="s">
        <v>146</v>
      </c>
      <c r="H105" s="48">
        <v>45</v>
      </c>
      <c r="I105" s="48" t="s">
        <v>71</v>
      </c>
      <c r="J105" s="48" t="s">
        <v>147</v>
      </c>
      <c r="K105" s="48" t="s">
        <v>152</v>
      </c>
      <c r="L105" s="48">
        <v>200</v>
      </c>
      <c r="M105" s="48" t="s">
        <v>74</v>
      </c>
      <c r="N105" s="48" t="s">
        <v>75</v>
      </c>
    </row>
    <row r="106" spans="1:14" x14ac:dyDescent="0.25">
      <c r="A106" s="48">
        <v>62</v>
      </c>
      <c r="B106" s="48" t="s">
        <v>462</v>
      </c>
      <c r="C106" s="48" t="s">
        <v>463</v>
      </c>
      <c r="D106" s="48" t="s">
        <v>369</v>
      </c>
      <c r="E106" s="48">
        <v>7</v>
      </c>
      <c r="F106" s="48" t="s">
        <v>464</v>
      </c>
      <c r="G106" s="48" t="s">
        <v>465</v>
      </c>
      <c r="H106" s="48">
        <v>28</v>
      </c>
      <c r="I106" s="48" t="s">
        <v>71</v>
      </c>
      <c r="J106" s="48" t="s">
        <v>466</v>
      </c>
      <c r="K106" s="48" t="s">
        <v>152</v>
      </c>
      <c r="L106" s="48">
        <v>400</v>
      </c>
      <c r="M106" s="48" t="s">
        <v>74</v>
      </c>
      <c r="N106" s="48" t="s">
        <v>253</v>
      </c>
    </row>
    <row r="107" spans="1:14" x14ac:dyDescent="0.25">
      <c r="A107" s="48">
        <v>96</v>
      </c>
      <c r="B107" s="48" t="s">
        <v>462</v>
      </c>
      <c r="C107" s="48" t="s">
        <v>467</v>
      </c>
      <c r="D107" s="48" t="s">
        <v>369</v>
      </c>
      <c r="E107" s="48">
        <v>9</v>
      </c>
      <c r="F107" s="48" t="s">
        <v>151</v>
      </c>
      <c r="G107" s="48" t="s">
        <v>146</v>
      </c>
      <c r="H107" s="48">
        <v>28</v>
      </c>
      <c r="I107" s="48" t="s">
        <v>81</v>
      </c>
      <c r="J107" s="48" t="s">
        <v>216</v>
      </c>
      <c r="K107" s="48" t="s">
        <v>95</v>
      </c>
      <c r="L107" s="48">
        <v>400</v>
      </c>
      <c r="M107" s="48" t="s">
        <v>74</v>
      </c>
      <c r="N107" s="48" t="s">
        <v>83</v>
      </c>
    </row>
    <row r="108" spans="1:14" x14ac:dyDescent="0.25">
      <c r="A108" s="48">
        <v>107</v>
      </c>
      <c r="B108" s="48" t="s">
        <v>462</v>
      </c>
      <c r="C108" s="48" t="s">
        <v>467</v>
      </c>
      <c r="D108" s="48" t="s">
        <v>369</v>
      </c>
      <c r="E108" s="48">
        <v>9</v>
      </c>
      <c r="F108" s="48" t="s">
        <v>133</v>
      </c>
      <c r="G108" s="48" t="s">
        <v>93</v>
      </c>
      <c r="H108" s="48">
        <v>28</v>
      </c>
      <c r="I108" s="48" t="s">
        <v>81</v>
      </c>
      <c r="J108" s="48" t="s">
        <v>123</v>
      </c>
      <c r="K108" s="48" t="s">
        <v>95</v>
      </c>
      <c r="L108" s="48">
        <v>800</v>
      </c>
      <c r="M108" s="48" t="s">
        <v>74</v>
      </c>
      <c r="N108" s="48" t="s">
        <v>111</v>
      </c>
    </row>
    <row r="109" spans="1:14" x14ac:dyDescent="0.25">
      <c r="A109" s="48">
        <v>20</v>
      </c>
      <c r="B109" s="48" t="s">
        <v>462</v>
      </c>
      <c r="C109" s="48" t="s">
        <v>363</v>
      </c>
      <c r="D109" s="48" t="s">
        <v>468</v>
      </c>
      <c r="E109" s="48">
        <v>10</v>
      </c>
      <c r="F109" s="48" t="s">
        <v>464</v>
      </c>
      <c r="G109" s="48" t="s">
        <v>465</v>
      </c>
      <c r="H109" s="48">
        <v>45</v>
      </c>
      <c r="I109" s="48" t="s">
        <v>71</v>
      </c>
      <c r="J109" s="48" t="s">
        <v>466</v>
      </c>
      <c r="K109" s="48" t="s">
        <v>73</v>
      </c>
      <c r="L109" s="48">
        <v>1.2</v>
      </c>
      <c r="M109" s="48" t="s">
        <v>87</v>
      </c>
      <c r="N109" s="48" t="s">
        <v>148</v>
      </c>
    </row>
    <row r="110" spans="1:14" x14ac:dyDescent="0.25">
      <c r="A110" s="48">
        <v>124</v>
      </c>
      <c r="B110" s="48" t="s">
        <v>469</v>
      </c>
      <c r="C110" s="48" t="s">
        <v>470</v>
      </c>
      <c r="D110" s="48" t="s">
        <v>471</v>
      </c>
      <c r="E110" s="48">
        <v>8</v>
      </c>
      <c r="F110" s="48" t="s">
        <v>472</v>
      </c>
      <c r="G110" s="48" t="s">
        <v>122</v>
      </c>
      <c r="H110" s="48">
        <v>24</v>
      </c>
      <c r="I110" s="48" t="s">
        <v>71</v>
      </c>
      <c r="J110" s="48" t="s">
        <v>94</v>
      </c>
      <c r="K110" s="48" t="s">
        <v>73</v>
      </c>
      <c r="L110" s="48">
        <v>1200</v>
      </c>
      <c r="M110" s="48" t="s">
        <v>87</v>
      </c>
      <c r="N110" s="48" t="s">
        <v>88</v>
      </c>
    </row>
    <row r="111" spans="1:14" x14ac:dyDescent="0.25">
      <c r="A111" s="48">
        <v>41</v>
      </c>
      <c r="B111" s="48" t="s">
        <v>469</v>
      </c>
      <c r="C111" s="48" t="s">
        <v>473</v>
      </c>
      <c r="D111" s="48" t="s">
        <v>474</v>
      </c>
      <c r="E111" s="48">
        <v>8</v>
      </c>
      <c r="F111" s="48" t="s">
        <v>133</v>
      </c>
      <c r="G111" s="48" t="s">
        <v>285</v>
      </c>
      <c r="H111" s="48">
        <v>28</v>
      </c>
      <c r="I111" s="48" t="s">
        <v>81</v>
      </c>
      <c r="J111" s="48" t="s">
        <v>117</v>
      </c>
      <c r="K111" s="48" t="s">
        <v>152</v>
      </c>
      <c r="L111" s="48">
        <v>500</v>
      </c>
      <c r="M111" s="48" t="s">
        <v>87</v>
      </c>
      <c r="N111" s="48" t="s">
        <v>96</v>
      </c>
    </row>
    <row r="112" spans="1:14" x14ac:dyDescent="0.25">
      <c r="A112" s="48">
        <v>51</v>
      </c>
      <c r="B112" s="48" t="s">
        <v>469</v>
      </c>
      <c r="C112" s="48" t="s">
        <v>364</v>
      </c>
      <c r="D112" s="48" t="s">
        <v>190</v>
      </c>
      <c r="E112" s="48">
        <v>10</v>
      </c>
      <c r="F112" s="48" t="s">
        <v>155</v>
      </c>
      <c r="G112" s="48" t="s">
        <v>122</v>
      </c>
      <c r="H112" s="48">
        <v>25</v>
      </c>
      <c r="I112" s="48" t="s">
        <v>71</v>
      </c>
      <c r="J112" s="48" t="s">
        <v>139</v>
      </c>
      <c r="K112" s="48" t="s">
        <v>152</v>
      </c>
      <c r="L112" s="48">
        <v>500</v>
      </c>
      <c r="M112" s="48" t="s">
        <v>184</v>
      </c>
      <c r="N112" s="48" t="s">
        <v>172</v>
      </c>
    </row>
    <row r="113" spans="1:14" x14ac:dyDescent="0.25">
      <c r="A113" s="48">
        <v>130</v>
      </c>
      <c r="B113" s="48" t="s">
        <v>469</v>
      </c>
      <c r="C113" s="48" t="s">
        <v>475</v>
      </c>
      <c r="D113" s="48" t="s">
        <v>476</v>
      </c>
      <c r="E113" s="48">
        <v>7</v>
      </c>
      <c r="F113" s="48" t="s">
        <v>379</v>
      </c>
      <c r="G113" s="48" t="s">
        <v>227</v>
      </c>
      <c r="H113" s="48">
        <v>28</v>
      </c>
      <c r="I113" s="48" t="s">
        <v>81</v>
      </c>
      <c r="J113" s="48" t="s">
        <v>109</v>
      </c>
      <c r="K113" s="48" t="s">
        <v>95</v>
      </c>
      <c r="L113" s="48">
        <v>7000</v>
      </c>
      <c r="M113" s="48" t="s">
        <v>74</v>
      </c>
      <c r="N113" s="48" t="s">
        <v>417</v>
      </c>
    </row>
    <row r="114" spans="1:14" x14ac:dyDescent="0.25">
      <c r="A114" s="48">
        <v>5</v>
      </c>
      <c r="B114" s="48" t="s">
        <v>469</v>
      </c>
      <c r="C114" s="48" t="s">
        <v>240</v>
      </c>
      <c r="D114" s="48" t="s">
        <v>477</v>
      </c>
      <c r="E114" s="48">
        <v>7</v>
      </c>
      <c r="F114" s="48" t="s">
        <v>122</v>
      </c>
      <c r="G114" s="48" t="s">
        <v>166</v>
      </c>
      <c r="H114" s="48">
        <v>26</v>
      </c>
      <c r="I114" s="48" t="s">
        <v>81</v>
      </c>
      <c r="J114" s="48" t="s">
        <v>167</v>
      </c>
      <c r="K114" s="48" t="s">
        <v>95</v>
      </c>
      <c r="L114" s="48">
        <v>700</v>
      </c>
      <c r="M114" s="48" t="s">
        <v>74</v>
      </c>
      <c r="N114" s="48" t="s">
        <v>83</v>
      </c>
    </row>
    <row r="115" spans="1:14" x14ac:dyDescent="0.25">
      <c r="A115" s="48">
        <v>117</v>
      </c>
      <c r="B115" s="48" t="s">
        <v>469</v>
      </c>
      <c r="C115" s="48" t="s">
        <v>478</v>
      </c>
      <c r="D115" s="48" t="s">
        <v>165</v>
      </c>
      <c r="E115" s="48">
        <v>9</v>
      </c>
      <c r="F115" s="48" t="s">
        <v>293</v>
      </c>
      <c r="G115" s="48" t="s">
        <v>227</v>
      </c>
      <c r="H115" s="48">
        <v>32</v>
      </c>
      <c r="I115" s="48" t="s">
        <v>81</v>
      </c>
      <c r="J115" s="48" t="s">
        <v>139</v>
      </c>
      <c r="K115" s="48" t="s">
        <v>73</v>
      </c>
      <c r="L115" s="48">
        <v>1000</v>
      </c>
      <c r="M115" s="48" t="s">
        <v>87</v>
      </c>
      <c r="N115" s="48" t="s">
        <v>88</v>
      </c>
    </row>
    <row r="116" spans="1:14" x14ac:dyDescent="0.25">
      <c r="A116" s="48">
        <v>48</v>
      </c>
      <c r="B116" s="48" t="s">
        <v>479</v>
      </c>
      <c r="C116" s="48" t="s">
        <v>437</v>
      </c>
      <c r="D116" s="48" t="s">
        <v>480</v>
      </c>
      <c r="E116" s="48">
        <v>7</v>
      </c>
      <c r="F116" s="48" t="s">
        <v>481</v>
      </c>
      <c r="G116" s="48" t="s">
        <v>122</v>
      </c>
      <c r="H116" s="48">
        <v>24</v>
      </c>
      <c r="I116" s="48" t="s">
        <v>71</v>
      </c>
      <c r="J116" s="48" t="s">
        <v>94</v>
      </c>
      <c r="K116" s="48" t="s">
        <v>152</v>
      </c>
      <c r="L116" s="48">
        <v>400</v>
      </c>
      <c r="M116" s="48" t="s">
        <v>74</v>
      </c>
      <c r="N116" s="48" t="s">
        <v>75</v>
      </c>
    </row>
    <row r="117" spans="1:14" x14ac:dyDescent="0.25">
      <c r="A117" s="48">
        <v>136</v>
      </c>
      <c r="B117" s="48" t="s">
        <v>479</v>
      </c>
      <c r="C117" s="48" t="s">
        <v>113</v>
      </c>
      <c r="D117" s="48" t="s">
        <v>482</v>
      </c>
      <c r="E117" s="48">
        <v>6</v>
      </c>
      <c r="F117" s="48" t="s">
        <v>107</v>
      </c>
      <c r="G117" s="48" t="s">
        <v>138</v>
      </c>
      <c r="H117" s="48">
        <v>29</v>
      </c>
      <c r="I117" s="48" t="s">
        <v>81</v>
      </c>
      <c r="J117" s="48" t="s">
        <v>147</v>
      </c>
      <c r="K117" s="48" t="s">
        <v>73</v>
      </c>
      <c r="L117" s="48">
        <v>5000</v>
      </c>
      <c r="M117" s="48" t="s">
        <v>199</v>
      </c>
      <c r="N117" s="48" t="s">
        <v>459</v>
      </c>
    </row>
  </sheetData>
  <conditionalFormatting sqref="E1:E1048576">
    <cfRule type="colorScale" priority="1">
      <colorScale>
        <cfvo type="num" val="5"/>
        <cfvo type="num" val="10"/>
        <cfvo type="num" val="14"/>
        <color rgb="FF92D050"/>
        <color rgb="FFFFEB84"/>
        <color rgb="FFE43E4E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292DB-48FC-4C97-963C-CFFFDAFC8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 1 y 2</vt:lpstr>
      <vt:lpstr> Tema 3 T.Dinamica</vt:lpstr>
      <vt:lpstr>Tema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2024-03-15T08:44:10Z</dcterms:created>
  <dcterms:modified xsi:type="dcterms:W3CDTF">2024-03-15T11:58:12Z</dcterms:modified>
</cp:coreProperties>
</file>