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505" yWindow="-27075" windowWidth="36225" windowHeight="24195" tabRatio="865" activeTab="6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F4" i="2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<sst xmlns="http://schemas.openxmlformats.org/spreadsheetml/2006/main" count="1628" uniqueCount="490">
  <si>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</si>
  <si>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</si>
  <si>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</si>
  <si>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</si>
  <si>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</si>
  <si>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</si>
  <si>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</si>
  <si>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</si>
  <si>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</si>
  <si>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</si>
  <si>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</si>
  <si>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</si>
  <si>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</si>
  <si>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</si>
  <si>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</si>
  <si>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</si>
  <si>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</si>
  <si>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</si>
  <si>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</si>
  <si>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</si>
  <si>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</si>
  <si>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</si>
  <si>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</si>
  <si>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</si>
  <si>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</si>
  <si>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</si>
  <si>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</si>
  <si>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</si>
  <si>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</si>
  <si>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</si>
  <si>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</si>
  <si>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</si>
  <si>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</si>
  <si>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</si>
  <si>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</si>
  <si>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</si>
  <si>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</si>
  <si>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</si>
  <si>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</si>
  <si>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</si>
  <si>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</si>
  <si>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>300mmConcrete 80mmInsulation 80mmScreed</t>
  </si>
  <si>
    <t>Pine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</si>
  <si>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</si>
  <si>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</si>
  <si>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</si>
  <si>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</si>
  <si>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</si>
  <si>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</si>
  <si>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</si>
  <si>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</si>
  <si>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</si>
  <si>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</si>
  <si>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>Asphalt high binder content</t>
  </si>
  <si>
    <t>Lightweight concrete</t>
  </si>
  <si>
    <t>Cement screed</t>
  </si>
  <si>
    <t>Basalt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</si>
  <si>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</si>
  <si>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</si>
  <si>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</si>
  <si>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</si>
  <si>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</si>
  <si>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</si>
  <si>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</si>
  <si>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</si>
  <si>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</si>
  <si>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</si>
  <si>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</si>
  <si>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</si>
  <si>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</si>
  <si>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</si>
  <si>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</si>
  <si>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</si>
  <si>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</si>
  <si>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</si>
  <si>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</si>
  <si>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</si>
  <si>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</si>
  <si>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</si>
  <si>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</si>
  <si>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</si>
  <si>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</si>
  <si>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</si>
  <si>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</si>
  <si>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</si>
  <si>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</si>
  <si>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</si>
  <si>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</si>
  <si>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</si>
  <si>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</si>
  <si>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</si>
  <si>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</si>
  <si>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</si>
  <si>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</si>
  <si>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</si>
  <si>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</si>
  <si>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</si>
  <si>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Stainless Steel</t>
  </si>
  <si>
    <t>Steel</t>
  </si>
  <si>
    <t>Rammed Earth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</si>
  <si>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</si>
  <si>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</si>
  <si>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</si>
  <si>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</si>
  <si>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</si>
  <si>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</si>
  <si>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</si>
  <si>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</si>
  <si>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</si>
  <si>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</si>
  <si>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</si>
  <si>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</si>
  <si>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</si>
  <si>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</si>
  <si>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</si>
  <si>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</si>
  <si>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</si>
  <si>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</si>
  <si>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</si>
  <si>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</si>
  <si>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</si>
  <si>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</si>
  <si>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</si>
  <si>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</si>
  <si>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</si>
  <si>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</si>
  <si>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</si>
  <si>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</si>
  <si>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</si>
  <si>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</si>
  <si>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</si>
  <si>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</si>
  <si>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</si>
  <si>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</si>
  <si>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</si>
  <si>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</si>
  <si>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</si>
  <si>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</si>
  <si>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</si>
  <si>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</si>
  <si>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</si>
  <si>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</si>
  <si>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</si>
  <si>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</si>
  <si>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</si>
  <si>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</si>
  <si>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</si>
  <si>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</si>
  <si>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</si>
  <si>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</si>
  <si>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</si>
  <si>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</si>
  <si>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</si>
  <si>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</si>
  <si>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</si>
  <si>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</si>
  <si>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</si>
  <si>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</si>
  <si>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</si>
  <si>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</si>
  <si>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</si>
  <si>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</si>
  <si>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</si>
  <si>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</si>
  <si>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</si>
  <si>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</si>
  <si>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</si>
  <si>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</si>
  <si>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</si>
  <si>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</si>
  <si>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</si>
  <si>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</si>
  <si>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</si>
  <si>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</si>
  <si>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</si>
  <si>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</si>
  <si>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</si>
  <si>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</si>
  <si>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</si>
  <si>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</si>
  <si>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</si>
  <si>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</si>
  <si>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</si>
  <si>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</si>
  <si>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</si>
  <si>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</si>
  <si>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</si>
  <si>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</si>
  <si>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</si>
  <si>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</si>
  <si>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</si>
  <si>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</si>
  <si>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</si>
  <si>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</si>
  <si>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</si>
  <si>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</si>
  <si>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</si>
  <si>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</si>
  <si>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</si>
  <si>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</si>
  <si>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</si>
  <si>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</si>
  <si>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</si>
  <si>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</si>
  <si>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</si>
  <si>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</si>
  <si>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</si>
  <si>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</si>
  <si>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</si>
  <si>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</si>
  <si>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</si>
  <si>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</si>
  <si>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</si>
  <si>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</si>
  <si>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</si>
  <si>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</si>
  <si>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</si>
  <si>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</si>
  <si>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</si>
  <si>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Type</t>
  </si>
  <si>
    <t>InteriorFloor</t>
  </si>
  <si>
    <t>Partition</t>
  </si>
  <si>
    <t xml:space="preserve"> [lambda  rho c: dataholz.com] [ LCA ICE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</si>
  <si>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</si>
  <si>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</si>
  <si>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</si>
  <si>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</si>
  <si>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</si>
  <si>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</si>
  <si>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</si>
  <si>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</si>
  <si>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</si>
  <si>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</si>
  <si>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</si>
  <si>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</si>
  <si>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</si>
  <si>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</si>
  <si>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</si>
  <si>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</si>
  <si>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</si>
  <si>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</si>
  <si>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</si>
  <si>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</si>
  <si>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</si>
  <si>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</si>
  <si>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</si>
  <si>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</si>
  <si>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</si>
  <si>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</si>
  <si>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</si>
  <si>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</si>
  <si>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</si>
  <si>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</si>
  <si>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</si>
  <si>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</si>
  <si>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</si>
  <si>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</si>
  <si>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</si>
  <si>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</si>
  <si>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</si>
  <si>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</si>
  <si>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</si>
  <si>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</si>
  <si>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</si>
  <si>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</si>
  <si>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</si>
  <si>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</si>
  <si>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</si>
  <si>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</si>
  <si>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</si>
  <si>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</si>
  <si>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</si>
  <si>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</si>
  <si>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</si>
  <si>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</si>
  <si>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</si>
  <si>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</si>
  <si>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</si>
  <si>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</si>
  <si>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</si>
  <si>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</si>
  <si>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</si>
  <si>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</si>
  <si>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</si>
  <si>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</si>
  <si>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</si>
  <si>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</si>
  <si>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</si>
  <si>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</si>
  <si>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</si>
  <si>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</si>
  <si>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</si>
  <si>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</si>
  <si>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</si>
  <si>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</si>
  <si>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</si>
  <si>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</si>
  <si>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</si>
  <si>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</si>
  <si>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</si>
  <si>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</si>
  <si>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</si>
  <si>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</si>
  <si>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</si>
  <si>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</si>
  <si>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</si>
  <si>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</si>
  <si>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</si>
  <si>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</si>
  <si>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</si>
  <si>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</si>
  <si>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</si>
  <si>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</si>
  <si>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</si>
  <si>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</si>
  <si>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</si>
  <si>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</si>
  <si>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</si>
  <si>
    <t>NorthOverhang</t>
  </si>
  <si>
    <t>EastOverhang</t>
  </si>
  <si>
    <t>SouthOverhang</t>
  </si>
  <si>
    <t>WestOverhang</t>
  </si>
  <si>
    <t>NorthWingwall</t>
  </si>
  <si>
    <t>EastWingwall</t>
  </si>
  <si>
    <t>SouthWingwall</t>
  </si>
  <si>
    <t>WestWingwall</t>
  </si>
  <si>
    <t>Milstein</t>
  </si>
  <si>
    <t>White</t>
  </si>
  <si>
    <t>Morrill</t>
  </si>
  <si>
    <t>Lincoln</t>
  </si>
  <si>
    <t>Tjaden</t>
  </si>
  <si>
    <t>Stimson</t>
  </si>
  <si>
    <t>Sibley_B</t>
  </si>
  <si>
    <t>Sibley_Int</t>
  </si>
  <si>
    <t>Sibley_R</t>
  </si>
  <si>
    <t>White_B</t>
  </si>
  <si>
    <t>White_G</t>
  </si>
  <si>
    <t>White_Int</t>
  </si>
  <si>
    <t>White_R</t>
  </si>
  <si>
    <t>Rand_G</t>
  </si>
  <si>
    <t>Rand_Int</t>
  </si>
  <si>
    <t>Rand_R</t>
  </si>
  <si>
    <t>Milstein_B</t>
  </si>
  <si>
    <t>Milstein_G</t>
  </si>
  <si>
    <t>Milstein_R</t>
  </si>
  <si>
    <t>Morrill_B</t>
  </si>
  <si>
    <t>Morrill_G</t>
  </si>
  <si>
    <t>Morrill_Int</t>
  </si>
  <si>
    <t>Morrill_R</t>
  </si>
  <si>
    <t>Lincoln_B</t>
  </si>
  <si>
    <t>Lincoln_G</t>
  </si>
  <si>
    <t>Lincoln_Int</t>
  </si>
  <si>
    <t>Lincoln_R</t>
  </si>
  <si>
    <t>Tjaden_B</t>
  </si>
  <si>
    <t>Tjaden_G</t>
  </si>
  <si>
    <t>Tjaden_Int</t>
  </si>
  <si>
    <t>Tjaden_R</t>
  </si>
  <si>
    <t>Stimson_B</t>
  </si>
  <si>
    <t>Stimson_G</t>
  </si>
  <si>
    <t>Simson_Int</t>
  </si>
  <si>
    <t>Stimson_R</t>
  </si>
  <si>
    <t>SibleyBrickWall</t>
  </si>
  <si>
    <t>Façade</t>
  </si>
  <si>
    <t>Brick</t>
  </si>
  <si>
    <t>SibleyPartition</t>
  </si>
  <si>
    <t>SibleyRoof</t>
  </si>
  <si>
    <t>ConcretePartition</t>
  </si>
  <si>
    <t>Concrete</t>
  </si>
  <si>
    <t>Sibley_All</t>
  </si>
  <si>
    <t>SibleyElec</t>
  </si>
  <si>
    <t>Education</t>
  </si>
  <si>
    <t>White_All</t>
  </si>
  <si>
    <t>WhiteElec</t>
  </si>
  <si>
    <t>Rand_All</t>
  </si>
  <si>
    <t>RandElec</t>
  </si>
  <si>
    <t>Milstein_All</t>
  </si>
  <si>
    <t>MilsteinElec</t>
  </si>
  <si>
    <t>Morrill_All</t>
  </si>
  <si>
    <t>MorillElec</t>
  </si>
  <si>
    <t>Tjaden_All</t>
  </si>
  <si>
    <t>TjadenElec</t>
  </si>
  <si>
    <t>McGraw_All</t>
  </si>
  <si>
    <t>McGrawElec</t>
  </si>
  <si>
    <t>Stimson_All</t>
  </si>
  <si>
    <t>StimsonElec</t>
  </si>
  <si>
    <t>Lincoln_All</t>
  </si>
  <si>
    <t>Lincoln_Elec</t>
  </si>
  <si>
    <t>Sibley_UpperFloors</t>
  </si>
  <si>
    <t>defaultConstruction</t>
  </si>
  <si>
    <t>White_UpperFloors</t>
  </si>
  <si>
    <t>Rand_UpperFloors</t>
  </si>
  <si>
    <t>Milstein_UpperFloors</t>
  </si>
  <si>
    <t>Milstein_Roof</t>
  </si>
  <si>
    <t>Sibley_Roof</t>
  </si>
  <si>
    <t>White_Roof</t>
  </si>
  <si>
    <t>Unknown</t>
  </si>
  <si>
    <t>Sibley_G</t>
  </si>
  <si>
    <t>Stimson_UpperFloors</t>
  </si>
  <si>
    <t>Stimson_Roof</t>
  </si>
  <si>
    <t>Tjaden_UpperFloors</t>
  </si>
  <si>
    <t>Tjaden_Roof</t>
  </si>
  <si>
    <t>Lincoln_UpperFloors</t>
  </si>
  <si>
    <t>Lincoln_Roof</t>
  </si>
  <si>
    <t>ZoneDefinition</t>
  </si>
  <si>
    <t>isBasement</t>
  </si>
  <si>
    <t>lightsOffice</t>
  </si>
  <si>
    <t>lightsMeetingRoom</t>
  </si>
  <si>
    <t>equipLectureHall</t>
  </si>
  <si>
    <t>lightsLectureHall</t>
  </si>
  <si>
    <t/>
  </si>
  <si>
    <t>AllOff</t>
  </si>
  <si>
    <t>Controls</t>
  </si>
  <si>
    <t>Roughness</t>
  </si>
  <si>
    <t>Rough</t>
  </si>
  <si>
    <t>Smooth</t>
  </si>
  <si>
    <t>MediumRough</t>
  </si>
  <si>
    <t>MediumSmooth</t>
  </si>
  <si>
    <t>VeryRough</t>
  </si>
  <si>
    <t>Sound deadening board</t>
  </si>
  <si>
    <t>Laminated paperboard</t>
  </si>
  <si>
    <t>Homogeneous board from repulped paper</t>
  </si>
  <si>
    <t>Hardboard Medium density</t>
  </si>
  <si>
    <t>Hardboard High density - service-tempered grade and service grade</t>
  </si>
  <si>
    <t>Hardboard High density - standard-tempered grade</t>
  </si>
  <si>
    <t>Particleboard Low density</t>
  </si>
  <si>
    <t>Particleboard Medium density</t>
  </si>
  <si>
    <t>Particleboard High density</t>
  </si>
  <si>
    <t>Waferboard</t>
  </si>
  <si>
    <t>ASHRAE HOF</t>
  </si>
  <si>
    <t>Heavyweight concrete</t>
  </si>
  <si>
    <t>Lightweight concrete roof ballast</t>
  </si>
  <si>
    <t>Wood</t>
  </si>
  <si>
    <t>Expanded polystyrene - molded beads - 32 kg/m3 density</t>
  </si>
  <si>
    <t>Expanded polystyrene - molded beads - 28 k6/m3 density</t>
  </si>
  <si>
    <t>Expanded polystyrene - molded beads - 24kg/m3 density</t>
  </si>
  <si>
    <t>Expanded polystyrene - molded beads - 20kg/m3 density</t>
  </si>
  <si>
    <t>Expanded polystyrene - molded beads - 16kg/m3 density</t>
  </si>
  <si>
    <t>Shingle backer</t>
  </si>
  <si>
    <t>Tile and lay-in panels - plain or acoustic</t>
  </si>
  <si>
    <t>Nail-base sheathing</t>
  </si>
  <si>
    <t>Sheathing intermediate density</t>
  </si>
  <si>
    <t>Sheathing - regular density</t>
  </si>
  <si>
    <t>Plywood or wood panels</t>
  </si>
  <si>
    <t>Expanded perlite - organic bonded</t>
  </si>
  <si>
    <t>Particleboard Underlayment</t>
  </si>
  <si>
    <t>Glass fiber - organic bonded</t>
  </si>
  <si>
    <t>Cellular glass</t>
  </si>
  <si>
    <t>Wood subfloor</t>
  </si>
  <si>
    <t>Gypsum or plaster board</t>
  </si>
  <si>
    <t>Stucco</t>
  </si>
  <si>
    <t>Impact sound insulation</t>
  </si>
  <si>
    <t>Metal</t>
  </si>
  <si>
    <t>Flooring</t>
  </si>
  <si>
    <t>Screed</t>
  </si>
  <si>
    <t>Timber</t>
  </si>
  <si>
    <t>Expanded polystyrene - extruded smooth skin surface CFC-12</t>
  </si>
  <si>
    <t>Expanded polystyrene - extruded smooth skin surface HCFC-142b</t>
  </si>
  <si>
    <t>Expanded rubber rigid</t>
  </si>
  <si>
    <t>Plywood Douglas Fir</t>
  </si>
  <si>
    <t>EIFS finish</t>
  </si>
  <si>
    <t>Gypsum board</t>
  </si>
  <si>
    <t>Plywood</t>
  </si>
  <si>
    <t>Fiberboard sheathing</t>
  </si>
  <si>
    <t>Insulation board</t>
  </si>
  <si>
    <t>Batt insulation</t>
  </si>
  <si>
    <t>Lightweight concrete block</t>
  </si>
  <si>
    <t>Concrete block</t>
  </si>
  <si>
    <t>Lightweight concrete block filled</t>
  </si>
  <si>
    <t>Concrete block filled</t>
  </si>
  <si>
    <t>Lightweight concrete Ashrae</t>
  </si>
  <si>
    <t>Layer material names</t>
  </si>
  <si>
    <t>Layer material thickness</t>
  </si>
  <si>
    <t>Rigid foam EPS 035</t>
  </si>
  <si>
    <t>Vacuum insulation panel Vacupor NT-B2-S</t>
  </si>
  <si>
    <t>XPS Board</t>
  </si>
  <si>
    <t>Sand-Lime Brick</t>
  </si>
  <si>
    <t>Bonded chippings</t>
  </si>
  <si>
    <t>Metal surface</t>
  </si>
  <si>
    <t>Opaque spandrel glass</t>
  </si>
  <si>
    <t>25mm stone</t>
  </si>
  <si>
    <t>Wood siding</t>
  </si>
  <si>
    <t>Asphalt shingles</t>
  </si>
  <si>
    <t>Built-up roofing</t>
  </si>
  <si>
    <t>Slate or tile</t>
  </si>
  <si>
    <t>Wood shingles</t>
  </si>
  <si>
    <t>Acoustic tile</t>
  </si>
  <si>
    <t>Carpet</t>
  </si>
  <si>
    <t>Terrazzo</t>
  </si>
  <si>
    <t>Mineral Wool Roxul CavityRock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</si>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</sst>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  <xf numFmtId="0" fontId="3" fillId="0" borderId="1" xfId="0" applyFont="1" applyBorder="1" applyAlignment="1"/>
    <xf numFmtId="0" fontId="7" fillId="0" borderId="0" xfId="0" applyFont="1"/>
    <xf numFmtId="0" fontId="0" fillId="0" borderId="0" xfId="0" applyFont="1"/>
    <xf numFmtId="0" fontId="3" fillId="0" borderId="0" xfId="0" applyFont="1" applyBorder="1"/>
    <xf numFmtId="0" fontId="0" fillId="2" borderId="0" xfId="0" applyFont="1" applyFill="1" applyBorder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zoomScale="55" zoomScaleNormal="55" workbookViewId="0">
      <pane ySplit="1" topLeftCell="A2" activePane="bottomLeft" state="frozen"/>
      <selection pane="bottomLeft" activeCell="A146" sqref="A146"/>
    </sheetView>
  </sheetViews>
  <sheetFormatPr defaultColWidth="8.85546875" defaultRowHeight="15" x14ac:dyDescent="0.25"/>
  <cols>
    <col min="1" max="1" width="81" customWidth="1"/>
    <col min="2" max="2" width="17.42578125" customWidth="1"/>
    <col min="3" max="3" width="25.42578125" customWidth="1"/>
    <col min="4" max="4" width="11.5703125" customWidth="1"/>
    <col min="5" max="12" width="9.42578125" customWidth="1"/>
    <col min="13" max="13" width="17.42578125" customWidth="1"/>
  </cols>
  <sheetData>
    <row r="1" spans="1:13" s="7" customFormat="1" x14ac:dyDescent="0.25">
      <c r="A1" s="7" t="s">
        <v>35</v>
      </c>
      <c r="B1" s="7" t="s">
        <v>122</v>
      </c>
      <c r="C1" s="7" t="s">
        <v>412</v>
      </c>
      <c r="D1" s="13" t="s">
        <v>100</v>
      </c>
      <c r="E1" s="13" t="s">
        <v>101</v>
      </c>
      <c r="F1" s="13" t="s">
        <v>102</v>
      </c>
      <c r="G1" s="13" t="s">
        <v>103</v>
      </c>
      <c r="H1" s="13" t="s">
        <v>104</v>
      </c>
      <c r="I1" s="13" t="s">
        <v>105</v>
      </c>
      <c r="J1" s="13" t="s">
        <v>106</v>
      </c>
      <c r="K1" s="13" t="s">
        <v>107</v>
      </c>
      <c r="L1" s="13" t="s">
        <v>108</v>
      </c>
      <c r="M1" s="13" t="s">
        <v>109</v>
      </c>
    </row>
    <row r="2" spans="1:13" x14ac:dyDescent="0.25">
      <c r="A2" t="s">
        <v>42</v>
      </c>
      <c r="B2" t="s">
        <v>431</v>
      </c>
      <c r="C2" s="3" t="s">
        <v>413</v>
      </c>
      <c r="D2" s="3">
        <v>0.13</v>
      </c>
      <c r="E2" s="3">
        <v>520</v>
      </c>
      <c r="F2" s="3">
        <v>1600</v>
      </c>
      <c r="G2" s="3">
        <v>0.9</v>
      </c>
      <c r="H2" s="3">
        <v>0.7</v>
      </c>
      <c r="I2" s="3">
        <v>0.7</v>
      </c>
      <c r="J2" s="3">
        <v>10</v>
      </c>
      <c r="K2" s="3">
        <v>0.71</v>
      </c>
      <c r="L2" s="3">
        <v>0</v>
      </c>
      <c r="M2" s="3" t="s">
        <v>11</v>
      </c>
    </row>
    <row r="3" spans="1:13" x14ac:dyDescent="0.25">
      <c r="A3" t="s">
        <v>43</v>
      </c>
      <c r="B3" s="3" t="s">
        <v>431</v>
      </c>
      <c r="C3" s="3" t="s">
        <v>413</v>
      </c>
      <c r="D3" s="3">
        <v>0.12</v>
      </c>
      <c r="E3" s="3">
        <v>530</v>
      </c>
      <c r="F3" s="3">
        <v>1600</v>
      </c>
      <c r="G3" s="3">
        <v>0.9</v>
      </c>
      <c r="H3" s="3">
        <v>0.7</v>
      </c>
      <c r="I3" s="3">
        <v>0.7</v>
      </c>
      <c r="J3" s="3">
        <v>10</v>
      </c>
      <c r="K3" s="3">
        <v>0.71</v>
      </c>
      <c r="L3" s="3">
        <v>0</v>
      </c>
      <c r="M3" s="3" t="s">
        <v>11</v>
      </c>
    </row>
    <row r="4" spans="1:13" x14ac:dyDescent="0.25">
      <c r="A4" t="s">
        <v>44</v>
      </c>
      <c r="B4" s="3" t="s">
        <v>431</v>
      </c>
      <c r="C4" s="3" t="s">
        <v>413</v>
      </c>
      <c r="D4" s="3">
        <v>0.18</v>
      </c>
      <c r="E4" s="3">
        <v>690</v>
      </c>
      <c r="F4" s="3">
        <v>2400</v>
      </c>
      <c r="G4" s="3">
        <v>0.9</v>
      </c>
      <c r="H4" s="3">
        <v>0.7</v>
      </c>
      <c r="I4" s="3">
        <v>0.7</v>
      </c>
      <c r="J4" s="3">
        <v>10</v>
      </c>
      <c r="K4" s="3">
        <v>0.71</v>
      </c>
      <c r="L4" s="3">
        <v>0</v>
      </c>
      <c r="M4" s="3" t="s">
        <v>11</v>
      </c>
    </row>
    <row r="5" spans="1:13" x14ac:dyDescent="0.25">
      <c r="A5" t="s">
        <v>45</v>
      </c>
      <c r="B5" s="3" t="s">
        <v>431</v>
      </c>
      <c r="C5" s="3" t="s">
        <v>413</v>
      </c>
      <c r="D5" s="3">
        <v>0.13</v>
      </c>
      <c r="E5" s="3">
        <v>450</v>
      </c>
      <c r="F5" s="3">
        <v>1600</v>
      </c>
      <c r="G5" s="3">
        <v>0.9</v>
      </c>
      <c r="H5" s="3">
        <v>0.7</v>
      </c>
      <c r="I5" s="3">
        <v>0.7</v>
      </c>
      <c r="J5" s="3">
        <v>10</v>
      </c>
      <c r="K5" s="3">
        <v>0.71</v>
      </c>
      <c r="L5" s="3">
        <v>0</v>
      </c>
      <c r="M5" s="3" t="s">
        <v>11</v>
      </c>
    </row>
    <row r="6" spans="1:13" x14ac:dyDescent="0.25">
      <c r="A6" t="s">
        <v>46</v>
      </c>
      <c r="B6" s="3" t="s">
        <v>431</v>
      </c>
      <c r="C6" s="3" t="s">
        <v>413</v>
      </c>
      <c r="D6" s="3">
        <v>0.13</v>
      </c>
      <c r="E6" s="3">
        <v>460</v>
      </c>
      <c r="F6" s="3">
        <v>1600</v>
      </c>
      <c r="G6" s="3">
        <v>0.9</v>
      </c>
      <c r="H6" s="3">
        <v>0.7</v>
      </c>
      <c r="I6" s="3">
        <v>0.7</v>
      </c>
      <c r="J6" s="3">
        <v>10</v>
      </c>
      <c r="K6" s="3">
        <v>0.71</v>
      </c>
      <c r="L6" s="3">
        <v>0</v>
      </c>
      <c r="M6" s="3" t="s">
        <v>11</v>
      </c>
    </row>
    <row r="7" spans="1:13" x14ac:dyDescent="0.25">
      <c r="A7" t="s">
        <v>47</v>
      </c>
      <c r="B7" s="3" t="s">
        <v>431</v>
      </c>
      <c r="C7" s="3" t="s">
        <v>413</v>
      </c>
      <c r="D7" s="3">
        <v>0.13</v>
      </c>
      <c r="E7" s="3">
        <v>650</v>
      </c>
      <c r="F7" s="3">
        <v>1700</v>
      </c>
      <c r="G7" s="3">
        <v>0.9</v>
      </c>
      <c r="H7" s="3">
        <v>0.7</v>
      </c>
      <c r="I7" s="3">
        <v>0.7</v>
      </c>
      <c r="J7" s="3">
        <v>15</v>
      </c>
      <c r="K7" s="3">
        <v>0.96</v>
      </c>
      <c r="L7" s="3">
        <v>0</v>
      </c>
      <c r="M7" s="3" t="s">
        <v>12</v>
      </c>
    </row>
    <row r="8" spans="1:13" x14ac:dyDescent="0.25">
      <c r="A8" t="s">
        <v>48</v>
      </c>
      <c r="B8" s="3" t="s">
        <v>431</v>
      </c>
      <c r="C8" s="3" t="s">
        <v>413</v>
      </c>
      <c r="D8" s="3">
        <v>0.09</v>
      </c>
      <c r="E8" s="3">
        <v>500</v>
      </c>
      <c r="F8" s="3">
        <v>1700</v>
      </c>
      <c r="G8" s="3">
        <v>0.9</v>
      </c>
      <c r="H8" s="3">
        <v>0.7</v>
      </c>
      <c r="I8" s="3">
        <v>0.7</v>
      </c>
      <c r="J8" s="3">
        <v>11</v>
      </c>
      <c r="K8" s="3">
        <v>0.72</v>
      </c>
      <c r="L8" s="3">
        <v>0</v>
      </c>
      <c r="M8" s="3" t="s">
        <v>13</v>
      </c>
    </row>
    <row r="9" spans="1:13" x14ac:dyDescent="0.25">
      <c r="A9" t="s">
        <v>49</v>
      </c>
      <c r="B9" s="3" t="s">
        <v>431</v>
      </c>
      <c r="C9" s="3" t="s">
        <v>413</v>
      </c>
      <c r="D9" s="3">
        <v>0.14000000000000001</v>
      </c>
      <c r="E9" s="3">
        <v>650</v>
      </c>
      <c r="F9" s="3">
        <v>1800</v>
      </c>
      <c r="G9" s="3">
        <v>0.9</v>
      </c>
      <c r="H9" s="3">
        <v>0.7</v>
      </c>
      <c r="I9" s="3">
        <v>0.7</v>
      </c>
      <c r="J9" s="3">
        <v>10</v>
      </c>
      <c r="K9" s="3">
        <v>0.71</v>
      </c>
      <c r="L9" s="3">
        <v>0</v>
      </c>
      <c r="M9" s="3" t="s">
        <v>13</v>
      </c>
    </row>
    <row r="10" spans="1:13" x14ac:dyDescent="0.25">
      <c r="A10" t="s">
        <v>36</v>
      </c>
      <c r="B10" s="3" t="s">
        <v>367</v>
      </c>
      <c r="C10" s="3" t="s">
        <v>413</v>
      </c>
      <c r="D10" s="3">
        <v>2</v>
      </c>
      <c r="E10" s="3">
        <v>2400</v>
      </c>
      <c r="F10" s="3">
        <v>950</v>
      </c>
      <c r="G10" s="3">
        <v>0.9</v>
      </c>
      <c r="H10" s="3">
        <v>0.7</v>
      </c>
      <c r="I10" s="3">
        <v>0.7</v>
      </c>
      <c r="J10" s="3">
        <v>0.75</v>
      </c>
      <c r="K10" s="3">
        <v>0.1</v>
      </c>
      <c r="L10" s="3">
        <v>0</v>
      </c>
      <c r="M10" s="3" t="s">
        <v>16</v>
      </c>
    </row>
    <row r="11" spans="1:13" x14ac:dyDescent="0.25">
      <c r="A11" t="s">
        <v>50</v>
      </c>
      <c r="B11" s="3" t="s">
        <v>367</v>
      </c>
      <c r="C11" s="3" t="s">
        <v>413</v>
      </c>
      <c r="D11" s="3">
        <v>2</v>
      </c>
      <c r="E11" s="3">
        <v>2400</v>
      </c>
      <c r="F11" s="3">
        <v>950</v>
      </c>
      <c r="G11" s="3">
        <v>0.9</v>
      </c>
      <c r="H11" s="3">
        <v>0.7</v>
      </c>
      <c r="I11" s="3">
        <v>0.7</v>
      </c>
      <c r="J11" s="3">
        <v>0.75</v>
      </c>
      <c r="K11" s="3">
        <v>0.1</v>
      </c>
      <c r="L11" s="3">
        <v>0</v>
      </c>
      <c r="M11" s="3" t="s">
        <v>14</v>
      </c>
    </row>
    <row r="12" spans="1:13" x14ac:dyDescent="0.25">
      <c r="A12" t="s">
        <v>51</v>
      </c>
      <c r="B12" s="3" t="s">
        <v>367</v>
      </c>
      <c r="C12" s="3" t="s">
        <v>413</v>
      </c>
      <c r="D12" s="3">
        <v>2</v>
      </c>
      <c r="E12" s="3">
        <v>2400</v>
      </c>
      <c r="F12" s="3">
        <v>950</v>
      </c>
      <c r="G12" s="3">
        <v>0.9</v>
      </c>
      <c r="H12" s="3">
        <v>0.6</v>
      </c>
      <c r="I12" s="3">
        <v>0.6</v>
      </c>
      <c r="J12" s="3">
        <v>0.74</v>
      </c>
      <c r="K12" s="3">
        <v>9.9000000000000005E-2</v>
      </c>
      <c r="L12" s="3">
        <v>0</v>
      </c>
      <c r="M12" s="3" t="s">
        <v>15</v>
      </c>
    </row>
    <row r="13" spans="1:13" x14ac:dyDescent="0.25">
      <c r="A13" t="s">
        <v>52</v>
      </c>
      <c r="B13" s="3" t="s">
        <v>453</v>
      </c>
      <c r="C13" s="3" t="s">
        <v>413</v>
      </c>
      <c r="D13" s="3">
        <v>0.75</v>
      </c>
      <c r="E13" s="3">
        <v>2350</v>
      </c>
      <c r="F13" s="3">
        <v>920</v>
      </c>
      <c r="G13" s="3">
        <v>0.9</v>
      </c>
      <c r="H13" s="3">
        <v>0.6</v>
      </c>
      <c r="I13" s="3">
        <v>0.6</v>
      </c>
      <c r="J13" s="3">
        <v>3.39</v>
      </c>
      <c r="K13" s="3">
        <v>0.191</v>
      </c>
      <c r="L13" s="3">
        <v>0</v>
      </c>
      <c r="M13" s="3" t="s">
        <v>17</v>
      </c>
    </row>
    <row r="14" spans="1:13" x14ac:dyDescent="0.25">
      <c r="A14" t="s">
        <v>53</v>
      </c>
      <c r="B14" s="3" t="s">
        <v>453</v>
      </c>
      <c r="C14" s="3" t="s">
        <v>413</v>
      </c>
      <c r="D14" s="3">
        <v>0.75</v>
      </c>
      <c r="E14" s="3">
        <v>2350</v>
      </c>
      <c r="F14" s="3">
        <v>920</v>
      </c>
      <c r="G14" s="3">
        <v>0.9</v>
      </c>
      <c r="H14" s="3">
        <v>0.6</v>
      </c>
      <c r="I14" s="3">
        <v>0.6</v>
      </c>
      <c r="J14" s="3">
        <v>4.46</v>
      </c>
      <c r="K14" s="3">
        <v>0.216</v>
      </c>
      <c r="L14" s="3">
        <v>0</v>
      </c>
      <c r="M14" s="3" t="s">
        <v>17</v>
      </c>
    </row>
    <row r="15" spans="1:13" x14ac:dyDescent="0.25">
      <c r="A15" t="s">
        <v>54</v>
      </c>
      <c r="B15" s="3" t="s">
        <v>367</v>
      </c>
      <c r="C15" s="3" t="s">
        <v>413</v>
      </c>
      <c r="D15" s="3">
        <v>1.3</v>
      </c>
      <c r="E15" s="3">
        <v>1800</v>
      </c>
      <c r="F15" s="3">
        <v>1000</v>
      </c>
      <c r="G15" s="3">
        <v>0.9</v>
      </c>
      <c r="H15" s="3">
        <v>0.6</v>
      </c>
      <c r="I15" s="3">
        <v>0.6</v>
      </c>
      <c r="J15" s="3">
        <v>0.78</v>
      </c>
      <c r="K15" s="3">
        <v>0.106</v>
      </c>
      <c r="L15" s="3">
        <v>0</v>
      </c>
      <c r="M15" s="3" t="s">
        <v>18</v>
      </c>
    </row>
    <row r="16" spans="1:13" x14ac:dyDescent="0.25">
      <c r="A16" t="s">
        <v>55</v>
      </c>
      <c r="B16" s="3" t="s">
        <v>453</v>
      </c>
      <c r="C16" s="3" t="s">
        <v>413</v>
      </c>
      <c r="D16" s="3">
        <v>1.4</v>
      </c>
      <c r="E16" s="3">
        <v>2000</v>
      </c>
      <c r="F16" s="3">
        <v>1000</v>
      </c>
      <c r="G16" s="3">
        <v>0.9</v>
      </c>
      <c r="H16" s="3">
        <v>0.6</v>
      </c>
      <c r="I16" s="3">
        <v>0.6</v>
      </c>
      <c r="J16" s="3">
        <v>1.33</v>
      </c>
      <c r="K16" s="3">
        <v>0.221</v>
      </c>
      <c r="L16" s="3">
        <v>0</v>
      </c>
      <c r="M16" s="3" t="s">
        <v>1</v>
      </c>
    </row>
    <row r="17" spans="1:13" x14ac:dyDescent="0.25">
      <c r="A17" t="s">
        <v>56</v>
      </c>
      <c r="B17" s="3" t="s">
        <v>263</v>
      </c>
      <c r="C17" s="3" t="s">
        <v>413</v>
      </c>
      <c r="D17" s="3">
        <v>3.5</v>
      </c>
      <c r="E17" s="3">
        <v>2850</v>
      </c>
      <c r="F17" s="3">
        <v>1000</v>
      </c>
      <c r="G17" s="3">
        <v>0.9</v>
      </c>
      <c r="H17" s="3">
        <v>0.6</v>
      </c>
      <c r="I17" s="3">
        <v>0.6</v>
      </c>
      <c r="J17" s="3">
        <v>1.26</v>
      </c>
      <c r="K17" s="3">
        <v>7.2999999999999995E-2</v>
      </c>
      <c r="L17" s="3">
        <v>0</v>
      </c>
      <c r="M17" s="3" t="s">
        <v>19</v>
      </c>
    </row>
    <row r="18" spans="1:13" x14ac:dyDescent="0.25">
      <c r="A18" t="s">
        <v>57</v>
      </c>
      <c r="B18" s="3" t="s">
        <v>263</v>
      </c>
      <c r="C18" s="3" t="s">
        <v>413</v>
      </c>
      <c r="D18" s="3">
        <v>2.8</v>
      </c>
      <c r="E18" s="3">
        <v>2600</v>
      </c>
      <c r="F18" s="3">
        <v>790</v>
      </c>
      <c r="G18" s="3">
        <v>0.9</v>
      </c>
      <c r="H18" s="3">
        <v>0.6</v>
      </c>
      <c r="I18" s="3">
        <v>0.6</v>
      </c>
      <c r="J18" s="3">
        <v>11</v>
      </c>
      <c r="K18" s="3">
        <v>0.64</v>
      </c>
      <c r="L18" s="3">
        <v>0</v>
      </c>
      <c r="M18" s="3" t="s">
        <v>20</v>
      </c>
    </row>
    <row r="19" spans="1:13" x14ac:dyDescent="0.25">
      <c r="A19" t="s">
        <v>58</v>
      </c>
      <c r="B19" s="3" t="s">
        <v>263</v>
      </c>
      <c r="C19" s="3" t="s">
        <v>413</v>
      </c>
      <c r="D19" s="3">
        <v>1.4</v>
      </c>
      <c r="E19" s="3">
        <v>2000</v>
      </c>
      <c r="F19" s="3">
        <v>1000</v>
      </c>
      <c r="G19" s="3">
        <v>0.9</v>
      </c>
      <c r="H19" s="3">
        <v>0.6</v>
      </c>
      <c r="I19" s="3">
        <v>0.6</v>
      </c>
      <c r="J19" s="3">
        <v>1.5</v>
      </c>
      <c r="K19" s="3">
        <v>8.6999999999999994E-2</v>
      </c>
      <c r="L19" s="3">
        <v>0</v>
      </c>
      <c r="M19" s="3" t="s">
        <v>21</v>
      </c>
    </row>
    <row r="20" spans="1:13" x14ac:dyDescent="0.25">
      <c r="A20" t="s">
        <v>59</v>
      </c>
      <c r="B20" s="3" t="s">
        <v>263</v>
      </c>
      <c r="C20" s="3" t="s">
        <v>413</v>
      </c>
      <c r="D20" s="3">
        <v>0.66</v>
      </c>
      <c r="E20" s="3">
        <v>1500</v>
      </c>
      <c r="F20" s="3">
        <v>1000</v>
      </c>
      <c r="G20" s="3">
        <v>0.9</v>
      </c>
      <c r="H20" s="3">
        <v>0.6</v>
      </c>
      <c r="I20" s="3">
        <v>0.6</v>
      </c>
      <c r="J20" s="3">
        <v>3</v>
      </c>
      <c r="K20" s="3">
        <v>0.23</v>
      </c>
      <c r="L20" s="3">
        <v>0</v>
      </c>
      <c r="M20" s="3" t="s">
        <v>0</v>
      </c>
    </row>
    <row r="21" spans="1:13" x14ac:dyDescent="0.25">
      <c r="A21" t="s">
        <v>60</v>
      </c>
      <c r="B21" s="3" t="s">
        <v>263</v>
      </c>
      <c r="C21" s="3" t="s">
        <v>413</v>
      </c>
      <c r="D21" s="3">
        <v>2.2999999999999998</v>
      </c>
      <c r="E21" s="3">
        <v>2600</v>
      </c>
      <c r="F21" s="3">
        <v>710</v>
      </c>
      <c r="G21" s="3">
        <v>0.9</v>
      </c>
      <c r="H21" s="3">
        <v>0.6</v>
      </c>
      <c r="I21" s="3">
        <v>0.6</v>
      </c>
      <c r="J21" s="3">
        <v>1</v>
      </c>
      <c r="K21" s="3">
        <v>5.8000000000000003E-2</v>
      </c>
      <c r="L21" s="3">
        <v>0</v>
      </c>
      <c r="M21" s="3" t="s">
        <v>22</v>
      </c>
    </row>
    <row r="22" spans="1:13" x14ac:dyDescent="0.25">
      <c r="A22" t="s">
        <v>61</v>
      </c>
      <c r="B22" s="3" t="s">
        <v>263</v>
      </c>
      <c r="C22" s="3" t="s">
        <v>413</v>
      </c>
      <c r="D22" s="3">
        <v>0.57999999999999996</v>
      </c>
      <c r="E22" s="3">
        <v>1400</v>
      </c>
      <c r="F22" s="3">
        <v>1000</v>
      </c>
      <c r="G22" s="3">
        <v>0.9</v>
      </c>
      <c r="H22" s="3">
        <v>0.6</v>
      </c>
      <c r="I22" s="3">
        <v>0.6</v>
      </c>
      <c r="J22" s="3">
        <v>3</v>
      </c>
      <c r="K22" s="3">
        <v>0.23</v>
      </c>
      <c r="L22" s="3">
        <v>0</v>
      </c>
      <c r="M22" s="3" t="s">
        <v>24</v>
      </c>
    </row>
    <row r="23" spans="1:13" x14ac:dyDescent="0.25">
      <c r="A23" t="s">
        <v>62</v>
      </c>
      <c r="B23" s="3" t="s">
        <v>263</v>
      </c>
      <c r="C23" s="3" t="s">
        <v>413</v>
      </c>
      <c r="D23" s="3">
        <v>0.68</v>
      </c>
      <c r="E23" s="3">
        <v>1600</v>
      </c>
      <c r="F23" s="3">
        <v>1000</v>
      </c>
      <c r="G23" s="3">
        <v>0.9</v>
      </c>
      <c r="H23" s="3">
        <v>0.6</v>
      </c>
      <c r="I23" s="3">
        <v>0.6</v>
      </c>
      <c r="J23" s="3">
        <v>3</v>
      </c>
      <c r="K23" s="3">
        <v>0.23</v>
      </c>
      <c r="L23" s="3">
        <v>0</v>
      </c>
      <c r="M23" s="3" t="s">
        <v>23</v>
      </c>
    </row>
    <row r="24" spans="1:13" x14ac:dyDescent="0.25">
      <c r="A24" t="s">
        <v>63</v>
      </c>
      <c r="B24" s="3" t="s">
        <v>263</v>
      </c>
      <c r="C24" s="3" t="s">
        <v>413</v>
      </c>
      <c r="D24" s="3">
        <v>0.81</v>
      </c>
      <c r="E24" s="3">
        <v>1800</v>
      </c>
      <c r="F24" s="3">
        <v>1000</v>
      </c>
      <c r="G24" s="3">
        <v>0.9</v>
      </c>
      <c r="H24" s="3">
        <v>0.6</v>
      </c>
      <c r="I24" s="3">
        <v>0.6</v>
      </c>
      <c r="J24" s="3">
        <v>3</v>
      </c>
      <c r="K24" s="3">
        <v>0.23</v>
      </c>
      <c r="L24" s="3">
        <v>0</v>
      </c>
      <c r="M24" s="3" t="s">
        <v>23</v>
      </c>
    </row>
    <row r="25" spans="1:13" x14ac:dyDescent="0.25">
      <c r="A25" t="s">
        <v>64</v>
      </c>
      <c r="B25" s="3" t="s">
        <v>263</v>
      </c>
      <c r="C25" s="3" t="s">
        <v>413</v>
      </c>
      <c r="D25" s="3">
        <v>0.96</v>
      </c>
      <c r="E25" s="3">
        <v>2000</v>
      </c>
      <c r="F25" s="3">
        <v>1000</v>
      </c>
      <c r="G25" s="3">
        <v>0.9</v>
      </c>
      <c r="H25" s="3">
        <v>0.6</v>
      </c>
      <c r="I25" s="3">
        <v>0.6</v>
      </c>
      <c r="J25" s="3">
        <v>3</v>
      </c>
      <c r="K25" s="3">
        <v>0.23</v>
      </c>
      <c r="L25" s="3">
        <v>0</v>
      </c>
      <c r="M25" s="3" t="s">
        <v>23</v>
      </c>
    </row>
    <row r="26" spans="1:13" x14ac:dyDescent="0.25">
      <c r="A26" t="s">
        <v>65</v>
      </c>
      <c r="B26" s="3" t="s">
        <v>263</v>
      </c>
      <c r="C26" s="3" t="s">
        <v>413</v>
      </c>
      <c r="D26" s="3">
        <v>0.09</v>
      </c>
      <c r="E26" s="3">
        <v>350</v>
      </c>
      <c r="F26" s="3">
        <v>1000</v>
      </c>
      <c r="G26" s="3">
        <v>0.9</v>
      </c>
      <c r="H26" s="3">
        <v>0.6</v>
      </c>
      <c r="I26" s="3">
        <v>0.6</v>
      </c>
      <c r="J26" s="3">
        <v>3.5</v>
      </c>
      <c r="K26" s="3">
        <v>0.3075</v>
      </c>
      <c r="L26" s="3">
        <v>0</v>
      </c>
      <c r="M26" s="3" t="s">
        <v>25</v>
      </c>
    </row>
    <row r="27" spans="1:13" x14ac:dyDescent="0.25">
      <c r="A27" t="s">
        <v>66</v>
      </c>
      <c r="B27" s="3" t="s">
        <v>263</v>
      </c>
      <c r="C27" s="3" t="s">
        <v>413</v>
      </c>
      <c r="D27" s="3">
        <v>0.12</v>
      </c>
      <c r="E27" s="3">
        <v>500</v>
      </c>
      <c r="F27" s="3">
        <v>1000</v>
      </c>
      <c r="G27" s="3">
        <v>0.9</v>
      </c>
      <c r="H27" s="3">
        <v>0.6</v>
      </c>
      <c r="I27" s="3">
        <v>0.6</v>
      </c>
      <c r="J27" s="3">
        <v>3.5</v>
      </c>
      <c r="K27" s="3">
        <v>0.3075</v>
      </c>
      <c r="L27" s="3">
        <v>0</v>
      </c>
      <c r="M27" s="3" t="s">
        <v>25</v>
      </c>
    </row>
    <row r="28" spans="1:13" x14ac:dyDescent="0.25">
      <c r="A28" t="s">
        <v>67</v>
      </c>
      <c r="B28" s="3" t="s">
        <v>263</v>
      </c>
      <c r="C28" s="3" t="s">
        <v>413</v>
      </c>
      <c r="D28" s="3">
        <v>0.08</v>
      </c>
      <c r="E28" s="3">
        <v>300</v>
      </c>
      <c r="F28" s="3">
        <v>1000</v>
      </c>
      <c r="G28" s="3">
        <v>0.9</v>
      </c>
      <c r="H28" s="3">
        <v>0.6</v>
      </c>
      <c r="I28" s="3">
        <v>0.6</v>
      </c>
      <c r="J28" s="3">
        <v>3.5</v>
      </c>
      <c r="K28" s="3">
        <v>0.31</v>
      </c>
      <c r="L28" s="3">
        <v>0</v>
      </c>
      <c r="M28" s="3" t="s">
        <v>25</v>
      </c>
    </row>
    <row r="29" spans="1:13" x14ac:dyDescent="0.25">
      <c r="A29" t="s">
        <v>68</v>
      </c>
      <c r="B29" s="3" t="s">
        <v>263</v>
      </c>
      <c r="C29" s="3" t="s">
        <v>413</v>
      </c>
      <c r="D29" s="3">
        <v>0.1</v>
      </c>
      <c r="E29" s="3">
        <v>650</v>
      </c>
      <c r="F29" s="3">
        <v>1000</v>
      </c>
      <c r="G29" s="3">
        <v>0.9</v>
      </c>
      <c r="H29" s="3">
        <v>0.6</v>
      </c>
      <c r="I29" s="3">
        <v>0.6</v>
      </c>
      <c r="J29" s="3">
        <v>3</v>
      </c>
      <c r="K29" s="3">
        <v>0.23</v>
      </c>
      <c r="L29" s="3">
        <v>0</v>
      </c>
      <c r="M29" s="3" t="s">
        <v>31</v>
      </c>
    </row>
    <row r="30" spans="1:13" x14ac:dyDescent="0.25">
      <c r="A30" t="s">
        <v>472</v>
      </c>
      <c r="B30" s="3" t="s">
        <v>267</v>
      </c>
      <c r="C30" s="3" t="s">
        <v>413</v>
      </c>
      <c r="D30" s="3">
        <v>3.5000000000000003E-2</v>
      </c>
      <c r="E30" s="3">
        <v>30</v>
      </c>
      <c r="F30" s="3">
        <v>1500</v>
      </c>
      <c r="G30" s="3">
        <v>0.9</v>
      </c>
      <c r="H30" s="3">
        <v>0.6</v>
      </c>
      <c r="I30" s="3">
        <v>0.6</v>
      </c>
      <c r="J30" s="3">
        <v>101.5</v>
      </c>
      <c r="K30" s="3">
        <v>3.48</v>
      </c>
      <c r="L30" s="3">
        <v>0</v>
      </c>
      <c r="M30" s="3" t="s">
        <v>33</v>
      </c>
    </row>
    <row r="31" spans="1:13" x14ac:dyDescent="0.25">
      <c r="A31" t="s">
        <v>69</v>
      </c>
      <c r="B31" s="3" t="s">
        <v>267</v>
      </c>
      <c r="C31" s="3" t="s">
        <v>413</v>
      </c>
      <c r="D31" s="3">
        <v>0.03</v>
      </c>
      <c r="E31" s="3">
        <v>30</v>
      </c>
      <c r="F31" s="3">
        <v>1400</v>
      </c>
      <c r="G31" s="3">
        <v>0.9</v>
      </c>
      <c r="H31" s="3">
        <v>0.6</v>
      </c>
      <c r="I31" s="3">
        <v>0.6</v>
      </c>
      <c r="J31" s="3">
        <v>101.5</v>
      </c>
      <c r="K31" s="3">
        <v>3.48</v>
      </c>
      <c r="L31" s="3">
        <v>0</v>
      </c>
      <c r="M31" s="3" t="s">
        <v>33</v>
      </c>
    </row>
    <row r="32" spans="1:13" x14ac:dyDescent="0.25">
      <c r="A32" t="s">
        <v>70</v>
      </c>
      <c r="B32" s="3" t="s">
        <v>267</v>
      </c>
      <c r="C32" s="3" t="s">
        <v>413</v>
      </c>
      <c r="D32" s="3">
        <v>2.5000000000000001E-2</v>
      </c>
      <c r="E32" s="3">
        <v>30</v>
      </c>
      <c r="F32" s="3">
        <v>1400</v>
      </c>
      <c r="G32" s="3">
        <v>0.9</v>
      </c>
      <c r="H32" s="3">
        <v>0.6</v>
      </c>
      <c r="I32" s="3">
        <v>0.6</v>
      </c>
      <c r="J32" s="3">
        <v>101.5</v>
      </c>
      <c r="K32" s="3">
        <v>3.48</v>
      </c>
      <c r="L32" s="3">
        <v>0</v>
      </c>
      <c r="M32" s="3" t="s">
        <v>33</v>
      </c>
    </row>
    <row r="33" spans="1:13" x14ac:dyDescent="0.25">
      <c r="A33" t="s">
        <v>71</v>
      </c>
      <c r="B33" s="3" t="s">
        <v>267</v>
      </c>
      <c r="C33" s="3" t="s">
        <v>413</v>
      </c>
      <c r="D33" s="3">
        <v>2.8000000000000001E-2</v>
      </c>
      <c r="E33" s="3">
        <v>30</v>
      </c>
      <c r="F33" s="3">
        <v>1400</v>
      </c>
      <c r="G33" s="3">
        <v>0.9</v>
      </c>
      <c r="H33" s="3">
        <v>0.6</v>
      </c>
      <c r="I33" s="3">
        <v>0.6</v>
      </c>
      <c r="J33" s="3">
        <v>101.5</v>
      </c>
      <c r="K33" s="3">
        <v>3.48</v>
      </c>
      <c r="L33" s="3">
        <v>0</v>
      </c>
      <c r="M33" s="3" t="s">
        <v>33</v>
      </c>
    </row>
    <row r="34" spans="1:13" x14ac:dyDescent="0.25">
      <c r="A34" t="s">
        <v>72</v>
      </c>
      <c r="B34" s="3" t="s">
        <v>267</v>
      </c>
      <c r="C34" s="3" t="s">
        <v>413</v>
      </c>
      <c r="D34" s="3">
        <v>4.2000000000000003E-2</v>
      </c>
      <c r="E34" s="3">
        <v>160</v>
      </c>
      <c r="F34" s="3">
        <v>2100</v>
      </c>
      <c r="G34" s="3">
        <v>0.9</v>
      </c>
      <c r="H34" s="3">
        <v>0.6</v>
      </c>
      <c r="I34" s="3">
        <v>0.6</v>
      </c>
      <c r="J34" s="3">
        <v>45</v>
      </c>
      <c r="K34" s="3">
        <v>1.86</v>
      </c>
      <c r="L34" s="3">
        <v>0</v>
      </c>
      <c r="M34" s="3" t="s">
        <v>9</v>
      </c>
    </row>
    <row r="35" spans="1:13" x14ac:dyDescent="0.25">
      <c r="A35" t="s">
        <v>73</v>
      </c>
      <c r="B35" s="3" t="s">
        <v>267</v>
      </c>
      <c r="C35" s="3" t="s">
        <v>413</v>
      </c>
      <c r="D35">
        <v>0.04</v>
      </c>
      <c r="E35">
        <v>20</v>
      </c>
      <c r="F35">
        <v>1500</v>
      </c>
      <c r="G35">
        <v>0.9</v>
      </c>
      <c r="H35">
        <v>0.6</v>
      </c>
      <c r="I35">
        <v>0.6</v>
      </c>
      <c r="J35">
        <v>101.5</v>
      </c>
      <c r="K35">
        <v>3.48</v>
      </c>
      <c r="L35">
        <v>0</v>
      </c>
      <c r="M35" t="s">
        <v>32</v>
      </c>
    </row>
    <row r="36" spans="1:13" x14ac:dyDescent="0.25">
      <c r="A36" t="s">
        <v>74</v>
      </c>
      <c r="B36" t="s">
        <v>267</v>
      </c>
      <c r="C36" s="3" t="s">
        <v>413</v>
      </c>
      <c r="D36" s="3">
        <v>7.0000000000000001E-3</v>
      </c>
      <c r="E36" s="3">
        <v>205</v>
      </c>
      <c r="F36" s="3">
        <v>900</v>
      </c>
      <c r="G36" s="3">
        <v>0.9</v>
      </c>
      <c r="H36" s="3">
        <v>0.6</v>
      </c>
      <c r="I36" s="3">
        <v>0.6</v>
      </c>
      <c r="J36" s="2">
        <v>45</v>
      </c>
      <c r="K36" s="3">
        <v>1.86</v>
      </c>
      <c r="L36" s="3">
        <v>0</v>
      </c>
      <c r="M36" s="3" t="s">
        <v>4</v>
      </c>
    </row>
    <row r="37" spans="1:13" s="1" customFormat="1" x14ac:dyDescent="0.25">
      <c r="A37" t="s">
        <v>75</v>
      </c>
      <c r="B37" s="3" t="s">
        <v>431</v>
      </c>
      <c r="C37" s="3" t="s">
        <v>413</v>
      </c>
      <c r="D37" s="2">
        <v>0.09</v>
      </c>
      <c r="E37" s="2">
        <v>570</v>
      </c>
      <c r="F37" s="2">
        <v>2100</v>
      </c>
      <c r="G37" s="2">
        <v>0.9</v>
      </c>
      <c r="H37" s="2">
        <v>0.7</v>
      </c>
      <c r="I37" s="2">
        <v>0.7</v>
      </c>
      <c r="J37" s="2">
        <v>20</v>
      </c>
      <c r="K37" s="2">
        <v>0.98</v>
      </c>
      <c r="L37" s="2">
        <v>0</v>
      </c>
      <c r="M37" s="2" t="s">
        <v>3</v>
      </c>
    </row>
    <row r="38" spans="1:13" s="1" customFormat="1" x14ac:dyDescent="0.25">
      <c r="A38" t="s">
        <v>76</v>
      </c>
      <c r="B38" s="2" t="s">
        <v>431</v>
      </c>
      <c r="C38" s="3" t="s">
        <v>413</v>
      </c>
      <c r="D38" s="2">
        <v>0.09</v>
      </c>
      <c r="E38" s="2">
        <v>460</v>
      </c>
      <c r="F38" s="2">
        <v>2100</v>
      </c>
      <c r="G38" s="2">
        <v>0.9</v>
      </c>
      <c r="H38" s="2">
        <v>0.7</v>
      </c>
      <c r="I38" s="2">
        <v>0.7</v>
      </c>
      <c r="J38" s="2">
        <v>20</v>
      </c>
      <c r="K38" s="2">
        <v>0.98</v>
      </c>
      <c r="L38" s="2">
        <v>0</v>
      </c>
      <c r="M38" s="2" t="s">
        <v>3</v>
      </c>
    </row>
    <row r="39" spans="1:13" s="1" customFormat="1" x14ac:dyDescent="0.25">
      <c r="A39" t="s">
        <v>77</v>
      </c>
      <c r="B39" s="2" t="s">
        <v>431</v>
      </c>
      <c r="C39" s="3" t="s">
        <v>413</v>
      </c>
      <c r="D39" s="2">
        <v>0.09</v>
      </c>
      <c r="E39" s="2">
        <v>415</v>
      </c>
      <c r="F39" s="2">
        <v>2100</v>
      </c>
      <c r="G39" s="2">
        <v>0.9</v>
      </c>
      <c r="H39" s="2">
        <v>0.7</v>
      </c>
      <c r="I39" s="2">
        <v>0.7</v>
      </c>
      <c r="J39" s="2">
        <v>20</v>
      </c>
      <c r="K39" s="2">
        <v>0.98</v>
      </c>
      <c r="L39" s="2">
        <v>0</v>
      </c>
      <c r="M39" s="2" t="s">
        <v>2</v>
      </c>
    </row>
    <row r="40" spans="1:13" s="1" customFormat="1" x14ac:dyDescent="0.25">
      <c r="A40" t="s">
        <v>78</v>
      </c>
      <c r="B40" s="2" t="s">
        <v>431</v>
      </c>
      <c r="C40" s="3" t="s">
        <v>413</v>
      </c>
      <c r="D40" s="2">
        <v>0.09</v>
      </c>
      <c r="E40" s="2">
        <v>390</v>
      </c>
      <c r="F40" s="2">
        <v>2100</v>
      </c>
      <c r="G40" s="2">
        <v>0.9</v>
      </c>
      <c r="H40" s="2">
        <v>0.7</v>
      </c>
      <c r="I40" s="2">
        <v>0.7</v>
      </c>
      <c r="J40" s="2">
        <v>20</v>
      </c>
      <c r="K40" s="2">
        <v>0.98</v>
      </c>
      <c r="L40" s="2">
        <v>0</v>
      </c>
      <c r="M40" s="2" t="s">
        <v>3</v>
      </c>
    </row>
    <row r="41" spans="1:13" s="1" customFormat="1" x14ac:dyDescent="0.25">
      <c r="A41" t="s">
        <v>79</v>
      </c>
      <c r="B41" s="2" t="s">
        <v>263</v>
      </c>
      <c r="C41" s="3" t="s">
        <v>413</v>
      </c>
      <c r="D41" s="2">
        <v>0.21</v>
      </c>
      <c r="E41" s="2">
        <v>700</v>
      </c>
      <c r="F41" s="2">
        <v>1200</v>
      </c>
      <c r="G41" s="2">
        <v>0.9</v>
      </c>
      <c r="H41" s="2">
        <v>0.6</v>
      </c>
      <c r="I41" s="2">
        <v>0.6</v>
      </c>
      <c r="J41" s="2">
        <v>3</v>
      </c>
      <c r="K41" s="2">
        <v>0.23</v>
      </c>
      <c r="L41" s="2">
        <v>0</v>
      </c>
      <c r="M41" s="2" t="s">
        <v>30</v>
      </c>
    </row>
    <row r="42" spans="1:13" s="1" customFormat="1" x14ac:dyDescent="0.25">
      <c r="A42" t="s">
        <v>80</v>
      </c>
      <c r="B42" s="2" t="s">
        <v>263</v>
      </c>
      <c r="C42" s="3" t="s">
        <v>413</v>
      </c>
      <c r="D42" s="2">
        <v>0.47</v>
      </c>
      <c r="E42" s="2">
        <v>1200</v>
      </c>
      <c r="F42" s="2">
        <v>1200</v>
      </c>
      <c r="G42" s="2">
        <v>0.9</v>
      </c>
      <c r="H42" s="2">
        <v>0.6</v>
      </c>
      <c r="I42" s="2">
        <v>0.6</v>
      </c>
      <c r="J42" s="2">
        <v>3</v>
      </c>
      <c r="K42" s="2">
        <v>0.23</v>
      </c>
      <c r="L42" s="2">
        <v>0</v>
      </c>
      <c r="M42" s="2" t="s">
        <v>30</v>
      </c>
    </row>
    <row r="43" spans="1:13" s="1" customFormat="1" x14ac:dyDescent="0.25">
      <c r="A43" t="s">
        <v>81</v>
      </c>
      <c r="B43" s="2" t="s">
        <v>263</v>
      </c>
      <c r="C43" s="3" t="s">
        <v>413</v>
      </c>
      <c r="D43" s="2">
        <v>0.91</v>
      </c>
      <c r="E43" s="2">
        <v>1800</v>
      </c>
      <c r="F43" s="2">
        <v>1200</v>
      </c>
      <c r="G43" s="2">
        <v>0.9</v>
      </c>
      <c r="H43" s="2">
        <v>0.6</v>
      </c>
      <c r="I43" s="2">
        <v>0.6</v>
      </c>
      <c r="J43" s="2">
        <v>3</v>
      </c>
      <c r="K43" s="2">
        <v>0.23</v>
      </c>
      <c r="L43" s="2">
        <v>0</v>
      </c>
      <c r="M43" s="2" t="s">
        <v>30</v>
      </c>
    </row>
    <row r="44" spans="1:13" s="1" customFormat="1" x14ac:dyDescent="0.25">
      <c r="A44" t="s">
        <v>82</v>
      </c>
      <c r="B44" s="2" t="s">
        <v>263</v>
      </c>
      <c r="C44" s="3" t="s">
        <v>413</v>
      </c>
      <c r="D44" s="2">
        <v>2.2000000000000002</v>
      </c>
      <c r="E44" s="2">
        <v>2400</v>
      </c>
      <c r="F44" s="2">
        <v>760</v>
      </c>
      <c r="G44" s="2">
        <v>0.9</v>
      </c>
      <c r="H44" s="2">
        <v>0.6</v>
      </c>
      <c r="I44" s="2">
        <v>0.6</v>
      </c>
      <c r="J44" s="2">
        <v>0.03</v>
      </c>
      <c r="K44" s="2">
        <v>2E-3</v>
      </c>
      <c r="L44" s="2">
        <v>0</v>
      </c>
      <c r="M44" s="2" t="s">
        <v>28</v>
      </c>
    </row>
    <row r="45" spans="1:13" s="1" customFormat="1" x14ac:dyDescent="0.25">
      <c r="A45" t="s">
        <v>83</v>
      </c>
      <c r="B45" s="2" t="s">
        <v>263</v>
      </c>
      <c r="C45" s="3" t="s">
        <v>413</v>
      </c>
      <c r="D45" s="2">
        <v>0.96</v>
      </c>
      <c r="E45" s="2">
        <v>2000</v>
      </c>
      <c r="F45" s="2">
        <v>1000</v>
      </c>
      <c r="G45" s="2">
        <v>0.9</v>
      </c>
      <c r="H45" s="2">
        <v>0.6</v>
      </c>
      <c r="I45" s="2">
        <v>0.6</v>
      </c>
      <c r="J45" s="2">
        <v>3</v>
      </c>
      <c r="K45" s="2">
        <v>0.23</v>
      </c>
      <c r="L45" s="2">
        <v>0</v>
      </c>
      <c r="M45" s="2" t="s">
        <v>10</v>
      </c>
    </row>
    <row r="46" spans="1:13" s="1" customFormat="1" x14ac:dyDescent="0.25">
      <c r="A46" t="s">
        <v>84</v>
      </c>
      <c r="B46" s="2" t="s">
        <v>263</v>
      </c>
      <c r="C46" s="3" t="s">
        <v>413</v>
      </c>
      <c r="D46" s="2">
        <v>0.09</v>
      </c>
      <c r="E46" s="2">
        <v>350</v>
      </c>
      <c r="F46" s="2">
        <v>1000</v>
      </c>
      <c r="G46" s="2">
        <v>0.9</v>
      </c>
      <c r="H46" s="2">
        <v>0.6</v>
      </c>
      <c r="I46" s="2">
        <v>0.6</v>
      </c>
      <c r="J46" s="2">
        <v>3.5</v>
      </c>
      <c r="K46" s="2">
        <v>0.31</v>
      </c>
      <c r="L46" s="2">
        <v>0</v>
      </c>
      <c r="M46" s="2" t="s">
        <v>5</v>
      </c>
    </row>
    <row r="47" spans="1:13" s="1" customFormat="1" x14ac:dyDescent="0.25">
      <c r="A47" t="s">
        <v>85</v>
      </c>
      <c r="B47" s="2" t="s">
        <v>263</v>
      </c>
      <c r="C47" s="3" t="s">
        <v>413</v>
      </c>
      <c r="D47" s="2">
        <v>0.1</v>
      </c>
      <c r="E47" s="2">
        <v>400</v>
      </c>
      <c r="F47" s="2">
        <v>1000</v>
      </c>
      <c r="G47" s="2">
        <v>0.9</v>
      </c>
      <c r="H47" s="2">
        <v>0.6</v>
      </c>
      <c r="I47" s="2">
        <v>0.6</v>
      </c>
      <c r="J47" s="2">
        <v>3.5</v>
      </c>
      <c r="K47" s="2">
        <v>0.31</v>
      </c>
      <c r="L47" s="2">
        <v>0</v>
      </c>
      <c r="M47" s="2" t="s">
        <v>5</v>
      </c>
    </row>
    <row r="48" spans="1:13" s="1" customFormat="1" x14ac:dyDescent="0.25">
      <c r="A48" t="s">
        <v>86</v>
      </c>
      <c r="B48" s="2" t="s">
        <v>263</v>
      </c>
      <c r="C48" s="3" t="s">
        <v>413</v>
      </c>
      <c r="D48" s="2">
        <v>0.12</v>
      </c>
      <c r="E48" s="2">
        <v>500</v>
      </c>
      <c r="F48" s="2">
        <v>1000</v>
      </c>
      <c r="G48" s="2">
        <v>0.9</v>
      </c>
      <c r="H48" s="2">
        <v>0.6</v>
      </c>
      <c r="I48" s="2">
        <v>0.6</v>
      </c>
      <c r="J48" s="2">
        <v>3.5</v>
      </c>
      <c r="K48" s="2">
        <v>0.31</v>
      </c>
      <c r="L48" s="2">
        <v>0</v>
      </c>
      <c r="M48" s="2" t="s">
        <v>5</v>
      </c>
    </row>
    <row r="49" spans="1:13" s="1" customFormat="1" x14ac:dyDescent="0.25">
      <c r="A49" t="s">
        <v>87</v>
      </c>
      <c r="B49" s="2" t="s">
        <v>263</v>
      </c>
      <c r="C49" s="3" t="s">
        <v>413</v>
      </c>
      <c r="D49" s="2">
        <v>0.14000000000000001</v>
      </c>
      <c r="E49" s="2">
        <v>550</v>
      </c>
      <c r="F49" s="2">
        <v>1000</v>
      </c>
      <c r="G49" s="2">
        <v>0.9</v>
      </c>
      <c r="H49" s="2">
        <v>0.6</v>
      </c>
      <c r="I49" s="2">
        <v>0.6</v>
      </c>
      <c r="J49" s="2">
        <v>3.5</v>
      </c>
      <c r="K49" s="2">
        <v>0.31</v>
      </c>
      <c r="L49" s="2">
        <v>0</v>
      </c>
      <c r="M49" s="2" t="s">
        <v>5</v>
      </c>
    </row>
    <row r="50" spans="1:13" s="1" customFormat="1" x14ac:dyDescent="0.25">
      <c r="A50" t="s">
        <v>88</v>
      </c>
      <c r="B50" s="2" t="s">
        <v>263</v>
      </c>
      <c r="C50" s="3" t="s">
        <v>413</v>
      </c>
      <c r="D50" s="2">
        <v>0.16</v>
      </c>
      <c r="E50" s="2">
        <v>600</v>
      </c>
      <c r="F50" s="2">
        <v>1000</v>
      </c>
      <c r="G50" s="2">
        <v>0.9</v>
      </c>
      <c r="H50" s="2">
        <v>0.6</v>
      </c>
      <c r="I50" s="2">
        <v>0.6</v>
      </c>
      <c r="J50" s="2">
        <v>3.5</v>
      </c>
      <c r="K50" s="2">
        <v>0.31</v>
      </c>
      <c r="L50" s="2">
        <v>0</v>
      </c>
      <c r="M50" s="2" t="s">
        <v>5</v>
      </c>
    </row>
    <row r="51" spans="1:13" s="1" customFormat="1" x14ac:dyDescent="0.25">
      <c r="A51" t="s">
        <v>89</v>
      </c>
      <c r="B51" s="2" t="s">
        <v>263</v>
      </c>
      <c r="C51" s="3" t="s">
        <v>413</v>
      </c>
      <c r="D51" s="2">
        <v>0.18</v>
      </c>
      <c r="E51" s="2">
        <v>650</v>
      </c>
      <c r="F51" s="2">
        <v>1000</v>
      </c>
      <c r="G51" s="2">
        <v>0.9</v>
      </c>
      <c r="H51" s="2">
        <v>0.6</v>
      </c>
      <c r="I51" s="2">
        <v>0.6</v>
      </c>
      <c r="J51" s="2">
        <v>3.5</v>
      </c>
      <c r="K51" s="2">
        <v>0.31</v>
      </c>
      <c r="L51" s="2">
        <v>0</v>
      </c>
      <c r="M51" s="2" t="s">
        <v>5</v>
      </c>
    </row>
    <row r="52" spans="1:13" s="1" customFormat="1" x14ac:dyDescent="0.25">
      <c r="A52" t="s">
        <v>90</v>
      </c>
      <c r="B52" s="2" t="s">
        <v>263</v>
      </c>
      <c r="C52" s="3" t="s">
        <v>413</v>
      </c>
      <c r="D52" s="2">
        <v>0.12</v>
      </c>
      <c r="E52" s="2">
        <v>650</v>
      </c>
      <c r="F52" s="2">
        <v>1000</v>
      </c>
      <c r="G52" s="2">
        <v>0.9</v>
      </c>
      <c r="H52" s="2">
        <v>0.6</v>
      </c>
      <c r="I52" s="2">
        <v>0.6</v>
      </c>
      <c r="J52" s="2">
        <v>3</v>
      </c>
      <c r="K52" s="2">
        <v>0.23</v>
      </c>
      <c r="L52" s="2">
        <v>0</v>
      </c>
      <c r="M52" s="2" t="s">
        <v>10</v>
      </c>
    </row>
    <row r="53" spans="1:13" s="1" customFormat="1" x14ac:dyDescent="0.25">
      <c r="A53" t="s">
        <v>91</v>
      </c>
      <c r="B53" s="2" t="s">
        <v>267</v>
      </c>
      <c r="C53" s="3" t="s">
        <v>413</v>
      </c>
      <c r="D53" s="2">
        <v>0.05</v>
      </c>
      <c r="E53" s="2">
        <v>160</v>
      </c>
      <c r="F53" s="2">
        <v>1800</v>
      </c>
      <c r="G53" s="2">
        <v>0.9</v>
      </c>
      <c r="H53" s="2">
        <v>0.78</v>
      </c>
      <c r="I53" s="2">
        <v>0.78</v>
      </c>
      <c r="J53" s="2">
        <v>4</v>
      </c>
      <c r="K53" s="2">
        <v>0.19</v>
      </c>
      <c r="L53" s="2">
        <v>0</v>
      </c>
      <c r="M53" s="2" t="s">
        <v>27</v>
      </c>
    </row>
    <row r="54" spans="1:13" s="1" customFormat="1" x14ac:dyDescent="0.25">
      <c r="A54" t="s">
        <v>92</v>
      </c>
      <c r="B54" s="2" t="s">
        <v>267</v>
      </c>
      <c r="C54" s="3" t="s">
        <v>413</v>
      </c>
      <c r="D54" s="2">
        <v>4.7E-2</v>
      </c>
      <c r="E54" s="2">
        <v>115</v>
      </c>
      <c r="F54" s="2">
        <v>1300</v>
      </c>
      <c r="G54" s="2">
        <v>0.9</v>
      </c>
      <c r="H54" s="2">
        <v>0.6</v>
      </c>
      <c r="I54" s="2">
        <v>0.6</v>
      </c>
      <c r="J54" s="2">
        <v>45</v>
      </c>
      <c r="K54" s="2">
        <v>1.86</v>
      </c>
      <c r="L54" s="2">
        <v>0</v>
      </c>
      <c r="M54" s="2" t="s">
        <v>9</v>
      </c>
    </row>
    <row r="55" spans="1:13" s="1" customFormat="1" x14ac:dyDescent="0.25">
      <c r="A55" t="s">
        <v>93</v>
      </c>
      <c r="B55" s="2" t="s">
        <v>267</v>
      </c>
      <c r="C55" s="3" t="s">
        <v>413</v>
      </c>
      <c r="D55" s="2">
        <v>4.2000000000000003E-2</v>
      </c>
      <c r="E55" s="2">
        <v>90</v>
      </c>
      <c r="F55" s="2">
        <v>1300</v>
      </c>
      <c r="G55" s="2">
        <v>0.9</v>
      </c>
      <c r="H55" s="2">
        <v>0.6</v>
      </c>
      <c r="I55" s="2">
        <v>0.6</v>
      </c>
      <c r="J55" s="2">
        <v>45</v>
      </c>
      <c r="K55" s="2">
        <v>1.86</v>
      </c>
      <c r="L55" s="2">
        <v>0</v>
      </c>
      <c r="M55" s="2" t="s">
        <v>9</v>
      </c>
    </row>
    <row r="56" spans="1:13" s="1" customFormat="1" x14ac:dyDescent="0.25">
      <c r="A56" t="s">
        <v>94</v>
      </c>
      <c r="B56" s="2" t="s">
        <v>267</v>
      </c>
      <c r="C56" s="3" t="s">
        <v>413</v>
      </c>
      <c r="D56" s="2">
        <v>4.4999999999999998E-2</v>
      </c>
      <c r="E56" s="2">
        <v>110</v>
      </c>
      <c r="F56" s="2">
        <v>1300</v>
      </c>
      <c r="G56" s="2">
        <v>0.9</v>
      </c>
      <c r="H56" s="2">
        <v>0.6</v>
      </c>
      <c r="I56" s="2">
        <v>0.6</v>
      </c>
      <c r="J56" s="2">
        <v>45</v>
      </c>
      <c r="K56" s="2">
        <v>1.86</v>
      </c>
      <c r="L56" s="2">
        <v>0</v>
      </c>
      <c r="M56" s="2" t="s">
        <v>9</v>
      </c>
    </row>
    <row r="57" spans="1:13" s="1" customFormat="1" x14ac:dyDescent="0.25">
      <c r="A57" t="s">
        <v>95</v>
      </c>
      <c r="B57" s="2" t="s">
        <v>267</v>
      </c>
      <c r="C57" s="3" t="s">
        <v>413</v>
      </c>
      <c r="D57" s="2">
        <v>5.6000000000000001E-2</v>
      </c>
      <c r="E57" s="2">
        <v>130</v>
      </c>
      <c r="F57" s="2">
        <v>750</v>
      </c>
      <c r="G57" s="2">
        <v>0.9</v>
      </c>
      <c r="H57" s="2">
        <v>0.6</v>
      </c>
      <c r="I57" s="2">
        <v>0.6</v>
      </c>
      <c r="J57" s="2">
        <v>27</v>
      </c>
      <c r="K57" s="5">
        <v>0</v>
      </c>
      <c r="L57" s="2">
        <v>0</v>
      </c>
      <c r="M57" s="2" t="s">
        <v>6</v>
      </c>
    </row>
    <row r="58" spans="1:13" s="1" customFormat="1" x14ac:dyDescent="0.25">
      <c r="A58" t="s">
        <v>96</v>
      </c>
      <c r="B58" s="2" t="s">
        <v>267</v>
      </c>
      <c r="C58" s="3" t="s">
        <v>413</v>
      </c>
      <c r="D58" s="2">
        <v>6.5000000000000002E-2</v>
      </c>
      <c r="E58" s="2">
        <v>225</v>
      </c>
      <c r="F58" s="2">
        <v>1200</v>
      </c>
      <c r="G58" s="2">
        <v>0.9</v>
      </c>
      <c r="H58" s="2">
        <v>0.6</v>
      </c>
      <c r="I58" s="2">
        <v>0.6</v>
      </c>
      <c r="J58" s="2">
        <v>0.24</v>
      </c>
      <c r="K58" s="2">
        <v>0.01</v>
      </c>
      <c r="L58" s="2">
        <v>0</v>
      </c>
      <c r="M58" s="2" t="s">
        <v>7</v>
      </c>
    </row>
    <row r="59" spans="1:13" s="1" customFormat="1" x14ac:dyDescent="0.25">
      <c r="A59" t="s">
        <v>473</v>
      </c>
      <c r="B59" s="2" t="s">
        <v>267</v>
      </c>
      <c r="C59" s="3" t="s">
        <v>413</v>
      </c>
      <c r="D59" s="2">
        <v>7.0000000000000001E-3</v>
      </c>
      <c r="E59" s="2">
        <v>190</v>
      </c>
      <c r="F59" s="2">
        <v>1050</v>
      </c>
      <c r="G59" s="2">
        <v>0.9</v>
      </c>
      <c r="H59" s="2">
        <v>0.6</v>
      </c>
      <c r="I59" s="2">
        <v>0.6</v>
      </c>
      <c r="J59" s="2">
        <v>45</v>
      </c>
      <c r="K59" s="2">
        <v>1.86</v>
      </c>
      <c r="L59" s="2">
        <v>0</v>
      </c>
      <c r="M59" s="2" t="s">
        <v>9</v>
      </c>
    </row>
    <row r="60" spans="1:13" s="1" customFormat="1" x14ac:dyDescent="0.25">
      <c r="A60" t="s">
        <v>97</v>
      </c>
      <c r="B60" s="2" t="s">
        <v>451</v>
      </c>
      <c r="C60" s="3" t="s">
        <v>413</v>
      </c>
      <c r="D60" s="2">
        <v>45</v>
      </c>
      <c r="E60" s="2">
        <v>7800</v>
      </c>
      <c r="F60" s="2">
        <v>480</v>
      </c>
      <c r="G60" s="2">
        <v>0.1</v>
      </c>
      <c r="H60" s="2">
        <v>0.4</v>
      </c>
      <c r="I60" s="2">
        <v>0.4</v>
      </c>
      <c r="J60" s="2">
        <v>56.7</v>
      </c>
      <c r="K60" s="2">
        <v>6.15</v>
      </c>
      <c r="L60" s="2">
        <v>0</v>
      </c>
      <c r="M60" s="2" t="s">
        <v>26</v>
      </c>
    </row>
    <row r="61" spans="1:13" s="4" customFormat="1" x14ac:dyDescent="0.25">
      <c r="A61" t="s">
        <v>98</v>
      </c>
      <c r="B61" s="2" t="s">
        <v>451</v>
      </c>
      <c r="C61" s="3" t="s">
        <v>413</v>
      </c>
      <c r="D61" s="2">
        <v>45</v>
      </c>
      <c r="E61" s="2">
        <v>7800</v>
      </c>
      <c r="F61" s="2">
        <v>480</v>
      </c>
      <c r="G61" s="2">
        <v>0.1</v>
      </c>
      <c r="H61" s="2">
        <v>0.4</v>
      </c>
      <c r="I61" s="2">
        <v>0.4</v>
      </c>
      <c r="J61" s="2">
        <v>20.100000000000001</v>
      </c>
      <c r="K61" s="2">
        <v>1.46</v>
      </c>
      <c r="L61" s="2">
        <v>0</v>
      </c>
      <c r="M61" s="2" t="s">
        <v>8</v>
      </c>
    </row>
    <row r="62" spans="1:13" x14ac:dyDescent="0.25">
      <c r="A62" t="s">
        <v>99</v>
      </c>
      <c r="B62" s="2" t="s">
        <v>263</v>
      </c>
      <c r="C62" s="3" t="s">
        <v>413</v>
      </c>
      <c r="D62" s="2">
        <v>0.75</v>
      </c>
      <c r="E62" s="2">
        <v>1730</v>
      </c>
      <c r="F62" s="2">
        <v>880</v>
      </c>
      <c r="G62" s="2">
        <v>0.9</v>
      </c>
      <c r="H62" s="2">
        <v>0.6</v>
      </c>
      <c r="I62" s="2">
        <v>0.6</v>
      </c>
      <c r="J62" s="2">
        <v>0</v>
      </c>
      <c r="K62" s="2">
        <v>0</v>
      </c>
      <c r="L62" s="2">
        <v>0</v>
      </c>
      <c r="M62" s="2" t="s">
        <v>29</v>
      </c>
    </row>
    <row r="63" spans="1:13" x14ac:dyDescent="0.25">
      <c r="A63" t="s">
        <v>309</v>
      </c>
      <c r="B63" s="2" t="s">
        <v>270</v>
      </c>
      <c r="C63" s="3" t="s">
        <v>413</v>
      </c>
      <c r="D63">
        <v>0.32</v>
      </c>
      <c r="E63">
        <v>1000</v>
      </c>
      <c r="F63">
        <v>1100</v>
      </c>
      <c r="G63">
        <v>0.9</v>
      </c>
      <c r="H63">
        <v>0.7</v>
      </c>
      <c r="I63">
        <v>0.7</v>
      </c>
      <c r="J63">
        <v>45</v>
      </c>
      <c r="K63">
        <v>1.86</v>
      </c>
      <c r="L63">
        <v>0</v>
      </c>
      <c r="M63" t="s">
        <v>223</v>
      </c>
    </row>
    <row r="64" spans="1:13" x14ac:dyDescent="0.25">
      <c r="A64" t="s">
        <v>310</v>
      </c>
      <c r="B64" t="s">
        <v>454</v>
      </c>
      <c r="C64" s="3" t="s">
        <v>413</v>
      </c>
      <c r="D64">
        <v>0.13</v>
      </c>
      <c r="E64">
        <v>500</v>
      </c>
      <c r="F64">
        <v>1600</v>
      </c>
      <c r="G64">
        <v>0.9</v>
      </c>
      <c r="H64">
        <v>0.7</v>
      </c>
      <c r="I64">
        <v>0.7</v>
      </c>
      <c r="J64">
        <v>10</v>
      </c>
      <c r="K64">
        <v>0.71</v>
      </c>
      <c r="L64">
        <v>0</v>
      </c>
      <c r="M64" t="s">
        <v>224</v>
      </c>
    </row>
    <row r="65" spans="1:13" x14ac:dyDescent="0.25">
      <c r="A65" t="s">
        <v>40</v>
      </c>
      <c r="B65" t="s">
        <v>453</v>
      </c>
      <c r="C65" s="3" t="s">
        <v>413</v>
      </c>
      <c r="D65">
        <v>1</v>
      </c>
      <c r="E65">
        <v>2000</v>
      </c>
      <c r="F65">
        <v>1130</v>
      </c>
      <c r="G65">
        <v>0.9</v>
      </c>
      <c r="H65">
        <v>0.6</v>
      </c>
      <c r="I65">
        <v>0.6</v>
      </c>
      <c r="J65">
        <v>1.33</v>
      </c>
      <c r="K65">
        <v>0.221</v>
      </c>
      <c r="L65">
        <v>0</v>
      </c>
      <c r="M65" t="s">
        <v>222</v>
      </c>
    </row>
    <row r="66" spans="1:13" x14ac:dyDescent="0.25">
      <c r="A66" t="s">
        <v>266</v>
      </c>
      <c r="B66" t="s">
        <v>267</v>
      </c>
      <c r="C66" s="3" t="s">
        <v>413</v>
      </c>
      <c r="D66">
        <v>4.1000000000000002E-2</v>
      </c>
      <c r="E66">
        <v>155</v>
      </c>
      <c r="F66">
        <v>1130</v>
      </c>
      <c r="G66">
        <v>0.9</v>
      </c>
      <c r="H66">
        <v>0.6</v>
      </c>
      <c r="I66">
        <v>0.6</v>
      </c>
      <c r="J66">
        <v>0</v>
      </c>
      <c r="K66">
        <v>0</v>
      </c>
      <c r="L66">
        <v>0</v>
      </c>
      <c r="M66" s="3" t="s">
        <v>225</v>
      </c>
    </row>
    <row r="67" spans="1:13" x14ac:dyDescent="0.25">
      <c r="A67" t="s">
        <v>474</v>
      </c>
      <c r="B67" t="s">
        <v>267</v>
      </c>
      <c r="C67" s="3" t="s">
        <v>413</v>
      </c>
      <c r="D67">
        <v>3.4000000000000002E-2</v>
      </c>
      <c r="E67">
        <v>35</v>
      </c>
      <c r="F67">
        <v>1400</v>
      </c>
      <c r="G67">
        <v>0.9</v>
      </c>
      <c r="H67">
        <v>0.6</v>
      </c>
      <c r="I67">
        <v>0.6</v>
      </c>
      <c r="J67">
        <v>87.4</v>
      </c>
      <c r="K67">
        <v>2.8</v>
      </c>
      <c r="L67">
        <v>0</v>
      </c>
      <c r="M67" s="3" t="s">
        <v>277</v>
      </c>
    </row>
    <row r="68" spans="1:13" x14ac:dyDescent="0.25">
      <c r="A68" t="s">
        <v>475</v>
      </c>
      <c r="B68" t="s">
        <v>263</v>
      </c>
      <c r="C68" s="3" t="s">
        <v>413</v>
      </c>
      <c r="D68">
        <v>0.56000000000000005</v>
      </c>
      <c r="E68">
        <v>1200</v>
      </c>
      <c r="F68">
        <v>1000</v>
      </c>
      <c r="G68">
        <v>0.9</v>
      </c>
      <c r="H68">
        <v>0.6</v>
      </c>
      <c r="I68">
        <v>0.6</v>
      </c>
      <c r="J68">
        <v>0</v>
      </c>
      <c r="K68">
        <v>0</v>
      </c>
      <c r="L68">
        <v>0</v>
      </c>
      <c r="M68" s="3" t="s">
        <v>277</v>
      </c>
    </row>
    <row r="69" spans="1:13" x14ac:dyDescent="0.25">
      <c r="A69" t="s">
        <v>476</v>
      </c>
      <c r="B69" t="s">
        <v>453</v>
      </c>
      <c r="C69" s="3" t="s">
        <v>413</v>
      </c>
      <c r="D69">
        <v>0.7</v>
      </c>
      <c r="E69">
        <v>1800</v>
      </c>
      <c r="F69">
        <v>1000</v>
      </c>
      <c r="G69">
        <v>0.9</v>
      </c>
      <c r="H69">
        <v>0.6</v>
      </c>
      <c r="I69">
        <v>0.6</v>
      </c>
      <c r="J69">
        <v>0</v>
      </c>
      <c r="K69">
        <v>0</v>
      </c>
      <c r="L69">
        <v>0</v>
      </c>
      <c r="M69" s="3" t="s">
        <v>277</v>
      </c>
    </row>
    <row r="70" spans="1:13" x14ac:dyDescent="0.25">
      <c r="A70" t="s">
        <v>450</v>
      </c>
      <c r="B70" t="s">
        <v>267</v>
      </c>
      <c r="C70" s="3" t="s">
        <v>413</v>
      </c>
      <c r="D70">
        <v>3.5000000000000003E-2</v>
      </c>
      <c r="E70">
        <v>120</v>
      </c>
      <c r="F70">
        <v>1030</v>
      </c>
      <c r="G70">
        <v>0.9</v>
      </c>
      <c r="H70">
        <v>0.6</v>
      </c>
      <c r="I70">
        <v>0.6</v>
      </c>
      <c r="J70">
        <v>0</v>
      </c>
      <c r="K70">
        <v>0</v>
      </c>
      <c r="L70">
        <v>0</v>
      </c>
      <c r="M70" s="3" t="s">
        <v>277</v>
      </c>
    </row>
    <row r="71" spans="1:13" s="3" customFormat="1" x14ac:dyDescent="0.25">
      <c r="A71" s="3" t="s">
        <v>262</v>
      </c>
      <c r="B71" t="s">
        <v>263</v>
      </c>
      <c r="C71" s="3" t="s">
        <v>413</v>
      </c>
      <c r="D71" s="2">
        <v>1.1299999999999999</v>
      </c>
      <c r="E71" s="2">
        <v>2180</v>
      </c>
      <c r="F71" s="2">
        <v>920</v>
      </c>
      <c r="G71" s="2">
        <v>0.9</v>
      </c>
      <c r="H71" s="2">
        <v>0.6</v>
      </c>
      <c r="I71" s="2">
        <v>0.6</v>
      </c>
      <c r="J71" s="3">
        <v>0</v>
      </c>
      <c r="K71" s="3">
        <v>0</v>
      </c>
      <c r="L71" s="3">
        <v>0</v>
      </c>
      <c r="M71" s="3" t="s">
        <v>264</v>
      </c>
    </row>
    <row r="72" spans="1:13" s="3" customFormat="1" x14ac:dyDescent="0.25">
      <c r="A72" s="3" t="s">
        <v>265</v>
      </c>
      <c r="B72" s="2" t="s">
        <v>263</v>
      </c>
      <c r="C72" s="3" t="s">
        <v>413</v>
      </c>
      <c r="D72" s="2">
        <v>0.56999999999999995</v>
      </c>
      <c r="E72" s="2">
        <v>2180</v>
      </c>
      <c r="F72" s="2">
        <v>920</v>
      </c>
      <c r="G72" s="2">
        <v>0.9</v>
      </c>
      <c r="H72" s="2">
        <v>0.6</v>
      </c>
      <c r="I72" s="2">
        <v>0.6</v>
      </c>
      <c r="J72" s="3">
        <v>0</v>
      </c>
      <c r="K72" s="3">
        <v>0</v>
      </c>
      <c r="L72" s="3">
        <v>0</v>
      </c>
      <c r="M72" s="3" t="s">
        <v>277</v>
      </c>
    </row>
    <row r="73" spans="1:13" s="3" customFormat="1" x14ac:dyDescent="0.25">
      <c r="A73" s="3" t="s">
        <v>488</v>
      </c>
      <c r="B73" s="2" t="s">
        <v>267</v>
      </c>
      <c r="C73" s="3" t="s">
        <v>413</v>
      </c>
      <c r="D73" s="2">
        <v>3.5000000000000003E-2</v>
      </c>
      <c r="E73" s="3">
        <v>32</v>
      </c>
      <c r="F73" s="3">
        <v>840</v>
      </c>
      <c r="G73" s="3">
        <v>0.9</v>
      </c>
      <c r="H73" s="3">
        <v>0.6</v>
      </c>
      <c r="I73" s="3">
        <v>0.6</v>
      </c>
      <c r="J73" s="3">
        <v>0</v>
      </c>
      <c r="K73" s="3">
        <v>0</v>
      </c>
      <c r="L73" s="3">
        <v>0</v>
      </c>
      <c r="M73" s="3" t="s">
        <v>268</v>
      </c>
    </row>
    <row r="74" spans="1:13" s="3" customFormat="1" x14ac:dyDescent="0.25">
      <c r="A74" s="3" t="s">
        <v>269</v>
      </c>
      <c r="B74" s="2" t="s">
        <v>270</v>
      </c>
      <c r="C74" s="3" t="s">
        <v>413</v>
      </c>
      <c r="D74" s="2">
        <v>0.13</v>
      </c>
      <c r="E74" s="3">
        <v>800</v>
      </c>
      <c r="F74" s="3">
        <v>1000</v>
      </c>
      <c r="G74" s="3">
        <v>0.9</v>
      </c>
      <c r="H74" s="3">
        <v>0.6</v>
      </c>
      <c r="I74" s="3">
        <v>0.6</v>
      </c>
      <c r="J74" s="3">
        <v>0</v>
      </c>
      <c r="K74" s="3">
        <v>0</v>
      </c>
      <c r="L74" s="3">
        <v>0</v>
      </c>
      <c r="M74" s="3" t="s">
        <v>271</v>
      </c>
    </row>
    <row r="75" spans="1:13" s="3" customFormat="1" x14ac:dyDescent="0.25">
      <c r="A75" s="3" t="s">
        <v>272</v>
      </c>
      <c r="B75" s="2" t="s">
        <v>270</v>
      </c>
      <c r="C75" s="3" t="s">
        <v>413</v>
      </c>
      <c r="D75" s="3">
        <v>0.13</v>
      </c>
      <c r="E75" s="3">
        <v>800</v>
      </c>
      <c r="F75" s="3">
        <v>1000</v>
      </c>
      <c r="G75" s="3">
        <v>0.9</v>
      </c>
      <c r="H75" s="3">
        <v>0.6</v>
      </c>
      <c r="I75" s="3">
        <v>0.6</v>
      </c>
      <c r="J75" s="3">
        <v>0</v>
      </c>
      <c r="K75" s="3">
        <v>0</v>
      </c>
      <c r="L75" s="3">
        <v>0</v>
      </c>
      <c r="M75" s="3" t="s">
        <v>277</v>
      </c>
    </row>
    <row r="76" spans="1:13" s="3" customFormat="1" x14ac:dyDescent="0.25">
      <c r="A76" s="3" t="s">
        <v>282</v>
      </c>
      <c r="B76" s="3" t="s">
        <v>267</v>
      </c>
      <c r="C76" s="3" t="s">
        <v>413</v>
      </c>
      <c r="D76" s="3">
        <v>2.5000000000000001E-2</v>
      </c>
      <c r="E76" s="3">
        <v>24</v>
      </c>
      <c r="F76" s="3">
        <v>1590</v>
      </c>
      <c r="G76" s="3">
        <v>0.9</v>
      </c>
      <c r="H76" s="3">
        <v>0.6</v>
      </c>
      <c r="I76" s="3">
        <v>0.6</v>
      </c>
      <c r="J76" s="3">
        <v>0</v>
      </c>
      <c r="K76" s="3">
        <v>0</v>
      </c>
      <c r="L76" s="3">
        <v>0</v>
      </c>
      <c r="M76" s="3" t="s">
        <v>273</v>
      </c>
    </row>
    <row r="77" spans="1:13" s="3" customFormat="1" x14ac:dyDescent="0.25">
      <c r="A77" s="3" t="s">
        <v>274</v>
      </c>
      <c r="B77" s="3" t="s">
        <v>275</v>
      </c>
      <c r="C77" s="3" t="s">
        <v>413</v>
      </c>
      <c r="D77" s="3">
        <v>0.16</v>
      </c>
      <c r="E77" s="3">
        <v>1120</v>
      </c>
      <c r="F77" s="3">
        <v>1460</v>
      </c>
      <c r="G77" s="3">
        <v>0.9</v>
      </c>
      <c r="H77" s="3">
        <v>0.85</v>
      </c>
      <c r="I77" s="3">
        <v>0.85</v>
      </c>
      <c r="J77" s="3">
        <v>0</v>
      </c>
      <c r="K77" s="3">
        <v>0</v>
      </c>
      <c r="L77" s="3">
        <v>0</v>
      </c>
      <c r="M77" s="3" t="s">
        <v>276</v>
      </c>
    </row>
    <row r="78" spans="1:13" s="3" customFormat="1" x14ac:dyDescent="0.25">
      <c r="A78" s="3" t="s">
        <v>283</v>
      </c>
      <c r="B78" s="3" t="s">
        <v>267</v>
      </c>
      <c r="C78" s="3" t="s">
        <v>413</v>
      </c>
      <c r="D78" s="3">
        <v>2.9000000000000001E-2</v>
      </c>
      <c r="E78" s="3">
        <v>30</v>
      </c>
      <c r="F78" s="3">
        <v>1500</v>
      </c>
      <c r="G78" s="3">
        <v>0.9</v>
      </c>
      <c r="H78" s="3">
        <v>0.6</v>
      </c>
      <c r="I78" s="3">
        <v>0.6</v>
      </c>
      <c r="J78" s="3">
        <v>0</v>
      </c>
      <c r="K78" s="3">
        <v>0</v>
      </c>
      <c r="L78" s="3">
        <v>0</v>
      </c>
      <c r="M78" s="3" t="s">
        <v>32</v>
      </c>
    </row>
    <row r="79" spans="1:13" s="3" customFormat="1" x14ac:dyDescent="0.25">
      <c r="A79" s="3" t="s">
        <v>284</v>
      </c>
      <c r="B79" s="3" t="s">
        <v>267</v>
      </c>
      <c r="C79" s="3" t="s">
        <v>413</v>
      </c>
      <c r="D79" s="3">
        <v>4.2000000000000003E-2</v>
      </c>
      <c r="E79" s="3">
        <v>42.5</v>
      </c>
      <c r="F79" s="3">
        <v>1380</v>
      </c>
      <c r="G79" s="3">
        <v>0.9</v>
      </c>
      <c r="H79" s="3">
        <v>0.6</v>
      </c>
      <c r="I79" s="3">
        <v>0.6</v>
      </c>
      <c r="J79" s="3">
        <v>0</v>
      </c>
      <c r="K79" s="3">
        <v>0</v>
      </c>
      <c r="L79" s="3">
        <v>0</v>
      </c>
      <c r="M79" s="3" t="s">
        <v>277</v>
      </c>
    </row>
    <row r="80" spans="1:13" x14ac:dyDescent="0.25">
      <c r="A80" t="s">
        <v>459</v>
      </c>
      <c r="B80" s="3" t="s">
        <v>40</v>
      </c>
      <c r="C80" t="s">
        <v>414</v>
      </c>
      <c r="D80">
        <v>0.72</v>
      </c>
      <c r="E80">
        <v>1856</v>
      </c>
      <c r="F80">
        <v>840</v>
      </c>
      <c r="G80" s="3">
        <v>0.9</v>
      </c>
      <c r="H80" s="3">
        <v>0.7</v>
      </c>
      <c r="I80" s="3">
        <v>0.7</v>
      </c>
      <c r="J80" s="3">
        <v>0</v>
      </c>
      <c r="K80" s="3">
        <v>0</v>
      </c>
      <c r="L80" s="3">
        <v>0</v>
      </c>
      <c r="M80" t="s">
        <v>428</v>
      </c>
    </row>
    <row r="81" spans="1:13" x14ac:dyDescent="0.25">
      <c r="A81" t="s">
        <v>449</v>
      </c>
      <c r="B81" t="s">
        <v>40</v>
      </c>
      <c r="C81" t="s">
        <v>414</v>
      </c>
      <c r="D81">
        <v>0.72</v>
      </c>
      <c r="E81">
        <v>1856</v>
      </c>
      <c r="F81">
        <v>840</v>
      </c>
      <c r="G81" s="3">
        <v>0.9</v>
      </c>
      <c r="H81" s="3">
        <v>0.7</v>
      </c>
      <c r="I81" s="3">
        <v>0.7</v>
      </c>
      <c r="J81" s="3">
        <v>0</v>
      </c>
      <c r="K81" s="3">
        <v>0</v>
      </c>
      <c r="L81" s="3">
        <v>0</v>
      </c>
      <c r="M81" t="s">
        <v>428</v>
      </c>
    </row>
    <row r="82" spans="1:13" x14ac:dyDescent="0.25">
      <c r="A82" t="s">
        <v>477</v>
      </c>
      <c r="B82" t="s">
        <v>451</v>
      </c>
      <c r="C82" t="s">
        <v>414</v>
      </c>
      <c r="D82">
        <v>45.28</v>
      </c>
      <c r="E82">
        <v>7824</v>
      </c>
      <c r="F82">
        <v>500</v>
      </c>
      <c r="G82" s="3">
        <v>0.9</v>
      </c>
      <c r="H82" s="3">
        <v>0.7</v>
      </c>
      <c r="I82" s="3">
        <v>0.7</v>
      </c>
      <c r="J82" s="3">
        <v>0</v>
      </c>
      <c r="K82" s="3">
        <v>0</v>
      </c>
      <c r="L82" s="3">
        <v>0</v>
      </c>
      <c r="M82" t="s">
        <v>428</v>
      </c>
    </row>
    <row r="83" spans="1:13" x14ac:dyDescent="0.25">
      <c r="A83" t="s">
        <v>478</v>
      </c>
      <c r="B83" s="2" t="s">
        <v>270</v>
      </c>
      <c r="C83" t="s">
        <v>414</v>
      </c>
      <c r="D83">
        <v>0.99</v>
      </c>
      <c r="E83">
        <v>2528</v>
      </c>
      <c r="F83">
        <v>880</v>
      </c>
      <c r="G83" s="3">
        <v>0.9</v>
      </c>
      <c r="H83" s="3">
        <v>0.7</v>
      </c>
      <c r="I83" s="3">
        <v>0.7</v>
      </c>
      <c r="J83" s="3">
        <v>0</v>
      </c>
      <c r="K83" s="3">
        <v>0</v>
      </c>
      <c r="L83" s="3">
        <v>0</v>
      </c>
      <c r="M83" t="s">
        <v>428</v>
      </c>
    </row>
    <row r="84" spans="1:13" x14ac:dyDescent="0.25">
      <c r="A84" t="s">
        <v>479</v>
      </c>
      <c r="B84" s="2" t="s">
        <v>263</v>
      </c>
      <c r="C84" t="s">
        <v>415</v>
      </c>
      <c r="D84">
        <v>3.17</v>
      </c>
      <c r="E84">
        <v>2560</v>
      </c>
      <c r="F84">
        <v>790</v>
      </c>
      <c r="G84" s="3">
        <v>0.9</v>
      </c>
      <c r="H84" s="3">
        <v>0.7</v>
      </c>
      <c r="I84" s="3">
        <v>0.7</v>
      </c>
      <c r="J84" s="3">
        <v>0</v>
      </c>
      <c r="K84" s="3">
        <v>0</v>
      </c>
      <c r="L84" s="3">
        <v>0</v>
      </c>
      <c r="M84" t="s">
        <v>428</v>
      </c>
    </row>
    <row r="85" spans="1:13" x14ac:dyDescent="0.25">
      <c r="A85" t="s">
        <v>480</v>
      </c>
      <c r="B85" s="2" t="s">
        <v>431</v>
      </c>
      <c r="C85" t="s">
        <v>416</v>
      </c>
      <c r="D85">
        <v>0.09</v>
      </c>
      <c r="E85">
        <v>592</v>
      </c>
      <c r="F85">
        <v>1170</v>
      </c>
      <c r="G85" s="3">
        <v>0.9</v>
      </c>
      <c r="H85" s="3">
        <v>0.7</v>
      </c>
      <c r="I85" s="3">
        <v>0.7</v>
      </c>
      <c r="J85" s="3">
        <v>0</v>
      </c>
      <c r="K85" s="3">
        <v>0</v>
      </c>
      <c r="L85" s="3">
        <v>0</v>
      </c>
      <c r="M85" t="s">
        <v>428</v>
      </c>
    </row>
    <row r="86" spans="1:13" x14ac:dyDescent="0.25">
      <c r="A86" t="s">
        <v>481</v>
      </c>
      <c r="B86" s="3" t="s">
        <v>275</v>
      </c>
      <c r="C86" t="s">
        <v>417</v>
      </c>
      <c r="D86">
        <v>0.04</v>
      </c>
      <c r="E86">
        <v>1120</v>
      </c>
      <c r="F86">
        <v>1260</v>
      </c>
      <c r="G86" s="3">
        <v>0.9</v>
      </c>
      <c r="H86" s="3">
        <v>0.7</v>
      </c>
      <c r="I86" s="3">
        <v>0.7</v>
      </c>
      <c r="J86" s="3">
        <v>0</v>
      </c>
      <c r="K86" s="3">
        <v>0</v>
      </c>
      <c r="L86" s="3">
        <v>0</v>
      </c>
      <c r="M86" t="s">
        <v>428</v>
      </c>
    </row>
    <row r="87" spans="1:13" x14ac:dyDescent="0.25">
      <c r="A87" t="s">
        <v>482</v>
      </c>
      <c r="B87" s="2" t="s">
        <v>275</v>
      </c>
      <c r="C87" t="s">
        <v>413</v>
      </c>
      <c r="D87">
        <v>0.16</v>
      </c>
      <c r="E87">
        <v>1120</v>
      </c>
      <c r="F87">
        <v>1460</v>
      </c>
      <c r="G87" s="3">
        <v>0.9</v>
      </c>
      <c r="H87" s="3">
        <v>0.7</v>
      </c>
      <c r="I87" s="3">
        <v>0.7</v>
      </c>
      <c r="J87" s="3">
        <v>0</v>
      </c>
      <c r="K87" s="3">
        <v>0</v>
      </c>
      <c r="L87" s="3">
        <v>0</v>
      </c>
      <c r="M87" t="s">
        <v>428</v>
      </c>
    </row>
    <row r="88" spans="1:13" x14ac:dyDescent="0.25">
      <c r="A88" t="s">
        <v>483</v>
      </c>
      <c r="B88" s="2" t="s">
        <v>275</v>
      </c>
      <c r="C88" t="s">
        <v>417</v>
      </c>
      <c r="D88">
        <v>1.59</v>
      </c>
      <c r="E88">
        <v>1920</v>
      </c>
      <c r="F88">
        <v>1260</v>
      </c>
      <c r="G88" s="3">
        <v>0.9</v>
      </c>
      <c r="H88" s="3">
        <v>0.7</v>
      </c>
      <c r="I88" s="3">
        <v>0.7</v>
      </c>
      <c r="J88" s="3">
        <v>0</v>
      </c>
      <c r="K88" s="3">
        <v>0</v>
      </c>
      <c r="L88" s="3">
        <v>0</v>
      </c>
      <c r="M88" t="s">
        <v>428</v>
      </c>
    </row>
    <row r="89" spans="1:13" x14ac:dyDescent="0.25">
      <c r="A89" t="s">
        <v>484</v>
      </c>
      <c r="B89" s="2" t="s">
        <v>431</v>
      </c>
      <c r="C89" t="s">
        <v>417</v>
      </c>
      <c r="D89">
        <v>0.04</v>
      </c>
      <c r="E89">
        <v>592</v>
      </c>
      <c r="F89">
        <v>1300</v>
      </c>
      <c r="G89" s="3">
        <v>0.9</v>
      </c>
      <c r="H89" s="3">
        <v>0.7</v>
      </c>
      <c r="I89" s="3">
        <v>0.7</v>
      </c>
      <c r="J89" s="3">
        <v>0</v>
      </c>
      <c r="K89" s="3">
        <v>0</v>
      </c>
      <c r="L89" s="3">
        <v>0</v>
      </c>
      <c r="M89" t="s">
        <v>428</v>
      </c>
    </row>
    <row r="90" spans="1:13" x14ac:dyDescent="0.25">
      <c r="A90" t="s">
        <v>485</v>
      </c>
      <c r="B90" s="3" t="s">
        <v>270</v>
      </c>
      <c r="C90" t="s">
        <v>416</v>
      </c>
      <c r="D90">
        <v>0.06</v>
      </c>
      <c r="E90">
        <v>368</v>
      </c>
      <c r="F90">
        <v>590</v>
      </c>
      <c r="G90" s="3">
        <v>0.9</v>
      </c>
      <c r="H90" s="3">
        <v>0.7</v>
      </c>
      <c r="I90" s="3">
        <v>0.7</v>
      </c>
      <c r="J90" s="3">
        <v>0</v>
      </c>
      <c r="K90" s="3">
        <v>0</v>
      </c>
      <c r="L90" s="3">
        <v>0</v>
      </c>
      <c r="M90" t="s">
        <v>428</v>
      </c>
    </row>
    <row r="91" spans="1:13" x14ac:dyDescent="0.25">
      <c r="A91" t="s">
        <v>486</v>
      </c>
      <c r="B91" s="2" t="s">
        <v>452</v>
      </c>
      <c r="C91" t="s">
        <v>415</v>
      </c>
      <c r="D91">
        <v>0.06</v>
      </c>
      <c r="E91">
        <v>288</v>
      </c>
      <c r="F91">
        <v>1380</v>
      </c>
      <c r="G91" s="3">
        <v>0.9</v>
      </c>
      <c r="H91" s="3">
        <v>0.7</v>
      </c>
      <c r="I91" s="3">
        <v>0.7</v>
      </c>
      <c r="J91" s="3">
        <v>0</v>
      </c>
      <c r="K91" s="3">
        <v>0</v>
      </c>
      <c r="L91" s="3">
        <v>0</v>
      </c>
      <c r="M91" t="s">
        <v>428</v>
      </c>
    </row>
    <row r="92" spans="1:13" x14ac:dyDescent="0.25">
      <c r="A92" t="s">
        <v>487</v>
      </c>
      <c r="B92" s="2" t="s">
        <v>40</v>
      </c>
      <c r="C92" t="s">
        <v>413</v>
      </c>
      <c r="D92">
        <v>1.8</v>
      </c>
      <c r="E92">
        <v>2560</v>
      </c>
      <c r="F92">
        <v>790</v>
      </c>
      <c r="G92" s="3">
        <v>0.9</v>
      </c>
      <c r="H92" s="3">
        <v>0.7</v>
      </c>
      <c r="I92" s="3">
        <v>0.7</v>
      </c>
      <c r="J92" s="3">
        <v>0</v>
      </c>
      <c r="K92" s="3">
        <v>0</v>
      </c>
      <c r="L92" s="3">
        <v>0</v>
      </c>
      <c r="M92" t="s">
        <v>428</v>
      </c>
    </row>
    <row r="93" spans="1:13" x14ac:dyDescent="0.25">
      <c r="A93" t="s">
        <v>460</v>
      </c>
      <c r="B93" t="s">
        <v>270</v>
      </c>
      <c r="C93" t="s">
        <v>416</v>
      </c>
      <c r="D93">
        <v>0.16</v>
      </c>
      <c r="E93">
        <v>800</v>
      </c>
      <c r="F93">
        <v>1090</v>
      </c>
      <c r="G93" s="3">
        <v>0.9</v>
      </c>
      <c r="H93" s="3">
        <v>0.7</v>
      </c>
      <c r="I93" s="3">
        <v>0.7</v>
      </c>
      <c r="J93" s="3">
        <v>0</v>
      </c>
      <c r="K93" s="3">
        <v>0</v>
      </c>
      <c r="L93" s="3">
        <v>0</v>
      </c>
      <c r="M93" t="s">
        <v>428</v>
      </c>
    </row>
    <row r="94" spans="1:13" x14ac:dyDescent="0.25">
      <c r="A94" t="s">
        <v>461</v>
      </c>
      <c r="B94" s="2" t="s">
        <v>431</v>
      </c>
      <c r="C94" t="s">
        <v>414</v>
      </c>
      <c r="D94">
        <v>0.12</v>
      </c>
      <c r="E94">
        <v>544</v>
      </c>
      <c r="F94">
        <v>1210</v>
      </c>
      <c r="G94" s="3">
        <v>0.9</v>
      </c>
      <c r="H94" s="3">
        <v>0.7</v>
      </c>
      <c r="I94" s="3">
        <v>0.7</v>
      </c>
      <c r="J94" s="3">
        <v>0</v>
      </c>
      <c r="K94" s="3">
        <v>0</v>
      </c>
      <c r="L94" s="3">
        <v>0</v>
      </c>
      <c r="M94" t="s">
        <v>428</v>
      </c>
    </row>
    <row r="95" spans="1:13" x14ac:dyDescent="0.25">
      <c r="A95" t="s">
        <v>462</v>
      </c>
      <c r="B95" s="3" t="s">
        <v>431</v>
      </c>
      <c r="C95" t="s">
        <v>414</v>
      </c>
      <c r="D95">
        <v>7.0000000000000007E-2</v>
      </c>
      <c r="E95">
        <v>400</v>
      </c>
      <c r="F95">
        <v>1300</v>
      </c>
      <c r="G95" s="3">
        <v>0.9</v>
      </c>
      <c r="H95" s="3">
        <v>0.7</v>
      </c>
      <c r="I95" s="3">
        <v>0.7</v>
      </c>
      <c r="J95" s="3">
        <v>0</v>
      </c>
      <c r="K95" s="3">
        <v>0</v>
      </c>
      <c r="L95" s="3">
        <v>0</v>
      </c>
      <c r="M95" t="s">
        <v>428</v>
      </c>
    </row>
    <row r="96" spans="1:13" x14ac:dyDescent="0.25">
      <c r="A96" t="s">
        <v>431</v>
      </c>
      <c r="B96" s="3" t="s">
        <v>431</v>
      </c>
      <c r="C96" t="s">
        <v>416</v>
      </c>
      <c r="D96">
        <v>0.15</v>
      </c>
      <c r="E96">
        <v>608</v>
      </c>
      <c r="F96">
        <v>1630</v>
      </c>
      <c r="G96" s="3">
        <v>0.9</v>
      </c>
      <c r="H96" s="3">
        <v>0.7</v>
      </c>
      <c r="I96" s="3">
        <v>0.7</v>
      </c>
      <c r="J96" s="3">
        <v>0</v>
      </c>
      <c r="K96" s="3">
        <v>0</v>
      </c>
      <c r="L96" s="3">
        <v>0</v>
      </c>
      <c r="M96" t="s">
        <v>428</v>
      </c>
    </row>
    <row r="97" spans="1:13" x14ac:dyDescent="0.25">
      <c r="A97" t="s">
        <v>463</v>
      </c>
      <c r="B97" s="3" t="s">
        <v>267</v>
      </c>
      <c r="C97" t="s">
        <v>415</v>
      </c>
      <c r="D97">
        <v>0.03</v>
      </c>
      <c r="E97">
        <v>43</v>
      </c>
      <c r="F97">
        <v>1210</v>
      </c>
      <c r="G97" s="3">
        <v>0.9</v>
      </c>
      <c r="H97" s="3">
        <v>0.7</v>
      </c>
      <c r="I97" s="3">
        <v>0.7</v>
      </c>
      <c r="J97" s="3">
        <v>0</v>
      </c>
      <c r="K97" s="3">
        <v>0</v>
      </c>
      <c r="L97" s="3">
        <v>0</v>
      </c>
      <c r="M97" t="s">
        <v>428</v>
      </c>
    </row>
    <row r="98" spans="1:13" x14ac:dyDescent="0.25">
      <c r="A98" t="s">
        <v>464</v>
      </c>
      <c r="B98" s="2" t="s">
        <v>267</v>
      </c>
      <c r="C98" t="s">
        <v>417</v>
      </c>
      <c r="D98">
        <v>0.05</v>
      </c>
      <c r="E98">
        <v>19</v>
      </c>
      <c r="F98">
        <v>960</v>
      </c>
      <c r="G98" s="3">
        <v>0.9</v>
      </c>
      <c r="H98" s="3">
        <v>0.7</v>
      </c>
      <c r="I98" s="3">
        <v>0.7</v>
      </c>
      <c r="J98" s="3">
        <v>0</v>
      </c>
      <c r="K98" s="3">
        <v>0</v>
      </c>
      <c r="L98" s="3">
        <v>0</v>
      </c>
      <c r="M98" t="s">
        <v>428</v>
      </c>
    </row>
    <row r="99" spans="1:13" x14ac:dyDescent="0.25">
      <c r="A99" t="s">
        <v>363</v>
      </c>
      <c r="B99" s="2" t="s">
        <v>263</v>
      </c>
      <c r="C99" t="s">
        <v>415</v>
      </c>
      <c r="D99">
        <v>0.89</v>
      </c>
      <c r="E99">
        <v>1920</v>
      </c>
      <c r="F99">
        <v>790</v>
      </c>
      <c r="G99" s="3">
        <v>0.9</v>
      </c>
      <c r="H99" s="3">
        <v>0.7</v>
      </c>
      <c r="I99" s="3">
        <v>0.7</v>
      </c>
      <c r="J99" s="3">
        <v>0</v>
      </c>
      <c r="K99" s="3">
        <v>0</v>
      </c>
      <c r="L99" s="3">
        <v>0</v>
      </c>
      <c r="M99" t="s">
        <v>428</v>
      </c>
    </row>
    <row r="100" spans="1:13" x14ac:dyDescent="0.25">
      <c r="A100" t="s">
        <v>465</v>
      </c>
      <c r="B100" s="2" t="s">
        <v>263</v>
      </c>
      <c r="C100" t="s">
        <v>415</v>
      </c>
      <c r="D100">
        <v>0.49</v>
      </c>
      <c r="E100">
        <v>512</v>
      </c>
      <c r="F100">
        <v>880</v>
      </c>
      <c r="G100" s="3">
        <v>0.9</v>
      </c>
      <c r="H100" s="3">
        <v>0.7</v>
      </c>
      <c r="I100" s="3">
        <v>0.7</v>
      </c>
      <c r="J100" s="3">
        <v>0</v>
      </c>
      <c r="K100" s="3">
        <v>0</v>
      </c>
      <c r="L100" s="3">
        <v>0</v>
      </c>
      <c r="M100" t="s">
        <v>428</v>
      </c>
    </row>
    <row r="101" spans="1:13" x14ac:dyDescent="0.25">
      <c r="A101" t="s">
        <v>466</v>
      </c>
      <c r="B101" s="2" t="s">
        <v>263</v>
      </c>
      <c r="C101" t="s">
        <v>415</v>
      </c>
      <c r="D101">
        <v>1.1100000000000001</v>
      </c>
      <c r="E101">
        <v>800</v>
      </c>
      <c r="F101">
        <v>920</v>
      </c>
      <c r="G101" s="3">
        <v>0.9</v>
      </c>
      <c r="H101" s="3">
        <v>0.7</v>
      </c>
      <c r="I101" s="3">
        <v>0.7</v>
      </c>
      <c r="J101" s="3">
        <v>0</v>
      </c>
      <c r="K101" s="3">
        <v>0</v>
      </c>
      <c r="L101" s="3">
        <v>0</v>
      </c>
      <c r="M101" t="s">
        <v>428</v>
      </c>
    </row>
    <row r="102" spans="1:13" x14ac:dyDescent="0.25">
      <c r="A102" t="s">
        <v>467</v>
      </c>
      <c r="B102" s="2" t="s">
        <v>263</v>
      </c>
      <c r="C102" t="s">
        <v>415</v>
      </c>
      <c r="D102">
        <v>0.28999999999999998</v>
      </c>
      <c r="E102">
        <v>512</v>
      </c>
      <c r="F102">
        <v>880</v>
      </c>
      <c r="G102" s="3">
        <v>0.9</v>
      </c>
      <c r="H102" s="3">
        <v>0.7</v>
      </c>
      <c r="I102" s="3">
        <v>0.7</v>
      </c>
      <c r="J102" s="3">
        <v>0</v>
      </c>
      <c r="K102" s="3">
        <v>0</v>
      </c>
      <c r="L102" s="3">
        <v>0</v>
      </c>
      <c r="M102" t="s">
        <v>428</v>
      </c>
    </row>
    <row r="103" spans="1:13" x14ac:dyDescent="0.25">
      <c r="A103" t="s">
        <v>468</v>
      </c>
      <c r="B103" s="2" t="s">
        <v>263</v>
      </c>
      <c r="C103" t="s">
        <v>415</v>
      </c>
      <c r="D103">
        <v>0.72</v>
      </c>
      <c r="E103">
        <v>800</v>
      </c>
      <c r="F103">
        <v>920</v>
      </c>
      <c r="G103" s="3">
        <v>0.9</v>
      </c>
      <c r="H103" s="3">
        <v>0.7</v>
      </c>
      <c r="I103" s="3">
        <v>0.7</v>
      </c>
      <c r="J103" s="3">
        <v>0</v>
      </c>
      <c r="K103" s="3">
        <v>0</v>
      </c>
      <c r="L103" s="3">
        <v>0</v>
      </c>
      <c r="M103" t="s">
        <v>428</v>
      </c>
    </row>
    <row r="104" spans="1:13" x14ac:dyDescent="0.25">
      <c r="A104" t="s">
        <v>469</v>
      </c>
      <c r="B104" s="2" t="s">
        <v>367</v>
      </c>
      <c r="C104" t="s">
        <v>415</v>
      </c>
      <c r="D104">
        <v>0.53</v>
      </c>
      <c r="E104">
        <v>1280</v>
      </c>
      <c r="F104">
        <v>840</v>
      </c>
      <c r="G104" s="3">
        <v>0.9</v>
      </c>
      <c r="H104" s="3">
        <v>0.7</v>
      </c>
      <c r="I104" s="3">
        <v>0.7</v>
      </c>
      <c r="J104" s="3">
        <v>0</v>
      </c>
      <c r="K104" s="3">
        <v>0</v>
      </c>
      <c r="L104" s="3">
        <v>0</v>
      </c>
      <c r="M104" t="s">
        <v>428</v>
      </c>
    </row>
    <row r="105" spans="1:13" x14ac:dyDescent="0.25">
      <c r="A105" t="s">
        <v>429</v>
      </c>
      <c r="B105" s="3" t="s">
        <v>367</v>
      </c>
      <c r="C105" t="s">
        <v>415</v>
      </c>
      <c r="D105">
        <v>1.95</v>
      </c>
      <c r="E105">
        <v>2240</v>
      </c>
      <c r="F105">
        <v>900</v>
      </c>
      <c r="G105" s="3">
        <v>0.9</v>
      </c>
      <c r="H105" s="3">
        <v>0.7</v>
      </c>
      <c r="I105" s="3">
        <v>0.7</v>
      </c>
      <c r="J105" s="3">
        <v>0</v>
      </c>
      <c r="K105" s="3">
        <v>0</v>
      </c>
      <c r="L105" s="3">
        <v>0</v>
      </c>
      <c r="M105" t="s">
        <v>428</v>
      </c>
    </row>
    <row r="106" spans="1:13" x14ac:dyDescent="0.25">
      <c r="A106" t="s">
        <v>430</v>
      </c>
      <c r="B106" s="3" t="s">
        <v>367</v>
      </c>
      <c r="C106" t="s">
        <v>415</v>
      </c>
      <c r="D106">
        <v>0.19</v>
      </c>
      <c r="E106">
        <v>640</v>
      </c>
      <c r="F106">
        <v>840</v>
      </c>
      <c r="G106" s="3">
        <v>0.9</v>
      </c>
      <c r="H106" s="3">
        <v>0.7</v>
      </c>
      <c r="I106" s="3">
        <v>0.7</v>
      </c>
      <c r="J106" s="3">
        <v>0</v>
      </c>
      <c r="K106" s="3">
        <v>0</v>
      </c>
      <c r="L106" s="3">
        <v>0</v>
      </c>
      <c r="M106" t="s">
        <v>428</v>
      </c>
    </row>
    <row r="107" spans="1:13" x14ac:dyDescent="0.25">
      <c r="A107" t="s">
        <v>448</v>
      </c>
      <c r="B107" s="3" t="s">
        <v>270</v>
      </c>
      <c r="C107" t="s">
        <v>416</v>
      </c>
      <c r="D107">
        <v>0.57999999999999996</v>
      </c>
      <c r="E107">
        <v>800</v>
      </c>
      <c r="F107">
        <v>1090</v>
      </c>
      <c r="G107" s="3">
        <v>0.9</v>
      </c>
      <c r="H107" s="3">
        <v>0.7</v>
      </c>
      <c r="I107" s="3">
        <v>0.7</v>
      </c>
      <c r="J107" s="3">
        <v>0</v>
      </c>
      <c r="K107" s="3">
        <v>0</v>
      </c>
      <c r="L107" s="3">
        <v>0</v>
      </c>
      <c r="M107" t="s">
        <v>428</v>
      </c>
    </row>
    <row r="108" spans="1:13" x14ac:dyDescent="0.25">
      <c r="A108" t="s">
        <v>458</v>
      </c>
      <c r="B108" s="3" t="s">
        <v>431</v>
      </c>
      <c r="C108" t="s">
        <v>416</v>
      </c>
      <c r="D108">
        <v>0.12</v>
      </c>
      <c r="E108">
        <v>540</v>
      </c>
      <c r="F108">
        <v>1210</v>
      </c>
      <c r="G108" s="3">
        <v>0.9</v>
      </c>
      <c r="H108" s="3">
        <v>0.7</v>
      </c>
      <c r="I108" s="3">
        <v>0.7</v>
      </c>
      <c r="J108" s="3">
        <v>0</v>
      </c>
      <c r="K108" s="3">
        <v>0</v>
      </c>
      <c r="L108" s="3">
        <v>0</v>
      </c>
      <c r="M108" t="s">
        <v>428</v>
      </c>
    </row>
    <row r="109" spans="1:13" x14ac:dyDescent="0.25">
      <c r="A109" t="s">
        <v>442</v>
      </c>
      <c r="B109" s="3" t="s">
        <v>431</v>
      </c>
      <c r="C109" t="s">
        <v>414</v>
      </c>
      <c r="D109">
        <v>0.12</v>
      </c>
      <c r="E109">
        <v>540</v>
      </c>
      <c r="F109">
        <v>1210</v>
      </c>
      <c r="G109" s="3">
        <v>0.9</v>
      </c>
      <c r="H109" s="3">
        <v>0.7</v>
      </c>
      <c r="I109" s="3">
        <v>0.7</v>
      </c>
      <c r="J109" s="3">
        <v>0</v>
      </c>
      <c r="K109" s="3">
        <v>0</v>
      </c>
      <c r="L109" s="3">
        <v>0</v>
      </c>
      <c r="M109" t="s">
        <v>428</v>
      </c>
    </row>
    <row r="110" spans="1:13" x14ac:dyDescent="0.25">
      <c r="A110" t="s">
        <v>441</v>
      </c>
      <c r="B110" s="3" t="s">
        <v>431</v>
      </c>
      <c r="C110" t="s">
        <v>414</v>
      </c>
      <c r="D110">
        <v>5.5E-2</v>
      </c>
      <c r="E110">
        <v>290</v>
      </c>
      <c r="F110">
        <v>1300</v>
      </c>
      <c r="G110" s="3">
        <v>0.9</v>
      </c>
      <c r="H110" s="3">
        <v>0.7</v>
      </c>
      <c r="I110" s="3">
        <v>0.7</v>
      </c>
      <c r="J110" s="3">
        <v>0</v>
      </c>
      <c r="K110" s="3">
        <v>0</v>
      </c>
      <c r="L110" s="3">
        <v>0</v>
      </c>
      <c r="M110" t="s">
        <v>428</v>
      </c>
    </row>
    <row r="111" spans="1:13" x14ac:dyDescent="0.25">
      <c r="A111" t="s">
        <v>440</v>
      </c>
      <c r="B111" s="3" t="s">
        <v>431</v>
      </c>
      <c r="C111" t="s">
        <v>414</v>
      </c>
      <c r="D111">
        <v>5.7000000000000002E-2</v>
      </c>
      <c r="E111">
        <v>350</v>
      </c>
      <c r="F111">
        <v>1300</v>
      </c>
      <c r="G111" s="3">
        <v>0.9</v>
      </c>
      <c r="H111" s="3">
        <v>0.7</v>
      </c>
      <c r="I111" s="3">
        <v>0.7</v>
      </c>
      <c r="J111" s="3">
        <v>0</v>
      </c>
      <c r="K111" s="3">
        <v>0</v>
      </c>
      <c r="L111" s="3">
        <v>0</v>
      </c>
      <c r="M111" t="s">
        <v>428</v>
      </c>
    </row>
    <row r="112" spans="1:13" x14ac:dyDescent="0.25">
      <c r="A112" t="s">
        <v>439</v>
      </c>
      <c r="B112" s="3" t="s">
        <v>431</v>
      </c>
      <c r="C112" t="s">
        <v>414</v>
      </c>
      <c r="D112">
        <v>5.7000000000000002E-2</v>
      </c>
      <c r="E112">
        <v>400</v>
      </c>
      <c r="F112">
        <v>1300</v>
      </c>
      <c r="G112" s="3">
        <v>0.9</v>
      </c>
      <c r="H112" s="3">
        <v>0.7</v>
      </c>
      <c r="I112" s="3">
        <v>0.7</v>
      </c>
      <c r="J112" s="3">
        <v>0</v>
      </c>
      <c r="K112" s="3">
        <v>0</v>
      </c>
      <c r="L112" s="3">
        <v>0</v>
      </c>
      <c r="M112" t="s">
        <v>428</v>
      </c>
    </row>
    <row r="113" spans="1:13" x14ac:dyDescent="0.25">
      <c r="A113" t="s">
        <v>437</v>
      </c>
      <c r="B113" s="3" t="s">
        <v>431</v>
      </c>
      <c r="C113" t="s">
        <v>414</v>
      </c>
      <c r="D113">
        <v>6.3E-2</v>
      </c>
      <c r="E113">
        <v>290</v>
      </c>
      <c r="F113">
        <v>1300</v>
      </c>
      <c r="G113" s="3">
        <v>0.9</v>
      </c>
      <c r="H113" s="3">
        <v>0.7</v>
      </c>
      <c r="I113" s="3">
        <v>0.7</v>
      </c>
      <c r="J113" s="3">
        <v>0</v>
      </c>
      <c r="K113" s="3">
        <v>0</v>
      </c>
      <c r="L113" s="3">
        <v>0</v>
      </c>
      <c r="M113" t="s">
        <v>428</v>
      </c>
    </row>
    <row r="114" spans="1:13" x14ac:dyDescent="0.25">
      <c r="A114" t="s">
        <v>418</v>
      </c>
      <c r="B114" s="3" t="s">
        <v>270</v>
      </c>
      <c r="C114" t="s">
        <v>414</v>
      </c>
      <c r="D114">
        <v>6.3E-2</v>
      </c>
      <c r="E114">
        <v>240</v>
      </c>
      <c r="F114">
        <v>1260</v>
      </c>
      <c r="G114" s="3">
        <v>0.9</v>
      </c>
      <c r="H114" s="3">
        <v>0.7</v>
      </c>
      <c r="I114" s="3">
        <v>0.7</v>
      </c>
      <c r="J114" s="3">
        <v>0</v>
      </c>
      <c r="K114" s="3">
        <v>0</v>
      </c>
      <c r="L114" s="3">
        <v>0</v>
      </c>
      <c r="M114" t="s">
        <v>428</v>
      </c>
    </row>
    <row r="115" spans="1:13" x14ac:dyDescent="0.25">
      <c r="A115" t="s">
        <v>438</v>
      </c>
      <c r="B115" t="s">
        <v>270</v>
      </c>
      <c r="C115" t="s">
        <v>416</v>
      </c>
      <c r="D115">
        <v>5.7000000000000002E-2</v>
      </c>
      <c r="E115">
        <v>290</v>
      </c>
      <c r="F115">
        <v>590</v>
      </c>
      <c r="G115" s="3">
        <v>0.9</v>
      </c>
      <c r="H115" s="3">
        <v>0.7</v>
      </c>
      <c r="I115" s="3">
        <v>0.7</v>
      </c>
      <c r="J115" s="3">
        <v>0</v>
      </c>
      <c r="K115" s="3">
        <v>0</v>
      </c>
      <c r="L115" s="3">
        <v>0</v>
      </c>
      <c r="M115" t="s">
        <v>428</v>
      </c>
    </row>
    <row r="116" spans="1:13" x14ac:dyDescent="0.25">
      <c r="A116" t="s">
        <v>419</v>
      </c>
      <c r="B116" t="s">
        <v>270</v>
      </c>
      <c r="C116" t="s">
        <v>416</v>
      </c>
      <c r="D116">
        <v>7.1999999999999995E-2</v>
      </c>
      <c r="E116">
        <v>480</v>
      </c>
      <c r="F116">
        <v>1380</v>
      </c>
      <c r="G116" s="3">
        <v>0.9</v>
      </c>
      <c r="H116" s="3">
        <v>0.7</v>
      </c>
      <c r="I116" s="3">
        <v>0.7</v>
      </c>
      <c r="J116" s="3">
        <v>0</v>
      </c>
      <c r="K116" s="3">
        <v>0</v>
      </c>
      <c r="L116" s="3">
        <v>0</v>
      </c>
      <c r="M116" t="s">
        <v>428</v>
      </c>
    </row>
    <row r="117" spans="1:13" x14ac:dyDescent="0.25">
      <c r="A117" t="s">
        <v>420</v>
      </c>
      <c r="B117" t="s">
        <v>270</v>
      </c>
      <c r="C117" t="s">
        <v>416</v>
      </c>
      <c r="D117">
        <v>7.1999999999999995E-2</v>
      </c>
      <c r="E117">
        <v>480</v>
      </c>
      <c r="F117">
        <v>1170</v>
      </c>
      <c r="G117" s="3">
        <v>0.9</v>
      </c>
      <c r="H117" s="3">
        <v>0.7</v>
      </c>
      <c r="I117" s="3">
        <v>0.7</v>
      </c>
      <c r="J117" s="3">
        <v>0</v>
      </c>
      <c r="K117" s="3">
        <v>0</v>
      </c>
      <c r="L117" s="3">
        <v>0</v>
      </c>
      <c r="M117" t="s">
        <v>428</v>
      </c>
    </row>
    <row r="118" spans="1:13" x14ac:dyDescent="0.25">
      <c r="A118" t="s">
        <v>421</v>
      </c>
      <c r="B118" t="s">
        <v>431</v>
      </c>
      <c r="C118" t="s">
        <v>414</v>
      </c>
      <c r="D118">
        <v>0.105</v>
      </c>
      <c r="E118">
        <v>800</v>
      </c>
      <c r="F118">
        <v>1300</v>
      </c>
      <c r="G118" s="3">
        <v>0.9</v>
      </c>
      <c r="H118" s="3">
        <v>0.7</v>
      </c>
      <c r="I118" s="3">
        <v>0.7</v>
      </c>
      <c r="J118" s="3">
        <v>0</v>
      </c>
      <c r="K118" s="3">
        <v>0</v>
      </c>
      <c r="L118" s="3">
        <v>0</v>
      </c>
      <c r="M118" t="s">
        <v>428</v>
      </c>
    </row>
    <row r="119" spans="1:13" x14ac:dyDescent="0.25">
      <c r="A119" t="s">
        <v>422</v>
      </c>
      <c r="B119" s="3" t="s">
        <v>431</v>
      </c>
      <c r="C119" t="s">
        <v>414</v>
      </c>
      <c r="D119">
        <v>0.82</v>
      </c>
      <c r="E119">
        <v>880</v>
      </c>
      <c r="F119">
        <v>1340</v>
      </c>
      <c r="G119" s="3">
        <v>0.9</v>
      </c>
      <c r="H119" s="3">
        <v>0.7</v>
      </c>
      <c r="I119" s="3">
        <v>0.7</v>
      </c>
      <c r="J119" s="3">
        <v>0</v>
      </c>
      <c r="K119" s="3">
        <v>0</v>
      </c>
      <c r="L119" s="3">
        <v>0</v>
      </c>
      <c r="M119" t="s">
        <v>428</v>
      </c>
    </row>
    <row r="120" spans="1:13" x14ac:dyDescent="0.25">
      <c r="A120" t="s">
        <v>423</v>
      </c>
      <c r="B120" s="3" t="s">
        <v>431</v>
      </c>
      <c r="C120" t="s">
        <v>414</v>
      </c>
      <c r="D120">
        <v>0.14399999999999999</v>
      </c>
      <c r="E120">
        <v>1010</v>
      </c>
      <c r="F120">
        <v>1340</v>
      </c>
      <c r="G120" s="3">
        <v>0.9</v>
      </c>
      <c r="H120" s="3">
        <v>0.7</v>
      </c>
      <c r="I120" s="3">
        <v>0.7</v>
      </c>
      <c r="J120" s="3">
        <v>0</v>
      </c>
      <c r="K120" s="3">
        <v>0</v>
      </c>
      <c r="L120" s="3">
        <v>0</v>
      </c>
      <c r="M120" t="s">
        <v>428</v>
      </c>
    </row>
    <row r="121" spans="1:13" x14ac:dyDescent="0.25">
      <c r="A121" t="s">
        <v>424</v>
      </c>
      <c r="B121" s="3" t="s">
        <v>431</v>
      </c>
      <c r="C121" t="s">
        <v>416</v>
      </c>
      <c r="D121">
        <v>0.10199999999999999</v>
      </c>
      <c r="E121">
        <v>590</v>
      </c>
      <c r="F121">
        <v>1300</v>
      </c>
      <c r="G121" s="3">
        <v>0.9</v>
      </c>
      <c r="H121" s="3">
        <v>0.7</v>
      </c>
      <c r="I121" s="3">
        <v>0.7</v>
      </c>
      <c r="J121" s="3">
        <v>0</v>
      </c>
      <c r="K121" s="3">
        <v>0</v>
      </c>
      <c r="L121" s="3">
        <v>0</v>
      </c>
      <c r="M121" t="s">
        <v>428</v>
      </c>
    </row>
    <row r="122" spans="1:13" x14ac:dyDescent="0.25">
      <c r="A122" t="s">
        <v>425</v>
      </c>
      <c r="B122" s="3" t="s">
        <v>431</v>
      </c>
      <c r="C122" t="s">
        <v>416</v>
      </c>
      <c r="D122">
        <v>0.13500000000000001</v>
      </c>
      <c r="E122">
        <v>800</v>
      </c>
      <c r="F122">
        <v>1300</v>
      </c>
      <c r="G122" s="3">
        <v>0.9</v>
      </c>
      <c r="H122" s="3">
        <v>0.7</v>
      </c>
      <c r="I122" s="3">
        <v>0.7</v>
      </c>
      <c r="J122" s="3">
        <v>0</v>
      </c>
      <c r="K122" s="3">
        <v>0</v>
      </c>
      <c r="L122" s="3">
        <v>0</v>
      </c>
      <c r="M122" t="s">
        <v>428</v>
      </c>
    </row>
    <row r="123" spans="1:13" x14ac:dyDescent="0.25">
      <c r="A123" t="s">
        <v>426</v>
      </c>
      <c r="B123" s="3" t="s">
        <v>431</v>
      </c>
      <c r="C123" t="s">
        <v>416</v>
      </c>
      <c r="D123">
        <v>0.17</v>
      </c>
      <c r="E123">
        <v>1000</v>
      </c>
      <c r="F123">
        <v>1300</v>
      </c>
      <c r="G123" s="3">
        <v>0.9</v>
      </c>
      <c r="H123" s="3">
        <v>0.7</v>
      </c>
      <c r="I123" s="3">
        <v>0.7</v>
      </c>
      <c r="J123" s="3">
        <v>0</v>
      </c>
      <c r="K123" s="3">
        <v>0</v>
      </c>
      <c r="L123" s="3">
        <v>0</v>
      </c>
      <c r="M123" t="s">
        <v>428</v>
      </c>
    </row>
    <row r="124" spans="1:13" x14ac:dyDescent="0.25">
      <c r="A124" t="s">
        <v>444</v>
      </c>
      <c r="B124" s="3" t="s">
        <v>431</v>
      </c>
      <c r="C124" t="s">
        <v>415</v>
      </c>
      <c r="D124">
        <v>0.311</v>
      </c>
      <c r="E124">
        <v>640</v>
      </c>
      <c r="F124">
        <v>1210</v>
      </c>
      <c r="G124" s="3">
        <v>0.9</v>
      </c>
      <c r="H124" s="3">
        <v>0.7</v>
      </c>
      <c r="I124" s="3">
        <v>0.7</v>
      </c>
      <c r="J124" s="3">
        <v>0</v>
      </c>
      <c r="K124" s="3">
        <v>0</v>
      </c>
      <c r="L124" s="3">
        <v>0</v>
      </c>
      <c r="M124" t="s">
        <v>428</v>
      </c>
    </row>
    <row r="125" spans="1:13" x14ac:dyDescent="0.25">
      <c r="A125" t="s">
        <v>427</v>
      </c>
      <c r="B125" s="3" t="s">
        <v>431</v>
      </c>
      <c r="C125" t="s">
        <v>416</v>
      </c>
      <c r="D125">
        <v>9.0999999999999998E-2</v>
      </c>
      <c r="E125">
        <v>590</v>
      </c>
      <c r="F125">
        <v>1300</v>
      </c>
      <c r="G125" s="3">
        <v>0.9</v>
      </c>
      <c r="H125" s="3">
        <v>0.7</v>
      </c>
      <c r="I125" s="3">
        <v>0.7</v>
      </c>
      <c r="J125" s="3">
        <v>0</v>
      </c>
      <c r="K125" s="3">
        <v>0</v>
      </c>
      <c r="L125" s="3">
        <v>0</v>
      </c>
      <c r="M125" t="s">
        <v>428</v>
      </c>
    </row>
    <row r="126" spans="1:13" x14ac:dyDescent="0.25">
      <c r="A126" t="s">
        <v>447</v>
      </c>
      <c r="B126" s="3" t="s">
        <v>431</v>
      </c>
      <c r="C126" t="s">
        <v>416</v>
      </c>
      <c r="D126">
        <v>0.115</v>
      </c>
      <c r="E126">
        <v>800</v>
      </c>
      <c r="F126">
        <v>1380</v>
      </c>
      <c r="G126" s="3">
        <v>0.9</v>
      </c>
      <c r="H126" s="3">
        <v>0.7</v>
      </c>
      <c r="I126" s="3">
        <v>0.7</v>
      </c>
      <c r="J126" s="3">
        <v>0</v>
      </c>
      <c r="K126" s="3">
        <v>0</v>
      </c>
      <c r="L126" s="3">
        <v>0</v>
      </c>
      <c r="M126" t="s">
        <v>428</v>
      </c>
    </row>
    <row r="127" spans="1:13" x14ac:dyDescent="0.25">
      <c r="A127" t="s">
        <v>446</v>
      </c>
      <c r="B127" s="3" t="s">
        <v>267</v>
      </c>
      <c r="C127" t="s">
        <v>415</v>
      </c>
      <c r="D127">
        <v>0.05</v>
      </c>
      <c r="E127">
        <v>136</v>
      </c>
      <c r="F127">
        <v>750</v>
      </c>
      <c r="G127" s="3">
        <v>0.9</v>
      </c>
      <c r="H127" s="3">
        <v>0.7</v>
      </c>
      <c r="I127" s="3">
        <v>0.7</v>
      </c>
      <c r="J127" s="3">
        <v>0</v>
      </c>
      <c r="K127" s="3">
        <v>0</v>
      </c>
      <c r="L127" s="3">
        <v>0</v>
      </c>
      <c r="M127" t="s">
        <v>428</v>
      </c>
    </row>
    <row r="128" spans="1:13" x14ac:dyDescent="0.25">
      <c r="A128" t="s">
        <v>445</v>
      </c>
      <c r="B128" t="s">
        <v>267</v>
      </c>
      <c r="C128" t="s">
        <v>415</v>
      </c>
      <c r="D128">
        <v>3.5999999999999997E-2</v>
      </c>
      <c r="E128">
        <v>64</v>
      </c>
      <c r="F128">
        <v>960</v>
      </c>
      <c r="G128" s="3">
        <v>0.9</v>
      </c>
      <c r="H128" s="3">
        <v>0.7</v>
      </c>
      <c r="I128" s="3">
        <v>0.7</v>
      </c>
      <c r="J128" s="3">
        <v>0</v>
      </c>
      <c r="K128" s="3">
        <v>0</v>
      </c>
      <c r="L128" s="3">
        <v>0</v>
      </c>
      <c r="M128" t="s">
        <v>428</v>
      </c>
    </row>
    <row r="129" spans="1:13" x14ac:dyDescent="0.25">
      <c r="A129" t="s">
        <v>443</v>
      </c>
      <c r="B129" t="s">
        <v>267</v>
      </c>
      <c r="C129" t="s">
        <v>416</v>
      </c>
      <c r="D129">
        <v>5.1999999999999998E-2</v>
      </c>
      <c r="E129">
        <v>16</v>
      </c>
      <c r="F129">
        <v>1260</v>
      </c>
      <c r="G129" s="3">
        <v>0.9</v>
      </c>
      <c r="H129" s="3">
        <v>0.7</v>
      </c>
      <c r="I129" s="3">
        <v>0.7</v>
      </c>
      <c r="J129" s="3">
        <v>0</v>
      </c>
      <c r="K129" s="3">
        <v>0</v>
      </c>
      <c r="L129" s="3">
        <v>0</v>
      </c>
      <c r="M129" t="s">
        <v>428</v>
      </c>
    </row>
    <row r="130" spans="1:13" x14ac:dyDescent="0.25">
      <c r="A130" t="s">
        <v>457</v>
      </c>
      <c r="B130" t="s">
        <v>267</v>
      </c>
      <c r="C130" t="s">
        <v>415</v>
      </c>
      <c r="D130">
        <v>3.2000000000000001E-2</v>
      </c>
      <c r="E130">
        <v>72</v>
      </c>
      <c r="F130">
        <v>1680</v>
      </c>
      <c r="G130" s="3">
        <v>0.9</v>
      </c>
      <c r="H130" s="3">
        <v>0.7</v>
      </c>
      <c r="I130" s="3">
        <v>0.7</v>
      </c>
      <c r="J130" s="3">
        <v>0</v>
      </c>
      <c r="K130" s="3">
        <v>0</v>
      </c>
      <c r="L130" s="3">
        <v>0</v>
      </c>
      <c r="M130" t="s">
        <v>428</v>
      </c>
    </row>
    <row r="131" spans="1:13" x14ac:dyDescent="0.25">
      <c r="A131" t="s">
        <v>455</v>
      </c>
      <c r="B131" t="s">
        <v>267</v>
      </c>
      <c r="C131" t="s">
        <v>416</v>
      </c>
      <c r="D131">
        <v>2.9000000000000001E-2</v>
      </c>
      <c r="E131">
        <v>29</v>
      </c>
      <c r="F131">
        <v>1210</v>
      </c>
      <c r="G131" s="3">
        <v>0.9</v>
      </c>
      <c r="H131" s="3">
        <v>0.7</v>
      </c>
      <c r="I131" s="3">
        <v>0.7</v>
      </c>
      <c r="J131" s="3">
        <v>0</v>
      </c>
      <c r="K131" s="3">
        <v>0</v>
      </c>
      <c r="L131" s="3">
        <v>0</v>
      </c>
      <c r="M131" t="s">
        <v>428</v>
      </c>
    </row>
    <row r="132" spans="1:13" x14ac:dyDescent="0.25">
      <c r="A132" t="s">
        <v>456</v>
      </c>
      <c r="B132" t="s">
        <v>267</v>
      </c>
      <c r="C132" t="s">
        <v>416</v>
      </c>
      <c r="D132">
        <v>2.9000000000000001E-2</v>
      </c>
      <c r="E132">
        <v>29</v>
      </c>
      <c r="F132">
        <v>1210</v>
      </c>
      <c r="G132" s="3">
        <v>0.9</v>
      </c>
      <c r="H132" s="3">
        <v>0.7</v>
      </c>
      <c r="I132" s="3">
        <v>0.7</v>
      </c>
      <c r="J132" s="3">
        <v>0</v>
      </c>
      <c r="K132" s="3">
        <v>0</v>
      </c>
      <c r="L132" s="3">
        <v>0</v>
      </c>
      <c r="M132" t="s">
        <v>428</v>
      </c>
    </row>
    <row r="133" spans="1:13" x14ac:dyDescent="0.25">
      <c r="A133" t="s">
        <v>436</v>
      </c>
      <c r="B133" t="s">
        <v>267</v>
      </c>
      <c r="C133" t="s">
        <v>417</v>
      </c>
      <c r="D133">
        <v>3.6999999999999998E-2</v>
      </c>
      <c r="E133">
        <v>16</v>
      </c>
      <c r="F133">
        <v>1210</v>
      </c>
      <c r="G133" s="3">
        <v>0.9</v>
      </c>
      <c r="H133" s="3">
        <v>0.7</v>
      </c>
      <c r="I133" s="3">
        <v>0.7</v>
      </c>
      <c r="J133" s="3">
        <v>0</v>
      </c>
      <c r="K133" s="3">
        <v>0</v>
      </c>
      <c r="L133" s="3">
        <v>0</v>
      </c>
      <c r="M133" t="s">
        <v>428</v>
      </c>
    </row>
    <row r="134" spans="1:13" x14ac:dyDescent="0.25">
      <c r="A134" t="s">
        <v>435</v>
      </c>
      <c r="B134" t="s">
        <v>267</v>
      </c>
      <c r="C134" t="s">
        <v>417</v>
      </c>
      <c r="D134">
        <v>3.5999999999999997E-2</v>
      </c>
      <c r="E134">
        <v>20</v>
      </c>
      <c r="F134">
        <v>1210</v>
      </c>
      <c r="G134" s="3">
        <v>0.9</v>
      </c>
      <c r="H134" s="3">
        <v>0.7</v>
      </c>
      <c r="I134" s="3">
        <v>0.7</v>
      </c>
      <c r="J134" s="3">
        <v>0</v>
      </c>
      <c r="K134" s="3">
        <v>0</v>
      </c>
      <c r="L134" s="3">
        <v>0</v>
      </c>
      <c r="M134" t="s">
        <v>428</v>
      </c>
    </row>
    <row r="135" spans="1:13" x14ac:dyDescent="0.25">
      <c r="A135" t="s">
        <v>434</v>
      </c>
      <c r="B135" t="s">
        <v>267</v>
      </c>
      <c r="C135" t="s">
        <v>417</v>
      </c>
      <c r="D135">
        <v>3.5000000000000003E-2</v>
      </c>
      <c r="E135">
        <v>24</v>
      </c>
      <c r="F135">
        <v>1210</v>
      </c>
      <c r="G135" s="3">
        <v>0.9</v>
      </c>
      <c r="H135" s="3">
        <v>0.7</v>
      </c>
      <c r="I135" s="3">
        <v>0.7</v>
      </c>
      <c r="J135" s="3">
        <v>0</v>
      </c>
      <c r="K135" s="3">
        <v>0</v>
      </c>
      <c r="L135" s="3">
        <v>0</v>
      </c>
      <c r="M135" t="s">
        <v>428</v>
      </c>
    </row>
    <row r="136" spans="1:13" x14ac:dyDescent="0.25">
      <c r="A136" t="s">
        <v>433</v>
      </c>
      <c r="B136" t="s">
        <v>267</v>
      </c>
      <c r="C136" t="s">
        <v>417</v>
      </c>
      <c r="D136">
        <v>3.5000000000000003E-2</v>
      </c>
      <c r="E136">
        <v>28</v>
      </c>
      <c r="F136">
        <v>1210</v>
      </c>
      <c r="G136" s="3">
        <v>0.9</v>
      </c>
      <c r="H136" s="3">
        <v>0.7</v>
      </c>
      <c r="I136" s="3">
        <v>0.7</v>
      </c>
      <c r="J136" s="3">
        <v>0</v>
      </c>
      <c r="K136" s="3">
        <v>0</v>
      </c>
      <c r="L136" s="3">
        <v>0</v>
      </c>
      <c r="M136" t="s">
        <v>428</v>
      </c>
    </row>
    <row r="137" spans="1:13" x14ac:dyDescent="0.25">
      <c r="A137" t="s">
        <v>432</v>
      </c>
      <c r="B137" t="s">
        <v>267</v>
      </c>
      <c r="C137" t="s">
        <v>417</v>
      </c>
      <c r="D137">
        <v>3.3000000000000002E-2</v>
      </c>
      <c r="E137">
        <v>32</v>
      </c>
      <c r="F137">
        <v>1210</v>
      </c>
      <c r="G137" s="3">
        <v>0.9</v>
      </c>
      <c r="H137" s="3">
        <v>0.7</v>
      </c>
      <c r="I137" s="3">
        <v>0.7</v>
      </c>
      <c r="J137" s="3">
        <v>0</v>
      </c>
      <c r="K137" s="3">
        <v>0</v>
      </c>
      <c r="L137" s="3">
        <v>0</v>
      </c>
      <c r="M137" t="s">
        <v>428</v>
      </c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</sheetData>
  <conditionalFormatting sqref="A2:A137">
    <cfRule type="duplicateValues" dxfId="2" priority="3"/>
  </conditionalFormatting>
  <conditionalFormatting sqref="B99">
    <cfRule type="duplicateValues" dxfId="1" priority="2"/>
  </conditionalFormatting>
  <conditionalFormatting sqref="A151:A28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7" sqref="E7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213</v>
      </c>
      <c r="C1" s="7" t="s">
        <v>214</v>
      </c>
      <c r="D1" s="7" t="s">
        <v>215</v>
      </c>
      <c r="E1" s="7" t="s">
        <v>216</v>
      </c>
    </row>
    <row r="2" spans="1:5" x14ac:dyDescent="0.25">
      <c r="A2" t="s">
        <v>311</v>
      </c>
      <c r="B2">
        <v>0</v>
      </c>
      <c r="C2" t="s">
        <v>217</v>
      </c>
      <c r="D2">
        <v>0</v>
      </c>
      <c r="E2">
        <v>0</v>
      </c>
    </row>
    <row r="3" spans="1:5" x14ac:dyDescent="0.25">
      <c r="A3" t="s">
        <v>315</v>
      </c>
      <c r="B3">
        <v>1.03</v>
      </c>
      <c r="C3" t="s">
        <v>217</v>
      </c>
      <c r="D3">
        <v>10</v>
      </c>
      <c r="E3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Schedule!$A$4:$A$10002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3" sqref="E13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242</v>
      </c>
      <c r="C1" s="7" t="s">
        <v>243</v>
      </c>
      <c r="D1" s="7" t="s">
        <v>244</v>
      </c>
      <c r="E1" s="7" t="s">
        <v>245</v>
      </c>
      <c r="F1" s="7" t="s">
        <v>241</v>
      </c>
    </row>
    <row r="2" spans="1:6" x14ac:dyDescent="0.25">
      <c r="A2" t="s">
        <v>246</v>
      </c>
      <c r="B2" t="s">
        <v>136</v>
      </c>
      <c r="C2" t="s">
        <v>165</v>
      </c>
      <c r="D2" t="s">
        <v>178</v>
      </c>
      <c r="E2" t="s">
        <v>316</v>
      </c>
      <c r="F2" t="s">
        <v>312</v>
      </c>
    </row>
    <row r="3" spans="1:6" x14ac:dyDescent="0.25">
      <c r="A3" t="s">
        <v>314</v>
      </c>
      <c r="B3" t="s">
        <v>142</v>
      </c>
      <c r="C3" t="s">
        <v>167</v>
      </c>
      <c r="D3" t="s">
        <v>178</v>
      </c>
      <c r="E3" t="s">
        <v>315</v>
      </c>
      <c r="F3" t="s">
        <v>312</v>
      </c>
    </row>
    <row r="4" spans="1:6" x14ac:dyDescent="0.25">
      <c r="A4" t="s">
        <v>150</v>
      </c>
      <c r="B4" t="s">
        <v>146</v>
      </c>
      <c r="C4" t="s">
        <v>168</v>
      </c>
      <c r="D4" t="s">
        <v>178</v>
      </c>
      <c r="E4" t="s">
        <v>311</v>
      </c>
      <c r="F4" t="s">
        <v>312</v>
      </c>
    </row>
    <row r="5" spans="1:6" x14ac:dyDescent="0.25">
      <c r="A5" t="s">
        <v>313</v>
      </c>
      <c r="B5" t="s">
        <v>135</v>
      </c>
      <c r="C5" t="s">
        <v>170</v>
      </c>
      <c r="D5" t="s">
        <v>178</v>
      </c>
      <c r="E5" t="s">
        <v>311</v>
      </c>
      <c r="F5" t="s">
        <v>312</v>
      </c>
    </row>
    <row r="6" spans="1:6" x14ac:dyDescent="0.25">
      <c r="A6" t="s">
        <v>332</v>
      </c>
      <c r="B6" t="s">
        <v>368</v>
      </c>
      <c r="C6" t="s">
        <v>368</v>
      </c>
      <c r="D6" t="s">
        <v>368</v>
      </c>
      <c r="E6" t="s">
        <v>311</v>
      </c>
      <c r="F6" t="s">
        <v>387</v>
      </c>
    </row>
    <row r="7" spans="1:6" x14ac:dyDescent="0.25">
      <c r="A7" t="s">
        <v>396</v>
      </c>
      <c r="B7" t="s">
        <v>368</v>
      </c>
      <c r="C7" t="s">
        <v>368</v>
      </c>
      <c r="D7" t="s">
        <v>368</v>
      </c>
      <c r="E7" t="s">
        <v>311</v>
      </c>
      <c r="F7" t="s">
        <v>387</v>
      </c>
    </row>
    <row r="8" spans="1:6" x14ac:dyDescent="0.25">
      <c r="A8" t="s">
        <v>333</v>
      </c>
      <c r="B8" t="s">
        <v>368</v>
      </c>
      <c r="C8" t="s">
        <v>368</v>
      </c>
      <c r="D8" t="s">
        <v>368</v>
      </c>
      <c r="E8" t="s">
        <v>311</v>
      </c>
      <c r="F8" t="s">
        <v>387</v>
      </c>
    </row>
    <row r="9" spans="1:6" x14ac:dyDescent="0.25">
      <c r="A9" t="s">
        <v>226</v>
      </c>
      <c r="B9" t="s">
        <v>368</v>
      </c>
      <c r="C9" t="s">
        <v>368</v>
      </c>
      <c r="D9" t="s">
        <v>368</v>
      </c>
      <c r="E9" t="s">
        <v>311</v>
      </c>
      <c r="F9" t="s">
        <v>387</v>
      </c>
    </row>
    <row r="10" spans="1:6" x14ac:dyDescent="0.25">
      <c r="A10" t="s">
        <v>334</v>
      </c>
      <c r="B10" t="s">
        <v>368</v>
      </c>
      <c r="C10" t="s">
        <v>368</v>
      </c>
      <c r="D10" t="s">
        <v>368</v>
      </c>
      <c r="E10" t="s">
        <v>311</v>
      </c>
      <c r="F10" s="18" t="s">
        <v>393</v>
      </c>
    </row>
    <row r="11" spans="1:6" x14ac:dyDescent="0.25">
      <c r="A11" t="s">
        <v>335</v>
      </c>
      <c r="B11" t="s">
        <v>371</v>
      </c>
      <c r="C11" t="s">
        <v>371</v>
      </c>
      <c r="D11" t="s">
        <v>371</v>
      </c>
      <c r="E11" t="s">
        <v>311</v>
      </c>
      <c r="F11" t="s">
        <v>389</v>
      </c>
    </row>
    <row r="12" spans="1:6" x14ac:dyDescent="0.25">
      <c r="A12" t="s">
        <v>336</v>
      </c>
      <c r="B12" t="s">
        <v>371</v>
      </c>
      <c r="C12" t="s">
        <v>371</v>
      </c>
      <c r="D12" t="s">
        <v>371</v>
      </c>
      <c r="E12" t="s">
        <v>311</v>
      </c>
      <c r="F12" t="s">
        <v>389</v>
      </c>
    </row>
    <row r="13" spans="1:6" x14ac:dyDescent="0.25">
      <c r="A13" t="s">
        <v>337</v>
      </c>
      <c r="B13" t="s">
        <v>371</v>
      </c>
      <c r="C13" t="s">
        <v>371</v>
      </c>
      <c r="D13" t="s">
        <v>371</v>
      </c>
      <c r="E13" t="s">
        <v>311</v>
      </c>
      <c r="F13" t="s">
        <v>389</v>
      </c>
    </row>
    <row r="14" spans="1:6" x14ac:dyDescent="0.25">
      <c r="A14" t="s">
        <v>338</v>
      </c>
      <c r="B14" t="s">
        <v>371</v>
      </c>
      <c r="C14" t="s">
        <v>371</v>
      </c>
      <c r="D14" t="s">
        <v>371</v>
      </c>
      <c r="E14" t="s">
        <v>311</v>
      </c>
      <c r="F14" s="18" t="s">
        <v>394</v>
      </c>
    </row>
    <row r="15" spans="1:6" x14ac:dyDescent="0.25">
      <c r="A15" t="s">
        <v>339</v>
      </c>
      <c r="B15" t="s">
        <v>373</v>
      </c>
      <c r="C15" t="s">
        <v>373</v>
      </c>
      <c r="D15" t="s">
        <v>373</v>
      </c>
      <c r="E15" t="s">
        <v>311</v>
      </c>
      <c r="F15" t="s">
        <v>390</v>
      </c>
    </row>
    <row r="16" spans="1:6" x14ac:dyDescent="0.25">
      <c r="A16" t="s">
        <v>340</v>
      </c>
      <c r="B16" t="s">
        <v>373</v>
      </c>
      <c r="C16" t="s">
        <v>373</v>
      </c>
      <c r="D16" t="s">
        <v>373</v>
      </c>
      <c r="E16" t="s">
        <v>311</v>
      </c>
      <c r="F16" t="s">
        <v>390</v>
      </c>
    </row>
    <row r="17" spans="1:6" x14ac:dyDescent="0.25">
      <c r="A17" t="s">
        <v>341</v>
      </c>
      <c r="B17" t="s">
        <v>373</v>
      </c>
      <c r="C17" t="s">
        <v>373</v>
      </c>
      <c r="D17" t="s">
        <v>373</v>
      </c>
      <c r="E17" t="s">
        <v>311</v>
      </c>
      <c r="F17" t="s">
        <v>390</v>
      </c>
    </row>
    <row r="18" spans="1:6" x14ac:dyDescent="0.25">
      <c r="A18" t="s">
        <v>342</v>
      </c>
      <c r="B18" t="s">
        <v>375</v>
      </c>
      <c r="C18" t="s">
        <v>375</v>
      </c>
      <c r="D18" t="s">
        <v>375</v>
      </c>
      <c r="E18" t="s">
        <v>311</v>
      </c>
      <c r="F18" t="s">
        <v>391</v>
      </c>
    </row>
    <row r="19" spans="1:6" x14ac:dyDescent="0.25">
      <c r="A19" t="s">
        <v>343</v>
      </c>
      <c r="B19" t="s">
        <v>375</v>
      </c>
      <c r="C19" t="s">
        <v>375</v>
      </c>
      <c r="D19" t="s">
        <v>375</v>
      </c>
      <c r="E19" t="s">
        <v>311</v>
      </c>
      <c r="F19" t="s">
        <v>391</v>
      </c>
    </row>
    <row r="20" spans="1:6" x14ac:dyDescent="0.25">
      <c r="A20" t="s">
        <v>344</v>
      </c>
      <c r="B20" t="s">
        <v>375</v>
      </c>
      <c r="C20" t="s">
        <v>375</v>
      </c>
      <c r="D20" t="s">
        <v>375</v>
      </c>
      <c r="E20" t="s">
        <v>311</v>
      </c>
      <c r="F20" t="s">
        <v>392</v>
      </c>
    </row>
    <row r="21" spans="1:6" x14ac:dyDescent="0.25">
      <c r="A21" t="s">
        <v>345</v>
      </c>
      <c r="B21" t="s">
        <v>377</v>
      </c>
      <c r="C21" t="s">
        <v>377</v>
      </c>
      <c r="D21" t="s">
        <v>377</v>
      </c>
      <c r="E21" t="s">
        <v>311</v>
      </c>
      <c r="F21" t="s">
        <v>389</v>
      </c>
    </row>
    <row r="22" spans="1:6" x14ac:dyDescent="0.25">
      <c r="A22" t="s">
        <v>346</v>
      </c>
      <c r="B22" t="s">
        <v>377</v>
      </c>
      <c r="C22" t="s">
        <v>377</v>
      </c>
      <c r="D22" t="s">
        <v>377</v>
      </c>
      <c r="E22" t="s">
        <v>311</v>
      </c>
      <c r="F22" t="s">
        <v>389</v>
      </c>
    </row>
    <row r="23" spans="1:6" x14ac:dyDescent="0.25">
      <c r="A23" t="s">
        <v>347</v>
      </c>
      <c r="B23" t="s">
        <v>377</v>
      </c>
      <c r="C23" t="s">
        <v>377</v>
      </c>
      <c r="D23" t="s">
        <v>377</v>
      </c>
      <c r="E23" t="s">
        <v>311</v>
      </c>
      <c r="F23" t="s">
        <v>389</v>
      </c>
    </row>
    <row r="24" spans="1:6" x14ac:dyDescent="0.25">
      <c r="A24" t="s">
        <v>348</v>
      </c>
      <c r="B24" t="s">
        <v>377</v>
      </c>
      <c r="C24" t="s">
        <v>377</v>
      </c>
      <c r="D24" t="s">
        <v>377</v>
      </c>
      <c r="E24" t="s">
        <v>311</v>
      </c>
      <c r="F24" t="s">
        <v>394</v>
      </c>
    </row>
    <row r="25" spans="1:6" x14ac:dyDescent="0.25">
      <c r="A25" t="s">
        <v>349</v>
      </c>
      <c r="B25" t="s">
        <v>385</v>
      </c>
      <c r="C25" t="s">
        <v>385</v>
      </c>
      <c r="D25" t="s">
        <v>385</v>
      </c>
      <c r="E25" t="s">
        <v>311</v>
      </c>
      <c r="F25" t="s">
        <v>401</v>
      </c>
    </row>
    <row r="26" spans="1:6" x14ac:dyDescent="0.25">
      <c r="A26" t="s">
        <v>350</v>
      </c>
      <c r="B26" t="s">
        <v>385</v>
      </c>
      <c r="C26" t="s">
        <v>385</v>
      </c>
      <c r="D26" t="s">
        <v>385</v>
      </c>
      <c r="E26" t="s">
        <v>311</v>
      </c>
      <c r="F26" t="s">
        <v>401</v>
      </c>
    </row>
    <row r="27" spans="1:6" x14ac:dyDescent="0.25">
      <c r="A27" t="s">
        <v>351</v>
      </c>
      <c r="B27" t="s">
        <v>385</v>
      </c>
      <c r="C27" t="s">
        <v>385</v>
      </c>
      <c r="D27" t="s">
        <v>385</v>
      </c>
      <c r="E27" t="s">
        <v>311</v>
      </c>
      <c r="F27" t="s">
        <v>401</v>
      </c>
    </row>
    <row r="28" spans="1:6" x14ac:dyDescent="0.25">
      <c r="A28" t="s">
        <v>352</v>
      </c>
      <c r="B28" t="s">
        <v>385</v>
      </c>
      <c r="C28" t="s">
        <v>385</v>
      </c>
      <c r="D28" t="s">
        <v>385</v>
      </c>
      <c r="E28" t="s">
        <v>311</v>
      </c>
      <c r="F28" t="s">
        <v>402</v>
      </c>
    </row>
    <row r="29" spans="1:6" x14ac:dyDescent="0.25">
      <c r="A29" t="s">
        <v>353</v>
      </c>
      <c r="B29" t="s">
        <v>379</v>
      </c>
      <c r="C29" t="s">
        <v>379</v>
      </c>
      <c r="D29" t="s">
        <v>379</v>
      </c>
      <c r="E29" t="s">
        <v>311</v>
      </c>
      <c r="F29" t="s">
        <v>399</v>
      </c>
    </row>
    <row r="30" spans="1:6" x14ac:dyDescent="0.25">
      <c r="A30" t="s">
        <v>354</v>
      </c>
      <c r="B30" t="s">
        <v>379</v>
      </c>
      <c r="C30" t="s">
        <v>379</v>
      </c>
      <c r="D30" t="s">
        <v>379</v>
      </c>
      <c r="E30" t="s">
        <v>311</v>
      </c>
      <c r="F30" t="s">
        <v>399</v>
      </c>
    </row>
    <row r="31" spans="1:6" x14ac:dyDescent="0.25">
      <c r="A31" t="s">
        <v>355</v>
      </c>
      <c r="B31" t="s">
        <v>379</v>
      </c>
      <c r="C31" t="s">
        <v>379</v>
      </c>
      <c r="D31" t="s">
        <v>379</v>
      </c>
      <c r="E31" t="s">
        <v>311</v>
      </c>
      <c r="F31" t="s">
        <v>399</v>
      </c>
    </row>
    <row r="32" spans="1:6" x14ac:dyDescent="0.25">
      <c r="A32" t="s">
        <v>356</v>
      </c>
      <c r="B32" t="s">
        <v>379</v>
      </c>
      <c r="C32" t="s">
        <v>379</v>
      </c>
      <c r="D32" t="s">
        <v>379</v>
      </c>
      <c r="E32" t="s">
        <v>311</v>
      </c>
      <c r="F32" t="s">
        <v>400</v>
      </c>
    </row>
    <row r="33" spans="1:6" x14ac:dyDescent="0.25">
      <c r="A33" t="s">
        <v>357</v>
      </c>
      <c r="B33" t="s">
        <v>383</v>
      </c>
      <c r="C33" t="s">
        <v>383</v>
      </c>
      <c r="D33" t="s">
        <v>383</v>
      </c>
      <c r="E33" t="s">
        <v>311</v>
      </c>
      <c r="F33" t="s">
        <v>397</v>
      </c>
    </row>
    <row r="34" spans="1:6" x14ac:dyDescent="0.25">
      <c r="A34" t="s">
        <v>358</v>
      </c>
      <c r="B34" t="s">
        <v>383</v>
      </c>
      <c r="C34" t="s">
        <v>383</v>
      </c>
      <c r="D34" t="s">
        <v>383</v>
      </c>
      <c r="E34" t="s">
        <v>311</v>
      </c>
      <c r="F34" t="s">
        <v>397</v>
      </c>
    </row>
    <row r="35" spans="1:6" x14ac:dyDescent="0.25">
      <c r="A35" t="s">
        <v>359</v>
      </c>
      <c r="B35" t="s">
        <v>383</v>
      </c>
      <c r="C35" t="s">
        <v>383</v>
      </c>
      <c r="D35" t="s">
        <v>383</v>
      </c>
      <c r="E35" t="s">
        <v>311</v>
      </c>
      <c r="F35" t="s">
        <v>397</v>
      </c>
    </row>
    <row r="36" spans="1:6" x14ac:dyDescent="0.25">
      <c r="A36" t="s">
        <v>360</v>
      </c>
      <c r="B36" t="s">
        <v>383</v>
      </c>
      <c r="C36" t="s">
        <v>383</v>
      </c>
      <c r="D36" t="s">
        <v>383</v>
      </c>
      <c r="E36" t="s">
        <v>311</v>
      </c>
      <c r="F36" t="s">
        <v>398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ZoneLoad!$A$2:$A$1048576</xm:f>
          </x14:formula1>
          <xm:sqref>B2:B1048576</xm:sqref>
        </x14:dataValidation>
        <x14:dataValidation type="list" allowBlank="1" showInputMessage="1" showErrorMessage="1">
          <x14:formula1>
            <xm:f>ZoneConditioning!$A$2:$A$1048576</xm:f>
          </x14:formula1>
          <xm:sqref>C2:C1048576</xm:sqref>
        </x14:dataValidation>
        <x14:dataValidation type="list" allowBlank="1" showInputMessage="1" showErrorMessage="1">
          <x14:formula1>
            <xm:f>ZoneVentilation!$A$2:$A$1048576</xm:f>
          </x14:formula1>
          <xm:sqref>D2:D1048576</xm:sqref>
        </x14:dataValidation>
        <x14:dataValidation type="list" allowBlank="1" showInputMessage="1" showErrorMessage="1">
          <x14:formula1>
            <xm:f>DomHotWater!$A$2:$A$1048576</xm:f>
          </x14:formula1>
          <xm:sqref>E2:E1048576</xm:sqref>
        </x14:dataValidation>
        <x14:dataValidation type="list" allowBlank="1" showInputMessage="1" showErrorMessage="1">
          <x14:formula1>
            <xm:f>ZoneConstruction!$A$2:$A$1048576</xm:f>
          </x14:formula1>
          <xm:sqref>F2:F1048576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4" sqref="F4"/>
    </sheetView>
  </sheetViews>
  <sheetFormatPr defaultColWidth="11.42578125" defaultRowHeight="15" x14ac:dyDescent="0.25"/>
  <cols>
    <col min="1" max="5" width="16.42578125" customWidth="1"/>
    <col min="6" max="6" width="22.28515625" customWidth="1"/>
    <col min="7" max="11" width="16.42578125" customWidth="1"/>
  </cols>
  <sheetData>
    <row r="1" spans="1:11" s="7" customFormat="1" x14ac:dyDescent="0.25">
      <c r="A1" s="7" t="s">
        <v>35</v>
      </c>
      <c r="B1" s="7" t="s">
        <v>219</v>
      </c>
      <c r="C1" s="7" t="s">
        <v>248</v>
      </c>
      <c r="D1" s="7" t="s">
        <v>249</v>
      </c>
      <c r="E1" s="7" t="s">
        <v>250</v>
      </c>
      <c r="F1" s="7" t="s">
        <v>252</v>
      </c>
      <c r="G1" s="7" t="s">
        <v>254</v>
      </c>
      <c r="H1" s="7" t="s">
        <v>256</v>
      </c>
      <c r="I1" s="7" t="s">
        <v>257</v>
      </c>
      <c r="J1" s="7" t="s">
        <v>258</v>
      </c>
      <c r="K1" s="7" t="s">
        <v>123</v>
      </c>
    </row>
    <row r="2" spans="1:11" x14ac:dyDescent="0.25">
      <c r="A2" t="s">
        <v>247</v>
      </c>
      <c r="B2">
        <v>0</v>
      </c>
      <c r="C2">
        <v>180</v>
      </c>
      <c r="D2">
        <v>0.5</v>
      </c>
      <c r="E2" t="s">
        <v>251</v>
      </c>
      <c r="F2" t="s">
        <v>253</v>
      </c>
      <c r="G2">
        <v>0.8</v>
      </c>
      <c r="H2" t="s">
        <v>255</v>
      </c>
      <c r="I2">
        <v>0</v>
      </c>
      <c r="J2" t="s">
        <v>260</v>
      </c>
      <c r="K2" t="s">
        <v>259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 dont have this schedule???">
          <x14:formula1>
            <xm:f>Schedule!$A$2:$A$1048576</xm:f>
          </x14:formula1>
          <xm:sqref>F2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90" zoomScaleNormal="90" zoomScalePageLayoutView="90" workbookViewId="0">
      <selection activeCell="F7" sqref="F7"/>
    </sheetView>
  </sheetViews>
  <sheetFormatPr defaultColWidth="11.42578125" defaultRowHeight="15" x14ac:dyDescent="0.25"/>
  <cols>
    <col min="1" max="1" width="11.42578125" customWidth="1"/>
    <col min="2" max="2" width="6.85546875" customWidth="1"/>
    <col min="4" max="4" width="13.85546875" customWidth="1"/>
    <col min="5" max="9" width="8.42578125" customWidth="1"/>
    <col min="10" max="17" width="6.28515625" customWidth="1"/>
    <col min="18" max="22" width="17.42578125" customWidth="1"/>
    <col min="23" max="23" width="17.28515625" customWidth="1"/>
    <col min="24" max="24" width="18.28515625" customWidth="1"/>
  </cols>
  <sheetData>
    <row r="1" spans="1:24" s="17" customFormat="1" ht="26.25" customHeight="1" x14ac:dyDescent="0.25">
      <c r="A1" s="8" t="s">
        <v>317</v>
      </c>
      <c r="B1" s="8" t="s">
        <v>219</v>
      </c>
      <c r="C1" s="17" t="s">
        <v>35</v>
      </c>
      <c r="D1" s="8" t="s">
        <v>404</v>
      </c>
      <c r="E1" s="8" t="s">
        <v>231</v>
      </c>
      <c r="F1" s="8" t="s">
        <v>232</v>
      </c>
      <c r="G1" s="8" t="s">
        <v>233</v>
      </c>
      <c r="H1" s="8" t="s">
        <v>234</v>
      </c>
      <c r="I1" s="8" t="s">
        <v>235</v>
      </c>
      <c r="J1" s="8" t="s">
        <v>318</v>
      </c>
      <c r="K1" s="8" t="s">
        <v>319</v>
      </c>
      <c r="L1" s="8" t="s">
        <v>320</v>
      </c>
      <c r="M1" s="8" t="s">
        <v>321</v>
      </c>
      <c r="N1" s="8" t="s">
        <v>322</v>
      </c>
      <c r="O1" s="8" t="s">
        <v>323</v>
      </c>
      <c r="P1" s="8" t="s">
        <v>324</v>
      </c>
      <c r="Q1" s="8" t="s">
        <v>325</v>
      </c>
      <c r="R1" s="8" t="s">
        <v>236</v>
      </c>
      <c r="S1" s="8" t="s">
        <v>237</v>
      </c>
      <c r="T1" s="8" t="s">
        <v>238</v>
      </c>
      <c r="U1" s="8" t="s">
        <v>239</v>
      </c>
      <c r="V1" s="8" t="s">
        <v>240</v>
      </c>
      <c r="W1" s="9" t="s">
        <v>403</v>
      </c>
      <c r="X1" s="17" t="s">
        <v>241</v>
      </c>
    </row>
    <row r="2" spans="1:24" x14ac:dyDescent="0.25">
      <c r="A2" t="s">
        <v>226</v>
      </c>
      <c r="B2" t="s">
        <v>227</v>
      </c>
      <c r="C2" t="str">
        <f t="shared" ref="C2:C8" si="0">CONCATENATE(A2,"_",B2)</f>
        <v>Sibley_B</v>
      </c>
      <c r="D2" t="b">
        <v>1</v>
      </c>
      <c r="E2">
        <v>0.05</v>
      </c>
      <c r="F2">
        <v>9.2999999999999999E-2</v>
      </c>
      <c r="G2">
        <v>0.3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247</v>
      </c>
      <c r="S2" t="s">
        <v>247</v>
      </c>
      <c r="T2" t="s">
        <v>247</v>
      </c>
      <c r="U2" t="s">
        <v>247</v>
      </c>
      <c r="V2" t="s">
        <v>247</v>
      </c>
      <c r="W2" t="s">
        <v>226</v>
      </c>
      <c r="X2" t="s">
        <v>387</v>
      </c>
    </row>
    <row r="3" spans="1:24" x14ac:dyDescent="0.25">
      <c r="A3" t="s">
        <v>226</v>
      </c>
      <c r="B3" t="s">
        <v>228</v>
      </c>
      <c r="C3" t="str">
        <f t="shared" si="0"/>
        <v>Sibley_G</v>
      </c>
      <c r="D3" t="b">
        <v>0</v>
      </c>
      <c r="E3">
        <v>0.2</v>
      </c>
      <c r="F3">
        <v>0.33</v>
      </c>
      <c r="G3">
        <v>0.33</v>
      </c>
      <c r="H3">
        <v>0.113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247</v>
      </c>
      <c r="S3" t="s">
        <v>247</v>
      </c>
      <c r="T3" t="s">
        <v>247</v>
      </c>
      <c r="U3" t="s">
        <v>247</v>
      </c>
      <c r="V3" t="s">
        <v>247</v>
      </c>
      <c r="W3" t="s">
        <v>226</v>
      </c>
      <c r="X3" t="s">
        <v>387</v>
      </c>
    </row>
    <row r="4" spans="1:24" x14ac:dyDescent="0.25">
      <c r="A4" t="s">
        <v>226</v>
      </c>
      <c r="B4" t="s">
        <v>229</v>
      </c>
      <c r="C4" t="str">
        <f t="shared" si="0"/>
        <v>Sibley_Int</v>
      </c>
      <c r="D4" t="b">
        <v>0</v>
      </c>
      <c r="E4">
        <v>0.2</v>
      </c>
      <c r="F4">
        <v>0.33</v>
      </c>
      <c r="G4">
        <v>0.33</v>
      </c>
      <c r="H4">
        <v>0.113</v>
      </c>
      <c r="I4">
        <v>0</v>
      </c>
      <c r="J4">
        <v>1</v>
      </c>
      <c r="K4">
        <v>2</v>
      </c>
      <c r="L4">
        <v>3</v>
      </c>
      <c r="M4">
        <v>4</v>
      </c>
      <c r="N4">
        <v>1</v>
      </c>
      <c r="O4">
        <v>2</v>
      </c>
      <c r="P4">
        <v>3</v>
      </c>
      <c r="Q4">
        <v>4</v>
      </c>
      <c r="R4" t="s">
        <v>247</v>
      </c>
      <c r="S4" t="s">
        <v>247</v>
      </c>
      <c r="T4" t="s">
        <v>247</v>
      </c>
      <c r="U4" t="s">
        <v>247</v>
      </c>
      <c r="V4" t="s">
        <v>247</v>
      </c>
      <c r="W4" t="s">
        <v>226</v>
      </c>
      <c r="X4" t="s">
        <v>387</v>
      </c>
    </row>
    <row r="5" spans="1:24" x14ac:dyDescent="0.25">
      <c r="A5" t="s">
        <v>226</v>
      </c>
      <c r="B5" t="s">
        <v>230</v>
      </c>
      <c r="C5" t="str">
        <f t="shared" si="0"/>
        <v>Sibley_R</v>
      </c>
      <c r="D5" t="b">
        <v>0</v>
      </c>
      <c r="E5">
        <v>0.1</v>
      </c>
      <c r="F5">
        <v>0.105</v>
      </c>
      <c r="G5">
        <v>0.1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247</v>
      </c>
      <c r="S5" t="s">
        <v>247</v>
      </c>
      <c r="T5" t="s">
        <v>247</v>
      </c>
      <c r="U5" t="s">
        <v>247</v>
      </c>
      <c r="V5" t="s">
        <v>247</v>
      </c>
      <c r="W5" t="s">
        <v>226</v>
      </c>
      <c r="X5" s="18" t="s">
        <v>393</v>
      </c>
    </row>
    <row r="6" spans="1:24" x14ac:dyDescent="0.25">
      <c r="A6" t="s">
        <v>261</v>
      </c>
      <c r="B6" t="s">
        <v>228</v>
      </c>
      <c r="C6" t="str">
        <f t="shared" si="0"/>
        <v>Rand_G</v>
      </c>
      <c r="D6" t="b">
        <v>0</v>
      </c>
      <c r="E6">
        <v>0.23499999999999999</v>
      </c>
      <c r="F6">
        <v>0.1</v>
      </c>
      <c r="G6">
        <v>0.3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247</v>
      </c>
      <c r="S6" t="s">
        <v>247</v>
      </c>
      <c r="T6" t="s">
        <v>247</v>
      </c>
      <c r="U6" t="s">
        <v>247</v>
      </c>
      <c r="V6" t="s">
        <v>247</v>
      </c>
      <c r="W6" t="s">
        <v>339</v>
      </c>
      <c r="X6" t="s">
        <v>387</v>
      </c>
    </row>
    <row r="7" spans="1:24" x14ac:dyDescent="0.25">
      <c r="A7" t="s">
        <v>261</v>
      </c>
      <c r="B7" t="s">
        <v>229</v>
      </c>
      <c r="C7" t="str">
        <f t="shared" si="0"/>
        <v>Rand_Int</v>
      </c>
      <c r="D7" t="b">
        <v>0</v>
      </c>
      <c r="E7">
        <v>0.32700000000000001</v>
      </c>
      <c r="F7">
        <v>0.1</v>
      </c>
      <c r="G7">
        <v>0.33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247</v>
      </c>
      <c r="S7" t="s">
        <v>247</v>
      </c>
      <c r="T7" t="s">
        <v>247</v>
      </c>
      <c r="U7" t="s">
        <v>247</v>
      </c>
      <c r="V7" t="s">
        <v>247</v>
      </c>
      <c r="W7" t="s">
        <v>340</v>
      </c>
      <c r="X7" t="s">
        <v>387</v>
      </c>
    </row>
    <row r="8" spans="1:24" x14ac:dyDescent="0.25">
      <c r="A8" t="s">
        <v>261</v>
      </c>
      <c r="B8" t="s">
        <v>230</v>
      </c>
      <c r="C8" t="str">
        <f t="shared" si="0"/>
        <v>Rand_R</v>
      </c>
      <c r="D8" t="b">
        <v>0</v>
      </c>
      <c r="E8">
        <v>0.21299999999999999</v>
      </c>
      <c r="F8">
        <v>0.1</v>
      </c>
      <c r="G8">
        <v>0.24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247</v>
      </c>
      <c r="S8" t="s">
        <v>247</v>
      </c>
      <c r="T8" t="s">
        <v>247</v>
      </c>
      <c r="U8" t="s">
        <v>247</v>
      </c>
      <c r="V8" t="s">
        <v>247</v>
      </c>
      <c r="W8" t="s">
        <v>341</v>
      </c>
      <c r="X8" t="s">
        <v>387</v>
      </c>
    </row>
    <row r="9" spans="1:24" x14ac:dyDescent="0.25">
      <c r="A9" t="s">
        <v>326</v>
      </c>
      <c r="B9" t="s">
        <v>227</v>
      </c>
      <c r="C9" t="s">
        <v>342</v>
      </c>
      <c r="D9" t="b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342</v>
      </c>
      <c r="X9" t="s">
        <v>387</v>
      </c>
    </row>
    <row r="10" spans="1:24" x14ac:dyDescent="0.25">
      <c r="A10" t="s">
        <v>326</v>
      </c>
      <c r="B10" t="s">
        <v>228</v>
      </c>
      <c r="C10" t="s">
        <v>343</v>
      </c>
      <c r="D10" t="b">
        <v>0</v>
      </c>
      <c r="E10">
        <v>0.8</v>
      </c>
      <c r="F10">
        <v>0.8</v>
      </c>
      <c r="G10">
        <v>0.5</v>
      </c>
      <c r="H10">
        <v>0.8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247</v>
      </c>
      <c r="S10" t="s">
        <v>247</v>
      </c>
      <c r="T10" t="s">
        <v>247</v>
      </c>
      <c r="U10" t="s">
        <v>247</v>
      </c>
      <c r="V10" t="s">
        <v>247</v>
      </c>
      <c r="W10" t="s">
        <v>343</v>
      </c>
      <c r="X10" t="s">
        <v>387</v>
      </c>
    </row>
    <row r="11" spans="1:24" x14ac:dyDescent="0.25">
      <c r="A11" t="s">
        <v>326</v>
      </c>
      <c r="B11" t="s">
        <v>230</v>
      </c>
      <c r="C11" t="s">
        <v>344</v>
      </c>
      <c r="D11" t="b">
        <v>0</v>
      </c>
      <c r="E11">
        <v>0.63500000000000001</v>
      </c>
      <c r="F11">
        <v>0.63500000000000001</v>
      </c>
      <c r="G11">
        <v>0.63500000000000001</v>
      </c>
      <c r="H11">
        <v>0.63500000000000001</v>
      </c>
      <c r="I11">
        <v>7.0000000000000007E-2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344</v>
      </c>
      <c r="X11" t="s">
        <v>387</v>
      </c>
    </row>
    <row r="12" spans="1:24" x14ac:dyDescent="0.25">
      <c r="A12" t="s">
        <v>327</v>
      </c>
      <c r="B12" t="s">
        <v>227</v>
      </c>
      <c r="C12" t="s">
        <v>335</v>
      </c>
      <c r="D12" t="b">
        <v>1</v>
      </c>
      <c r="E12">
        <v>0.04</v>
      </c>
      <c r="F12">
        <v>0.04</v>
      </c>
      <c r="G12">
        <v>0.04</v>
      </c>
      <c r="H12">
        <v>0.04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247</v>
      </c>
      <c r="S12" t="s">
        <v>247</v>
      </c>
      <c r="T12" t="s">
        <v>247</v>
      </c>
      <c r="U12" t="s">
        <v>247</v>
      </c>
      <c r="V12" t="s">
        <v>247</v>
      </c>
      <c r="W12" t="s">
        <v>335</v>
      </c>
      <c r="X12" t="s">
        <v>387</v>
      </c>
    </row>
    <row r="13" spans="1:24" x14ac:dyDescent="0.25">
      <c r="A13" t="s">
        <v>327</v>
      </c>
      <c r="B13" t="s">
        <v>228</v>
      </c>
      <c r="C13" t="s">
        <v>338</v>
      </c>
      <c r="D13" t="b">
        <v>0</v>
      </c>
      <c r="E13">
        <v>7.0000000000000007E-2</v>
      </c>
      <c r="F13">
        <v>0.25</v>
      </c>
      <c r="G13">
        <v>7.0000000000000007E-2</v>
      </c>
      <c r="H13">
        <v>0.25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247</v>
      </c>
      <c r="S13" t="s">
        <v>247</v>
      </c>
      <c r="T13" t="s">
        <v>247</v>
      </c>
      <c r="U13" t="s">
        <v>247</v>
      </c>
      <c r="V13" t="s">
        <v>247</v>
      </c>
      <c r="W13" t="s">
        <v>336</v>
      </c>
      <c r="X13" t="s">
        <v>387</v>
      </c>
    </row>
    <row r="14" spans="1:24" x14ac:dyDescent="0.25">
      <c r="A14" t="s">
        <v>327</v>
      </c>
      <c r="B14" t="s">
        <v>229</v>
      </c>
      <c r="C14" t="s">
        <v>337</v>
      </c>
      <c r="D14" t="b">
        <v>0</v>
      </c>
      <c r="E14">
        <v>7.0000000000000007E-2</v>
      </c>
      <c r="F14">
        <v>0.25</v>
      </c>
      <c r="G14">
        <v>7.0000000000000007E-2</v>
      </c>
      <c r="H14">
        <v>0.25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247</v>
      </c>
      <c r="S14" t="s">
        <v>247</v>
      </c>
      <c r="T14" t="s">
        <v>247</v>
      </c>
      <c r="U14" t="s">
        <v>247</v>
      </c>
      <c r="V14" t="s">
        <v>247</v>
      </c>
      <c r="W14" t="s">
        <v>337</v>
      </c>
      <c r="X14" t="s">
        <v>387</v>
      </c>
    </row>
    <row r="15" spans="1:24" x14ac:dyDescent="0.25">
      <c r="A15" t="s">
        <v>327</v>
      </c>
      <c r="B15" t="s">
        <v>230</v>
      </c>
      <c r="C15" t="s">
        <v>338</v>
      </c>
      <c r="D15" t="b">
        <v>0</v>
      </c>
      <c r="E15">
        <v>0.06</v>
      </c>
      <c r="F15">
        <v>0.06</v>
      </c>
      <c r="G15">
        <v>0.06</v>
      </c>
      <c r="H15">
        <v>0.06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247</v>
      </c>
      <c r="S15" t="s">
        <v>247</v>
      </c>
      <c r="T15" t="s">
        <v>247</v>
      </c>
      <c r="U15" t="s">
        <v>247</v>
      </c>
      <c r="V15" t="s">
        <v>247</v>
      </c>
      <c r="W15" t="s">
        <v>338</v>
      </c>
      <c r="X15" t="s">
        <v>387</v>
      </c>
    </row>
    <row r="16" spans="1:24" x14ac:dyDescent="0.25">
      <c r="A16" t="s">
        <v>328</v>
      </c>
      <c r="B16" t="s">
        <v>227</v>
      </c>
      <c r="C16" t="s">
        <v>345</v>
      </c>
      <c r="D16" t="b">
        <v>1</v>
      </c>
      <c r="E16">
        <v>0.04</v>
      </c>
      <c r="F16">
        <v>0.04</v>
      </c>
      <c r="G16">
        <v>0.04</v>
      </c>
      <c r="H16">
        <v>0.04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247</v>
      </c>
      <c r="S16" t="s">
        <v>247</v>
      </c>
      <c r="T16" t="s">
        <v>247</v>
      </c>
      <c r="U16" t="s">
        <v>247</v>
      </c>
      <c r="V16" t="s">
        <v>247</v>
      </c>
      <c r="W16" t="s">
        <v>345</v>
      </c>
      <c r="X16" t="s">
        <v>387</v>
      </c>
    </row>
    <row r="17" spans="1:24" x14ac:dyDescent="0.25">
      <c r="A17" t="s">
        <v>328</v>
      </c>
      <c r="B17" t="s">
        <v>228</v>
      </c>
      <c r="C17" t="s">
        <v>346</v>
      </c>
      <c r="D17" t="b">
        <v>0</v>
      </c>
      <c r="E17">
        <v>7.0000000000000007E-2</v>
      </c>
      <c r="F17">
        <v>0.25</v>
      </c>
      <c r="G17">
        <v>7.0000000000000007E-2</v>
      </c>
      <c r="H17">
        <v>0.25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247</v>
      </c>
      <c r="S17" t="s">
        <v>247</v>
      </c>
      <c r="T17" t="s">
        <v>247</v>
      </c>
      <c r="U17" t="s">
        <v>247</v>
      </c>
      <c r="V17" t="s">
        <v>247</v>
      </c>
      <c r="W17" t="s">
        <v>346</v>
      </c>
      <c r="X17" t="s">
        <v>387</v>
      </c>
    </row>
    <row r="18" spans="1:24" x14ac:dyDescent="0.25">
      <c r="A18" t="s">
        <v>328</v>
      </c>
      <c r="B18" t="s">
        <v>229</v>
      </c>
      <c r="C18" t="s">
        <v>347</v>
      </c>
      <c r="D18" t="b">
        <v>0</v>
      </c>
      <c r="E18">
        <v>7.0000000000000007E-2</v>
      </c>
      <c r="F18">
        <v>0.25</v>
      </c>
      <c r="G18">
        <v>7.0000000000000007E-2</v>
      </c>
      <c r="H18">
        <v>0.25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247</v>
      </c>
      <c r="S18" t="s">
        <v>247</v>
      </c>
      <c r="T18" t="s">
        <v>247</v>
      </c>
      <c r="U18" t="s">
        <v>247</v>
      </c>
      <c r="V18" t="s">
        <v>247</v>
      </c>
      <c r="W18" t="s">
        <v>347</v>
      </c>
      <c r="X18" t="s">
        <v>387</v>
      </c>
    </row>
    <row r="19" spans="1:24" x14ac:dyDescent="0.25">
      <c r="A19" t="s">
        <v>328</v>
      </c>
      <c r="B19" t="s">
        <v>230</v>
      </c>
      <c r="C19" t="s">
        <v>348</v>
      </c>
      <c r="D19" t="b">
        <v>0</v>
      </c>
      <c r="E19">
        <v>0.06</v>
      </c>
      <c r="F19">
        <v>0.06</v>
      </c>
      <c r="G19">
        <v>0.06</v>
      </c>
      <c r="H19">
        <v>0.06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247</v>
      </c>
      <c r="S19" t="s">
        <v>247</v>
      </c>
      <c r="T19" t="s">
        <v>247</v>
      </c>
      <c r="U19" t="s">
        <v>247</v>
      </c>
      <c r="V19" t="s">
        <v>247</v>
      </c>
      <c r="W19" t="s">
        <v>348</v>
      </c>
      <c r="X19" t="s">
        <v>387</v>
      </c>
    </row>
    <row r="20" spans="1:24" x14ac:dyDescent="0.25">
      <c r="A20" t="s">
        <v>329</v>
      </c>
      <c r="B20" t="s">
        <v>227</v>
      </c>
      <c r="C20" t="s">
        <v>349</v>
      </c>
      <c r="D20" t="b">
        <v>1</v>
      </c>
      <c r="E20">
        <v>0.1</v>
      </c>
      <c r="F20">
        <v>0</v>
      </c>
      <c r="G20">
        <v>0.1</v>
      </c>
      <c r="H20">
        <v>0.14899999999999999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247</v>
      </c>
      <c r="S20" t="s">
        <v>247</v>
      </c>
      <c r="T20" t="s">
        <v>247</v>
      </c>
      <c r="U20" t="s">
        <v>247</v>
      </c>
      <c r="V20" t="s">
        <v>247</v>
      </c>
      <c r="W20" t="s">
        <v>349</v>
      </c>
      <c r="X20" t="s">
        <v>387</v>
      </c>
    </row>
    <row r="21" spans="1:24" x14ac:dyDescent="0.25">
      <c r="A21" t="s">
        <v>329</v>
      </c>
      <c r="B21" t="s">
        <v>228</v>
      </c>
      <c r="C21" t="s">
        <v>350</v>
      </c>
      <c r="D21" t="b">
        <v>0</v>
      </c>
      <c r="E21">
        <v>0.1</v>
      </c>
      <c r="F21">
        <v>0.35399999999999998</v>
      </c>
      <c r="G21">
        <v>0.1</v>
      </c>
      <c r="H21">
        <v>0.13400000000000001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350</v>
      </c>
      <c r="X21" t="s">
        <v>387</v>
      </c>
    </row>
    <row r="22" spans="1:24" x14ac:dyDescent="0.25">
      <c r="A22" t="s">
        <v>329</v>
      </c>
      <c r="B22" t="s">
        <v>229</v>
      </c>
      <c r="C22" t="s">
        <v>351</v>
      </c>
      <c r="D22" t="b">
        <v>0</v>
      </c>
      <c r="E22">
        <v>0.1</v>
      </c>
      <c r="F22">
        <v>0.35399999999999998</v>
      </c>
      <c r="G22">
        <v>0.1</v>
      </c>
      <c r="H22">
        <v>0.13400000000000001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247</v>
      </c>
      <c r="S22" t="s">
        <v>247</v>
      </c>
      <c r="T22" t="s">
        <v>247</v>
      </c>
      <c r="U22" t="s">
        <v>247</v>
      </c>
      <c r="V22" t="s">
        <v>247</v>
      </c>
      <c r="W22" t="s">
        <v>351</v>
      </c>
      <c r="X22" t="s">
        <v>387</v>
      </c>
    </row>
    <row r="23" spans="1:24" x14ac:dyDescent="0.25">
      <c r="A23" t="s">
        <v>329</v>
      </c>
      <c r="B23" t="s">
        <v>230</v>
      </c>
      <c r="C23" t="s">
        <v>352</v>
      </c>
      <c r="D23" t="b">
        <v>0</v>
      </c>
      <c r="E23">
        <v>0.113</v>
      </c>
      <c r="F23">
        <v>0</v>
      </c>
      <c r="G23">
        <v>0.113</v>
      </c>
      <c r="H23">
        <v>8.2000000000000003E-2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247</v>
      </c>
      <c r="S23" t="s">
        <v>247</v>
      </c>
      <c r="T23" t="s">
        <v>247</v>
      </c>
      <c r="U23" t="s">
        <v>247</v>
      </c>
      <c r="V23" t="s">
        <v>247</v>
      </c>
      <c r="W23" t="s">
        <v>352</v>
      </c>
      <c r="X23" t="s">
        <v>387</v>
      </c>
    </row>
    <row r="24" spans="1:24" x14ac:dyDescent="0.25">
      <c r="A24" t="s">
        <v>330</v>
      </c>
      <c r="B24" t="s">
        <v>227</v>
      </c>
      <c r="C24" t="s">
        <v>353</v>
      </c>
      <c r="D24" t="b">
        <v>1</v>
      </c>
      <c r="E24">
        <v>0.15</v>
      </c>
      <c r="F24">
        <v>0</v>
      </c>
      <c r="G24">
        <v>0.13200000000000001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247</v>
      </c>
      <c r="S24" t="s">
        <v>247</v>
      </c>
      <c r="T24" t="s">
        <v>247</v>
      </c>
      <c r="U24" t="s">
        <v>247</v>
      </c>
      <c r="V24" t="s">
        <v>247</v>
      </c>
      <c r="W24" t="s">
        <v>353</v>
      </c>
      <c r="X24" t="s">
        <v>387</v>
      </c>
    </row>
    <row r="25" spans="1:24" x14ac:dyDescent="0.25">
      <c r="A25" t="s">
        <v>330</v>
      </c>
      <c r="B25" t="s">
        <v>228</v>
      </c>
      <c r="C25" t="s">
        <v>354</v>
      </c>
      <c r="D25" t="b">
        <v>0</v>
      </c>
      <c r="E25">
        <v>0.121</v>
      </c>
      <c r="F25">
        <v>0.04</v>
      </c>
      <c r="G25">
        <v>0.13200000000000001</v>
      </c>
      <c r="H25">
        <v>0.06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247</v>
      </c>
      <c r="S25" t="s">
        <v>247</v>
      </c>
      <c r="T25" t="s">
        <v>247</v>
      </c>
      <c r="U25" t="s">
        <v>247</v>
      </c>
      <c r="V25" t="s">
        <v>247</v>
      </c>
      <c r="W25" t="s">
        <v>354</v>
      </c>
      <c r="X25" t="s">
        <v>387</v>
      </c>
    </row>
    <row r="26" spans="1:24" x14ac:dyDescent="0.25">
      <c r="A26" t="s">
        <v>330</v>
      </c>
      <c r="B26" t="s">
        <v>229</v>
      </c>
      <c r="C26" t="s">
        <v>355</v>
      </c>
      <c r="D26" t="b">
        <v>0</v>
      </c>
      <c r="E26">
        <v>0.1</v>
      </c>
      <c r="F26">
        <v>0.04</v>
      </c>
      <c r="G26">
        <v>0.13200000000000001</v>
      </c>
      <c r="H26">
        <v>7.8E-2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355</v>
      </c>
      <c r="X26" t="s">
        <v>387</v>
      </c>
    </row>
    <row r="27" spans="1:24" x14ac:dyDescent="0.25">
      <c r="A27" t="s">
        <v>330</v>
      </c>
      <c r="B27" t="s">
        <v>230</v>
      </c>
      <c r="C27" t="s">
        <v>356</v>
      </c>
      <c r="D27" t="b">
        <v>0</v>
      </c>
      <c r="E27">
        <v>0.26</v>
      </c>
      <c r="F27">
        <v>0.08</v>
      </c>
      <c r="G27">
        <v>6.4000000000000001E-2</v>
      </c>
      <c r="H27">
        <v>0.02</v>
      </c>
      <c r="I27">
        <v>0.05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247</v>
      </c>
      <c r="S27" t="s">
        <v>247</v>
      </c>
      <c r="T27" t="s">
        <v>247</v>
      </c>
      <c r="U27" t="s">
        <v>247</v>
      </c>
      <c r="V27" t="s">
        <v>247</v>
      </c>
      <c r="W27" t="s">
        <v>356</v>
      </c>
      <c r="X27" t="s">
        <v>387</v>
      </c>
    </row>
    <row r="28" spans="1:24" x14ac:dyDescent="0.25">
      <c r="A28" t="s">
        <v>331</v>
      </c>
      <c r="B28" t="s">
        <v>227</v>
      </c>
      <c r="C28" t="s">
        <v>357</v>
      </c>
      <c r="D28" t="b">
        <v>1</v>
      </c>
      <c r="E28">
        <v>0.2</v>
      </c>
      <c r="F28">
        <v>0.2</v>
      </c>
      <c r="G28">
        <v>0.2</v>
      </c>
      <c r="H28">
        <v>0.13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247</v>
      </c>
      <c r="S28" t="s">
        <v>247</v>
      </c>
      <c r="T28" t="s">
        <v>247</v>
      </c>
      <c r="U28" t="s">
        <v>247</v>
      </c>
      <c r="V28" t="s">
        <v>247</v>
      </c>
      <c r="W28" t="s">
        <v>357</v>
      </c>
      <c r="X28" t="s">
        <v>387</v>
      </c>
    </row>
    <row r="29" spans="1:24" x14ac:dyDescent="0.25">
      <c r="A29" t="s">
        <v>331</v>
      </c>
      <c r="B29" t="s">
        <v>228</v>
      </c>
      <c r="C29" t="s">
        <v>358</v>
      </c>
      <c r="D29" t="b">
        <v>0</v>
      </c>
      <c r="E29">
        <v>0.2</v>
      </c>
      <c r="F29">
        <v>0.2</v>
      </c>
      <c r="G29">
        <v>0.2</v>
      </c>
      <c r="H29">
        <v>0.2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247</v>
      </c>
      <c r="S29" t="s">
        <v>247</v>
      </c>
      <c r="T29" t="s">
        <v>247</v>
      </c>
      <c r="U29" t="s">
        <v>247</v>
      </c>
      <c r="V29" t="s">
        <v>247</v>
      </c>
      <c r="W29" t="s">
        <v>358</v>
      </c>
      <c r="X29" t="s">
        <v>387</v>
      </c>
    </row>
    <row r="30" spans="1:24" x14ac:dyDescent="0.25">
      <c r="A30" t="s">
        <v>331</v>
      </c>
      <c r="B30" t="s">
        <v>229</v>
      </c>
      <c r="C30" t="s">
        <v>359</v>
      </c>
      <c r="D30" t="b">
        <v>0</v>
      </c>
      <c r="E30">
        <v>0.36</v>
      </c>
      <c r="F30">
        <v>0.36</v>
      </c>
      <c r="G30">
        <v>0.36</v>
      </c>
      <c r="H30">
        <v>0.22600000000000001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247</v>
      </c>
      <c r="S30" t="s">
        <v>247</v>
      </c>
      <c r="T30" t="s">
        <v>247</v>
      </c>
      <c r="U30" t="s">
        <v>247</v>
      </c>
      <c r="V30" t="s">
        <v>247</v>
      </c>
      <c r="W30" t="s">
        <v>359</v>
      </c>
      <c r="X30" t="s">
        <v>387</v>
      </c>
    </row>
    <row r="31" spans="1:24" x14ac:dyDescent="0.25">
      <c r="A31" t="s">
        <v>331</v>
      </c>
      <c r="B31" t="s">
        <v>230</v>
      </c>
      <c r="C31" t="s">
        <v>360</v>
      </c>
      <c r="D31" t="b">
        <v>0</v>
      </c>
      <c r="E31">
        <v>0.09</v>
      </c>
      <c r="F31">
        <v>0.09</v>
      </c>
      <c r="G31">
        <v>0.09</v>
      </c>
      <c r="H31">
        <v>0.09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247</v>
      </c>
      <c r="S31" t="s">
        <v>247</v>
      </c>
      <c r="T31" t="s">
        <v>247</v>
      </c>
      <c r="U31" t="s">
        <v>247</v>
      </c>
      <c r="V31" t="s">
        <v>247</v>
      </c>
      <c r="W31" t="s">
        <v>360</v>
      </c>
      <c r="X31" t="s">
        <v>387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zoomScale="70" zoomScaleNormal="70" zoomScalePageLayoutView="55" workbookViewId="0">
      <selection activeCell="F33" sqref="F33"/>
    </sheetView>
  </sheetViews>
  <sheetFormatPr defaultColWidth="8.85546875" defaultRowHeight="15" x14ac:dyDescent="0.25"/>
  <cols>
    <col min="1" max="1" width="37.42578125" customWidth="1"/>
    <col min="2" max="3" width="14.85546875" customWidth="1"/>
    <col min="4" max="4" width="33.42578125" customWidth="1"/>
    <col min="5" max="8" width="46.5703125" customWidth="1"/>
    <col min="9" max="9" width="16.28515625" customWidth="1"/>
    <col min="10" max="13" width="21.28515625" customWidth="1"/>
  </cols>
  <sheetData>
    <row r="1" spans="1:14" s="7" customFormat="1" x14ac:dyDescent="0.25">
      <c r="A1" s="7" t="s">
        <v>35</v>
      </c>
      <c r="B1" s="7" t="s">
        <v>219</v>
      </c>
      <c r="C1" s="7" t="s">
        <v>122</v>
      </c>
      <c r="D1" s="7" t="s">
        <v>218</v>
      </c>
      <c r="E1" s="7" t="s">
        <v>470</v>
      </c>
      <c r="J1" s="7" t="s">
        <v>471</v>
      </c>
    </row>
    <row r="2" spans="1:14" ht="18" customHeight="1" x14ac:dyDescent="0.25">
      <c r="A2" t="s">
        <v>34</v>
      </c>
      <c r="B2" t="s">
        <v>220</v>
      </c>
      <c r="C2" t="s">
        <v>38</v>
      </c>
      <c r="D2" t="s">
        <v>37</v>
      </c>
      <c r="E2" t="s">
        <v>36</v>
      </c>
      <c r="J2">
        <v>0.2</v>
      </c>
    </row>
    <row r="3" spans="1:14" ht="18" customHeight="1" x14ac:dyDescent="0.25">
      <c r="A3" t="s">
        <v>39</v>
      </c>
      <c r="B3" t="s">
        <v>221</v>
      </c>
      <c r="C3" t="s">
        <v>38</v>
      </c>
      <c r="D3" t="s">
        <v>37</v>
      </c>
      <c r="E3" t="s">
        <v>40</v>
      </c>
      <c r="F3" t="s">
        <v>475</v>
      </c>
      <c r="G3" t="s">
        <v>40</v>
      </c>
      <c r="J3">
        <v>5.0000000000000001E-3</v>
      </c>
      <c r="K3">
        <v>0.08</v>
      </c>
      <c r="L3">
        <v>0.08</v>
      </c>
    </row>
    <row r="4" spans="1:14" ht="18" customHeight="1" x14ac:dyDescent="0.25">
      <c r="A4" t="s">
        <v>41</v>
      </c>
      <c r="B4" t="s">
        <v>221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55</v>
      </c>
      <c r="J4">
        <v>0.3</v>
      </c>
      <c r="K4">
        <v>0.115</v>
      </c>
      <c r="L4">
        <v>5.0000000000000001E-3</v>
      </c>
    </row>
    <row r="5" spans="1:14" s="3" customFormat="1" ht="18" customHeight="1" x14ac:dyDescent="0.25">
      <c r="A5" s="14" t="s">
        <v>285</v>
      </c>
      <c r="B5" s="14" t="s">
        <v>281</v>
      </c>
      <c r="C5" s="14" t="s">
        <v>281</v>
      </c>
      <c r="D5" s="14" t="s">
        <v>294</v>
      </c>
      <c r="E5" s="16" t="s">
        <v>266</v>
      </c>
      <c r="F5" s="16" t="s">
        <v>269</v>
      </c>
      <c r="G5" s="14" t="s">
        <v>272</v>
      </c>
      <c r="J5" s="14">
        <v>0.04</v>
      </c>
      <c r="K5" s="14">
        <v>1.2999999999999999E-2</v>
      </c>
      <c r="L5" s="14">
        <v>1.2999999999999999E-2</v>
      </c>
    </row>
    <row r="6" spans="1:14" s="3" customFormat="1" ht="18" customHeight="1" x14ac:dyDescent="0.25">
      <c r="A6" s="14" t="s">
        <v>286</v>
      </c>
      <c r="B6" s="14" t="s">
        <v>281</v>
      </c>
      <c r="C6" s="14" t="s">
        <v>281</v>
      </c>
      <c r="D6" s="14" t="s">
        <v>294</v>
      </c>
      <c r="E6" s="16" t="s">
        <v>266</v>
      </c>
      <c r="F6" s="16" t="s">
        <v>269</v>
      </c>
      <c r="G6" s="14" t="s">
        <v>272</v>
      </c>
      <c r="J6" s="14">
        <v>6.3100000000000003E-2</v>
      </c>
      <c r="K6" s="14">
        <v>1.2999999999999999E-2</v>
      </c>
      <c r="L6" s="14">
        <v>1.2999999999999999E-2</v>
      </c>
    </row>
    <row r="7" spans="1:14" s="3" customFormat="1" ht="18" customHeight="1" x14ac:dyDescent="0.25">
      <c r="A7" s="14" t="s">
        <v>287</v>
      </c>
      <c r="B7" s="14" t="s">
        <v>281</v>
      </c>
      <c r="C7" s="14" t="s">
        <v>281</v>
      </c>
      <c r="D7" s="14" t="s">
        <v>294</v>
      </c>
      <c r="E7" s="16" t="s">
        <v>266</v>
      </c>
      <c r="F7" s="16" t="s">
        <v>269</v>
      </c>
      <c r="G7" s="14" t="s">
        <v>272</v>
      </c>
      <c r="J7" s="14">
        <v>7.0000000000000007E-2</v>
      </c>
      <c r="K7" s="14">
        <v>1.2999999999999999E-2</v>
      </c>
      <c r="L7" s="14">
        <v>1.2999999999999999E-2</v>
      </c>
    </row>
    <row r="8" spans="1:14" s="3" customFormat="1" ht="18" customHeight="1" x14ac:dyDescent="0.25">
      <c r="A8" s="14" t="s">
        <v>288</v>
      </c>
      <c r="B8" s="14" t="s">
        <v>281</v>
      </c>
      <c r="C8" s="14" t="s">
        <v>281</v>
      </c>
      <c r="D8" s="14" t="s">
        <v>294</v>
      </c>
      <c r="E8" s="16" t="s">
        <v>266</v>
      </c>
      <c r="F8" s="16" t="s">
        <v>269</v>
      </c>
      <c r="G8" s="14" t="s">
        <v>272</v>
      </c>
      <c r="J8" s="14">
        <v>8.5999999999999993E-2</v>
      </c>
      <c r="K8" s="14">
        <v>1.2999999999999999E-2</v>
      </c>
      <c r="L8" s="14">
        <v>1.2999999999999999E-2</v>
      </c>
    </row>
    <row r="9" spans="1:14" s="3" customFormat="1" ht="18" customHeight="1" x14ac:dyDescent="0.25">
      <c r="A9" s="14" t="s">
        <v>278</v>
      </c>
      <c r="B9" s="14" t="s">
        <v>281</v>
      </c>
      <c r="C9" s="14" t="s">
        <v>281</v>
      </c>
      <c r="D9" s="14" t="s">
        <v>294</v>
      </c>
      <c r="E9" s="16" t="s">
        <v>266</v>
      </c>
      <c r="F9" s="16" t="s">
        <v>269</v>
      </c>
      <c r="G9" s="14" t="s">
        <v>272</v>
      </c>
      <c r="J9" s="14">
        <v>8.5999999999999993E-2</v>
      </c>
      <c r="K9" s="14">
        <v>1.2999999999999999E-2</v>
      </c>
      <c r="L9" s="14">
        <v>1.2999999999999999E-2</v>
      </c>
    </row>
    <row r="10" spans="1:14" s="14" customFormat="1" ht="18" customHeight="1" x14ac:dyDescent="0.25">
      <c r="A10" s="14" t="s">
        <v>289</v>
      </c>
      <c r="B10" s="14" t="s">
        <v>281</v>
      </c>
      <c r="C10" s="14" t="s">
        <v>281</v>
      </c>
      <c r="D10" s="14" t="s">
        <v>294</v>
      </c>
      <c r="E10" s="14" t="s">
        <v>266</v>
      </c>
      <c r="F10" s="14" t="s">
        <v>269</v>
      </c>
      <c r="G10" s="14" t="s">
        <v>272</v>
      </c>
      <c r="J10" s="14">
        <v>0.10100000000000001</v>
      </c>
      <c r="K10" s="14">
        <v>1.2999999999999999E-2</v>
      </c>
      <c r="L10" s="14">
        <v>1.2999999999999999E-2</v>
      </c>
    </row>
    <row r="11" spans="1:14" s="14" customFormat="1" ht="18" customHeight="1" x14ac:dyDescent="0.25">
      <c r="A11" s="14" t="s">
        <v>290</v>
      </c>
      <c r="B11" s="14" t="s">
        <v>281</v>
      </c>
      <c r="C11" s="14" t="s">
        <v>281</v>
      </c>
      <c r="D11" s="14" t="s">
        <v>294</v>
      </c>
      <c r="E11" s="14" t="s">
        <v>266</v>
      </c>
      <c r="F11" s="14" t="s">
        <v>269</v>
      </c>
      <c r="G11" s="14" t="s">
        <v>272</v>
      </c>
      <c r="J11" s="14">
        <v>0.11600000000000001</v>
      </c>
      <c r="K11" s="14">
        <v>1.2999999999999999E-2</v>
      </c>
      <c r="L11" s="14">
        <v>1.2999999999999999E-2</v>
      </c>
    </row>
    <row r="12" spans="1:14" s="14" customFormat="1" ht="18" customHeight="1" x14ac:dyDescent="0.25">
      <c r="A12" s="14" t="s">
        <v>292</v>
      </c>
      <c r="B12" s="14" t="s">
        <v>281</v>
      </c>
      <c r="C12" s="14" t="s">
        <v>281</v>
      </c>
      <c r="D12" s="14" t="s">
        <v>294</v>
      </c>
      <c r="E12" s="14" t="s">
        <v>266</v>
      </c>
      <c r="F12" s="14" t="s">
        <v>269</v>
      </c>
      <c r="G12" s="14" t="s">
        <v>272</v>
      </c>
      <c r="J12" s="14">
        <v>0.11600000000000001</v>
      </c>
      <c r="K12" s="14">
        <v>1.2999999999999999E-2</v>
      </c>
      <c r="L12" s="14">
        <v>1.2999999999999999E-2</v>
      </c>
    </row>
    <row r="13" spans="1:14" s="14" customFormat="1" ht="18" customHeight="1" x14ac:dyDescent="0.25">
      <c r="A13" s="14" t="s">
        <v>293</v>
      </c>
      <c r="B13" s="14" t="s">
        <v>281</v>
      </c>
      <c r="C13" s="14" t="s">
        <v>281</v>
      </c>
      <c r="D13" s="14" t="s">
        <v>294</v>
      </c>
      <c r="E13" s="14" t="s">
        <v>266</v>
      </c>
      <c r="F13" s="14" t="s">
        <v>269</v>
      </c>
      <c r="G13" s="14" t="s">
        <v>272</v>
      </c>
      <c r="J13" s="14">
        <v>0.13600000000000001</v>
      </c>
      <c r="K13" s="14">
        <v>1.2999999999999999E-2</v>
      </c>
      <c r="L13" s="14">
        <v>1.2999999999999999E-2</v>
      </c>
    </row>
    <row r="14" spans="1:14" s="14" customFormat="1" ht="18" customHeight="1" x14ac:dyDescent="0.25">
      <c r="A14" s="14" t="s">
        <v>291</v>
      </c>
      <c r="B14" s="14" t="s">
        <v>281</v>
      </c>
      <c r="C14" s="14" t="s">
        <v>281</v>
      </c>
      <c r="D14" s="14" t="s">
        <v>294</v>
      </c>
      <c r="E14" s="14" t="s">
        <v>266</v>
      </c>
      <c r="F14" s="14" t="s">
        <v>269</v>
      </c>
      <c r="G14" s="14" t="s">
        <v>272</v>
      </c>
      <c r="J14" s="14">
        <v>0.155</v>
      </c>
      <c r="K14" s="14">
        <v>1.2999999999999999E-2</v>
      </c>
      <c r="L14" s="14">
        <v>1.2999999999999999E-2</v>
      </c>
    </row>
    <row r="15" spans="1:14" s="14" customFormat="1" ht="18" customHeight="1" x14ac:dyDescent="0.25">
      <c r="A15" s="14" t="s">
        <v>299</v>
      </c>
      <c r="B15" s="14" t="s">
        <v>281</v>
      </c>
      <c r="C15" s="14" t="s">
        <v>281</v>
      </c>
      <c r="D15" s="14" t="s">
        <v>300</v>
      </c>
      <c r="E15" s="14" t="s">
        <v>72</v>
      </c>
      <c r="F15" s="14" t="s">
        <v>284</v>
      </c>
      <c r="G15" s="14" t="s">
        <v>47</v>
      </c>
      <c r="H15" s="14" t="s">
        <v>272</v>
      </c>
      <c r="J15" s="14">
        <v>0.08</v>
      </c>
      <c r="K15" s="14">
        <v>0.24</v>
      </c>
      <c r="L15" s="14">
        <v>0.02</v>
      </c>
      <c r="M15" s="14">
        <v>1.2999999999999999E-2</v>
      </c>
    </row>
    <row r="16" spans="1:14" s="3" customFormat="1" ht="18" customHeight="1" x14ac:dyDescent="0.25">
      <c r="A16" s="14" t="s">
        <v>279</v>
      </c>
      <c r="B16" s="14" t="s">
        <v>280</v>
      </c>
      <c r="C16" s="14" t="s">
        <v>280</v>
      </c>
      <c r="D16" s="14" t="s">
        <v>296</v>
      </c>
      <c r="E16" s="16" t="s">
        <v>282</v>
      </c>
      <c r="F16" s="16" t="s">
        <v>274</v>
      </c>
      <c r="G16" t="s">
        <v>36</v>
      </c>
      <c r="J16" s="14">
        <v>6.3E-2</v>
      </c>
      <c r="K16" s="14">
        <v>5.0000000000000001E-3</v>
      </c>
      <c r="L16" s="14">
        <v>0.15</v>
      </c>
      <c r="N16" s="14"/>
    </row>
    <row r="17" spans="1:12" s="3" customFormat="1" ht="18" customHeight="1" x14ac:dyDescent="0.25">
      <c r="A17" s="14" t="s">
        <v>295</v>
      </c>
      <c r="B17" s="14" t="s">
        <v>280</v>
      </c>
      <c r="C17" s="14" t="s">
        <v>280</v>
      </c>
      <c r="D17" s="14" t="s">
        <v>296</v>
      </c>
      <c r="E17" s="16" t="s">
        <v>282</v>
      </c>
      <c r="F17" s="16" t="s">
        <v>274</v>
      </c>
      <c r="G17" t="s">
        <v>36</v>
      </c>
      <c r="J17" s="14">
        <v>8.5000000000000006E-2</v>
      </c>
      <c r="K17" s="14">
        <v>5.0000000000000001E-3</v>
      </c>
      <c r="L17" s="14">
        <v>0.15</v>
      </c>
    </row>
    <row r="18" spans="1:12" s="3" customFormat="1" ht="18" customHeight="1" x14ac:dyDescent="0.25">
      <c r="A18" s="14" t="s">
        <v>297</v>
      </c>
      <c r="B18" s="14" t="s">
        <v>280</v>
      </c>
      <c r="C18" s="14" t="s">
        <v>280</v>
      </c>
      <c r="D18" s="14" t="s">
        <v>296</v>
      </c>
      <c r="E18" s="16" t="s">
        <v>282</v>
      </c>
      <c r="F18" s="16" t="s">
        <v>274</v>
      </c>
      <c r="G18" t="s">
        <v>36</v>
      </c>
      <c r="J18" s="14">
        <v>0.107</v>
      </c>
      <c r="K18" s="14">
        <v>5.0000000000000001E-3</v>
      </c>
      <c r="L18" s="14">
        <v>0.15</v>
      </c>
    </row>
    <row r="19" spans="1:12" s="3" customFormat="1" ht="18" customHeight="1" x14ac:dyDescent="0.25">
      <c r="A19" s="14" t="s">
        <v>298</v>
      </c>
      <c r="B19" s="14" t="s">
        <v>280</v>
      </c>
      <c r="C19" s="14" t="s">
        <v>280</v>
      </c>
      <c r="D19" s="14" t="s">
        <v>296</v>
      </c>
      <c r="E19" s="16" t="s">
        <v>282</v>
      </c>
      <c r="F19" s="16" t="s">
        <v>274</v>
      </c>
      <c r="G19" t="s">
        <v>36</v>
      </c>
      <c r="J19" s="14">
        <v>0.13</v>
      </c>
      <c r="K19" s="14">
        <v>5.0000000000000001E-3</v>
      </c>
      <c r="L19" s="14">
        <v>0.15</v>
      </c>
    </row>
    <row r="20" spans="1:12" s="3" customFormat="1" ht="18" customHeight="1" x14ac:dyDescent="0.25">
      <c r="A20" s="14" t="s">
        <v>301</v>
      </c>
      <c r="B20" s="14" t="s">
        <v>304</v>
      </c>
      <c r="C20" s="14" t="s">
        <v>304</v>
      </c>
      <c r="D20" s="15" t="s">
        <v>305</v>
      </c>
      <c r="E20" t="s">
        <v>36</v>
      </c>
      <c r="J20" s="14">
        <v>0.15</v>
      </c>
    </row>
    <row r="21" spans="1:12" s="3" customFormat="1" ht="18" customHeight="1" x14ac:dyDescent="0.25">
      <c r="A21" s="14" t="s">
        <v>302</v>
      </c>
      <c r="B21" s="14" t="s">
        <v>304</v>
      </c>
      <c r="C21" s="14" t="s">
        <v>304</v>
      </c>
      <c r="D21" s="15" t="s">
        <v>305</v>
      </c>
      <c r="E21" s="16" t="s">
        <v>283</v>
      </c>
      <c r="F21" t="s">
        <v>36</v>
      </c>
      <c r="J21" s="14">
        <v>0.04</v>
      </c>
      <c r="K21" s="14">
        <v>0.15</v>
      </c>
    </row>
    <row r="22" spans="1:12" s="3" customFormat="1" ht="18" customHeight="1" x14ac:dyDescent="0.25">
      <c r="A22" s="14" t="s">
        <v>303</v>
      </c>
      <c r="B22" s="14" t="s">
        <v>304</v>
      </c>
      <c r="C22" s="14" t="s">
        <v>304</v>
      </c>
      <c r="D22" s="15" t="s">
        <v>305</v>
      </c>
      <c r="E22" s="16" t="s">
        <v>283</v>
      </c>
      <c r="F22" t="s">
        <v>36</v>
      </c>
      <c r="J22" s="14">
        <v>0.08</v>
      </c>
      <c r="K22" s="14">
        <v>0.15</v>
      </c>
    </row>
    <row r="23" spans="1:12" ht="18" customHeight="1" x14ac:dyDescent="0.25">
      <c r="A23" t="s">
        <v>361</v>
      </c>
      <c r="B23" t="s">
        <v>362</v>
      </c>
      <c r="C23" t="s">
        <v>363</v>
      </c>
      <c r="D23" t="s">
        <v>37</v>
      </c>
      <c r="E23" t="s">
        <v>64</v>
      </c>
      <c r="J23">
        <v>0.3</v>
      </c>
    </row>
    <row r="24" spans="1:12" ht="18" customHeight="1" x14ac:dyDescent="0.25">
      <c r="A24" t="s">
        <v>364</v>
      </c>
      <c r="B24" t="s">
        <v>221</v>
      </c>
      <c r="C24" t="s">
        <v>363</v>
      </c>
      <c r="D24" t="s">
        <v>37</v>
      </c>
      <c r="E24" s="19" t="s">
        <v>64</v>
      </c>
      <c r="J24">
        <v>0.15</v>
      </c>
    </row>
    <row r="25" spans="1:12" ht="18" customHeight="1" x14ac:dyDescent="0.25">
      <c r="A25" t="s">
        <v>365</v>
      </c>
      <c r="B25" t="s">
        <v>280</v>
      </c>
      <c r="C25" t="s">
        <v>267</v>
      </c>
      <c r="D25" t="s">
        <v>37</v>
      </c>
      <c r="E25" t="s">
        <v>82</v>
      </c>
      <c r="F25" t="s">
        <v>42</v>
      </c>
      <c r="G25" t="s">
        <v>69</v>
      </c>
      <c r="J25">
        <v>0.1</v>
      </c>
      <c r="K25">
        <v>0.1</v>
      </c>
      <c r="L25">
        <v>0.15</v>
      </c>
    </row>
    <row r="26" spans="1:12" ht="18" customHeight="1" x14ac:dyDescent="0.25">
      <c r="A26" t="s">
        <v>326</v>
      </c>
      <c r="B26" t="s">
        <v>280</v>
      </c>
      <c r="C26" t="s">
        <v>267</v>
      </c>
      <c r="D26" t="s">
        <v>37</v>
      </c>
      <c r="E26" t="s">
        <v>97</v>
      </c>
      <c r="F26" t="s">
        <v>95</v>
      </c>
      <c r="G26" t="s">
        <v>69</v>
      </c>
      <c r="J26">
        <v>0.1</v>
      </c>
      <c r="K26">
        <v>0.124</v>
      </c>
      <c r="L26">
        <v>0.1</v>
      </c>
    </row>
    <row r="27" spans="1:12" ht="18" customHeight="1" x14ac:dyDescent="0.25">
      <c r="A27" t="s">
        <v>366</v>
      </c>
      <c r="B27" t="s">
        <v>221</v>
      </c>
      <c r="C27" t="s">
        <v>367</v>
      </c>
      <c r="D27" t="s">
        <v>37</v>
      </c>
      <c r="E27" s="19" t="s">
        <v>51</v>
      </c>
      <c r="J27">
        <v>0.2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Material!$A$2:$A$99965</xm:f>
          </x14:formula1>
          <xm:sqref>E2:I1048576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42578125" customWidth="1"/>
    <col min="3" max="3" width="40.85546875" customWidth="1"/>
    <col min="4" max="6" width="30.42578125" customWidth="1"/>
  </cols>
  <sheetData>
    <row r="1" spans="1:6" s="7" customFormat="1" x14ac:dyDescent="0.25">
      <c r="A1" s="7" t="s">
        <v>35</v>
      </c>
      <c r="B1" s="7" t="s">
        <v>122</v>
      </c>
      <c r="C1" s="7" t="s">
        <v>123</v>
      </c>
      <c r="D1" s="7" t="s">
        <v>124</v>
      </c>
      <c r="E1" s="7" t="s">
        <v>125</v>
      </c>
      <c r="F1" s="7" t="s">
        <v>126</v>
      </c>
    </row>
    <row r="2" spans="1:6" x14ac:dyDescent="0.25">
      <c r="A2" t="s">
        <v>117</v>
      </c>
      <c r="B2" t="s">
        <v>110</v>
      </c>
      <c r="C2" t="s">
        <v>111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118</v>
      </c>
      <c r="B3" t="s">
        <v>112</v>
      </c>
      <c r="C3" t="s">
        <v>111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119</v>
      </c>
      <c r="B4" t="s">
        <v>112</v>
      </c>
      <c r="C4" t="s">
        <v>113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120</v>
      </c>
      <c r="B5" t="s">
        <v>112</v>
      </c>
      <c r="C5" t="s">
        <v>114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121</v>
      </c>
      <c r="B6" t="s">
        <v>115</v>
      </c>
      <c r="C6" t="s">
        <v>116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"/>
  <sheetViews>
    <sheetView zoomScaleNormal="70" zoomScalePageLayoutView="70" workbookViewId="0">
      <selection activeCell="R13" sqref="R13"/>
    </sheetView>
  </sheetViews>
  <sheetFormatPr defaultColWidth="8.85546875" defaultRowHeight="15" x14ac:dyDescent="0.25"/>
  <cols>
    <col min="1" max="1" width="20.42578125" customWidth="1"/>
    <col min="2" max="3" width="8.42578125" customWidth="1"/>
    <col min="4" max="4" width="5.42578125" style="6" customWidth="1"/>
    <col min="5" max="27" width="5.42578125" customWidth="1"/>
    <col min="28" max="28" width="5.42578125" style="6" customWidth="1"/>
    <col min="29" max="51" width="5.42578125" customWidth="1"/>
  </cols>
  <sheetData>
    <row r="1" spans="1:51" s="7" customFormat="1" x14ac:dyDescent="0.25">
      <c r="A1" s="7" t="s">
        <v>35</v>
      </c>
      <c r="B1" s="7" t="s">
        <v>122</v>
      </c>
      <c r="C1" s="7" t="s">
        <v>134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s="20" customFormat="1" x14ac:dyDescent="0.25">
      <c r="A2" t="s">
        <v>260</v>
      </c>
      <c r="B2" t="s">
        <v>411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1">
        <v>1</v>
      </c>
      <c r="AJ2" s="21">
        <v>1</v>
      </c>
      <c r="AK2" s="21">
        <v>1</v>
      </c>
      <c r="AL2" s="21">
        <v>1</v>
      </c>
      <c r="AM2" s="21">
        <v>1</v>
      </c>
      <c r="AN2" s="21">
        <v>1</v>
      </c>
      <c r="AO2" s="21">
        <v>1</v>
      </c>
      <c r="AP2" s="21">
        <v>1</v>
      </c>
      <c r="AQ2" s="21">
        <v>1</v>
      </c>
      <c r="AR2" s="21">
        <v>1</v>
      </c>
      <c r="AS2" s="21">
        <v>1</v>
      </c>
      <c r="AT2" s="21">
        <v>1</v>
      </c>
      <c r="AU2" s="21">
        <v>1</v>
      </c>
      <c r="AV2" s="21">
        <v>1</v>
      </c>
      <c r="AW2" s="21">
        <v>1</v>
      </c>
      <c r="AX2" s="21">
        <v>1</v>
      </c>
      <c r="AY2" s="21">
        <v>1</v>
      </c>
    </row>
    <row r="3" spans="1:51" s="20" customFormat="1" x14ac:dyDescent="0.25">
      <c r="A3" t="s">
        <v>410</v>
      </c>
      <c r="B3" t="s">
        <v>411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</row>
    <row r="4" spans="1:51" x14ac:dyDescent="0.25">
      <c r="A4" t="s">
        <v>191</v>
      </c>
      <c r="B4" t="s">
        <v>169</v>
      </c>
      <c r="C4" t="s">
        <v>190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</v>
      </c>
      <c r="L4">
        <v>0.4</v>
      </c>
      <c r="M4">
        <v>0.6</v>
      </c>
      <c r="N4">
        <v>0.8</v>
      </c>
      <c r="O4">
        <v>0.8</v>
      </c>
      <c r="P4">
        <v>0.4</v>
      </c>
      <c r="Q4">
        <v>0.6</v>
      </c>
      <c r="R4">
        <v>0.8</v>
      </c>
      <c r="S4">
        <v>0.8</v>
      </c>
      <c r="T4">
        <v>0.4</v>
      </c>
      <c r="U4">
        <v>0.2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148</v>
      </c>
      <c r="B5" t="s">
        <v>169</v>
      </c>
      <c r="C5" t="s">
        <v>192</v>
      </c>
      <c r="D5" s="6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0.2</v>
      </c>
      <c r="L5">
        <v>0.4</v>
      </c>
      <c r="M5">
        <v>0.6</v>
      </c>
      <c r="N5">
        <v>0.8</v>
      </c>
      <c r="O5">
        <v>0.8</v>
      </c>
      <c r="P5">
        <v>0.4</v>
      </c>
      <c r="Q5">
        <v>0.6</v>
      </c>
      <c r="R5">
        <v>0.8</v>
      </c>
      <c r="S5">
        <v>0.8</v>
      </c>
      <c r="T5">
        <v>0.4</v>
      </c>
      <c r="U5">
        <v>0.2</v>
      </c>
      <c r="V5">
        <v>0.1</v>
      </c>
      <c r="W5">
        <v>0.1</v>
      </c>
      <c r="X5">
        <v>0.1</v>
      </c>
      <c r="Y5">
        <v>0.1</v>
      </c>
      <c r="Z5">
        <v>0.1</v>
      </c>
      <c r="AA5">
        <v>0.1</v>
      </c>
      <c r="AB5" s="6">
        <v>0.1</v>
      </c>
      <c r="AC5">
        <v>0.1</v>
      </c>
      <c r="AD5">
        <v>0.1</v>
      </c>
      <c r="AE5">
        <v>0.1</v>
      </c>
      <c r="AF5">
        <v>0.1</v>
      </c>
      <c r="AG5">
        <v>0.1</v>
      </c>
      <c r="AH5">
        <v>0.1</v>
      </c>
      <c r="AI5">
        <v>0.1</v>
      </c>
      <c r="AJ5">
        <v>0.1</v>
      </c>
      <c r="AK5">
        <v>0.1</v>
      </c>
      <c r="AL5">
        <v>0.1</v>
      </c>
      <c r="AM5">
        <v>0.1</v>
      </c>
      <c r="AN5">
        <v>0.1</v>
      </c>
      <c r="AO5">
        <v>0.1</v>
      </c>
      <c r="AP5">
        <v>0.1</v>
      </c>
      <c r="AQ5">
        <v>0.1</v>
      </c>
      <c r="AR5">
        <v>0.1</v>
      </c>
      <c r="AS5">
        <v>0.1</v>
      </c>
      <c r="AT5">
        <v>0.1</v>
      </c>
      <c r="AU5">
        <v>0.1</v>
      </c>
      <c r="AV5">
        <v>0.1</v>
      </c>
      <c r="AW5">
        <v>0.1</v>
      </c>
      <c r="AX5">
        <v>0.1</v>
      </c>
      <c r="AY5">
        <v>0.1</v>
      </c>
    </row>
    <row r="6" spans="1:51" x14ac:dyDescent="0.25">
      <c r="A6" t="s">
        <v>405</v>
      </c>
      <c r="B6" t="s">
        <v>169</v>
      </c>
      <c r="C6" t="s">
        <v>193</v>
      </c>
      <c r="D6" s="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196</v>
      </c>
      <c r="B7" t="s">
        <v>169</v>
      </c>
      <c r="C7" t="s">
        <v>190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0.6</v>
      </c>
      <c r="N7">
        <v>1</v>
      </c>
      <c r="O7">
        <v>0.4</v>
      </c>
      <c r="P7">
        <v>0</v>
      </c>
      <c r="Q7">
        <v>0</v>
      </c>
      <c r="R7">
        <v>0.6</v>
      </c>
      <c r="S7">
        <v>1</v>
      </c>
      <c r="T7">
        <v>0.4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152</v>
      </c>
      <c r="B8" t="s">
        <v>169</v>
      </c>
      <c r="C8" t="s">
        <v>192</v>
      </c>
      <c r="D8" s="6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0.2</v>
      </c>
      <c r="L8">
        <v>0.4</v>
      </c>
      <c r="M8">
        <v>0.6</v>
      </c>
      <c r="N8">
        <v>0.8</v>
      </c>
      <c r="O8">
        <v>0.8</v>
      </c>
      <c r="P8">
        <v>0.4</v>
      </c>
      <c r="Q8">
        <v>0.6</v>
      </c>
      <c r="R8">
        <v>0.8</v>
      </c>
      <c r="S8">
        <v>0.8</v>
      </c>
      <c r="T8">
        <v>0.4</v>
      </c>
      <c r="U8">
        <v>0.2</v>
      </c>
      <c r="V8">
        <v>0.1</v>
      </c>
      <c r="W8">
        <v>0.1</v>
      </c>
      <c r="X8">
        <v>0.1</v>
      </c>
      <c r="Y8">
        <v>0.1</v>
      </c>
      <c r="Z8">
        <v>0.1</v>
      </c>
      <c r="AA8">
        <v>0.1</v>
      </c>
      <c r="AB8" s="6">
        <v>0.1</v>
      </c>
      <c r="AC8">
        <v>0.1</v>
      </c>
      <c r="AD8">
        <v>0.1</v>
      </c>
      <c r="AE8">
        <v>0.1</v>
      </c>
      <c r="AF8">
        <v>0.1</v>
      </c>
      <c r="AG8">
        <v>0.1</v>
      </c>
      <c r="AH8">
        <v>0.1</v>
      </c>
      <c r="AI8">
        <v>0.1</v>
      </c>
      <c r="AJ8">
        <v>0.1</v>
      </c>
      <c r="AK8">
        <v>0.1</v>
      </c>
      <c r="AL8">
        <v>0.1</v>
      </c>
      <c r="AM8">
        <v>0.1</v>
      </c>
      <c r="AN8">
        <v>0.1</v>
      </c>
      <c r="AO8">
        <v>0.1</v>
      </c>
      <c r="AP8">
        <v>0.1</v>
      </c>
      <c r="AQ8">
        <v>0.1</v>
      </c>
      <c r="AR8">
        <v>0.1</v>
      </c>
      <c r="AS8">
        <v>0.1</v>
      </c>
      <c r="AT8">
        <v>0.1</v>
      </c>
      <c r="AU8">
        <v>0.1</v>
      </c>
      <c r="AV8">
        <v>0.1</v>
      </c>
      <c r="AW8">
        <v>0.1</v>
      </c>
      <c r="AX8">
        <v>0.1</v>
      </c>
      <c r="AY8">
        <v>0.1</v>
      </c>
    </row>
    <row r="9" spans="1:51" x14ac:dyDescent="0.25">
      <c r="A9" t="s">
        <v>406</v>
      </c>
      <c r="B9" t="s">
        <v>169</v>
      </c>
      <c r="C9" t="s">
        <v>193</v>
      </c>
      <c r="D9" s="6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6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195</v>
      </c>
      <c r="B10" t="s">
        <v>172</v>
      </c>
      <c r="C10" t="s">
        <v>192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0.2</v>
      </c>
      <c r="L10">
        <v>0.6</v>
      </c>
      <c r="M10">
        <v>1</v>
      </c>
      <c r="N10">
        <v>1</v>
      </c>
      <c r="O10">
        <v>0.2</v>
      </c>
      <c r="P10">
        <v>0.2</v>
      </c>
      <c r="Q10">
        <v>1</v>
      </c>
      <c r="R10">
        <v>1</v>
      </c>
      <c r="S10">
        <v>0.6</v>
      </c>
      <c r="T10">
        <v>0.2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407</v>
      </c>
      <c r="B11" t="s">
        <v>172</v>
      </c>
      <c r="C11" t="s">
        <v>192</v>
      </c>
      <c r="D11" s="6">
        <v>0.1</v>
      </c>
      <c r="E11">
        <v>0.1</v>
      </c>
      <c r="F11">
        <v>0.1</v>
      </c>
      <c r="G11">
        <v>0.1</v>
      </c>
      <c r="H11">
        <v>0.1</v>
      </c>
      <c r="I11">
        <v>0.1</v>
      </c>
      <c r="J11">
        <v>0.1</v>
      </c>
      <c r="K11">
        <v>0.2</v>
      </c>
      <c r="L11">
        <v>0.6</v>
      </c>
      <c r="M11">
        <v>1</v>
      </c>
      <c r="N11">
        <v>1</v>
      </c>
      <c r="O11">
        <v>0.2</v>
      </c>
      <c r="P11">
        <v>0.2</v>
      </c>
      <c r="Q11">
        <v>1</v>
      </c>
      <c r="R11">
        <v>1</v>
      </c>
      <c r="S11">
        <v>0.6</v>
      </c>
      <c r="T11">
        <v>0.4</v>
      </c>
      <c r="U11">
        <v>0.1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 s="6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M11">
        <v>0.1</v>
      </c>
      <c r="AN11">
        <v>0.1</v>
      </c>
      <c r="AO11">
        <v>0.1</v>
      </c>
      <c r="AP11">
        <v>0.1</v>
      </c>
      <c r="AQ11">
        <v>0.1</v>
      </c>
      <c r="AR11">
        <v>0.1</v>
      </c>
      <c r="AS11">
        <v>0.1</v>
      </c>
      <c r="AT11">
        <v>0.1</v>
      </c>
      <c r="AU11">
        <v>0.1</v>
      </c>
      <c r="AV11">
        <v>0.1</v>
      </c>
      <c r="AW11">
        <v>0.1</v>
      </c>
      <c r="AX11">
        <v>0.1</v>
      </c>
      <c r="AY11">
        <v>0.1</v>
      </c>
    </row>
    <row r="12" spans="1:51" x14ac:dyDescent="0.25">
      <c r="A12" t="s">
        <v>408</v>
      </c>
      <c r="B12" t="s">
        <v>172</v>
      </c>
      <c r="C12" t="s">
        <v>193</v>
      </c>
      <c r="D12" s="6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6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409</v>
      </c>
    </row>
    <row r="14" spans="1:51" x14ac:dyDescent="0.25">
      <c r="A14" t="s">
        <v>197</v>
      </c>
      <c r="B14" t="s">
        <v>198</v>
      </c>
      <c r="C14" t="s">
        <v>192</v>
      </c>
      <c r="D14" s="6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0.8</v>
      </c>
      <c r="K14">
        <v>0.6</v>
      </c>
      <c r="L14">
        <v>0.4</v>
      </c>
      <c r="M14">
        <v>0.4</v>
      </c>
      <c r="N14">
        <v>0.4</v>
      </c>
      <c r="O14">
        <v>0.6</v>
      </c>
      <c r="P14">
        <v>0.8</v>
      </c>
      <c r="Q14">
        <v>0.6</v>
      </c>
      <c r="R14">
        <v>0.4</v>
      </c>
      <c r="S14">
        <v>0.4</v>
      </c>
      <c r="T14">
        <v>0.6</v>
      </c>
      <c r="U14">
        <v>0.8</v>
      </c>
      <c r="V14">
        <v>0.8</v>
      </c>
      <c r="W14">
        <v>0.8</v>
      </c>
      <c r="X14">
        <v>0.8</v>
      </c>
      <c r="Y14">
        <v>1</v>
      </c>
      <c r="Z14">
        <v>1</v>
      </c>
      <c r="AA14">
        <v>1</v>
      </c>
      <c r="AB14" s="6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0.8</v>
      </c>
      <c r="AI14">
        <v>0.6</v>
      </c>
      <c r="AJ14">
        <v>0.4</v>
      </c>
      <c r="AK14">
        <v>0.4</v>
      </c>
      <c r="AL14">
        <v>0.4</v>
      </c>
      <c r="AM14">
        <v>0.6</v>
      </c>
      <c r="AN14">
        <v>0.8</v>
      </c>
      <c r="AO14">
        <v>0.6</v>
      </c>
      <c r="AP14">
        <v>0.4</v>
      </c>
      <c r="AQ14">
        <v>0.4</v>
      </c>
      <c r="AR14">
        <v>0.6</v>
      </c>
      <c r="AS14">
        <v>0.8</v>
      </c>
      <c r="AT14">
        <v>0.8</v>
      </c>
      <c r="AU14">
        <v>0.8</v>
      </c>
      <c r="AV14">
        <v>0.8</v>
      </c>
      <c r="AW14">
        <v>1</v>
      </c>
      <c r="AX14">
        <v>1</v>
      </c>
      <c r="AY14">
        <v>1</v>
      </c>
    </row>
    <row r="15" spans="1:51" x14ac:dyDescent="0.25">
      <c r="A15" t="s">
        <v>137</v>
      </c>
      <c r="B15" t="s">
        <v>199</v>
      </c>
      <c r="C15" t="s">
        <v>192</v>
      </c>
      <c r="D15" s="6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0.5</v>
      </c>
      <c r="K15">
        <v>1</v>
      </c>
      <c r="L15">
        <v>0.5</v>
      </c>
      <c r="M15">
        <v>0.5</v>
      </c>
      <c r="N15">
        <v>0.5</v>
      </c>
      <c r="O15">
        <v>1</v>
      </c>
      <c r="P15">
        <v>1</v>
      </c>
      <c r="Q15">
        <v>0.5</v>
      </c>
      <c r="R15">
        <v>0.5</v>
      </c>
      <c r="S15">
        <v>0.5</v>
      </c>
      <c r="T15">
        <v>1</v>
      </c>
      <c r="U15">
        <v>1</v>
      </c>
      <c r="V15">
        <v>1</v>
      </c>
      <c r="W15">
        <v>1</v>
      </c>
      <c r="X15">
        <v>0.5</v>
      </c>
      <c r="Y15">
        <v>0.5</v>
      </c>
      <c r="Z15">
        <v>0.5</v>
      </c>
      <c r="AA15">
        <v>0.1</v>
      </c>
      <c r="AB15" s="6">
        <v>0.1</v>
      </c>
      <c r="AC15">
        <v>0.1</v>
      </c>
      <c r="AD15">
        <v>0.1</v>
      </c>
      <c r="AE15">
        <v>0.1</v>
      </c>
      <c r="AF15">
        <v>0.1</v>
      </c>
      <c r="AG15">
        <v>0.1</v>
      </c>
      <c r="AH15">
        <v>0.5</v>
      </c>
      <c r="AI15">
        <v>1</v>
      </c>
      <c r="AJ15">
        <v>0.5</v>
      </c>
      <c r="AK15">
        <v>0.5</v>
      </c>
      <c r="AL15">
        <v>0.5</v>
      </c>
      <c r="AM15">
        <v>1</v>
      </c>
      <c r="AN15">
        <v>1</v>
      </c>
      <c r="AO15">
        <v>0.5</v>
      </c>
      <c r="AP15">
        <v>0.5</v>
      </c>
      <c r="AQ15">
        <v>0.5</v>
      </c>
      <c r="AR15">
        <v>1</v>
      </c>
      <c r="AS15">
        <v>1</v>
      </c>
      <c r="AT15">
        <v>1</v>
      </c>
      <c r="AU15">
        <v>1</v>
      </c>
      <c r="AV15">
        <v>0.5</v>
      </c>
      <c r="AW15">
        <v>0.5</v>
      </c>
      <c r="AX15">
        <v>0.5</v>
      </c>
      <c r="AY15">
        <v>0.1</v>
      </c>
    </row>
    <row r="16" spans="1:51" x14ac:dyDescent="0.25">
      <c r="A16" t="s">
        <v>200</v>
      </c>
      <c r="B16" t="s">
        <v>166</v>
      </c>
      <c r="C16" t="s">
        <v>193</v>
      </c>
      <c r="D16" s="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 s="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0</v>
      </c>
    </row>
    <row r="17" spans="1:51" x14ac:dyDescent="0.25">
      <c r="A17" t="s">
        <v>201</v>
      </c>
      <c r="B17" t="s">
        <v>199</v>
      </c>
      <c r="C17" t="s">
        <v>192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</v>
      </c>
      <c r="K17">
        <v>0.8</v>
      </c>
      <c r="L17">
        <v>0.4</v>
      </c>
      <c r="M17">
        <v>0</v>
      </c>
      <c r="N17">
        <v>0</v>
      </c>
      <c r="O17">
        <v>0.4</v>
      </c>
      <c r="P17">
        <v>0.8</v>
      </c>
      <c r="Q17">
        <v>0.4</v>
      </c>
      <c r="R17">
        <v>0</v>
      </c>
      <c r="S17">
        <v>0</v>
      </c>
      <c r="T17">
        <v>0.4</v>
      </c>
      <c r="U17">
        <v>1</v>
      </c>
      <c r="V17">
        <v>0.6</v>
      </c>
      <c r="W17">
        <v>0.4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0.4</v>
      </c>
      <c r="AI17">
        <v>0.8</v>
      </c>
      <c r="AJ17">
        <v>0.4</v>
      </c>
      <c r="AK17">
        <v>0</v>
      </c>
      <c r="AL17">
        <v>0</v>
      </c>
      <c r="AM17">
        <v>0.4</v>
      </c>
      <c r="AN17">
        <v>0.8</v>
      </c>
      <c r="AO17">
        <v>0.4</v>
      </c>
      <c r="AP17">
        <v>0</v>
      </c>
      <c r="AQ17">
        <v>0</v>
      </c>
      <c r="AR17">
        <v>0.4</v>
      </c>
      <c r="AS17">
        <v>1</v>
      </c>
      <c r="AT17">
        <v>0.6</v>
      </c>
      <c r="AU17">
        <v>0.4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144</v>
      </c>
      <c r="B18" t="s">
        <v>166</v>
      </c>
      <c r="C18" t="s">
        <v>194</v>
      </c>
      <c r="D18" s="6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0.4</v>
      </c>
      <c r="K18">
        <v>0.8</v>
      </c>
      <c r="L18">
        <v>0.4</v>
      </c>
      <c r="M18">
        <v>0.2</v>
      </c>
      <c r="N18">
        <v>0.2</v>
      </c>
      <c r="O18">
        <v>0.4</v>
      </c>
      <c r="P18">
        <v>1</v>
      </c>
      <c r="Q18">
        <v>0.4</v>
      </c>
      <c r="R18">
        <v>0.2</v>
      </c>
      <c r="S18">
        <v>0.2</v>
      </c>
      <c r="T18">
        <v>0.4</v>
      </c>
      <c r="U18">
        <v>1</v>
      </c>
      <c r="V18">
        <v>0.4</v>
      </c>
      <c r="W18">
        <v>0.2</v>
      </c>
      <c r="X18">
        <v>0.2</v>
      </c>
      <c r="Y18">
        <v>0.2</v>
      </c>
      <c r="Z18">
        <v>0.2</v>
      </c>
      <c r="AA18">
        <v>0.2</v>
      </c>
      <c r="AB18" s="6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0.4</v>
      </c>
      <c r="AI18">
        <v>0.8</v>
      </c>
      <c r="AJ18">
        <v>0.4</v>
      </c>
      <c r="AK18">
        <v>0.2</v>
      </c>
      <c r="AL18">
        <v>0.2</v>
      </c>
      <c r="AM18">
        <v>0.4</v>
      </c>
      <c r="AN18">
        <v>1</v>
      </c>
      <c r="AO18">
        <v>0.4</v>
      </c>
      <c r="AP18">
        <v>0.2</v>
      </c>
      <c r="AQ18">
        <v>0.2</v>
      </c>
      <c r="AR18">
        <v>0.4</v>
      </c>
      <c r="AS18">
        <v>1</v>
      </c>
      <c r="AT18">
        <v>0.4</v>
      </c>
      <c r="AU18">
        <v>0.2</v>
      </c>
      <c r="AV18">
        <v>0.2</v>
      </c>
      <c r="AW18">
        <v>0.2</v>
      </c>
      <c r="AX18">
        <v>0.2</v>
      </c>
      <c r="AY18">
        <v>0.2</v>
      </c>
    </row>
    <row r="19" spans="1:51" x14ac:dyDescent="0.25">
      <c r="A19" t="s">
        <v>202</v>
      </c>
      <c r="B19" t="s">
        <v>166</v>
      </c>
      <c r="C19" t="s">
        <v>193</v>
      </c>
      <c r="D19" s="6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 s="6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203</v>
      </c>
      <c r="B20" t="s">
        <v>172</v>
      </c>
      <c r="C20" t="s">
        <v>192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</v>
      </c>
      <c r="L20">
        <v>0.6</v>
      </c>
      <c r="M20">
        <v>1</v>
      </c>
      <c r="N20">
        <v>1</v>
      </c>
      <c r="O20">
        <v>0.2</v>
      </c>
      <c r="P20">
        <v>0.2</v>
      </c>
      <c r="Q20">
        <v>1</v>
      </c>
      <c r="R20">
        <v>1</v>
      </c>
      <c r="S20">
        <v>0.6</v>
      </c>
      <c r="T20">
        <v>0.2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</v>
      </c>
      <c r="AJ20">
        <v>0.6</v>
      </c>
      <c r="AK20">
        <v>1</v>
      </c>
      <c r="AL20">
        <v>1</v>
      </c>
      <c r="AM20">
        <v>0.2</v>
      </c>
      <c r="AN20">
        <v>0.2</v>
      </c>
      <c r="AO20">
        <v>1</v>
      </c>
      <c r="AP20">
        <v>1</v>
      </c>
      <c r="AQ20">
        <v>0.6</v>
      </c>
      <c r="AR20">
        <v>0.2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204</v>
      </c>
      <c r="B21" t="s">
        <v>172</v>
      </c>
      <c r="C21" t="s">
        <v>192</v>
      </c>
      <c r="D21" s="6">
        <v>0.1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  <c r="K21">
        <v>0.2</v>
      </c>
      <c r="L21">
        <v>0.6</v>
      </c>
      <c r="M21">
        <v>1</v>
      </c>
      <c r="N21">
        <v>1</v>
      </c>
      <c r="O21">
        <v>0.2</v>
      </c>
      <c r="P21">
        <v>0.2</v>
      </c>
      <c r="Q21">
        <v>1</v>
      </c>
      <c r="R21">
        <v>1</v>
      </c>
      <c r="S21">
        <v>0.6</v>
      </c>
      <c r="T21">
        <v>0.4</v>
      </c>
      <c r="U21">
        <v>0.1</v>
      </c>
      <c r="V21">
        <v>0.1</v>
      </c>
      <c r="W21">
        <v>0.1</v>
      </c>
      <c r="X21">
        <v>0.1</v>
      </c>
      <c r="Y21">
        <v>0.1</v>
      </c>
      <c r="Z21">
        <v>0.1</v>
      </c>
      <c r="AA21">
        <v>0.1</v>
      </c>
      <c r="AB21" s="6">
        <v>0.1</v>
      </c>
      <c r="AC21">
        <v>0.1</v>
      </c>
      <c r="AD21">
        <v>0.1</v>
      </c>
      <c r="AE21">
        <v>0.1</v>
      </c>
      <c r="AF21">
        <v>0.1</v>
      </c>
      <c r="AG21">
        <v>0.1</v>
      </c>
      <c r="AH21">
        <v>0.1</v>
      </c>
      <c r="AI21">
        <v>0.2</v>
      </c>
      <c r="AJ21">
        <v>0.6</v>
      </c>
      <c r="AK21">
        <v>1</v>
      </c>
      <c r="AL21">
        <v>1</v>
      </c>
      <c r="AM21">
        <v>0.2</v>
      </c>
      <c r="AN21">
        <v>0.2</v>
      </c>
      <c r="AO21">
        <v>1</v>
      </c>
      <c r="AP21">
        <v>1</v>
      </c>
      <c r="AQ21">
        <v>0.6</v>
      </c>
      <c r="AR21">
        <v>0.4</v>
      </c>
      <c r="AS21">
        <v>0.1</v>
      </c>
      <c r="AT21">
        <v>0.1</v>
      </c>
      <c r="AU21">
        <v>0.1</v>
      </c>
      <c r="AV21">
        <v>0.1</v>
      </c>
      <c r="AW21">
        <v>0.1</v>
      </c>
      <c r="AX21">
        <v>0.1</v>
      </c>
      <c r="AY21">
        <v>0.1</v>
      </c>
    </row>
    <row r="22" spans="1:51" x14ac:dyDescent="0.25">
      <c r="A22" t="s">
        <v>205</v>
      </c>
      <c r="B22" t="s">
        <v>172</v>
      </c>
      <c r="C22" t="s">
        <v>193</v>
      </c>
      <c r="D22" s="6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6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206</v>
      </c>
      <c r="B23" t="s">
        <v>207</v>
      </c>
      <c r="C23" t="s">
        <v>192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0.2</v>
      </c>
      <c r="L23">
        <v>0.4</v>
      </c>
      <c r="M23">
        <v>0.4</v>
      </c>
      <c r="N23">
        <v>0.4</v>
      </c>
      <c r="O23">
        <v>0.6</v>
      </c>
      <c r="P23">
        <v>0.6</v>
      </c>
      <c r="Q23">
        <v>0.6</v>
      </c>
      <c r="R23">
        <v>0.4</v>
      </c>
      <c r="S23">
        <v>0.4</v>
      </c>
      <c r="T23">
        <v>0.6</v>
      </c>
      <c r="U23">
        <v>0.8</v>
      </c>
      <c r="V23">
        <v>0.6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0.2</v>
      </c>
      <c r="AJ23">
        <v>0.4</v>
      </c>
      <c r="AK23">
        <v>0.4</v>
      </c>
      <c r="AL23">
        <v>0.4</v>
      </c>
      <c r="AM23">
        <v>0.6</v>
      </c>
      <c r="AN23">
        <v>0.6</v>
      </c>
      <c r="AO23">
        <v>0.6</v>
      </c>
      <c r="AP23">
        <v>0.4</v>
      </c>
      <c r="AQ23">
        <v>0.4</v>
      </c>
      <c r="AR23">
        <v>0.6</v>
      </c>
      <c r="AS23">
        <v>0.8</v>
      </c>
      <c r="AT23">
        <v>0.6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208</v>
      </c>
      <c r="B24" t="s">
        <v>207</v>
      </c>
      <c r="C24" t="s">
        <v>192</v>
      </c>
      <c r="D24" s="6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0.1</v>
      </c>
      <c r="X24">
        <v>0.1</v>
      </c>
      <c r="Y24">
        <v>0.1</v>
      </c>
      <c r="Z24">
        <v>0.1</v>
      </c>
      <c r="AA24">
        <v>0.1</v>
      </c>
      <c r="AB24" s="6">
        <v>0.1</v>
      </c>
      <c r="AC24">
        <v>0.1</v>
      </c>
      <c r="AD24">
        <v>0.1</v>
      </c>
      <c r="AE24">
        <v>0.1</v>
      </c>
      <c r="AF24">
        <v>0.1</v>
      </c>
      <c r="AG24">
        <v>0.1</v>
      </c>
      <c r="AH24">
        <v>0.1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0.1</v>
      </c>
      <c r="AV24">
        <v>0.1</v>
      </c>
      <c r="AW24">
        <v>0.1</v>
      </c>
      <c r="AX24">
        <v>0.1</v>
      </c>
      <c r="AY24">
        <v>0.1</v>
      </c>
    </row>
    <row r="25" spans="1:51" x14ac:dyDescent="0.25">
      <c r="A25" t="s">
        <v>209</v>
      </c>
      <c r="B25" t="s">
        <v>207</v>
      </c>
      <c r="C25" t="s">
        <v>193</v>
      </c>
      <c r="D25" s="6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 s="6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210</v>
      </c>
      <c r="B26" t="s">
        <v>207</v>
      </c>
      <c r="C26" t="s">
        <v>192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0.2</v>
      </c>
      <c r="L26">
        <v>0.4</v>
      </c>
      <c r="M26">
        <v>0.4</v>
      </c>
      <c r="N26">
        <v>0.4</v>
      </c>
      <c r="O26">
        <v>0.6</v>
      </c>
      <c r="P26">
        <v>0.6</v>
      </c>
      <c r="Q26">
        <v>0.6</v>
      </c>
      <c r="R26">
        <v>0.4</v>
      </c>
      <c r="S26">
        <v>0.4</v>
      </c>
      <c r="T26">
        <v>0.6</v>
      </c>
      <c r="U26">
        <v>0.8</v>
      </c>
      <c r="V26">
        <v>0.6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0.2</v>
      </c>
      <c r="AJ26">
        <v>0.4</v>
      </c>
      <c r="AK26">
        <v>0.4</v>
      </c>
      <c r="AL26">
        <v>0.4</v>
      </c>
      <c r="AM26">
        <v>0.6</v>
      </c>
      <c r="AN26">
        <v>0.6</v>
      </c>
      <c r="AO26">
        <v>0.6</v>
      </c>
      <c r="AP26">
        <v>0.4</v>
      </c>
      <c r="AQ26">
        <v>0.4</v>
      </c>
      <c r="AR26">
        <v>0.6</v>
      </c>
      <c r="AS26">
        <v>0.8</v>
      </c>
      <c r="AT26">
        <v>0.6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211</v>
      </c>
      <c r="B27" t="s">
        <v>207</v>
      </c>
      <c r="C27" t="s">
        <v>192</v>
      </c>
      <c r="D27" s="6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0.1</v>
      </c>
      <c r="X27">
        <v>0.1</v>
      </c>
      <c r="Y27">
        <v>0.1</v>
      </c>
      <c r="Z27">
        <v>0.1</v>
      </c>
      <c r="AA27">
        <v>0.1</v>
      </c>
      <c r="AB27" s="6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0.1</v>
      </c>
      <c r="AV27">
        <v>0.1</v>
      </c>
      <c r="AW27">
        <v>0.1</v>
      </c>
      <c r="AX27">
        <v>0.1</v>
      </c>
      <c r="AY27">
        <v>0.1</v>
      </c>
    </row>
    <row r="28" spans="1:51" x14ac:dyDescent="0.25">
      <c r="A28" t="s">
        <v>212</v>
      </c>
      <c r="B28" t="s">
        <v>207</v>
      </c>
      <c r="C28" t="s">
        <v>193</v>
      </c>
      <c r="D28" s="6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 s="6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</row>
  </sheetData>
  <dataValidations count="1">
    <dataValidation type="whole" allowBlank="1" showInputMessage="1" showErrorMessage="1" errorTitle="Fraction" error="Value between 0-1" promptTitle="Fraction" prompt="Value between 0-1" sqref="D2:AY1048576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E14" sqref="E14"/>
    </sheetView>
  </sheetViews>
  <sheetFormatPr defaultColWidth="8.85546875" defaultRowHeight="15" x14ac:dyDescent="0.25"/>
  <cols>
    <col min="1" max="1" width="14.85546875" customWidth="1"/>
    <col min="2" max="3" width="11.7109375" customWidth="1"/>
  </cols>
  <sheetData>
    <row r="1" spans="1:3" x14ac:dyDescent="0.25">
      <c r="A1" t="s">
        <v>306</v>
      </c>
      <c r="B1" t="s">
        <v>307</v>
      </c>
      <c r="C1" t="s">
        <v>308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2" sqref="G22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154</v>
      </c>
      <c r="B1" s="7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7" t="s">
        <v>132</v>
      </c>
      <c r="H1" s="7" t="s">
        <v>133</v>
      </c>
      <c r="I1" s="7" t="s">
        <v>122</v>
      </c>
      <c r="J1" s="7" t="s">
        <v>134</v>
      </c>
    </row>
    <row r="2" spans="1:10" x14ac:dyDescent="0.25">
      <c r="A2" t="s">
        <v>136</v>
      </c>
      <c r="B2">
        <f>1 / 40</f>
        <v>2.5000000000000001E-2</v>
      </c>
      <c r="C2">
        <v>200</v>
      </c>
      <c r="D2">
        <v>9.5</v>
      </c>
      <c r="E2">
        <v>2</v>
      </c>
      <c r="F2" t="s">
        <v>141</v>
      </c>
      <c r="G2" t="s">
        <v>137</v>
      </c>
      <c r="H2" t="s">
        <v>138</v>
      </c>
      <c r="I2" t="s">
        <v>139</v>
      </c>
      <c r="J2" t="s">
        <v>140</v>
      </c>
    </row>
    <row r="3" spans="1:10" x14ac:dyDescent="0.25">
      <c r="A3" t="s">
        <v>142</v>
      </c>
      <c r="B3">
        <f>1 / 5</f>
        <v>0.2</v>
      </c>
      <c r="C3">
        <v>500</v>
      </c>
      <c r="D3">
        <v>17</v>
      </c>
      <c r="E3">
        <v>40</v>
      </c>
      <c r="F3" t="s">
        <v>143</v>
      </c>
      <c r="G3" t="s">
        <v>144</v>
      </c>
      <c r="H3" t="s">
        <v>145</v>
      </c>
      <c r="I3" t="s">
        <v>139</v>
      </c>
      <c r="J3" t="s">
        <v>155</v>
      </c>
    </row>
    <row r="4" spans="1:10" x14ac:dyDescent="0.25">
      <c r="A4" t="s">
        <v>146</v>
      </c>
      <c r="B4">
        <f>1 / 14</f>
        <v>7.1428571428571425E-2</v>
      </c>
      <c r="C4">
        <v>500</v>
      </c>
      <c r="D4">
        <v>16</v>
      </c>
      <c r="E4">
        <v>7</v>
      </c>
      <c r="F4" t="s">
        <v>147</v>
      </c>
      <c r="G4" t="s">
        <v>148</v>
      </c>
      <c r="H4" t="s">
        <v>149</v>
      </c>
      <c r="I4" t="s">
        <v>150</v>
      </c>
      <c r="J4" t="s">
        <v>156</v>
      </c>
    </row>
    <row r="5" spans="1:10" x14ac:dyDescent="0.25">
      <c r="A5" t="s">
        <v>135</v>
      </c>
      <c r="B5">
        <f>1 / 3</f>
        <v>0.33333333333333331</v>
      </c>
      <c r="C5">
        <v>500</v>
      </c>
      <c r="D5">
        <v>16</v>
      </c>
      <c r="E5">
        <v>2</v>
      </c>
      <c r="F5" t="s">
        <v>151</v>
      </c>
      <c r="G5" t="s">
        <v>152</v>
      </c>
      <c r="H5" t="s">
        <v>153</v>
      </c>
      <c r="I5" t="s">
        <v>150</v>
      </c>
      <c r="J5" t="s">
        <v>157</v>
      </c>
    </row>
    <row r="6" spans="1:10" x14ac:dyDescent="0.25">
      <c r="A6" t="s">
        <v>368</v>
      </c>
      <c r="B6">
        <v>0.06</v>
      </c>
      <c r="C6">
        <v>500</v>
      </c>
      <c r="D6">
        <v>6</v>
      </c>
      <c r="E6">
        <v>61.6</v>
      </c>
      <c r="F6" t="s">
        <v>191</v>
      </c>
      <c r="G6" t="s">
        <v>369</v>
      </c>
      <c r="H6" t="s">
        <v>260</v>
      </c>
      <c r="I6" t="s">
        <v>370</v>
      </c>
      <c r="J6" t="s">
        <v>395</v>
      </c>
    </row>
    <row r="7" spans="1:10" x14ac:dyDescent="0.25">
      <c r="A7" t="s">
        <v>371</v>
      </c>
      <c r="B7">
        <v>0.1</v>
      </c>
      <c r="C7">
        <v>500</v>
      </c>
      <c r="D7">
        <v>6</v>
      </c>
      <c r="E7">
        <v>323.77999999999997</v>
      </c>
      <c r="F7" t="s">
        <v>191</v>
      </c>
      <c r="G7" t="s">
        <v>372</v>
      </c>
      <c r="H7" t="s">
        <v>260</v>
      </c>
      <c r="I7" t="s">
        <v>370</v>
      </c>
      <c r="J7" t="s">
        <v>395</v>
      </c>
    </row>
    <row r="8" spans="1:10" x14ac:dyDescent="0.25">
      <c r="A8" t="s">
        <v>373</v>
      </c>
      <c r="B8">
        <v>0.1</v>
      </c>
      <c r="C8">
        <v>500</v>
      </c>
      <c r="D8">
        <v>6</v>
      </c>
      <c r="E8">
        <v>116.39</v>
      </c>
      <c r="F8" t="s">
        <v>191</v>
      </c>
      <c r="G8" t="s">
        <v>374</v>
      </c>
      <c r="H8" t="s">
        <v>260</v>
      </c>
      <c r="I8" t="s">
        <v>370</v>
      </c>
      <c r="J8" t="s">
        <v>395</v>
      </c>
    </row>
    <row r="9" spans="1:10" x14ac:dyDescent="0.25">
      <c r="A9" t="s">
        <v>375</v>
      </c>
      <c r="B9">
        <v>0.06</v>
      </c>
      <c r="C9">
        <v>500</v>
      </c>
      <c r="D9">
        <v>6</v>
      </c>
      <c r="E9">
        <v>178.15</v>
      </c>
      <c r="F9" t="s">
        <v>191</v>
      </c>
      <c r="G9" t="s">
        <v>376</v>
      </c>
      <c r="H9" t="s">
        <v>260</v>
      </c>
      <c r="I9" t="s">
        <v>370</v>
      </c>
      <c r="J9" t="s">
        <v>395</v>
      </c>
    </row>
    <row r="10" spans="1:10" x14ac:dyDescent="0.25">
      <c r="A10" t="s">
        <v>377</v>
      </c>
      <c r="B10">
        <v>0.1</v>
      </c>
      <c r="C10">
        <v>500</v>
      </c>
      <c r="D10">
        <v>6</v>
      </c>
      <c r="E10">
        <v>79.47</v>
      </c>
      <c r="F10" t="s">
        <v>191</v>
      </c>
      <c r="G10" t="s">
        <v>378</v>
      </c>
      <c r="H10" t="s">
        <v>260</v>
      </c>
      <c r="I10" t="s">
        <v>370</v>
      </c>
      <c r="J10" t="s">
        <v>395</v>
      </c>
    </row>
    <row r="11" spans="1:10" x14ac:dyDescent="0.25">
      <c r="A11" t="s">
        <v>379</v>
      </c>
      <c r="B11">
        <v>0.1</v>
      </c>
      <c r="C11">
        <v>500</v>
      </c>
      <c r="D11">
        <v>6</v>
      </c>
      <c r="E11">
        <v>112.09922400000001</v>
      </c>
      <c r="F11" t="s">
        <v>191</v>
      </c>
      <c r="G11" t="s">
        <v>380</v>
      </c>
      <c r="H11" t="s">
        <v>260</v>
      </c>
      <c r="I11" t="s">
        <v>370</v>
      </c>
      <c r="J11" t="s">
        <v>395</v>
      </c>
    </row>
    <row r="12" spans="1:10" x14ac:dyDescent="0.25">
      <c r="A12" t="s">
        <v>381</v>
      </c>
      <c r="B12">
        <v>0.1</v>
      </c>
      <c r="C12">
        <v>500</v>
      </c>
      <c r="D12">
        <v>6</v>
      </c>
      <c r="E12">
        <v>46.538494999999998</v>
      </c>
      <c r="F12" t="s">
        <v>191</v>
      </c>
      <c r="G12" t="s">
        <v>382</v>
      </c>
      <c r="H12" t="s">
        <v>260</v>
      </c>
      <c r="I12" t="s">
        <v>370</v>
      </c>
      <c r="J12" t="s">
        <v>395</v>
      </c>
    </row>
    <row r="13" spans="1:10" x14ac:dyDescent="0.25">
      <c r="A13" t="s">
        <v>383</v>
      </c>
      <c r="B13">
        <v>0.5</v>
      </c>
      <c r="C13">
        <v>500</v>
      </c>
      <c r="D13">
        <v>6</v>
      </c>
      <c r="E13">
        <v>53.427152</v>
      </c>
      <c r="F13" t="s">
        <v>191</v>
      </c>
      <c r="G13" t="s">
        <v>384</v>
      </c>
      <c r="H13" t="s">
        <v>260</v>
      </c>
      <c r="I13" t="s">
        <v>370</v>
      </c>
      <c r="J13" t="s">
        <v>395</v>
      </c>
    </row>
    <row r="14" spans="1:10" x14ac:dyDescent="0.25">
      <c r="A14" t="s">
        <v>385</v>
      </c>
      <c r="B14">
        <v>0.5</v>
      </c>
      <c r="C14">
        <v>500</v>
      </c>
      <c r="D14">
        <v>6</v>
      </c>
      <c r="E14">
        <v>75.338402000000002</v>
      </c>
      <c r="F14" t="s">
        <v>191</v>
      </c>
      <c r="G14" t="s">
        <v>386</v>
      </c>
      <c r="H14" t="s">
        <v>260</v>
      </c>
      <c r="I14" t="s">
        <v>370</v>
      </c>
      <c r="J14" t="s">
        <v>395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Schedule!$A$2:$A$1048576</xm:f>
          </x14:formula1>
          <xm:sqref>F15:F1048576 F2:F14 H2:H14 G2:G13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23" sqref="E23"/>
    </sheetView>
  </sheetViews>
  <sheetFormatPr defaultColWidth="8.85546875" defaultRowHeight="15" x14ac:dyDescent="0.25"/>
  <cols>
    <col min="1" max="1" width="38.42578125" customWidth="1"/>
    <col min="2" max="4" width="15.42578125" customWidth="1"/>
    <col min="5" max="5" width="20.5703125" customWidth="1"/>
    <col min="6" max="6" width="19.7109375" customWidth="1"/>
    <col min="7" max="7" width="20.7109375" customWidth="1"/>
    <col min="8" max="8" width="15.42578125" customWidth="1"/>
  </cols>
  <sheetData>
    <row r="1" spans="1:7" s="7" customFormat="1" x14ac:dyDescent="0.25">
      <c r="A1" s="7" t="s">
        <v>154</v>
      </c>
      <c r="B1" s="7" t="s">
        <v>158</v>
      </c>
      <c r="C1" s="7" t="s">
        <v>159</v>
      </c>
      <c r="D1" s="7" t="s">
        <v>164</v>
      </c>
      <c r="E1" s="7" t="s">
        <v>161</v>
      </c>
      <c r="F1" s="7" t="s">
        <v>162</v>
      </c>
      <c r="G1" s="7" t="s">
        <v>163</v>
      </c>
    </row>
    <row r="2" spans="1:7" x14ac:dyDescent="0.25">
      <c r="A2" t="s">
        <v>165</v>
      </c>
      <c r="B2">
        <v>19</v>
      </c>
      <c r="C2">
        <v>26</v>
      </c>
      <c r="D2" t="s">
        <v>160</v>
      </c>
      <c r="E2">
        <v>2.5</v>
      </c>
      <c r="F2">
        <v>0.3</v>
      </c>
      <c r="G2" t="s">
        <v>166</v>
      </c>
    </row>
    <row r="3" spans="1:7" x14ac:dyDescent="0.25">
      <c r="A3" t="s">
        <v>167</v>
      </c>
      <c r="B3">
        <v>20</v>
      </c>
      <c r="C3">
        <v>26</v>
      </c>
      <c r="D3" t="s">
        <v>160</v>
      </c>
      <c r="E3">
        <v>3.9</v>
      </c>
      <c r="F3">
        <v>0.9</v>
      </c>
      <c r="G3" t="s">
        <v>166</v>
      </c>
    </row>
    <row r="4" spans="1:7" x14ac:dyDescent="0.25">
      <c r="A4" t="s">
        <v>168</v>
      </c>
      <c r="B4">
        <v>20</v>
      </c>
      <c r="C4">
        <v>26</v>
      </c>
      <c r="D4" t="s">
        <v>160</v>
      </c>
      <c r="E4">
        <v>2.5</v>
      </c>
      <c r="F4">
        <v>0.3</v>
      </c>
      <c r="G4" t="s">
        <v>169</v>
      </c>
    </row>
    <row r="5" spans="1:7" x14ac:dyDescent="0.25">
      <c r="A5" t="s">
        <v>170</v>
      </c>
      <c r="B5">
        <v>20</v>
      </c>
      <c r="C5">
        <v>26</v>
      </c>
      <c r="D5" t="s">
        <v>160</v>
      </c>
      <c r="E5">
        <v>3.8</v>
      </c>
      <c r="F5">
        <v>0.3</v>
      </c>
      <c r="G5" t="s">
        <v>169</v>
      </c>
    </row>
    <row r="6" spans="1:7" x14ac:dyDescent="0.25">
      <c r="A6" t="s">
        <v>171</v>
      </c>
      <c r="B6">
        <v>20</v>
      </c>
      <c r="C6">
        <v>26</v>
      </c>
      <c r="D6" t="s">
        <v>160</v>
      </c>
      <c r="E6">
        <v>3.8</v>
      </c>
      <c r="F6">
        <v>0.3</v>
      </c>
      <c r="G6" t="s">
        <v>172</v>
      </c>
    </row>
    <row r="7" spans="1:7" x14ac:dyDescent="0.25">
      <c r="A7" t="s">
        <v>368</v>
      </c>
      <c r="B7">
        <v>22</v>
      </c>
      <c r="C7">
        <v>24</v>
      </c>
      <c r="D7" s="22" t="s">
        <v>489</v>
      </c>
      <c r="E7">
        <v>1E-3</v>
      </c>
      <c r="F7">
        <v>1E-3</v>
      </c>
      <c r="G7" t="s">
        <v>370</v>
      </c>
    </row>
    <row r="8" spans="1:7" x14ac:dyDescent="0.25">
      <c r="A8" t="s">
        <v>371</v>
      </c>
      <c r="B8">
        <v>22</v>
      </c>
      <c r="C8">
        <v>24</v>
      </c>
      <c r="D8" s="22" t="s">
        <v>489</v>
      </c>
      <c r="E8">
        <v>1E-3</v>
      </c>
      <c r="F8">
        <v>1E-3</v>
      </c>
      <c r="G8" t="s">
        <v>370</v>
      </c>
    </row>
    <row r="9" spans="1:7" x14ac:dyDescent="0.25">
      <c r="A9" t="s">
        <v>373</v>
      </c>
      <c r="B9">
        <v>22</v>
      </c>
      <c r="C9">
        <v>24</v>
      </c>
      <c r="D9" s="22" t="s">
        <v>489</v>
      </c>
      <c r="E9">
        <v>1E-3</v>
      </c>
      <c r="F9">
        <v>1E-3</v>
      </c>
      <c r="G9" t="s">
        <v>370</v>
      </c>
    </row>
    <row r="10" spans="1:7" x14ac:dyDescent="0.25">
      <c r="A10" t="s">
        <v>375</v>
      </c>
      <c r="B10">
        <v>22</v>
      </c>
      <c r="C10">
        <v>24</v>
      </c>
      <c r="D10" s="22" t="s">
        <v>489</v>
      </c>
      <c r="E10">
        <v>1E-3</v>
      </c>
      <c r="F10">
        <v>1E-3</v>
      </c>
      <c r="G10" t="s">
        <v>370</v>
      </c>
    </row>
    <row r="11" spans="1:7" x14ac:dyDescent="0.25">
      <c r="A11" t="s">
        <v>377</v>
      </c>
      <c r="B11">
        <v>22</v>
      </c>
      <c r="C11">
        <v>24</v>
      </c>
      <c r="D11" s="22" t="s">
        <v>489</v>
      </c>
      <c r="E11">
        <v>1E-3</v>
      </c>
      <c r="F11">
        <v>1E-3</v>
      </c>
      <c r="G11" t="s">
        <v>370</v>
      </c>
    </row>
    <row r="12" spans="1:7" x14ac:dyDescent="0.25">
      <c r="A12" t="s">
        <v>379</v>
      </c>
      <c r="B12">
        <v>22</v>
      </c>
      <c r="C12">
        <v>24</v>
      </c>
      <c r="D12" s="22" t="s">
        <v>489</v>
      </c>
      <c r="E12">
        <v>1E-3</v>
      </c>
      <c r="F12">
        <v>1E-3</v>
      </c>
      <c r="G12" t="s">
        <v>370</v>
      </c>
    </row>
    <row r="13" spans="1:7" x14ac:dyDescent="0.25">
      <c r="A13" t="s">
        <v>381</v>
      </c>
      <c r="B13">
        <v>22</v>
      </c>
      <c r="C13">
        <v>24</v>
      </c>
      <c r="D13" s="22" t="s">
        <v>489</v>
      </c>
      <c r="E13">
        <v>1E-3</v>
      </c>
      <c r="F13">
        <v>1E-3</v>
      </c>
      <c r="G13" t="s">
        <v>370</v>
      </c>
    </row>
    <row r="14" spans="1:7" x14ac:dyDescent="0.25">
      <c r="A14" t="s">
        <v>383</v>
      </c>
      <c r="B14">
        <v>22</v>
      </c>
      <c r="C14">
        <v>24</v>
      </c>
      <c r="D14" s="22" t="s">
        <v>489</v>
      </c>
      <c r="E14">
        <v>1E-3</v>
      </c>
      <c r="F14">
        <v>1E-3</v>
      </c>
      <c r="G14" t="s">
        <v>370</v>
      </c>
    </row>
    <row r="15" spans="1:7" x14ac:dyDescent="0.25">
      <c r="A15" t="s">
        <v>385</v>
      </c>
      <c r="B15">
        <v>22</v>
      </c>
      <c r="C15">
        <v>24</v>
      </c>
      <c r="D15" s="22" t="s">
        <v>489</v>
      </c>
      <c r="E15">
        <v>1E-3</v>
      </c>
      <c r="F15">
        <v>1E-3</v>
      </c>
      <c r="G15" t="s">
        <v>370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E2" sqref="E2"/>
    </sheetView>
  </sheetViews>
  <sheetFormatPr defaultColWidth="8.85546875" defaultRowHeight="15" x14ac:dyDescent="0.25"/>
  <cols>
    <col min="1" max="3" width="18.85546875" customWidth="1"/>
    <col min="4" max="4" width="32.42578125" customWidth="1"/>
    <col min="5" max="5" width="18.85546875" customWidth="1"/>
  </cols>
  <sheetData>
    <row r="1" spans="1:5" s="7" customFormat="1" x14ac:dyDescent="0.25">
      <c r="A1" s="7" t="s">
        <v>154</v>
      </c>
      <c r="B1" s="7" t="s">
        <v>173</v>
      </c>
      <c r="C1" s="7" t="s">
        <v>175</v>
      </c>
      <c r="D1" s="7" t="s">
        <v>174</v>
      </c>
      <c r="E1" s="7" t="s">
        <v>163</v>
      </c>
    </row>
    <row r="2" spans="1:5" x14ac:dyDescent="0.25">
      <c r="A2" t="s">
        <v>176</v>
      </c>
      <c r="B2" t="s">
        <v>160</v>
      </c>
      <c r="C2">
        <v>1.2</v>
      </c>
      <c r="D2">
        <v>1</v>
      </c>
      <c r="E2" t="s">
        <v>177</v>
      </c>
    </row>
    <row r="3" spans="1:5" x14ac:dyDescent="0.25">
      <c r="A3" t="s">
        <v>178</v>
      </c>
      <c r="B3" t="s">
        <v>160</v>
      </c>
      <c r="C3">
        <v>0.5</v>
      </c>
      <c r="D3">
        <v>1</v>
      </c>
      <c r="E3" t="s">
        <v>177</v>
      </c>
    </row>
    <row r="4" spans="1:5" x14ac:dyDescent="0.25">
      <c r="A4" t="s">
        <v>179</v>
      </c>
      <c r="B4" t="s">
        <v>160</v>
      </c>
      <c r="C4">
        <v>0.15</v>
      </c>
      <c r="D4">
        <v>1</v>
      </c>
      <c r="E4" t="s">
        <v>177</v>
      </c>
    </row>
    <row r="5" spans="1:5" x14ac:dyDescent="0.25">
      <c r="A5" t="s">
        <v>368</v>
      </c>
      <c r="B5" t="s">
        <v>160</v>
      </c>
      <c r="C5">
        <v>2</v>
      </c>
      <c r="D5">
        <v>1</v>
      </c>
      <c r="E5" t="s">
        <v>177</v>
      </c>
    </row>
    <row r="6" spans="1:5" x14ac:dyDescent="0.25">
      <c r="A6" t="s">
        <v>371</v>
      </c>
      <c r="B6" t="s">
        <v>160</v>
      </c>
      <c r="C6">
        <v>3</v>
      </c>
      <c r="D6">
        <v>1</v>
      </c>
      <c r="E6" t="s">
        <v>177</v>
      </c>
    </row>
    <row r="7" spans="1:5" x14ac:dyDescent="0.25">
      <c r="A7" t="s">
        <v>373</v>
      </c>
      <c r="B7" t="s">
        <v>160</v>
      </c>
      <c r="C7">
        <v>2.9</v>
      </c>
      <c r="D7">
        <v>1</v>
      </c>
      <c r="E7" t="s">
        <v>177</v>
      </c>
    </row>
    <row r="8" spans="1:5" x14ac:dyDescent="0.25">
      <c r="A8" t="s">
        <v>375</v>
      </c>
      <c r="B8" t="s">
        <v>160</v>
      </c>
      <c r="C8">
        <v>0.5</v>
      </c>
      <c r="D8">
        <v>1</v>
      </c>
      <c r="E8" t="s">
        <v>177</v>
      </c>
    </row>
    <row r="9" spans="1:5" x14ac:dyDescent="0.25">
      <c r="A9" t="s">
        <v>377</v>
      </c>
      <c r="B9" t="s">
        <v>160</v>
      </c>
      <c r="C9">
        <v>2.5</v>
      </c>
      <c r="D9">
        <v>1</v>
      </c>
      <c r="E9" t="s">
        <v>177</v>
      </c>
    </row>
    <row r="10" spans="1:5" x14ac:dyDescent="0.25">
      <c r="A10" t="s">
        <v>379</v>
      </c>
      <c r="B10" t="s">
        <v>160</v>
      </c>
      <c r="C10">
        <v>3</v>
      </c>
      <c r="D10">
        <v>1</v>
      </c>
      <c r="E10" t="s">
        <v>177</v>
      </c>
    </row>
    <row r="11" spans="1:5" x14ac:dyDescent="0.25">
      <c r="A11" t="s">
        <v>381</v>
      </c>
      <c r="B11" t="s">
        <v>160</v>
      </c>
      <c r="C11">
        <v>2</v>
      </c>
      <c r="D11">
        <v>1</v>
      </c>
      <c r="E11" t="s">
        <v>177</v>
      </c>
    </row>
    <row r="12" spans="1:5" x14ac:dyDescent="0.25">
      <c r="A12" t="s">
        <v>383</v>
      </c>
      <c r="B12" t="s">
        <v>160</v>
      </c>
      <c r="C12">
        <v>2</v>
      </c>
      <c r="D12">
        <v>1</v>
      </c>
      <c r="E12" t="s">
        <v>177</v>
      </c>
    </row>
    <row r="13" spans="1:5" x14ac:dyDescent="0.25">
      <c r="A13" t="s">
        <v>385</v>
      </c>
      <c r="B13" t="s">
        <v>160</v>
      </c>
      <c r="C13">
        <v>1.5</v>
      </c>
      <c r="D13">
        <v>1</v>
      </c>
      <c r="E13" t="s">
        <v>177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C15" sqref="C15"/>
    </sheetView>
  </sheetViews>
  <sheetFormatPr defaultColWidth="8.85546875" defaultRowHeight="15" x14ac:dyDescent="0.25"/>
  <cols>
    <col min="1" max="6" width="37.42578125" customWidth="1"/>
    <col min="7" max="10" width="23.42578125" customWidth="1"/>
  </cols>
  <sheetData>
    <row r="1" spans="1:6" s="7" customFormat="1" x14ac:dyDescent="0.25">
      <c r="A1" s="7" t="s">
        <v>154</v>
      </c>
      <c r="B1" s="7" t="s">
        <v>180</v>
      </c>
      <c r="C1" s="7" t="s">
        <v>181</v>
      </c>
      <c r="D1" s="7" t="s">
        <v>182</v>
      </c>
      <c r="E1" s="7" t="s">
        <v>183</v>
      </c>
      <c r="F1" s="7" t="s">
        <v>184</v>
      </c>
    </row>
    <row r="2" spans="1:6" x14ac:dyDescent="0.25">
      <c r="A2" s="19" t="s">
        <v>185</v>
      </c>
      <c r="B2" s="19" t="s">
        <v>41</v>
      </c>
      <c r="C2" s="19" t="s">
        <v>186</v>
      </c>
      <c r="D2" s="19" t="s">
        <v>187</v>
      </c>
      <c r="E2" s="19" t="s">
        <v>188</v>
      </c>
      <c r="F2" s="19" t="s">
        <v>189</v>
      </c>
    </row>
    <row r="3" spans="1:6" x14ac:dyDescent="0.25">
      <c r="A3" s="19" t="s">
        <v>387</v>
      </c>
      <c r="B3" s="19" t="s">
        <v>365</v>
      </c>
      <c r="C3" s="19" t="s">
        <v>361</v>
      </c>
      <c r="D3" s="19" t="s">
        <v>365</v>
      </c>
      <c r="E3" s="19" t="s">
        <v>388</v>
      </c>
      <c r="F3" s="19" t="s">
        <v>364</v>
      </c>
    </row>
    <row r="4" spans="1:6" s="18" customFormat="1" x14ac:dyDescent="0.25">
      <c r="A4" s="19" t="s">
        <v>393</v>
      </c>
      <c r="B4" s="19" t="s">
        <v>365</v>
      </c>
      <c r="C4" s="19" t="s">
        <v>361</v>
      </c>
      <c r="D4" s="19" t="s">
        <v>365</v>
      </c>
      <c r="E4" s="19" t="s">
        <v>388</v>
      </c>
      <c r="F4" s="19" t="s">
        <v>364</v>
      </c>
    </row>
    <row r="5" spans="1:6" x14ac:dyDescent="0.25">
      <c r="A5" s="19" t="s">
        <v>389</v>
      </c>
      <c r="B5" s="19" t="s">
        <v>365</v>
      </c>
      <c r="C5" s="19" t="s">
        <v>361</v>
      </c>
      <c r="D5" s="19" t="s">
        <v>365</v>
      </c>
      <c r="E5" s="19" t="s">
        <v>388</v>
      </c>
      <c r="F5" s="19" t="s">
        <v>364</v>
      </c>
    </row>
    <row r="6" spans="1:6" s="18" customFormat="1" x14ac:dyDescent="0.25">
      <c r="A6" s="19" t="s">
        <v>394</v>
      </c>
      <c r="B6" s="19" t="s">
        <v>365</v>
      </c>
      <c r="C6" s="19" t="s">
        <v>361</v>
      </c>
      <c r="D6" s="19" t="s">
        <v>365</v>
      </c>
      <c r="E6" s="19" t="s">
        <v>388</v>
      </c>
      <c r="F6" s="19" t="s">
        <v>364</v>
      </c>
    </row>
    <row r="7" spans="1:6" x14ac:dyDescent="0.25">
      <c r="A7" s="19" t="s">
        <v>390</v>
      </c>
      <c r="B7" s="19" t="s">
        <v>365</v>
      </c>
      <c r="C7" s="19" t="s">
        <v>361</v>
      </c>
      <c r="D7" s="19" t="s">
        <v>365</v>
      </c>
      <c r="E7" s="19" t="s">
        <v>388</v>
      </c>
      <c r="F7" s="19" t="s">
        <v>364</v>
      </c>
    </row>
    <row r="8" spans="1:6" x14ac:dyDescent="0.25">
      <c r="A8" s="19" t="s">
        <v>391</v>
      </c>
      <c r="B8" s="19" t="s">
        <v>326</v>
      </c>
      <c r="C8" s="19" t="s">
        <v>326</v>
      </c>
      <c r="D8" s="19" t="s">
        <v>326</v>
      </c>
      <c r="E8" s="19" t="s">
        <v>388</v>
      </c>
      <c r="F8" s="19" t="s">
        <v>366</v>
      </c>
    </row>
    <row r="9" spans="1:6" x14ac:dyDescent="0.25">
      <c r="A9" s="19" t="s">
        <v>392</v>
      </c>
      <c r="B9" s="19" t="s">
        <v>326</v>
      </c>
      <c r="C9" s="19" t="s">
        <v>326</v>
      </c>
      <c r="D9" s="19" t="s">
        <v>326</v>
      </c>
      <c r="E9" s="19" t="s">
        <v>388</v>
      </c>
      <c r="F9" s="19" t="s">
        <v>366</v>
      </c>
    </row>
    <row r="17" spans="2:2" x14ac:dyDescent="0.25">
      <c r="B17" s="18"/>
    </row>
    <row r="19" spans="2:2" x14ac:dyDescent="0.25">
      <c r="B19" s="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Construction!$A$2:$A$9996</xm:f>
          </x14:formula1>
          <xm:sqref>B2:F9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2016-10-25T03:15:05Z</dcterms:modified>
</cp:coreProperties>
</file>