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\Desktop\Fall 2016\ME 190\"/>
    </mc:Choice>
  </mc:AlternateContent>
  <bookViews>
    <workbookView xWindow="0" yWindow="0" windowWidth="8540" windowHeight="509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I5" i="1"/>
  <c r="H5" i="1"/>
  <c r="J2" i="1"/>
  <c r="I2" i="1"/>
  <c r="H2" i="1"/>
  <c r="B3" i="1"/>
  <c r="B2" i="1"/>
  <c r="B1" i="1"/>
  <c r="E2" i="1"/>
  <c r="E3" i="1"/>
  <c r="E1" i="1"/>
  <c r="J11" i="1" l="1"/>
  <c r="J8" i="1"/>
  <c r="C10" i="1"/>
  <c r="J14" i="1" s="1"/>
  <c r="B10" i="1"/>
  <c r="I14" i="1" s="1"/>
  <c r="I8" i="1"/>
  <c r="I11" i="1"/>
  <c r="H8" i="1"/>
  <c r="A10" i="1"/>
  <c r="H14" i="1" s="1"/>
  <c r="H11" i="1"/>
</calcChain>
</file>

<file path=xl/sharedStrings.xml><?xml version="1.0" encoding="utf-8"?>
<sst xmlns="http://schemas.openxmlformats.org/spreadsheetml/2006/main" count="23" uniqueCount="23">
  <si>
    <t>kb1</t>
  </si>
  <si>
    <t>kb2</t>
  </si>
  <si>
    <t>kb3</t>
  </si>
  <si>
    <t>R</t>
  </si>
  <si>
    <t>kt1</t>
  </si>
  <si>
    <t>kt2</t>
  </si>
  <si>
    <t>kt3</t>
  </si>
  <si>
    <t>b1</t>
  </si>
  <si>
    <t>b2</t>
  </si>
  <si>
    <t>b3</t>
  </si>
  <si>
    <t>k1</t>
  </si>
  <si>
    <t>k2</t>
  </si>
  <si>
    <t>k3</t>
  </si>
  <si>
    <t>t</t>
  </si>
  <si>
    <t>j1</t>
  </si>
  <si>
    <t>j2</t>
  </si>
  <si>
    <t>j3</t>
  </si>
  <si>
    <t>K (Vs)</t>
  </si>
  <si>
    <t>Percent Error</t>
  </si>
  <si>
    <t>t1</t>
  </si>
  <si>
    <t>t2</t>
  </si>
  <si>
    <t>t3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</si>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</sst>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10" fontId="0" fillId="0" borderId="1" xfId="0" applyNumberFormat="1" applyBorder="1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1" sqref="F11"/>
    </sheetView>
  </sheetViews>
  <sheetFormatPr defaultRowHeight="14.5" x14ac:dyDescent="0.35"/>
  <sheetData>
    <row r="1" spans="1:10" x14ac:dyDescent="0.35">
      <c r="A1" s="3">
        <v>2.5</v>
      </c>
      <c r="B1" s="4">
        <f>(13.8*2*PI())/(0.03*720)</f>
        <v>4.0142572795869587</v>
      </c>
      <c r="C1" s="4">
        <v>2.0699999999999998</v>
      </c>
      <c r="D1" s="4">
        <v>29.6</v>
      </c>
      <c r="E1">
        <f>D1/1000</f>
        <v>2.9600000000000001E-2</v>
      </c>
      <c r="F1" s="4">
        <v>-13.8</v>
      </c>
      <c r="H1" t="s">
        <v>0</v>
      </c>
      <c r="I1" t="s">
        <v>1</v>
      </c>
      <c r="J1" t="s">
        <v>2</v>
      </c>
    </row>
    <row r="2" spans="1:10" x14ac:dyDescent="0.35">
      <c r="A2" s="3">
        <v>3.5</v>
      </c>
      <c r="B2" s="4">
        <f>(19.5*2*PI())/(0.03*720)</f>
        <v>5.6723200689815716</v>
      </c>
      <c r="C2" s="4">
        <v>2.89</v>
      </c>
      <c r="D2" s="4">
        <v>35.5</v>
      </c>
      <c r="E2" s="2">
        <f t="shared" ref="E2:E3" si="0">D2/1000</f>
        <v>3.5499999999999997E-2</v>
      </c>
      <c r="F2" s="4">
        <v>-19.5</v>
      </c>
      <c r="H2">
        <f>(C1-B5*E1)/B1</f>
        <v>0.47436919643474723</v>
      </c>
      <c r="I2">
        <f>(C2-B5*E2)/B2</f>
        <v>0.47444431330956044</v>
      </c>
      <c r="J2">
        <f>(C3-B5*E3)/B3</f>
        <v>0.47890688719511754</v>
      </c>
    </row>
    <row r="3" spans="1:10" x14ac:dyDescent="0.35">
      <c r="A3" s="3">
        <v>4.5</v>
      </c>
      <c r="B3" s="9">
        <f>(25.1*2*PI())/(0.03*720)</f>
        <v>7.3012940375096127</v>
      </c>
      <c r="C3" s="4">
        <v>3.71</v>
      </c>
      <c r="D3" s="4">
        <v>38.1</v>
      </c>
      <c r="E3" s="2">
        <f t="shared" si="0"/>
        <v>3.8100000000000002E-2</v>
      </c>
      <c r="F3" s="4">
        <v>-25.1</v>
      </c>
    </row>
    <row r="4" spans="1:10" x14ac:dyDescent="0.35">
      <c r="H4" t="s">
        <v>7</v>
      </c>
      <c r="I4" t="s">
        <v>8</v>
      </c>
      <c r="J4" t="s">
        <v>9</v>
      </c>
    </row>
    <row r="5" spans="1:10" x14ac:dyDescent="0.35">
      <c r="A5" t="s">
        <v>3</v>
      </c>
      <c r="B5" s="1">
        <v>5.6</v>
      </c>
      <c r="H5">
        <f>(A9*E1)/B1</f>
        <v>6.6098005563634734E-4</v>
      </c>
      <c r="I5">
        <f>(B9*E2)/B2</f>
        <v>5.6138404766918051E-4</v>
      </c>
      <c r="J5">
        <f>(C9*E3)/B3</f>
        <v>4.7225190251015973E-4</v>
      </c>
    </row>
    <row r="6" spans="1:10" x14ac:dyDescent="0.35">
      <c r="A6" t="s">
        <v>13</v>
      </c>
      <c r="B6" s="1">
        <v>0.53</v>
      </c>
    </row>
    <row r="7" spans="1:10" x14ac:dyDescent="0.35">
      <c r="H7" t="s">
        <v>10</v>
      </c>
      <c r="I7" t="s">
        <v>11</v>
      </c>
      <c r="J7" t="s">
        <v>12</v>
      </c>
    </row>
    <row r="8" spans="1:10" x14ac:dyDescent="0.35">
      <c r="A8" t="s">
        <v>4</v>
      </c>
      <c r="B8" t="s">
        <v>5</v>
      </c>
      <c r="C8" t="s">
        <v>6</v>
      </c>
      <c r="H8">
        <f>A9/(B5*H5+H2*A9)</f>
        <v>1.9392547244381444</v>
      </c>
      <c r="I8">
        <f>B9/(B5*I5+I2*B9)</f>
        <v>1.9627405082981217</v>
      </c>
      <c r="J8">
        <f>C9/(B5*J5+J2*C9)</f>
        <v>1.9680037836953133</v>
      </c>
    </row>
    <row r="9" spans="1:10" x14ac:dyDescent="0.35">
      <c r="A9">
        <v>8.9639999999999997E-2</v>
      </c>
      <c r="B9">
        <v>8.9700000000000002E-2</v>
      </c>
      <c r="C9">
        <v>9.0499999999999997E-2</v>
      </c>
    </row>
    <row r="10" spans="1:10" x14ac:dyDescent="0.35">
      <c r="A10">
        <f>0.65*H2</f>
        <v>0.3083399776825857</v>
      </c>
      <c r="B10">
        <f>0.65*I2</f>
        <v>0.30838880365121429</v>
      </c>
      <c r="C10">
        <f>0.65*J2</f>
        <v>0.31128947667682638</v>
      </c>
      <c r="H10" t="s">
        <v>14</v>
      </c>
      <c r="I10" t="s">
        <v>15</v>
      </c>
      <c r="J10" t="s">
        <v>16</v>
      </c>
    </row>
    <row r="11" spans="1:10" x14ac:dyDescent="0.35">
      <c r="F11" t="s">
        <v>22</v>
      </c>
      <c r="H11">
        <f>(B6*(B5*H5+H2*A9))/B5</f>
        <v>4.3747660414975662E-3</v>
      </c>
      <c r="I11">
        <f>(B6*(B5*I5+I2*B9))/B5</f>
        <v>4.3253115986664177E-3</v>
      </c>
      <c r="J11">
        <f>(B6*(B5*J5+J2*C9))/B5</f>
        <v>4.352216516243566E-3</v>
      </c>
    </row>
    <row r="13" spans="1:10" x14ac:dyDescent="0.35">
      <c r="H13" t="s">
        <v>19</v>
      </c>
      <c r="I13" t="s">
        <v>20</v>
      </c>
      <c r="J13" t="s">
        <v>21</v>
      </c>
    </row>
    <row r="14" spans="1:10" x14ac:dyDescent="0.35">
      <c r="H14">
        <f>A10*E1</f>
        <v>9.1268633394045364E-3</v>
      </c>
      <c r="I14">
        <f>B10*E2</f>
        <v>1.0947802529618106E-2</v>
      </c>
      <c r="J14">
        <f>C10*E3</f>
        <v>1.1860129061387085E-2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F2" sqref="F2"/>
    </sheetView>
  </sheetViews>
  <sheetFormatPr defaultRowHeight="14.5" x14ac:dyDescent="0.35"/>
  <sheetData>
    <row r="1" spans="2:6" ht="29" x14ac:dyDescent="0.35">
      <c r="B1" s="5" t="s">
        <v>17</v>
      </c>
      <c r="C1" s="6" t="s">
        <v>18</v>
      </c>
    </row>
    <row r="2" spans="2:6" x14ac:dyDescent="0.35">
      <c r="B2" s="7">
        <v>6.6669999999999998</v>
      </c>
      <c r="C2" s="8">
        <v>0.14299999999999999</v>
      </c>
      <c r="F2" s="2"/>
    </row>
    <row r="3" spans="2:6" x14ac:dyDescent="0.35">
      <c r="B3" s="7">
        <v>6.7469999999999999</v>
      </c>
      <c r="C3" s="8">
        <v>0.157</v>
      </c>
    </row>
    <row r="4" spans="2:6" x14ac:dyDescent="0.35">
      <c r="B4" s="7">
        <v>6.766</v>
      </c>
      <c r="C4" s="8">
        <v>0.1598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2016-11-15T01:31:22Z</dcterms:created>
  <dcterms:modified xsi:type="dcterms:W3CDTF">2016-11-15T22:46:07Z</dcterms:modified>
</cp:coreProperties>
</file>