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F:\Unencrypted\other\school\2023-2024_pxl\Project ontwerp\Documentation\V1\"/>
    </mc:Choice>
  </mc:AlternateContent>
  <xr:revisionPtr revIDLastSave="0" documentId="13_ncr:1_{D541A20D-1AD6-40D8-9846-A6BF8C7A4755}" xr6:coauthVersionLast="47" xr6:coauthVersionMax="47" xr10:uidLastSave="{00000000-0000-0000-0000-000000000000}"/>
  <bookViews>
    <workbookView xWindow="6730" yWindow="2700" windowWidth="28770" windowHeight="1557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5" i="1"/>
  <c r="E23" i="1"/>
  <c r="E24" i="1"/>
  <c r="E25" i="1"/>
  <c r="K5" i="1"/>
  <c r="F30" i="1" s="1"/>
  <c r="B28" i="1"/>
  <c r="B27" i="1"/>
  <c r="F27" i="1" s="1"/>
  <c r="B26" i="1"/>
  <c r="E26" i="1" s="1"/>
  <c r="F28" i="1"/>
  <c r="E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E27" i="1" l="1"/>
  <c r="E29" i="1"/>
  <c r="F26" i="1"/>
  <c r="F29" i="1" s="1"/>
  <c r="F31" i="1" s="1"/>
  <c r="E30" i="1" l="1"/>
  <c r="E31" i="1" s="1"/>
</calcChain>
</file>

<file path=xl/sharedStrings.xml><?xml version="1.0" encoding="utf-8"?>
<sst xmlns="http://schemas.openxmlformats.org/spreadsheetml/2006/main" count="68" uniqueCount="46">
  <si>
    <t>Item</t>
  </si>
  <si>
    <t>Unit price</t>
  </si>
  <si>
    <t>Total</t>
  </si>
  <si>
    <t>237-1767-ND</t>
  </si>
  <si>
    <t>Purchased amount</t>
  </si>
  <si>
    <t>Fair total</t>
  </si>
  <si>
    <t>Actual total</t>
  </si>
  <si>
    <t>Used amount</t>
  </si>
  <si>
    <t>C0603C104J5RACTU</t>
  </si>
  <si>
    <t xml:space="preserve">
860020475018</t>
  </si>
  <si>
    <t>ESK107M025AC3AA</t>
  </si>
  <si>
    <t>C333C105M5U5TA7301</t>
  </si>
  <si>
    <t>RCC06031K00FKEA</t>
  </si>
  <si>
    <t>CRCW060310K0FKEAC</t>
  </si>
  <si>
    <t>AC0603JR-074K7L</t>
  </si>
  <si>
    <t>RE0603FRE07100KL</t>
  </si>
  <si>
    <t>292132-2</t>
  </si>
  <si>
    <t>2PH1-03-UA</t>
  </si>
  <si>
    <t>292132-4</t>
  </si>
  <si>
    <t>ATMEGA4809-AFR</t>
  </si>
  <si>
    <t>NKA272C1B1</t>
  </si>
  <si>
    <t>L78L05ACZ-AP</t>
  </si>
  <si>
    <t>BZD27C16P-E3-08</t>
  </si>
  <si>
    <t>S8KS-E3/I</t>
  </si>
  <si>
    <t>06A2</t>
  </si>
  <si>
    <t>IRFB7545PBF</t>
  </si>
  <si>
    <t>173977-2</t>
  </si>
  <si>
    <t>173977-4</t>
  </si>
  <si>
    <t>Subt.</t>
  </si>
  <si>
    <t>Delivery</t>
  </si>
  <si>
    <t>Delivery costs</t>
  </si>
  <si>
    <t>Mouser</t>
  </si>
  <si>
    <t>JLCPCB</t>
  </si>
  <si>
    <t>Digikey</t>
  </si>
  <si>
    <t>Shop</t>
  </si>
  <si>
    <t>Logic Stencil</t>
  </si>
  <si>
    <t>PCB logic</t>
  </si>
  <si>
    <t>PCB heater</t>
  </si>
  <si>
    <t>Oled</t>
  </si>
  <si>
    <t>DK</t>
  </si>
  <si>
    <t>M</t>
  </si>
  <si>
    <t>Ali</t>
  </si>
  <si>
    <t>JLC</t>
  </si>
  <si>
    <t>Vendor</t>
  </si>
  <si>
    <t>Fan</t>
  </si>
  <si>
    <t>Filament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</si>
</sst>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6" formatCode="&quot;€&quot;\ #,##0.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0" fontId="0" fillId="0" borderId="1" xfId="0" applyBorder="1"/>
    <xf numFmtId="0" fontId="1" fillId="0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166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164" fontId="0" fillId="0" borderId="1" xfId="0" applyNumberFormat="1" applyBorder="1"/>
    <xf numFmtId="164" fontId="0" fillId="0" borderId="0" xfId="0" applyNumberFormat="1" applyFill="1" applyBorder="1"/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6350</xdr:rowOff>
    </xdr:from>
    <xdr:to>
      <xdr:col>8</xdr:col>
      <xdr:colOff>0</xdr:colOff>
      <xdr:row>14</xdr:row>
      <xdr:rowOff>177800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0DD51945-5745-339B-B53A-ED09FEC32D13}"/>
            </a:ext>
          </a:extLst>
        </xdr:cNvPr>
        <xdr:cNvSpPr txBox="1"/>
      </xdr:nvSpPr>
      <xdr:spPr>
        <a:xfrm>
          <a:off x="8058150" y="190500"/>
          <a:ext cx="3111500" cy="262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800" b="1"/>
            <a:t>Prices are INC BTW/VAT</a:t>
          </a:r>
        </a:p>
        <a:p>
          <a:endParaRPr lang="nl-NL" sz="1800" b="1"/>
        </a:p>
        <a:p>
          <a:r>
            <a:rPr lang="nl-NL" sz="1800" b="1"/>
            <a:t>Mounting material not included in calculation</a:t>
          </a:r>
        </a:p>
        <a:p>
          <a:endParaRPr lang="nl-NL" sz="1800" b="1"/>
        </a:p>
        <a:p>
          <a:r>
            <a:rPr lang="nl-NL" sz="1800" b="1"/>
            <a:t>Far shipping</a:t>
          </a:r>
          <a:r>
            <a:rPr lang="nl-NL" sz="1800" b="1" baseline="0"/>
            <a:t> cost is calculated through as the percentage of the fair total compared to the actual total</a:t>
          </a:r>
          <a:endParaRPr lang="nl-NL" sz="1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H27" sqref="H27"/>
    </sheetView>
  </sheetViews>
  <sheetFormatPr defaultRowHeight="14.5" x14ac:dyDescent="0.35"/>
  <cols>
    <col min="1" max="1" width="25.90625" customWidth="1"/>
    <col min="2" max="2" width="16.1796875" style="3" customWidth="1"/>
    <col min="3" max="3" width="16.1796875" customWidth="1"/>
    <col min="4" max="4" width="16.54296875" customWidth="1"/>
    <col min="5" max="5" width="14.26953125" customWidth="1"/>
    <col min="6" max="6" width="17.453125" customWidth="1"/>
    <col min="8" max="8" width="44.6328125" customWidth="1"/>
    <col min="10" max="10" width="17.54296875" customWidth="1"/>
    <col min="11" max="11" width="14.453125" customWidth="1"/>
  </cols>
  <sheetData>
    <row r="1" spans="1:11" x14ac:dyDescent="0.35">
      <c r="A1" t="s">
        <v>0</v>
      </c>
      <c r="B1" s="3" t="s">
        <v>1</v>
      </c>
      <c r="C1" t="s">
        <v>7</v>
      </c>
      <c r="D1" t="s">
        <v>4</v>
      </c>
      <c r="E1" t="s">
        <v>5</v>
      </c>
      <c r="F1" t="s">
        <v>6</v>
      </c>
      <c r="G1" t="s">
        <v>43</v>
      </c>
      <c r="J1" t="s">
        <v>34</v>
      </c>
      <c r="K1" t="s">
        <v>30</v>
      </c>
    </row>
    <row r="2" spans="1:11" ht="16.5" customHeight="1" x14ac:dyDescent="0.5">
      <c r="A2" s="1" t="s">
        <v>3</v>
      </c>
      <c r="B2" s="3">
        <v>21.82</v>
      </c>
      <c r="C2">
        <v>1</v>
      </c>
      <c r="D2">
        <v>1</v>
      </c>
      <c r="E2" s="3">
        <f>C2*B2</f>
        <v>21.82</v>
      </c>
      <c r="F2" s="3">
        <f>D2*B2</f>
        <v>21.82</v>
      </c>
      <c r="G2" t="s">
        <v>39</v>
      </c>
      <c r="H2" s="6"/>
      <c r="J2" t="s">
        <v>31</v>
      </c>
      <c r="K2" s="2">
        <v>20</v>
      </c>
    </row>
    <row r="3" spans="1:11" ht="16.5" customHeight="1" x14ac:dyDescent="0.35">
      <c r="A3" s="1" t="s">
        <v>8</v>
      </c>
      <c r="B3" s="3">
        <v>0.02</v>
      </c>
      <c r="C3">
        <v>7</v>
      </c>
      <c r="D3">
        <v>100</v>
      </c>
      <c r="E3" s="3">
        <f t="shared" ref="E3:E21" si="0">C3*B3</f>
        <v>0.14000000000000001</v>
      </c>
      <c r="F3" s="3">
        <f t="shared" ref="F3:F21" si="1">D3*B3</f>
        <v>2</v>
      </c>
      <c r="G3" t="s">
        <v>40</v>
      </c>
      <c r="J3" t="s">
        <v>32</v>
      </c>
      <c r="K3" s="2">
        <v>20.77</v>
      </c>
    </row>
    <row r="4" spans="1:11" ht="15" customHeight="1" thickBot="1" x14ac:dyDescent="0.4">
      <c r="A4" s="1" t="s">
        <v>9</v>
      </c>
      <c r="B4" s="3">
        <v>0.51700000000000002</v>
      </c>
      <c r="C4">
        <v>1</v>
      </c>
      <c r="D4">
        <v>10</v>
      </c>
      <c r="E4" s="3">
        <f t="shared" si="0"/>
        <v>0.51700000000000002</v>
      </c>
      <c r="F4" s="3">
        <f t="shared" si="1"/>
        <v>5.17</v>
      </c>
      <c r="G4" t="s">
        <v>40</v>
      </c>
      <c r="J4" s="5" t="s">
        <v>33</v>
      </c>
      <c r="K4" s="11">
        <v>0</v>
      </c>
    </row>
    <row r="5" spans="1:11" x14ac:dyDescent="0.35">
      <c r="A5" s="1" t="s">
        <v>10</v>
      </c>
      <c r="B5" s="3">
        <v>0.106</v>
      </c>
      <c r="C5">
        <v>1</v>
      </c>
      <c r="D5">
        <v>10</v>
      </c>
      <c r="E5" s="3">
        <f t="shared" si="0"/>
        <v>0.106</v>
      </c>
      <c r="F5" s="3">
        <f t="shared" si="1"/>
        <v>1.06</v>
      </c>
      <c r="G5" t="s">
        <v>40</v>
      </c>
      <c r="K5" s="2">
        <f>SUM(K2:K4)</f>
        <v>40.769999999999996</v>
      </c>
    </row>
    <row r="6" spans="1:11" x14ac:dyDescent="0.35">
      <c r="A6" s="1" t="s">
        <v>11</v>
      </c>
      <c r="B6" s="3">
        <v>0.40200000000000002</v>
      </c>
      <c r="C6">
        <v>2</v>
      </c>
      <c r="D6">
        <v>10</v>
      </c>
      <c r="E6" s="3">
        <f t="shared" si="0"/>
        <v>0.80400000000000005</v>
      </c>
      <c r="F6" s="3">
        <f t="shared" si="1"/>
        <v>4.0200000000000005</v>
      </c>
      <c r="G6" t="s">
        <v>40</v>
      </c>
    </row>
    <row r="7" spans="1:11" x14ac:dyDescent="0.35">
      <c r="A7" s="1" t="s">
        <v>12</v>
      </c>
      <c r="B7" s="3">
        <v>2.3E-2</v>
      </c>
      <c r="C7">
        <v>4</v>
      </c>
      <c r="D7">
        <v>100</v>
      </c>
      <c r="E7" s="3">
        <f t="shared" si="0"/>
        <v>9.1999999999999998E-2</v>
      </c>
      <c r="F7" s="3">
        <f t="shared" si="1"/>
        <v>2.2999999999999998</v>
      </c>
      <c r="G7" t="s">
        <v>40</v>
      </c>
    </row>
    <row r="8" spans="1:11" x14ac:dyDescent="0.35">
      <c r="A8" s="1" t="s">
        <v>13</v>
      </c>
      <c r="B8" s="3">
        <v>1.0999999999999999E-2</v>
      </c>
      <c r="C8">
        <v>1</v>
      </c>
      <c r="D8">
        <v>100</v>
      </c>
      <c r="E8" s="3">
        <f t="shared" si="0"/>
        <v>1.0999999999999999E-2</v>
      </c>
      <c r="F8" s="3">
        <f t="shared" si="1"/>
        <v>1.0999999999999999</v>
      </c>
      <c r="G8" t="s">
        <v>40</v>
      </c>
    </row>
    <row r="9" spans="1:11" x14ac:dyDescent="0.35">
      <c r="A9" s="1" t="s">
        <v>14</v>
      </c>
      <c r="B9" s="3">
        <v>7.0000000000000001E-3</v>
      </c>
      <c r="C9">
        <v>1</v>
      </c>
      <c r="D9">
        <v>100</v>
      </c>
      <c r="E9" s="3">
        <f t="shared" si="0"/>
        <v>7.0000000000000001E-3</v>
      </c>
      <c r="F9" s="3">
        <f t="shared" si="1"/>
        <v>0.70000000000000007</v>
      </c>
      <c r="G9" t="s">
        <v>40</v>
      </c>
    </row>
    <row r="10" spans="1:11" x14ac:dyDescent="0.35">
      <c r="A10" s="1" t="s">
        <v>15</v>
      </c>
      <c r="B10" s="3">
        <v>8.0000000000000002E-3</v>
      </c>
      <c r="C10">
        <v>1</v>
      </c>
      <c r="D10">
        <v>100</v>
      </c>
      <c r="E10" s="3">
        <f t="shared" si="0"/>
        <v>8.0000000000000002E-3</v>
      </c>
      <c r="F10" s="3">
        <f t="shared" si="1"/>
        <v>0.8</v>
      </c>
      <c r="G10" t="s">
        <v>40</v>
      </c>
    </row>
    <row r="11" spans="1:11" x14ac:dyDescent="0.35">
      <c r="A11" s="1" t="s">
        <v>16</v>
      </c>
      <c r="B11" s="3">
        <v>0.39200000000000002</v>
      </c>
      <c r="C11">
        <v>8</v>
      </c>
      <c r="D11">
        <v>10</v>
      </c>
      <c r="E11" s="3">
        <f t="shared" si="0"/>
        <v>3.1360000000000001</v>
      </c>
      <c r="F11" s="3">
        <f t="shared" si="1"/>
        <v>3.92</v>
      </c>
      <c r="G11" t="s">
        <v>40</v>
      </c>
    </row>
    <row r="12" spans="1:11" x14ac:dyDescent="0.35">
      <c r="A12" s="1" t="s">
        <v>17</v>
      </c>
      <c r="B12" s="3">
        <v>0.1</v>
      </c>
      <c r="C12">
        <v>1</v>
      </c>
      <c r="D12">
        <v>5</v>
      </c>
      <c r="E12" s="3">
        <f t="shared" si="0"/>
        <v>0.1</v>
      </c>
      <c r="F12" s="3">
        <f t="shared" si="1"/>
        <v>0.5</v>
      </c>
      <c r="G12" t="s">
        <v>40</v>
      </c>
    </row>
    <row r="13" spans="1:11" x14ac:dyDescent="0.35">
      <c r="A13" s="1" t="s">
        <v>18</v>
      </c>
      <c r="B13" s="3">
        <v>0.38100000000000001</v>
      </c>
      <c r="C13">
        <v>1</v>
      </c>
      <c r="D13">
        <v>1</v>
      </c>
      <c r="E13" s="3">
        <f t="shared" si="0"/>
        <v>0.38100000000000001</v>
      </c>
      <c r="F13" s="3">
        <f t="shared" si="1"/>
        <v>0.38100000000000001</v>
      </c>
      <c r="G13" t="s">
        <v>40</v>
      </c>
    </row>
    <row r="14" spans="1:11" x14ac:dyDescent="0.35">
      <c r="A14" s="1" t="s">
        <v>19</v>
      </c>
      <c r="B14" s="3">
        <v>1.79</v>
      </c>
      <c r="C14">
        <v>1</v>
      </c>
      <c r="D14">
        <v>1</v>
      </c>
      <c r="E14" s="3">
        <f t="shared" si="0"/>
        <v>1.79</v>
      </c>
      <c r="F14" s="3">
        <f t="shared" si="1"/>
        <v>1.79</v>
      </c>
      <c r="G14" t="s">
        <v>40</v>
      </c>
    </row>
    <row r="15" spans="1:11" x14ac:dyDescent="0.35">
      <c r="A15" s="1" t="s">
        <v>20</v>
      </c>
      <c r="B15" s="3">
        <v>1.51</v>
      </c>
      <c r="C15">
        <v>1</v>
      </c>
      <c r="D15">
        <v>1</v>
      </c>
      <c r="E15" s="3">
        <f t="shared" si="0"/>
        <v>1.51</v>
      </c>
      <c r="F15" s="3">
        <f t="shared" si="1"/>
        <v>1.51</v>
      </c>
      <c r="G15" t="s">
        <v>40</v>
      </c>
    </row>
    <row r="16" spans="1:11" x14ac:dyDescent="0.35">
      <c r="A16" s="1" t="s">
        <v>21</v>
      </c>
      <c r="B16" s="3">
        <v>0.34399999999999997</v>
      </c>
      <c r="C16">
        <v>1</v>
      </c>
      <c r="D16">
        <v>10</v>
      </c>
      <c r="E16" s="3">
        <f t="shared" si="0"/>
        <v>0.34399999999999997</v>
      </c>
      <c r="F16" s="3">
        <f t="shared" si="1"/>
        <v>3.4399999999999995</v>
      </c>
      <c r="G16" t="s">
        <v>40</v>
      </c>
    </row>
    <row r="17" spans="1:7" x14ac:dyDescent="0.35">
      <c r="A17" s="1" t="s">
        <v>22</v>
      </c>
      <c r="B17" s="3">
        <v>0.24399999999999999</v>
      </c>
      <c r="C17">
        <v>1</v>
      </c>
      <c r="D17">
        <v>10</v>
      </c>
      <c r="E17" s="3">
        <f t="shared" si="0"/>
        <v>0.24399999999999999</v>
      </c>
      <c r="F17" s="3">
        <f t="shared" si="1"/>
        <v>2.44</v>
      </c>
      <c r="G17" t="s">
        <v>40</v>
      </c>
    </row>
    <row r="18" spans="1:7" x14ac:dyDescent="0.35">
      <c r="A18" s="1" t="s">
        <v>23</v>
      </c>
      <c r="B18" s="3">
        <v>0.443</v>
      </c>
      <c r="C18">
        <v>4</v>
      </c>
      <c r="D18">
        <v>10</v>
      </c>
      <c r="E18" s="3">
        <f t="shared" si="0"/>
        <v>1.772</v>
      </c>
      <c r="F18" s="3">
        <f t="shared" si="1"/>
        <v>4.43</v>
      </c>
      <c r="G18" t="s">
        <v>40</v>
      </c>
    </row>
    <row r="19" spans="1:7" x14ac:dyDescent="0.35">
      <c r="A19" s="1" t="s">
        <v>24</v>
      </c>
      <c r="B19" s="3">
        <v>6.9</v>
      </c>
      <c r="C19">
        <v>1</v>
      </c>
      <c r="D19">
        <v>1</v>
      </c>
      <c r="E19" s="3">
        <f t="shared" si="0"/>
        <v>6.9</v>
      </c>
      <c r="F19" s="3">
        <f t="shared" si="1"/>
        <v>6.9</v>
      </c>
      <c r="G19" t="s">
        <v>40</v>
      </c>
    </row>
    <row r="20" spans="1:7" x14ac:dyDescent="0.35">
      <c r="A20" s="1" t="s">
        <v>25</v>
      </c>
      <c r="B20" s="3">
        <v>0.50800000000000001</v>
      </c>
      <c r="C20">
        <v>1</v>
      </c>
      <c r="D20">
        <v>10</v>
      </c>
      <c r="E20" s="3">
        <f t="shared" si="0"/>
        <v>0.50800000000000001</v>
      </c>
      <c r="F20" s="3">
        <f t="shared" si="1"/>
        <v>5.08</v>
      </c>
      <c r="G20" t="s">
        <v>40</v>
      </c>
    </row>
    <row r="21" spans="1:7" x14ac:dyDescent="0.35">
      <c r="A21" s="1" t="s">
        <v>26</v>
      </c>
      <c r="B21" s="3">
        <v>0.114</v>
      </c>
      <c r="C21">
        <v>8</v>
      </c>
      <c r="D21">
        <v>10</v>
      </c>
      <c r="E21" s="3">
        <f t="shared" si="0"/>
        <v>0.91200000000000003</v>
      </c>
      <c r="F21" s="3">
        <f t="shared" si="1"/>
        <v>1.1400000000000001</v>
      </c>
      <c r="G21" t="s">
        <v>40</v>
      </c>
    </row>
    <row r="22" spans="1:7" x14ac:dyDescent="0.35">
      <c r="A22" s="7" t="s">
        <v>27</v>
      </c>
      <c r="B22" s="8">
        <v>0.49299999999999999</v>
      </c>
      <c r="C22" s="9">
        <v>1</v>
      </c>
      <c r="D22" s="9">
        <v>1</v>
      </c>
      <c r="E22" s="8">
        <f>C22*B22</f>
        <v>0.49299999999999999</v>
      </c>
      <c r="F22" s="8">
        <f>D22*B22</f>
        <v>0.49299999999999999</v>
      </c>
      <c r="G22" t="s">
        <v>40</v>
      </c>
    </row>
    <row r="23" spans="1:7" x14ac:dyDescent="0.35">
      <c r="A23" s="7" t="s">
        <v>45</v>
      </c>
      <c r="B23" s="8">
        <v>22.5</v>
      </c>
      <c r="C23" s="10">
        <v>1</v>
      </c>
      <c r="D23" s="10">
        <v>1</v>
      </c>
      <c r="E23" s="8">
        <f t="shared" ref="E23:E25" si="2">C23*B23</f>
        <v>22.5</v>
      </c>
      <c r="F23" s="8">
        <f t="shared" ref="F23:F25" si="3">D23*B23</f>
        <v>22.5</v>
      </c>
      <c r="G23" s="13">
        <v>123</v>
      </c>
    </row>
    <row r="24" spans="1:7" x14ac:dyDescent="0.35">
      <c r="A24" s="7" t="s">
        <v>44</v>
      </c>
      <c r="B24" s="8">
        <v>1.58</v>
      </c>
      <c r="C24" s="10">
        <v>1</v>
      </c>
      <c r="D24" s="10">
        <v>1</v>
      </c>
      <c r="E24" s="8">
        <f t="shared" si="2"/>
        <v>1.58</v>
      </c>
      <c r="F24" s="8">
        <f t="shared" si="3"/>
        <v>1.58</v>
      </c>
      <c r="G24" t="s">
        <v>41</v>
      </c>
    </row>
    <row r="25" spans="1:7" x14ac:dyDescent="0.35">
      <c r="A25" s="7" t="s">
        <v>38</v>
      </c>
      <c r="B25" s="8">
        <v>2.52</v>
      </c>
      <c r="C25" s="10">
        <v>1</v>
      </c>
      <c r="D25" s="10">
        <v>1</v>
      </c>
      <c r="E25" s="8">
        <f t="shared" si="2"/>
        <v>2.52</v>
      </c>
      <c r="F25" s="8">
        <f t="shared" si="3"/>
        <v>2.52</v>
      </c>
      <c r="G25" t="s">
        <v>41</v>
      </c>
    </row>
    <row r="26" spans="1:7" x14ac:dyDescent="0.35">
      <c r="A26" s="7" t="s">
        <v>35</v>
      </c>
      <c r="B26" s="8">
        <f>6.44/5</f>
        <v>1.288</v>
      </c>
      <c r="C26" s="10">
        <v>1</v>
      </c>
      <c r="D26" s="10">
        <v>5</v>
      </c>
      <c r="E26" s="8">
        <f>C26*B26</f>
        <v>1.288</v>
      </c>
      <c r="F26" s="8">
        <f>D26*B26</f>
        <v>6.44</v>
      </c>
      <c r="G26" t="s">
        <v>42</v>
      </c>
    </row>
    <row r="27" spans="1:7" x14ac:dyDescent="0.35">
      <c r="A27" s="7" t="s">
        <v>36</v>
      </c>
      <c r="B27" s="8">
        <f>1.84/5</f>
        <v>0.36799999999999999</v>
      </c>
      <c r="C27" s="10">
        <v>1</v>
      </c>
      <c r="D27" s="10">
        <v>5</v>
      </c>
      <c r="E27" s="8">
        <f>C27*B27</f>
        <v>0.36799999999999999</v>
      </c>
      <c r="F27" s="8">
        <f>D27*B27</f>
        <v>1.8399999999999999</v>
      </c>
      <c r="G27" t="s">
        <v>42</v>
      </c>
    </row>
    <row r="28" spans="1:7" ht="15" thickBot="1" x14ac:dyDescent="0.4">
      <c r="A28" s="5" t="s">
        <v>37</v>
      </c>
      <c r="B28" s="4">
        <f>3.68/5</f>
        <v>0.73599999999999999</v>
      </c>
      <c r="C28" s="5">
        <v>1</v>
      </c>
      <c r="D28" s="5">
        <v>5</v>
      </c>
      <c r="E28" s="5">
        <f>C28*B28</f>
        <v>0.73599999999999999</v>
      </c>
      <c r="F28" s="5">
        <f>D28*B28</f>
        <v>3.6799999999999997</v>
      </c>
      <c r="G28" s="5" t="s">
        <v>42</v>
      </c>
    </row>
    <row r="29" spans="1:7" x14ac:dyDescent="0.35">
      <c r="D29" t="s">
        <v>28</v>
      </c>
      <c r="E29" s="12">
        <f>SUM(E2:E28)</f>
        <v>70.586999999999989</v>
      </c>
      <c r="F29" s="12">
        <f>SUM(F2:F28)</f>
        <v>109.55399999999997</v>
      </c>
    </row>
    <row r="30" spans="1:7" ht="15" thickBot="1" x14ac:dyDescent="0.4">
      <c r="D30" s="5" t="s">
        <v>29</v>
      </c>
      <c r="E30" s="11">
        <f>F30*(E29/F29)</f>
        <v>26.268616298811544</v>
      </c>
      <c r="F30" s="11">
        <f>K5</f>
        <v>40.769999999999996</v>
      </c>
      <c r="G30" s="5"/>
    </row>
    <row r="31" spans="1:7" x14ac:dyDescent="0.35">
      <c r="D31" t="s">
        <v>2</v>
      </c>
      <c r="E31" s="2">
        <f>E29+E30</f>
        <v>96.855616298811526</v>
      </c>
      <c r="F31" s="2">
        <f>F29+F30</f>
        <v>150.32399999999996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Colson</dc:creator>
  <cp:lastModifiedBy>Solid.Alexx@gmail.com</cp:lastModifiedBy>
  <dcterms:created xsi:type="dcterms:W3CDTF">2015-06-05T18:19:34Z</dcterms:created>
  <dcterms:modified xsi:type="dcterms:W3CDTF">2024-05-18T12:56:59Z</dcterms:modified>
</cp:coreProperties>
</file>